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armywestpoint-my.sharepoint.com/personal/christopher_crissman_westpoint_edu/Documents/Documents/LiquidSheetPaper/"/>
    </mc:Choice>
  </mc:AlternateContent>
  <xr:revisionPtr revIDLastSave="24" documentId="8_{797E0A27-5AD9-4300-9630-C8F1865D25B1}" xr6:coauthVersionLast="47" xr6:coauthVersionMax="47" xr10:uidLastSave="{D27C39A8-902C-48F8-86F6-83F10D3A98FD}"/>
  <bookViews>
    <workbookView xWindow="0" yWindow="2688" windowWidth="23040" windowHeight="9360" firstSheet="1" activeTab="1" xr2:uid="{00000000-000D-0000-FFFF-FFFF00000000}"/>
  </bookViews>
  <sheets>
    <sheet name="R2 Values" sheetId="23" state="hidden" r:id="rId1"/>
    <sheet name="ExperimentData&amp;HaTrends" sheetId="6" r:id="rId2"/>
    <sheet name="Fig3b Data" sheetId="25" r:id="rId3"/>
    <sheet name="Fig3aThickness Trend Lines" sheetId="24" r:id="rId4"/>
    <sheet name="FormattedPlots" sheetId="29" r:id="rId5"/>
    <sheet name="PlotsInPaper" sheetId="27" r:id="rId6"/>
    <sheet name="Error Calculations for Ha" sheetId="7" r:id="rId7"/>
    <sheet name="RGB" sheetId="30" r:id="rId8"/>
    <sheet name="RGB Analysis" sheetId="28" r:id="rId9"/>
  </sheets>
  <externalReferences>
    <externalReference r:id="rId10"/>
    <externalReference r:id="rId11"/>
    <externalReference r:id="rId12"/>
  </externalReferences>
  <definedNames>
    <definedName name="_xlnm._FilterDatabase" localSheetId="7" hidden="1">RGB!$A$45:$K$2095</definedName>
    <definedName name="_xlnm.Print_Area" localSheetId="2">'Fig3b Data'!$A$1:$AG$147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95" i="30" l="1"/>
  <c r="K2095" i="30" s="1"/>
  <c r="F2095" i="30"/>
  <c r="E2095" i="30"/>
  <c r="D2095" i="30"/>
  <c r="J2094" i="30"/>
  <c r="K2094" i="30" s="1"/>
  <c r="F2094" i="30"/>
  <c r="E2094" i="30"/>
  <c r="D2094" i="30"/>
  <c r="B2094" i="30"/>
  <c r="J2093" i="30"/>
  <c r="K2093" i="30" s="1"/>
  <c r="F2093" i="30"/>
  <c r="E2093" i="30"/>
  <c r="D2093" i="30"/>
  <c r="B2093" i="30"/>
  <c r="J2092" i="30"/>
  <c r="K2092" i="30" s="1"/>
  <c r="F2092" i="30"/>
  <c r="E2092" i="30"/>
  <c r="D2092" i="30"/>
  <c r="B2092" i="30"/>
  <c r="J2091" i="30"/>
  <c r="K2091" i="30" s="1"/>
  <c r="F2091" i="30"/>
  <c r="E2091" i="30"/>
  <c r="D2091" i="30"/>
  <c r="B2091" i="30"/>
  <c r="K2090" i="30"/>
  <c r="J2090" i="30"/>
  <c r="F2090" i="30"/>
  <c r="E2090" i="30"/>
  <c r="D2090" i="30"/>
  <c r="B2090" i="30"/>
  <c r="J2089" i="30"/>
  <c r="K2089" i="30" s="1"/>
  <c r="F2089" i="30"/>
  <c r="E2089" i="30"/>
  <c r="D2089" i="30"/>
  <c r="B2089" i="30"/>
  <c r="K2088" i="30"/>
  <c r="J2088" i="30"/>
  <c r="F2088" i="30"/>
  <c r="E2088" i="30"/>
  <c r="D2088" i="30"/>
  <c r="B2088" i="30"/>
  <c r="K2087" i="30"/>
  <c r="J2087" i="30"/>
  <c r="F2087" i="30"/>
  <c r="E2087" i="30"/>
  <c r="D2087" i="30"/>
  <c r="B2087" i="30"/>
  <c r="J2086" i="30"/>
  <c r="K2086" i="30" s="1"/>
  <c r="F2086" i="30"/>
  <c r="E2086" i="30"/>
  <c r="D2086" i="30"/>
  <c r="B2086" i="30"/>
  <c r="J2085" i="30"/>
  <c r="K2085" i="30" s="1"/>
  <c r="F2085" i="30"/>
  <c r="E2085" i="30"/>
  <c r="D2085" i="30"/>
  <c r="B2085" i="30"/>
  <c r="K2084" i="30"/>
  <c r="J2084" i="30"/>
  <c r="F2084" i="30"/>
  <c r="E2084" i="30"/>
  <c r="D2084" i="30"/>
  <c r="B2084" i="30"/>
  <c r="J2083" i="30"/>
  <c r="K2083" i="30" s="1"/>
  <c r="F2083" i="30"/>
  <c r="E2083" i="30"/>
  <c r="D2083" i="30"/>
  <c r="B2083" i="30"/>
  <c r="J2082" i="30"/>
  <c r="K2082" i="30" s="1"/>
  <c r="F2082" i="30"/>
  <c r="E2082" i="30"/>
  <c r="D2082" i="30"/>
  <c r="B2082" i="30"/>
  <c r="J2081" i="30"/>
  <c r="K2081" i="30" s="1"/>
  <c r="F2081" i="30"/>
  <c r="E2081" i="30"/>
  <c r="D2081" i="30"/>
  <c r="B2081" i="30"/>
  <c r="J2080" i="30"/>
  <c r="K2080" i="30" s="1"/>
  <c r="F2080" i="30"/>
  <c r="E2080" i="30"/>
  <c r="D2080" i="30"/>
  <c r="B2080" i="30"/>
  <c r="J2079" i="30"/>
  <c r="K2079" i="30" s="1"/>
  <c r="F2079" i="30"/>
  <c r="E2079" i="30"/>
  <c r="D2079" i="30"/>
  <c r="B2079" i="30"/>
  <c r="J2078" i="30"/>
  <c r="K2078" i="30" s="1"/>
  <c r="F2078" i="30"/>
  <c r="E2078" i="30"/>
  <c r="D2078" i="30"/>
  <c r="B2078" i="30"/>
  <c r="J2077" i="30"/>
  <c r="K2077" i="30" s="1"/>
  <c r="F2077" i="30"/>
  <c r="E2077" i="30"/>
  <c r="D2077" i="30"/>
  <c r="B2077" i="30"/>
  <c r="J2076" i="30"/>
  <c r="K2076" i="30" s="1"/>
  <c r="F2076" i="30"/>
  <c r="E2076" i="30"/>
  <c r="D2076" i="30"/>
  <c r="B2076" i="30"/>
  <c r="J2075" i="30"/>
  <c r="K2075" i="30" s="1"/>
  <c r="F2075" i="30"/>
  <c r="E2075" i="30"/>
  <c r="D2075" i="30"/>
  <c r="B2075" i="30"/>
  <c r="K2074" i="30"/>
  <c r="J2074" i="30"/>
  <c r="F2074" i="30"/>
  <c r="E2074" i="30"/>
  <c r="D2074" i="30"/>
  <c r="B2074" i="30"/>
  <c r="J2073" i="30"/>
  <c r="K2073" i="30" s="1"/>
  <c r="F2073" i="30"/>
  <c r="E2073" i="30"/>
  <c r="D2073" i="30"/>
  <c r="B2073" i="30"/>
  <c r="J2072" i="30"/>
  <c r="K2072" i="30" s="1"/>
  <c r="F2072" i="30"/>
  <c r="E2072" i="30"/>
  <c r="D2072" i="30"/>
  <c r="B2072" i="30"/>
  <c r="K2071" i="30"/>
  <c r="J2071" i="30"/>
  <c r="F2071" i="30"/>
  <c r="E2071" i="30"/>
  <c r="D2071" i="30"/>
  <c r="B2071" i="30"/>
  <c r="J2070" i="30"/>
  <c r="K2070" i="30" s="1"/>
  <c r="F2070" i="30"/>
  <c r="E2070" i="30"/>
  <c r="D2070" i="30"/>
  <c r="B2070" i="30"/>
  <c r="C2070" i="30" s="1"/>
  <c r="J2069" i="30"/>
  <c r="K2069" i="30" s="1"/>
  <c r="F2069" i="30"/>
  <c r="E2069" i="30"/>
  <c r="D2069" i="30"/>
  <c r="C2069" i="30"/>
  <c r="B2069" i="30"/>
  <c r="J2068" i="30"/>
  <c r="K2068" i="30" s="1"/>
  <c r="F2068" i="30"/>
  <c r="E2068" i="30"/>
  <c r="D2068" i="30"/>
  <c r="C2068" i="30"/>
  <c r="B2068" i="30"/>
  <c r="J2067" i="30"/>
  <c r="K2067" i="30" s="1"/>
  <c r="F2067" i="30"/>
  <c r="E2067" i="30"/>
  <c r="D2067" i="30"/>
  <c r="C2067" i="30"/>
  <c r="B2067" i="30"/>
  <c r="J2066" i="30"/>
  <c r="K2066" i="30" s="1"/>
  <c r="F2066" i="30"/>
  <c r="E2066" i="30"/>
  <c r="D2066" i="30"/>
  <c r="B2066" i="30"/>
  <c r="C2066" i="30" s="1"/>
  <c r="J2065" i="30"/>
  <c r="K2065" i="30" s="1"/>
  <c r="F2065" i="30"/>
  <c r="E2065" i="30"/>
  <c r="D2065" i="30"/>
  <c r="C2065" i="30"/>
  <c r="B2065" i="30"/>
  <c r="K2064" i="30"/>
  <c r="J2064" i="30"/>
  <c r="F2064" i="30"/>
  <c r="E2064" i="30"/>
  <c r="D2064" i="30"/>
  <c r="C2064" i="30"/>
  <c r="B2064" i="30"/>
  <c r="J2063" i="30"/>
  <c r="K2063" i="30" s="1"/>
  <c r="F2063" i="30"/>
  <c r="E2063" i="30"/>
  <c r="D2063" i="30"/>
  <c r="C2063" i="30"/>
  <c r="B2063" i="30"/>
  <c r="J2062" i="30"/>
  <c r="K2062" i="30" s="1"/>
  <c r="F2062" i="30"/>
  <c r="E2062" i="30"/>
  <c r="D2062" i="30"/>
  <c r="B2062" i="30"/>
  <c r="C2062" i="30" s="1"/>
  <c r="J2061" i="30"/>
  <c r="K2061" i="30" s="1"/>
  <c r="F2061" i="30"/>
  <c r="E2061" i="30"/>
  <c r="D2061" i="30"/>
  <c r="C2061" i="30"/>
  <c r="B2061" i="30"/>
  <c r="J2060" i="30"/>
  <c r="K2060" i="30" s="1"/>
  <c r="F2060" i="30"/>
  <c r="E2060" i="30"/>
  <c r="D2060" i="30"/>
  <c r="C2060" i="30"/>
  <c r="B2060" i="30"/>
  <c r="J2059" i="30"/>
  <c r="K2059" i="30" s="1"/>
  <c r="F2059" i="30"/>
  <c r="E2059" i="30"/>
  <c r="D2059" i="30"/>
  <c r="C2059" i="30"/>
  <c r="B2059" i="30"/>
  <c r="J2058" i="30"/>
  <c r="K2058" i="30" s="1"/>
  <c r="F2058" i="30"/>
  <c r="E2058" i="30"/>
  <c r="D2058" i="30"/>
  <c r="B2058" i="30"/>
  <c r="C2058" i="30" s="1"/>
  <c r="K2057" i="30"/>
  <c r="J2057" i="30"/>
  <c r="F2057" i="30"/>
  <c r="E2057" i="30"/>
  <c r="D2057" i="30"/>
  <c r="C2057" i="30"/>
  <c r="B2057" i="30"/>
  <c r="J2056" i="30"/>
  <c r="K2056" i="30" s="1"/>
  <c r="F2056" i="30"/>
  <c r="E2056" i="30"/>
  <c r="D2056" i="30"/>
  <c r="C2056" i="30"/>
  <c r="B2056" i="30"/>
  <c r="J2055" i="30"/>
  <c r="K2055" i="30" s="1"/>
  <c r="F2055" i="30"/>
  <c r="E2055" i="30"/>
  <c r="D2055" i="30"/>
  <c r="B2055" i="30"/>
  <c r="C2055" i="30" s="1"/>
  <c r="J2054" i="30"/>
  <c r="K2054" i="30" s="1"/>
  <c r="F2054" i="30"/>
  <c r="E2054" i="30"/>
  <c r="D2054" i="30"/>
  <c r="B2054" i="30"/>
  <c r="C2054" i="30" s="1"/>
  <c r="K2053" i="30"/>
  <c r="J2053" i="30"/>
  <c r="F2053" i="30"/>
  <c r="E2053" i="30"/>
  <c r="D2053" i="30"/>
  <c r="C2053" i="30"/>
  <c r="B2053" i="30"/>
  <c r="K2052" i="30"/>
  <c r="J2052" i="30"/>
  <c r="F2052" i="30"/>
  <c r="E2052" i="30"/>
  <c r="D2052" i="30"/>
  <c r="C2052" i="30"/>
  <c r="B2052" i="30"/>
  <c r="J2051" i="30"/>
  <c r="K2051" i="30" s="1"/>
  <c r="F2051" i="30"/>
  <c r="E2051" i="30"/>
  <c r="D2051" i="30"/>
  <c r="B2051" i="30"/>
  <c r="C2051" i="30" s="1"/>
  <c r="J2050" i="30"/>
  <c r="K2050" i="30" s="1"/>
  <c r="F2050" i="30"/>
  <c r="E2050" i="30"/>
  <c r="D2050" i="30"/>
  <c r="B2050" i="30"/>
  <c r="C2050" i="30" s="1"/>
  <c r="J2049" i="30"/>
  <c r="K2049" i="30" s="1"/>
  <c r="F2049" i="30"/>
  <c r="E2049" i="30"/>
  <c r="D2049" i="30"/>
  <c r="C2049" i="30"/>
  <c r="B2049" i="30"/>
  <c r="K2048" i="30"/>
  <c r="J2048" i="30"/>
  <c r="F2048" i="30"/>
  <c r="E2048" i="30"/>
  <c r="D2048" i="30"/>
  <c r="C2048" i="30"/>
  <c r="B2048" i="30"/>
  <c r="J2047" i="30"/>
  <c r="K2047" i="30" s="1"/>
  <c r="F2047" i="30"/>
  <c r="E2047" i="30"/>
  <c r="D2047" i="30"/>
  <c r="C2047" i="30"/>
  <c r="B2047" i="30"/>
  <c r="J2046" i="30"/>
  <c r="K2046" i="30" s="1"/>
  <c r="F2046" i="30"/>
  <c r="E2046" i="30"/>
  <c r="D2046" i="30"/>
  <c r="B2046" i="30"/>
  <c r="C2046" i="30" s="1"/>
  <c r="J2045" i="30"/>
  <c r="K2045" i="30" s="1"/>
  <c r="F2045" i="30"/>
  <c r="E2045" i="30"/>
  <c r="D2045" i="30"/>
  <c r="C2045" i="30"/>
  <c r="B2045" i="30"/>
  <c r="J2044" i="30"/>
  <c r="K2044" i="30" s="1"/>
  <c r="F2044" i="30"/>
  <c r="E2044" i="30"/>
  <c r="D2044" i="30"/>
  <c r="C2044" i="30"/>
  <c r="B2044" i="30"/>
  <c r="K2043" i="30"/>
  <c r="J2043" i="30"/>
  <c r="F2043" i="30"/>
  <c r="E2043" i="30"/>
  <c r="D2043" i="30"/>
  <c r="C2043" i="30"/>
  <c r="B2043" i="30"/>
  <c r="J2042" i="30"/>
  <c r="K2042" i="30" s="1"/>
  <c r="F2042" i="30"/>
  <c r="E2042" i="30"/>
  <c r="D2042" i="30"/>
  <c r="B2042" i="30"/>
  <c r="C2042" i="30" s="1"/>
  <c r="K2041" i="30"/>
  <c r="J2041" i="30"/>
  <c r="F2041" i="30"/>
  <c r="E2041" i="30"/>
  <c r="D2041" i="30"/>
  <c r="C2041" i="30"/>
  <c r="B2041" i="30"/>
  <c r="J2040" i="30"/>
  <c r="K2040" i="30" s="1"/>
  <c r="F2040" i="30"/>
  <c r="E2040" i="30"/>
  <c r="D2040" i="30"/>
  <c r="C2040" i="30"/>
  <c r="B2040" i="30"/>
  <c r="J2039" i="30"/>
  <c r="K2039" i="30" s="1"/>
  <c r="F2039" i="30"/>
  <c r="E2039" i="30"/>
  <c r="D2039" i="30"/>
  <c r="B2039" i="30"/>
  <c r="C2039" i="30" s="1"/>
  <c r="J2038" i="30"/>
  <c r="K2038" i="30" s="1"/>
  <c r="F2038" i="30"/>
  <c r="E2038" i="30"/>
  <c r="D2038" i="30"/>
  <c r="B2038" i="30"/>
  <c r="C2038" i="30" s="1"/>
  <c r="J2037" i="30"/>
  <c r="K2037" i="30" s="1"/>
  <c r="F2037" i="30"/>
  <c r="E2037" i="30"/>
  <c r="D2037" i="30"/>
  <c r="C2037" i="30"/>
  <c r="B2037" i="30"/>
  <c r="K2036" i="30"/>
  <c r="J2036" i="30"/>
  <c r="F2036" i="30"/>
  <c r="E2036" i="30"/>
  <c r="D2036" i="30"/>
  <c r="C2036" i="30"/>
  <c r="B2036" i="30"/>
  <c r="J2035" i="30"/>
  <c r="K2035" i="30" s="1"/>
  <c r="F2035" i="30"/>
  <c r="E2035" i="30"/>
  <c r="D2035" i="30"/>
  <c r="C2035" i="30"/>
  <c r="B2035" i="30"/>
  <c r="J2034" i="30"/>
  <c r="K2034" i="30" s="1"/>
  <c r="F2034" i="30"/>
  <c r="E2034" i="30"/>
  <c r="D2034" i="30"/>
  <c r="B2034" i="30"/>
  <c r="C2034" i="30" s="1"/>
  <c r="K2033" i="30"/>
  <c r="J2033" i="30"/>
  <c r="F2033" i="30"/>
  <c r="E2033" i="30"/>
  <c r="D2033" i="30"/>
  <c r="C2033" i="30"/>
  <c r="B2033" i="30"/>
  <c r="J2032" i="30"/>
  <c r="K2032" i="30" s="1"/>
  <c r="F2032" i="30"/>
  <c r="E2032" i="30"/>
  <c r="D2032" i="30"/>
  <c r="C2032" i="30"/>
  <c r="B2032" i="30"/>
  <c r="J2031" i="30"/>
  <c r="K2031" i="30" s="1"/>
  <c r="F2031" i="30"/>
  <c r="E2031" i="30"/>
  <c r="D2031" i="30"/>
  <c r="C2031" i="30"/>
  <c r="B2031" i="30"/>
  <c r="J2030" i="30"/>
  <c r="K2030" i="30" s="1"/>
  <c r="F2030" i="30"/>
  <c r="E2030" i="30"/>
  <c r="D2030" i="30"/>
  <c r="B2030" i="30"/>
  <c r="C2030" i="30" s="1"/>
  <c r="K2029" i="30"/>
  <c r="J2029" i="30"/>
  <c r="F2029" i="30"/>
  <c r="E2029" i="30"/>
  <c r="D2029" i="30"/>
  <c r="C2029" i="30"/>
  <c r="B2029" i="30"/>
  <c r="K2028" i="30"/>
  <c r="J2028" i="30"/>
  <c r="F2028" i="30"/>
  <c r="E2028" i="30"/>
  <c r="D2028" i="30"/>
  <c r="C2028" i="30"/>
  <c r="B2028" i="30"/>
  <c r="J2027" i="30"/>
  <c r="K2027" i="30" s="1"/>
  <c r="F2027" i="30"/>
  <c r="E2027" i="30"/>
  <c r="D2027" i="30"/>
  <c r="C2027" i="30"/>
  <c r="B2027" i="30"/>
  <c r="J2026" i="30"/>
  <c r="K2026" i="30" s="1"/>
  <c r="F2026" i="30"/>
  <c r="E2026" i="30"/>
  <c r="D2026" i="30"/>
  <c r="B2026" i="30"/>
  <c r="C2026" i="30" s="1"/>
  <c r="J2025" i="30"/>
  <c r="K2025" i="30" s="1"/>
  <c r="F2025" i="30"/>
  <c r="E2025" i="30"/>
  <c r="D2025" i="30"/>
  <c r="C2025" i="30"/>
  <c r="B2025" i="30"/>
  <c r="K2024" i="30"/>
  <c r="J2024" i="30"/>
  <c r="F2024" i="30"/>
  <c r="E2024" i="30"/>
  <c r="D2024" i="30"/>
  <c r="C2024" i="30"/>
  <c r="B2024" i="30"/>
  <c r="K2023" i="30"/>
  <c r="J2023" i="30"/>
  <c r="F2023" i="30"/>
  <c r="E2023" i="30"/>
  <c r="D2023" i="30"/>
  <c r="B2023" i="30"/>
  <c r="C2023" i="30" s="1"/>
  <c r="J2022" i="30"/>
  <c r="K2022" i="30" s="1"/>
  <c r="F2022" i="30"/>
  <c r="E2022" i="30"/>
  <c r="D2022" i="30"/>
  <c r="B2022" i="30"/>
  <c r="C2022" i="30" s="1"/>
  <c r="J2021" i="30"/>
  <c r="K2021" i="30" s="1"/>
  <c r="F2021" i="30"/>
  <c r="E2021" i="30"/>
  <c r="D2021" i="30"/>
  <c r="C2021" i="30"/>
  <c r="B2021" i="30"/>
  <c r="J2020" i="30"/>
  <c r="K2020" i="30" s="1"/>
  <c r="F2020" i="30"/>
  <c r="E2020" i="30"/>
  <c r="D2020" i="30"/>
  <c r="C2020" i="30"/>
  <c r="B2020" i="30"/>
  <c r="K2019" i="30"/>
  <c r="J2019" i="30"/>
  <c r="F2019" i="30"/>
  <c r="E2019" i="30"/>
  <c r="D2019" i="30"/>
  <c r="B2019" i="30"/>
  <c r="C2019" i="30" s="1"/>
  <c r="J2018" i="30"/>
  <c r="K2018" i="30" s="1"/>
  <c r="F2018" i="30"/>
  <c r="E2018" i="30"/>
  <c r="D2018" i="30"/>
  <c r="B2018" i="30"/>
  <c r="C2018" i="30" s="1"/>
  <c r="J2017" i="30"/>
  <c r="K2017" i="30" s="1"/>
  <c r="F2017" i="30"/>
  <c r="E2017" i="30"/>
  <c r="D2017" i="30"/>
  <c r="C2017" i="30"/>
  <c r="B2017" i="30"/>
  <c r="K2016" i="30"/>
  <c r="J2016" i="30"/>
  <c r="F2016" i="30"/>
  <c r="E2016" i="30"/>
  <c r="D2016" i="30"/>
  <c r="C2016" i="30"/>
  <c r="B2016" i="30"/>
  <c r="J2015" i="30"/>
  <c r="K2015" i="30" s="1"/>
  <c r="F2015" i="30"/>
  <c r="E2015" i="30"/>
  <c r="D2015" i="30"/>
  <c r="C2015" i="30"/>
  <c r="B2015" i="30"/>
  <c r="J2014" i="30"/>
  <c r="K2014" i="30" s="1"/>
  <c r="F2014" i="30"/>
  <c r="E2014" i="30"/>
  <c r="D2014" i="30"/>
  <c r="B2014" i="30"/>
  <c r="C2014" i="30" s="1"/>
  <c r="J2013" i="30"/>
  <c r="K2013" i="30" s="1"/>
  <c r="F2013" i="30"/>
  <c r="E2013" i="30"/>
  <c r="D2013" i="30"/>
  <c r="C2013" i="30"/>
  <c r="B2013" i="30"/>
  <c r="J2012" i="30"/>
  <c r="K2012" i="30" s="1"/>
  <c r="F2012" i="30"/>
  <c r="E2012" i="30"/>
  <c r="D2012" i="30"/>
  <c r="C2012" i="30"/>
  <c r="B2012" i="30"/>
  <c r="J2011" i="30"/>
  <c r="K2011" i="30" s="1"/>
  <c r="F2011" i="30"/>
  <c r="E2011" i="30"/>
  <c r="D2011" i="30"/>
  <c r="C2011" i="30"/>
  <c r="B2011" i="30"/>
  <c r="J2010" i="30"/>
  <c r="K2010" i="30" s="1"/>
  <c r="F2010" i="30"/>
  <c r="E2010" i="30"/>
  <c r="D2010" i="30"/>
  <c r="B2010" i="30"/>
  <c r="C2010" i="30" s="1"/>
  <c r="J2009" i="30"/>
  <c r="K2009" i="30" s="1"/>
  <c r="F2009" i="30"/>
  <c r="E2009" i="30"/>
  <c r="D2009" i="30"/>
  <c r="C2009" i="30"/>
  <c r="B2009" i="30"/>
  <c r="J2008" i="30"/>
  <c r="K2008" i="30" s="1"/>
  <c r="F2008" i="30"/>
  <c r="E2008" i="30"/>
  <c r="D2008" i="30"/>
  <c r="C2008" i="30"/>
  <c r="B2008" i="30"/>
  <c r="J2007" i="30"/>
  <c r="K2007" i="30" s="1"/>
  <c r="F2007" i="30"/>
  <c r="E2007" i="30"/>
  <c r="D2007" i="30"/>
  <c r="B2007" i="30"/>
  <c r="C2007" i="30" s="1"/>
  <c r="J2006" i="30"/>
  <c r="K2006" i="30" s="1"/>
  <c r="F2006" i="30"/>
  <c r="E2006" i="30"/>
  <c r="D2006" i="30"/>
  <c r="B2006" i="30"/>
  <c r="C2006" i="30" s="1"/>
  <c r="J2005" i="30"/>
  <c r="K2005" i="30" s="1"/>
  <c r="F2005" i="30"/>
  <c r="E2005" i="30"/>
  <c r="D2005" i="30"/>
  <c r="C2005" i="30"/>
  <c r="B2005" i="30"/>
  <c r="J2004" i="30"/>
  <c r="K2004" i="30" s="1"/>
  <c r="F2004" i="30"/>
  <c r="E2004" i="30"/>
  <c r="D2004" i="30"/>
  <c r="B2004" i="30"/>
  <c r="C2004" i="30" s="1"/>
  <c r="J2003" i="30"/>
  <c r="K2003" i="30" s="1"/>
  <c r="F2003" i="30"/>
  <c r="E2003" i="30"/>
  <c r="D2003" i="30"/>
  <c r="B2003" i="30"/>
  <c r="C2003" i="30" s="1"/>
  <c r="J2002" i="30"/>
  <c r="K2002" i="30" s="1"/>
  <c r="F2002" i="30"/>
  <c r="E2002" i="30"/>
  <c r="D2002" i="30"/>
  <c r="B2002" i="30"/>
  <c r="C2002" i="30" s="1"/>
  <c r="J2001" i="30"/>
  <c r="K2001" i="30" s="1"/>
  <c r="F2001" i="30"/>
  <c r="E2001" i="30"/>
  <c r="D2001" i="30"/>
  <c r="C2001" i="30"/>
  <c r="B2001" i="30"/>
  <c r="J2000" i="30"/>
  <c r="K2000" i="30" s="1"/>
  <c r="F2000" i="30"/>
  <c r="E2000" i="30"/>
  <c r="D2000" i="30"/>
  <c r="B2000" i="30"/>
  <c r="C2000" i="30" s="1"/>
  <c r="K1999" i="30"/>
  <c r="J1999" i="30"/>
  <c r="F1999" i="30"/>
  <c r="E1999" i="30"/>
  <c r="D1999" i="30"/>
  <c r="B1999" i="30"/>
  <c r="C1999" i="30" s="1"/>
  <c r="J1998" i="30"/>
  <c r="K1998" i="30" s="1"/>
  <c r="F1998" i="30"/>
  <c r="E1998" i="30"/>
  <c r="D1998" i="30"/>
  <c r="B1998" i="30"/>
  <c r="C1998" i="30" s="1"/>
  <c r="K1997" i="30"/>
  <c r="J1997" i="30"/>
  <c r="F1997" i="30"/>
  <c r="E1997" i="30"/>
  <c r="D1997" i="30"/>
  <c r="C1997" i="30"/>
  <c r="B1997" i="30"/>
  <c r="J1996" i="30"/>
  <c r="K1996" i="30" s="1"/>
  <c r="F1996" i="30"/>
  <c r="E1996" i="30"/>
  <c r="D1996" i="30"/>
  <c r="C1996" i="30"/>
  <c r="B1996" i="30"/>
  <c r="J1995" i="30"/>
  <c r="K1995" i="30" s="1"/>
  <c r="F1995" i="30"/>
  <c r="E1995" i="30"/>
  <c r="D1995" i="30"/>
  <c r="C1995" i="30"/>
  <c r="B1995" i="30"/>
  <c r="J1994" i="30"/>
  <c r="K1994" i="30" s="1"/>
  <c r="F1994" i="30"/>
  <c r="E1994" i="30"/>
  <c r="D1994" i="30"/>
  <c r="B1994" i="30"/>
  <c r="C1994" i="30" s="1"/>
  <c r="J1993" i="30"/>
  <c r="K1993" i="30" s="1"/>
  <c r="F1993" i="30"/>
  <c r="E1993" i="30"/>
  <c r="D1993" i="30"/>
  <c r="C1993" i="30"/>
  <c r="B1993" i="30"/>
  <c r="J1992" i="30"/>
  <c r="K1992" i="30" s="1"/>
  <c r="F1992" i="30"/>
  <c r="E1992" i="30"/>
  <c r="D1992" i="30"/>
  <c r="C1992" i="30"/>
  <c r="B1992" i="30"/>
  <c r="K1991" i="30"/>
  <c r="J1991" i="30"/>
  <c r="F1991" i="30"/>
  <c r="E1991" i="30"/>
  <c r="D1991" i="30"/>
  <c r="C1991" i="30"/>
  <c r="B1991" i="30"/>
  <c r="J1990" i="30"/>
  <c r="K1990" i="30" s="1"/>
  <c r="F1990" i="30"/>
  <c r="E1990" i="30"/>
  <c r="D1990" i="30"/>
  <c r="B1990" i="30"/>
  <c r="C1990" i="30" s="1"/>
  <c r="J1989" i="30"/>
  <c r="K1989" i="30" s="1"/>
  <c r="F1989" i="30"/>
  <c r="E1989" i="30"/>
  <c r="D1989" i="30"/>
  <c r="C1989" i="30"/>
  <c r="B1989" i="30"/>
  <c r="K1988" i="30"/>
  <c r="J1988" i="30"/>
  <c r="F1988" i="30"/>
  <c r="E1988" i="30"/>
  <c r="D1988" i="30"/>
  <c r="C1988" i="30"/>
  <c r="B1988" i="30"/>
  <c r="J1987" i="30"/>
  <c r="K1987" i="30" s="1"/>
  <c r="F1987" i="30"/>
  <c r="E1987" i="30"/>
  <c r="D1987" i="30"/>
  <c r="C1987" i="30"/>
  <c r="B1987" i="30"/>
  <c r="J1986" i="30"/>
  <c r="K1986" i="30" s="1"/>
  <c r="F1986" i="30"/>
  <c r="E1986" i="30"/>
  <c r="D1986" i="30"/>
  <c r="B1986" i="30"/>
  <c r="C1986" i="30" s="1"/>
  <c r="K1985" i="30"/>
  <c r="J1985" i="30"/>
  <c r="F1985" i="30"/>
  <c r="E1985" i="30"/>
  <c r="D1985" i="30"/>
  <c r="C1985" i="30"/>
  <c r="B1985" i="30"/>
  <c r="K1984" i="30"/>
  <c r="J1984" i="30"/>
  <c r="F1984" i="30"/>
  <c r="E1984" i="30"/>
  <c r="D1984" i="30"/>
  <c r="C1984" i="30"/>
  <c r="B1984" i="30"/>
  <c r="J1983" i="30"/>
  <c r="K1983" i="30" s="1"/>
  <c r="F1983" i="30"/>
  <c r="E1983" i="30"/>
  <c r="D1983" i="30"/>
  <c r="C1983" i="30"/>
  <c r="B1983" i="30"/>
  <c r="J1982" i="30"/>
  <c r="K1982" i="30" s="1"/>
  <c r="F1982" i="30"/>
  <c r="E1982" i="30"/>
  <c r="D1982" i="30"/>
  <c r="B1982" i="30"/>
  <c r="C1982" i="30" s="1"/>
  <c r="J1981" i="30"/>
  <c r="K1981" i="30" s="1"/>
  <c r="F1981" i="30"/>
  <c r="E1981" i="30"/>
  <c r="D1981" i="30"/>
  <c r="C1981" i="30"/>
  <c r="B1981" i="30"/>
  <c r="J1980" i="30"/>
  <c r="K1980" i="30" s="1"/>
  <c r="F1980" i="30"/>
  <c r="E1980" i="30"/>
  <c r="D1980" i="30"/>
  <c r="C1980" i="30"/>
  <c r="B1980" i="30"/>
  <c r="J1979" i="30"/>
  <c r="K1979" i="30" s="1"/>
  <c r="F1979" i="30"/>
  <c r="E1979" i="30"/>
  <c r="D1979" i="30"/>
  <c r="C1979" i="30"/>
  <c r="B1979" i="30"/>
  <c r="J1978" i="30"/>
  <c r="K1978" i="30" s="1"/>
  <c r="F1978" i="30"/>
  <c r="E1978" i="30"/>
  <c r="D1978" i="30"/>
  <c r="B1978" i="30"/>
  <c r="C1978" i="30" s="1"/>
  <c r="J1977" i="30"/>
  <c r="K1977" i="30" s="1"/>
  <c r="F1977" i="30"/>
  <c r="E1977" i="30"/>
  <c r="D1977" i="30"/>
  <c r="C1977" i="30"/>
  <c r="B1977" i="30"/>
  <c r="J1976" i="30"/>
  <c r="K1976" i="30" s="1"/>
  <c r="F1976" i="30"/>
  <c r="E1976" i="30"/>
  <c r="D1976" i="30"/>
  <c r="C1976" i="30"/>
  <c r="B1976" i="30"/>
  <c r="J1975" i="30"/>
  <c r="K1975" i="30" s="1"/>
  <c r="F1975" i="30"/>
  <c r="E1975" i="30"/>
  <c r="D1975" i="30"/>
  <c r="C1975" i="30"/>
  <c r="B1975" i="30"/>
  <c r="J1974" i="30"/>
  <c r="K1974" i="30" s="1"/>
  <c r="F1974" i="30"/>
  <c r="E1974" i="30"/>
  <c r="D1974" i="30"/>
  <c r="B1974" i="30"/>
  <c r="C1974" i="30" s="1"/>
  <c r="J1973" i="30"/>
  <c r="K1973" i="30" s="1"/>
  <c r="F1973" i="30"/>
  <c r="E1973" i="30"/>
  <c r="D1973" i="30"/>
  <c r="C1973" i="30"/>
  <c r="B1973" i="30"/>
  <c r="K1972" i="30"/>
  <c r="J1972" i="30"/>
  <c r="F1972" i="30"/>
  <c r="E1972" i="30"/>
  <c r="D1972" i="30"/>
  <c r="C1972" i="30"/>
  <c r="B1972" i="30"/>
  <c r="J1971" i="30"/>
  <c r="K1971" i="30" s="1"/>
  <c r="F1971" i="30"/>
  <c r="E1971" i="30"/>
  <c r="D1971" i="30"/>
  <c r="C1971" i="30"/>
  <c r="B1971" i="30"/>
  <c r="J1970" i="30"/>
  <c r="K1970" i="30" s="1"/>
  <c r="F1970" i="30"/>
  <c r="E1970" i="30"/>
  <c r="D1970" i="30"/>
  <c r="B1970" i="30"/>
  <c r="C1970" i="30" s="1"/>
  <c r="K1969" i="30"/>
  <c r="J1969" i="30"/>
  <c r="F1969" i="30"/>
  <c r="E1969" i="30"/>
  <c r="D1969" i="30"/>
  <c r="C1969" i="30"/>
  <c r="B1969" i="30"/>
  <c r="J1968" i="30"/>
  <c r="K1968" i="30" s="1"/>
  <c r="F1968" i="30"/>
  <c r="E1968" i="30"/>
  <c r="D1968" i="30"/>
  <c r="C1968" i="30"/>
  <c r="B1968" i="30"/>
  <c r="J1967" i="30"/>
  <c r="K1967" i="30" s="1"/>
  <c r="F1967" i="30"/>
  <c r="E1967" i="30"/>
  <c r="D1967" i="30"/>
  <c r="C1967" i="30"/>
  <c r="B1967" i="30"/>
  <c r="J1966" i="30"/>
  <c r="K1966" i="30" s="1"/>
  <c r="F1966" i="30"/>
  <c r="E1966" i="30"/>
  <c r="D1966" i="30"/>
  <c r="B1966" i="30"/>
  <c r="C1966" i="30" s="1"/>
  <c r="K1965" i="30"/>
  <c r="J1965" i="30"/>
  <c r="F1965" i="30"/>
  <c r="E1965" i="30"/>
  <c r="D1965" i="30"/>
  <c r="C1965" i="30"/>
  <c r="B1965" i="30"/>
  <c r="J1964" i="30"/>
  <c r="K1964" i="30" s="1"/>
  <c r="F1964" i="30"/>
  <c r="E1964" i="30"/>
  <c r="D1964" i="30"/>
  <c r="C1964" i="30"/>
  <c r="B1964" i="30"/>
  <c r="J1963" i="30"/>
  <c r="K1963" i="30" s="1"/>
  <c r="F1963" i="30"/>
  <c r="E1963" i="30"/>
  <c r="D1963" i="30"/>
  <c r="C1963" i="30"/>
  <c r="B1963" i="30"/>
  <c r="J1962" i="30"/>
  <c r="K1962" i="30" s="1"/>
  <c r="F1962" i="30"/>
  <c r="E1962" i="30"/>
  <c r="D1962" i="30"/>
  <c r="B1962" i="30"/>
  <c r="C1962" i="30" s="1"/>
  <c r="J1961" i="30"/>
  <c r="K1961" i="30" s="1"/>
  <c r="F1961" i="30"/>
  <c r="E1961" i="30"/>
  <c r="D1961" i="30"/>
  <c r="C1961" i="30"/>
  <c r="B1961" i="30"/>
  <c r="J1960" i="30"/>
  <c r="K1960" i="30" s="1"/>
  <c r="F1960" i="30"/>
  <c r="E1960" i="30"/>
  <c r="D1960" i="30"/>
  <c r="C1960" i="30"/>
  <c r="B1960" i="30"/>
  <c r="J1959" i="30"/>
  <c r="K1959" i="30" s="1"/>
  <c r="F1959" i="30"/>
  <c r="E1959" i="30"/>
  <c r="D1959" i="30"/>
  <c r="C1959" i="30"/>
  <c r="B1959" i="30"/>
  <c r="J1958" i="30"/>
  <c r="K1958" i="30" s="1"/>
  <c r="F1958" i="30"/>
  <c r="E1958" i="30"/>
  <c r="D1958" i="30"/>
  <c r="B1958" i="30"/>
  <c r="C1958" i="30" s="1"/>
  <c r="J1957" i="30"/>
  <c r="K1957" i="30" s="1"/>
  <c r="F1957" i="30"/>
  <c r="E1957" i="30"/>
  <c r="D1957" i="30"/>
  <c r="C1957" i="30"/>
  <c r="B1957" i="30"/>
  <c r="K1956" i="30"/>
  <c r="J1956" i="30"/>
  <c r="F1956" i="30"/>
  <c r="E1956" i="30"/>
  <c r="D1956" i="30"/>
  <c r="C1956" i="30"/>
  <c r="B1956" i="30"/>
  <c r="J1955" i="30"/>
  <c r="K1955" i="30" s="1"/>
  <c r="F1955" i="30"/>
  <c r="E1955" i="30"/>
  <c r="D1955" i="30"/>
  <c r="C1955" i="30"/>
  <c r="B1955" i="30"/>
  <c r="J1954" i="30"/>
  <c r="K1954" i="30" s="1"/>
  <c r="F1954" i="30"/>
  <c r="E1954" i="30"/>
  <c r="D1954" i="30"/>
  <c r="B1954" i="30"/>
  <c r="C1954" i="30" s="1"/>
  <c r="J1953" i="30"/>
  <c r="K1953" i="30" s="1"/>
  <c r="F1953" i="30"/>
  <c r="E1953" i="30"/>
  <c r="D1953" i="30"/>
  <c r="C1953" i="30"/>
  <c r="B1953" i="30"/>
  <c r="K1952" i="30"/>
  <c r="J1952" i="30"/>
  <c r="F1952" i="30"/>
  <c r="E1952" i="30"/>
  <c r="D1952" i="30"/>
  <c r="C1952" i="30"/>
  <c r="B1952" i="30"/>
  <c r="J1951" i="30"/>
  <c r="K1951" i="30" s="1"/>
  <c r="F1951" i="30"/>
  <c r="E1951" i="30"/>
  <c r="D1951" i="30"/>
  <c r="C1951" i="30"/>
  <c r="B1951" i="30"/>
  <c r="J1950" i="30"/>
  <c r="K1950" i="30" s="1"/>
  <c r="F1950" i="30"/>
  <c r="E1950" i="30"/>
  <c r="D1950" i="30"/>
  <c r="B1950" i="30"/>
  <c r="C1950" i="30" s="1"/>
  <c r="J1949" i="30"/>
  <c r="K1949" i="30" s="1"/>
  <c r="F1949" i="30"/>
  <c r="E1949" i="30"/>
  <c r="D1949" i="30"/>
  <c r="C1949" i="30"/>
  <c r="B1949" i="30"/>
  <c r="J1948" i="30"/>
  <c r="K1948" i="30" s="1"/>
  <c r="F1948" i="30"/>
  <c r="E1948" i="30"/>
  <c r="D1948" i="30"/>
  <c r="C1948" i="30"/>
  <c r="B1948" i="30"/>
  <c r="J1947" i="30"/>
  <c r="K1947" i="30" s="1"/>
  <c r="F1947" i="30"/>
  <c r="E1947" i="30"/>
  <c r="D1947" i="30"/>
  <c r="C1947" i="30"/>
  <c r="B1947" i="30"/>
  <c r="J1946" i="30"/>
  <c r="K1946" i="30" s="1"/>
  <c r="F1946" i="30"/>
  <c r="E1946" i="30"/>
  <c r="D1946" i="30"/>
  <c r="B1946" i="30"/>
  <c r="C1946" i="30" s="1"/>
  <c r="J1945" i="30"/>
  <c r="K1945" i="30" s="1"/>
  <c r="F1945" i="30"/>
  <c r="E1945" i="30"/>
  <c r="D1945" i="30"/>
  <c r="C1945" i="30"/>
  <c r="B1945" i="30"/>
  <c r="J1944" i="30"/>
  <c r="K1944" i="30" s="1"/>
  <c r="F1944" i="30"/>
  <c r="E1944" i="30"/>
  <c r="D1944" i="30"/>
  <c r="C1944" i="30"/>
  <c r="B1944" i="30"/>
  <c r="J1943" i="30"/>
  <c r="K1943" i="30" s="1"/>
  <c r="F1943" i="30"/>
  <c r="E1943" i="30"/>
  <c r="D1943" i="30"/>
  <c r="C1943" i="30"/>
  <c r="B1943" i="30"/>
  <c r="J1942" i="30"/>
  <c r="K1942" i="30" s="1"/>
  <c r="F1942" i="30"/>
  <c r="E1942" i="30"/>
  <c r="D1942" i="30"/>
  <c r="B1942" i="30"/>
  <c r="C1942" i="30" s="1"/>
  <c r="J1941" i="30"/>
  <c r="K1941" i="30" s="1"/>
  <c r="F1941" i="30"/>
  <c r="E1941" i="30"/>
  <c r="D1941" i="30"/>
  <c r="C1941" i="30"/>
  <c r="B1941" i="30"/>
  <c r="K1940" i="30"/>
  <c r="J1940" i="30"/>
  <c r="F1940" i="30"/>
  <c r="E1940" i="30"/>
  <c r="D1940" i="30"/>
  <c r="C1940" i="30"/>
  <c r="B1940" i="30"/>
  <c r="J1939" i="30"/>
  <c r="K1939" i="30" s="1"/>
  <c r="F1939" i="30"/>
  <c r="E1939" i="30"/>
  <c r="D1939" i="30"/>
  <c r="C1939" i="30"/>
  <c r="B1939" i="30"/>
  <c r="J1938" i="30"/>
  <c r="K1938" i="30" s="1"/>
  <c r="F1938" i="30"/>
  <c r="E1938" i="30"/>
  <c r="D1938" i="30"/>
  <c r="B1938" i="30"/>
  <c r="C1938" i="30" s="1"/>
  <c r="J1937" i="30"/>
  <c r="K1937" i="30" s="1"/>
  <c r="F1937" i="30"/>
  <c r="E1937" i="30"/>
  <c r="D1937" i="30"/>
  <c r="C1937" i="30"/>
  <c r="B1937" i="30"/>
  <c r="J1936" i="30"/>
  <c r="K1936" i="30" s="1"/>
  <c r="F1936" i="30"/>
  <c r="E1936" i="30"/>
  <c r="D1936" i="30"/>
  <c r="C1936" i="30"/>
  <c r="B1936" i="30"/>
  <c r="J1935" i="30"/>
  <c r="K1935" i="30" s="1"/>
  <c r="F1935" i="30"/>
  <c r="E1935" i="30"/>
  <c r="D1935" i="30"/>
  <c r="C1935" i="30"/>
  <c r="B1935" i="30"/>
  <c r="J1934" i="30"/>
  <c r="K1934" i="30" s="1"/>
  <c r="F1934" i="30"/>
  <c r="E1934" i="30"/>
  <c r="D1934" i="30"/>
  <c r="B1934" i="30"/>
  <c r="C1934" i="30" s="1"/>
  <c r="J1933" i="30"/>
  <c r="K1933" i="30" s="1"/>
  <c r="F1933" i="30"/>
  <c r="E1933" i="30"/>
  <c r="D1933" i="30"/>
  <c r="C1933" i="30"/>
  <c r="B1933" i="30"/>
  <c r="K1932" i="30"/>
  <c r="J1932" i="30"/>
  <c r="F1932" i="30"/>
  <c r="E1932" i="30"/>
  <c r="D1932" i="30"/>
  <c r="C1932" i="30"/>
  <c r="B1932" i="30"/>
  <c r="J1931" i="30"/>
  <c r="K1931" i="30" s="1"/>
  <c r="F1931" i="30"/>
  <c r="E1931" i="30"/>
  <c r="D1931" i="30"/>
  <c r="C1931" i="30"/>
  <c r="B1931" i="30"/>
  <c r="J1930" i="30"/>
  <c r="K1930" i="30" s="1"/>
  <c r="F1930" i="30"/>
  <c r="E1930" i="30"/>
  <c r="D1930" i="30"/>
  <c r="B1930" i="30"/>
  <c r="C1930" i="30" s="1"/>
  <c r="J1929" i="30"/>
  <c r="K1929" i="30" s="1"/>
  <c r="F1929" i="30"/>
  <c r="E1929" i="30"/>
  <c r="D1929" i="30"/>
  <c r="C1929" i="30"/>
  <c r="B1929" i="30"/>
  <c r="J1928" i="30"/>
  <c r="K1928" i="30" s="1"/>
  <c r="F1928" i="30"/>
  <c r="E1928" i="30"/>
  <c r="D1928" i="30"/>
  <c r="C1928" i="30"/>
  <c r="B1928" i="30"/>
  <c r="J1927" i="30"/>
  <c r="K1927" i="30" s="1"/>
  <c r="F1927" i="30"/>
  <c r="E1927" i="30"/>
  <c r="D1927" i="30"/>
  <c r="C1927" i="30"/>
  <c r="B1927" i="30"/>
  <c r="J1926" i="30"/>
  <c r="K1926" i="30" s="1"/>
  <c r="F1926" i="30"/>
  <c r="E1926" i="30"/>
  <c r="D1926" i="30"/>
  <c r="B1926" i="30"/>
  <c r="C1926" i="30" s="1"/>
  <c r="K1925" i="30"/>
  <c r="J1925" i="30"/>
  <c r="F1925" i="30"/>
  <c r="E1925" i="30"/>
  <c r="D1925" i="30"/>
  <c r="C1925" i="30"/>
  <c r="B1925" i="30"/>
  <c r="K1924" i="30"/>
  <c r="J1924" i="30"/>
  <c r="F1924" i="30"/>
  <c r="E1924" i="30"/>
  <c r="D1924" i="30"/>
  <c r="C1924" i="30"/>
  <c r="B1924" i="30"/>
  <c r="J1923" i="30"/>
  <c r="K1923" i="30" s="1"/>
  <c r="F1923" i="30"/>
  <c r="E1923" i="30"/>
  <c r="D1923" i="30"/>
  <c r="C1923" i="30"/>
  <c r="B1923" i="30"/>
  <c r="J1922" i="30"/>
  <c r="K1922" i="30" s="1"/>
  <c r="F1922" i="30"/>
  <c r="E1922" i="30"/>
  <c r="D1922" i="30"/>
  <c r="B1922" i="30"/>
  <c r="C1922" i="30" s="1"/>
  <c r="J1921" i="30"/>
  <c r="K1921" i="30" s="1"/>
  <c r="F1921" i="30"/>
  <c r="E1921" i="30"/>
  <c r="D1921" i="30"/>
  <c r="C1921" i="30"/>
  <c r="B1921" i="30"/>
  <c r="J1920" i="30"/>
  <c r="K1920" i="30" s="1"/>
  <c r="F1920" i="30"/>
  <c r="E1920" i="30"/>
  <c r="D1920" i="30"/>
  <c r="C1920" i="30"/>
  <c r="B1920" i="30"/>
  <c r="J1919" i="30"/>
  <c r="K1919" i="30" s="1"/>
  <c r="F1919" i="30"/>
  <c r="E1919" i="30"/>
  <c r="D1919" i="30"/>
  <c r="C1919" i="30"/>
  <c r="B1919" i="30"/>
  <c r="J1918" i="30"/>
  <c r="K1918" i="30" s="1"/>
  <c r="F1918" i="30"/>
  <c r="E1918" i="30"/>
  <c r="D1918" i="30"/>
  <c r="B1918" i="30"/>
  <c r="C1918" i="30" s="1"/>
  <c r="J1917" i="30"/>
  <c r="K1917" i="30" s="1"/>
  <c r="F1917" i="30"/>
  <c r="E1917" i="30"/>
  <c r="D1917" i="30"/>
  <c r="C1917" i="30"/>
  <c r="B1917" i="30"/>
  <c r="J1916" i="30"/>
  <c r="K1916" i="30" s="1"/>
  <c r="F1916" i="30"/>
  <c r="E1916" i="30"/>
  <c r="D1916" i="30"/>
  <c r="C1916" i="30"/>
  <c r="B1916" i="30"/>
  <c r="J1915" i="30"/>
  <c r="K1915" i="30" s="1"/>
  <c r="F1915" i="30"/>
  <c r="E1915" i="30"/>
  <c r="D1915" i="30"/>
  <c r="C1915" i="30"/>
  <c r="B1915" i="30"/>
  <c r="J1914" i="30"/>
  <c r="K1914" i="30" s="1"/>
  <c r="F1914" i="30"/>
  <c r="E1914" i="30"/>
  <c r="D1914" i="30"/>
  <c r="B1914" i="30"/>
  <c r="C1914" i="30" s="1"/>
  <c r="J1913" i="30"/>
  <c r="K1913" i="30" s="1"/>
  <c r="F1913" i="30"/>
  <c r="E1913" i="30"/>
  <c r="D1913" i="30"/>
  <c r="C1913" i="30"/>
  <c r="B1913" i="30"/>
  <c r="J1912" i="30"/>
  <c r="K1912" i="30" s="1"/>
  <c r="F1912" i="30"/>
  <c r="E1912" i="30"/>
  <c r="D1912" i="30"/>
  <c r="C1912" i="30"/>
  <c r="B1912" i="30"/>
  <c r="J1911" i="30"/>
  <c r="K1911" i="30" s="1"/>
  <c r="F1911" i="30"/>
  <c r="E1911" i="30"/>
  <c r="D1911" i="30"/>
  <c r="C1911" i="30"/>
  <c r="B1911" i="30"/>
  <c r="J1910" i="30"/>
  <c r="K1910" i="30" s="1"/>
  <c r="F1910" i="30"/>
  <c r="E1910" i="30"/>
  <c r="D1910" i="30"/>
  <c r="B1910" i="30"/>
  <c r="C1910" i="30" s="1"/>
  <c r="J1909" i="30"/>
  <c r="K1909" i="30" s="1"/>
  <c r="F1909" i="30"/>
  <c r="E1909" i="30"/>
  <c r="D1909" i="30"/>
  <c r="C1909" i="30"/>
  <c r="B1909" i="30"/>
  <c r="K1908" i="30"/>
  <c r="J1908" i="30"/>
  <c r="F1908" i="30"/>
  <c r="E1908" i="30"/>
  <c r="D1908" i="30"/>
  <c r="C1908" i="30"/>
  <c r="B1908" i="30"/>
  <c r="J1907" i="30"/>
  <c r="K1907" i="30" s="1"/>
  <c r="F1907" i="30"/>
  <c r="E1907" i="30"/>
  <c r="D1907" i="30"/>
  <c r="C1907" i="30"/>
  <c r="B1907" i="30"/>
  <c r="J1906" i="30"/>
  <c r="K1906" i="30" s="1"/>
  <c r="F1906" i="30"/>
  <c r="E1906" i="30"/>
  <c r="D1906" i="30"/>
  <c r="B1906" i="30"/>
  <c r="C1906" i="30" s="1"/>
  <c r="J1905" i="30"/>
  <c r="K1905" i="30" s="1"/>
  <c r="F1905" i="30"/>
  <c r="E1905" i="30"/>
  <c r="D1905" i="30"/>
  <c r="C1905" i="30"/>
  <c r="B1905" i="30"/>
  <c r="J1904" i="30"/>
  <c r="K1904" i="30" s="1"/>
  <c r="F1904" i="30"/>
  <c r="E1904" i="30"/>
  <c r="D1904" i="30"/>
  <c r="C1904" i="30"/>
  <c r="B1904" i="30"/>
  <c r="J1903" i="30"/>
  <c r="K1903" i="30" s="1"/>
  <c r="F1903" i="30"/>
  <c r="E1903" i="30"/>
  <c r="D1903" i="30"/>
  <c r="C1903" i="30"/>
  <c r="B1903" i="30"/>
  <c r="J1902" i="30"/>
  <c r="K1902" i="30" s="1"/>
  <c r="F1902" i="30"/>
  <c r="E1902" i="30"/>
  <c r="D1902" i="30"/>
  <c r="B1902" i="30"/>
  <c r="C1902" i="30" s="1"/>
  <c r="J1901" i="30"/>
  <c r="K1901" i="30" s="1"/>
  <c r="F1901" i="30"/>
  <c r="E1901" i="30"/>
  <c r="D1901" i="30"/>
  <c r="C1901" i="30"/>
  <c r="B1901" i="30"/>
  <c r="J1900" i="30"/>
  <c r="K1900" i="30" s="1"/>
  <c r="F1900" i="30"/>
  <c r="E1900" i="30"/>
  <c r="D1900" i="30"/>
  <c r="C1900" i="30"/>
  <c r="B1900" i="30"/>
  <c r="J1899" i="30"/>
  <c r="K1899" i="30" s="1"/>
  <c r="F1899" i="30"/>
  <c r="E1899" i="30"/>
  <c r="D1899" i="30"/>
  <c r="C1899" i="30"/>
  <c r="B1899" i="30"/>
  <c r="J1898" i="30"/>
  <c r="K1898" i="30" s="1"/>
  <c r="F1898" i="30"/>
  <c r="E1898" i="30"/>
  <c r="D1898" i="30"/>
  <c r="B1898" i="30"/>
  <c r="C1898" i="30" s="1"/>
  <c r="J1897" i="30"/>
  <c r="K1897" i="30" s="1"/>
  <c r="F1897" i="30"/>
  <c r="E1897" i="30"/>
  <c r="D1897" i="30"/>
  <c r="C1897" i="30"/>
  <c r="B1897" i="30"/>
  <c r="J1896" i="30"/>
  <c r="K1896" i="30" s="1"/>
  <c r="F1896" i="30"/>
  <c r="E1896" i="30"/>
  <c r="D1896" i="30"/>
  <c r="C1896" i="30"/>
  <c r="B1896" i="30"/>
  <c r="J1895" i="30"/>
  <c r="K1895" i="30" s="1"/>
  <c r="F1895" i="30"/>
  <c r="E1895" i="30"/>
  <c r="D1895" i="30"/>
  <c r="C1895" i="30"/>
  <c r="B1895" i="30"/>
  <c r="J1894" i="30"/>
  <c r="K1894" i="30" s="1"/>
  <c r="F1894" i="30"/>
  <c r="E1894" i="30"/>
  <c r="D1894" i="30"/>
  <c r="B1894" i="30"/>
  <c r="C1894" i="30" s="1"/>
  <c r="J1893" i="30"/>
  <c r="K1893" i="30" s="1"/>
  <c r="F1893" i="30"/>
  <c r="E1893" i="30"/>
  <c r="D1893" i="30"/>
  <c r="C1893" i="30"/>
  <c r="B1893" i="30"/>
  <c r="K1892" i="30"/>
  <c r="J1892" i="30"/>
  <c r="F1892" i="30"/>
  <c r="E1892" i="30"/>
  <c r="D1892" i="30"/>
  <c r="C1892" i="30"/>
  <c r="B1892" i="30"/>
  <c r="J1891" i="30"/>
  <c r="K1891" i="30" s="1"/>
  <c r="F1891" i="30"/>
  <c r="E1891" i="30"/>
  <c r="D1891" i="30"/>
  <c r="C1891" i="30"/>
  <c r="B1891" i="30"/>
  <c r="J1890" i="30"/>
  <c r="K1890" i="30" s="1"/>
  <c r="F1890" i="30"/>
  <c r="E1890" i="30"/>
  <c r="D1890" i="30"/>
  <c r="B1890" i="30"/>
  <c r="C1890" i="30" s="1"/>
  <c r="J1889" i="30"/>
  <c r="K1889" i="30" s="1"/>
  <c r="F1889" i="30"/>
  <c r="E1889" i="30"/>
  <c r="D1889" i="30"/>
  <c r="C1889" i="30"/>
  <c r="B1889" i="30"/>
  <c r="J1888" i="30"/>
  <c r="K1888" i="30" s="1"/>
  <c r="F1888" i="30"/>
  <c r="E1888" i="30"/>
  <c r="D1888" i="30"/>
  <c r="C1888" i="30"/>
  <c r="B1888" i="30"/>
  <c r="J1887" i="30"/>
  <c r="K1887" i="30" s="1"/>
  <c r="F1887" i="30"/>
  <c r="E1887" i="30"/>
  <c r="D1887" i="30"/>
  <c r="C1887" i="30"/>
  <c r="B1887" i="30"/>
  <c r="J1886" i="30"/>
  <c r="K1886" i="30" s="1"/>
  <c r="F1886" i="30"/>
  <c r="E1886" i="30"/>
  <c r="D1886" i="30"/>
  <c r="B1886" i="30"/>
  <c r="C1886" i="30" s="1"/>
  <c r="J1885" i="30"/>
  <c r="K1885" i="30" s="1"/>
  <c r="F1885" i="30"/>
  <c r="E1885" i="30"/>
  <c r="D1885" i="30"/>
  <c r="C1885" i="30"/>
  <c r="B1885" i="30"/>
  <c r="J1884" i="30"/>
  <c r="K1884" i="30" s="1"/>
  <c r="F1884" i="30"/>
  <c r="E1884" i="30"/>
  <c r="D1884" i="30"/>
  <c r="C1884" i="30"/>
  <c r="B1884" i="30"/>
  <c r="K1883" i="30"/>
  <c r="J1883" i="30"/>
  <c r="F1883" i="30"/>
  <c r="E1883" i="30"/>
  <c r="D1883" i="30"/>
  <c r="C1883" i="30"/>
  <c r="B1883" i="30"/>
  <c r="J1882" i="30"/>
  <c r="K1882" i="30" s="1"/>
  <c r="F1882" i="30"/>
  <c r="E1882" i="30"/>
  <c r="D1882" i="30"/>
  <c r="B1882" i="30"/>
  <c r="C1882" i="30" s="1"/>
  <c r="J1881" i="30"/>
  <c r="K1881" i="30" s="1"/>
  <c r="F1881" i="30"/>
  <c r="E1881" i="30"/>
  <c r="D1881" i="30"/>
  <c r="C1881" i="30"/>
  <c r="B1881" i="30"/>
  <c r="J1880" i="30"/>
  <c r="K1880" i="30" s="1"/>
  <c r="F1880" i="30"/>
  <c r="E1880" i="30"/>
  <c r="D1880" i="30"/>
  <c r="C1880" i="30"/>
  <c r="B1880" i="30"/>
  <c r="J1879" i="30"/>
  <c r="K1879" i="30" s="1"/>
  <c r="F1879" i="30"/>
  <c r="E1879" i="30"/>
  <c r="D1879" i="30"/>
  <c r="C1879" i="30"/>
  <c r="B1879" i="30"/>
  <c r="J1878" i="30"/>
  <c r="K1878" i="30" s="1"/>
  <c r="F1878" i="30"/>
  <c r="E1878" i="30"/>
  <c r="D1878" i="30"/>
  <c r="B1878" i="30"/>
  <c r="C1878" i="30" s="1"/>
  <c r="J1877" i="30"/>
  <c r="K1877" i="30" s="1"/>
  <c r="F1877" i="30"/>
  <c r="E1877" i="30"/>
  <c r="D1877" i="30"/>
  <c r="C1877" i="30"/>
  <c r="B1877" i="30"/>
  <c r="K1876" i="30"/>
  <c r="J1876" i="30"/>
  <c r="F1876" i="30"/>
  <c r="E1876" i="30"/>
  <c r="D1876" i="30"/>
  <c r="C1876" i="30"/>
  <c r="B1876" i="30"/>
  <c r="J1875" i="30"/>
  <c r="K1875" i="30" s="1"/>
  <c r="F1875" i="30"/>
  <c r="E1875" i="30"/>
  <c r="D1875" i="30"/>
  <c r="C1875" i="30"/>
  <c r="B1875" i="30"/>
  <c r="J1874" i="30"/>
  <c r="K1874" i="30" s="1"/>
  <c r="F1874" i="30"/>
  <c r="E1874" i="30"/>
  <c r="D1874" i="30"/>
  <c r="B1874" i="30"/>
  <c r="C1874" i="30" s="1"/>
  <c r="K1873" i="30"/>
  <c r="J1873" i="30"/>
  <c r="F1873" i="30"/>
  <c r="E1873" i="30"/>
  <c r="D1873" i="30"/>
  <c r="C1873" i="30"/>
  <c r="B1873" i="30"/>
  <c r="J1872" i="30"/>
  <c r="K1872" i="30" s="1"/>
  <c r="F1872" i="30"/>
  <c r="E1872" i="30"/>
  <c r="D1872" i="30"/>
  <c r="C1872" i="30"/>
  <c r="B1872" i="30"/>
  <c r="J1871" i="30"/>
  <c r="K1871" i="30" s="1"/>
  <c r="F1871" i="30"/>
  <c r="E1871" i="30"/>
  <c r="D1871" i="30"/>
  <c r="C1871" i="30"/>
  <c r="B1871" i="30"/>
  <c r="J1870" i="30"/>
  <c r="K1870" i="30" s="1"/>
  <c r="F1870" i="30"/>
  <c r="E1870" i="30"/>
  <c r="D1870" i="30"/>
  <c r="B1870" i="30"/>
  <c r="C1870" i="30" s="1"/>
  <c r="K1869" i="30"/>
  <c r="J1869" i="30"/>
  <c r="F1869" i="30"/>
  <c r="E1869" i="30"/>
  <c r="D1869" i="30"/>
  <c r="C1869" i="30"/>
  <c r="B1869" i="30"/>
  <c r="J1868" i="30"/>
  <c r="K1868" i="30" s="1"/>
  <c r="F1868" i="30"/>
  <c r="E1868" i="30"/>
  <c r="D1868" i="30"/>
  <c r="B1868" i="30"/>
  <c r="C1868" i="30" s="1"/>
  <c r="K1867" i="30"/>
  <c r="J1867" i="30"/>
  <c r="F1867" i="30"/>
  <c r="E1867" i="30"/>
  <c r="D1867" i="30"/>
  <c r="C1867" i="30"/>
  <c r="B1867" i="30"/>
  <c r="J1866" i="30"/>
  <c r="K1866" i="30" s="1"/>
  <c r="F1866" i="30"/>
  <c r="E1866" i="30"/>
  <c r="D1866" i="30"/>
  <c r="B1866" i="30"/>
  <c r="C1866" i="30" s="1"/>
  <c r="J1865" i="30"/>
  <c r="K1865" i="30" s="1"/>
  <c r="F1865" i="30"/>
  <c r="E1865" i="30"/>
  <c r="D1865" i="30"/>
  <c r="C1865" i="30"/>
  <c r="B1865" i="30"/>
  <c r="J1864" i="30"/>
  <c r="K1864" i="30" s="1"/>
  <c r="F1864" i="30"/>
  <c r="E1864" i="30"/>
  <c r="D1864" i="30"/>
  <c r="C1864" i="30"/>
  <c r="B1864" i="30"/>
  <c r="J1863" i="30"/>
  <c r="K1863" i="30" s="1"/>
  <c r="F1863" i="30"/>
  <c r="E1863" i="30"/>
  <c r="D1863" i="30"/>
  <c r="C1863" i="30"/>
  <c r="B1863" i="30"/>
  <c r="J1862" i="30"/>
  <c r="K1862" i="30" s="1"/>
  <c r="F1862" i="30"/>
  <c r="E1862" i="30"/>
  <c r="D1862" i="30"/>
  <c r="B1862" i="30"/>
  <c r="C1862" i="30" s="1"/>
  <c r="J1861" i="30"/>
  <c r="K1861" i="30" s="1"/>
  <c r="F1861" i="30"/>
  <c r="E1861" i="30"/>
  <c r="D1861" i="30"/>
  <c r="C1861" i="30"/>
  <c r="B1861" i="30"/>
  <c r="K1860" i="30"/>
  <c r="J1860" i="30"/>
  <c r="F1860" i="30"/>
  <c r="E1860" i="30"/>
  <c r="D1860" i="30"/>
  <c r="B1860" i="30"/>
  <c r="C1860" i="30" s="1"/>
  <c r="J1859" i="30"/>
  <c r="K1859" i="30" s="1"/>
  <c r="F1859" i="30"/>
  <c r="E1859" i="30"/>
  <c r="D1859" i="30"/>
  <c r="C1859" i="30"/>
  <c r="B1859" i="30"/>
  <c r="J1858" i="30"/>
  <c r="K1858" i="30" s="1"/>
  <c r="F1858" i="30"/>
  <c r="E1858" i="30"/>
  <c r="D1858" i="30"/>
  <c r="B1858" i="30"/>
  <c r="C1858" i="30" s="1"/>
  <c r="J1857" i="30"/>
  <c r="K1857" i="30" s="1"/>
  <c r="F1857" i="30"/>
  <c r="E1857" i="30"/>
  <c r="D1857" i="30"/>
  <c r="B1857" i="30"/>
  <c r="C1857" i="30" s="1"/>
  <c r="K1856" i="30"/>
  <c r="J1856" i="30"/>
  <c r="F1856" i="30"/>
  <c r="E1856" i="30"/>
  <c r="D1856" i="30"/>
  <c r="C1856" i="30"/>
  <c r="B1856" i="30"/>
  <c r="J1855" i="30"/>
  <c r="K1855" i="30" s="1"/>
  <c r="F1855" i="30"/>
  <c r="E1855" i="30"/>
  <c r="D1855" i="30"/>
  <c r="C1855" i="30"/>
  <c r="B1855" i="30"/>
  <c r="K1854" i="30"/>
  <c r="J1854" i="30"/>
  <c r="F1854" i="30"/>
  <c r="E1854" i="30"/>
  <c r="D1854" i="30"/>
  <c r="C1854" i="30"/>
  <c r="B1854" i="30"/>
  <c r="J1853" i="30"/>
  <c r="K1853" i="30" s="1"/>
  <c r="F1853" i="30"/>
  <c r="E1853" i="30"/>
  <c r="D1853" i="30"/>
  <c r="C1853" i="30"/>
  <c r="B1853" i="30"/>
  <c r="J1852" i="30"/>
  <c r="K1852" i="30" s="1"/>
  <c r="F1852" i="30"/>
  <c r="E1852" i="30"/>
  <c r="D1852" i="30"/>
  <c r="B1852" i="30"/>
  <c r="C1852" i="30" s="1"/>
  <c r="J1851" i="30"/>
  <c r="K1851" i="30" s="1"/>
  <c r="F1851" i="30"/>
  <c r="E1851" i="30"/>
  <c r="D1851" i="30"/>
  <c r="C1851" i="30"/>
  <c r="B1851" i="30"/>
  <c r="J1850" i="30"/>
  <c r="K1850" i="30" s="1"/>
  <c r="F1850" i="30"/>
  <c r="E1850" i="30"/>
  <c r="D1850" i="30"/>
  <c r="C1850" i="30"/>
  <c r="B1850" i="30"/>
  <c r="J1849" i="30"/>
  <c r="K1849" i="30" s="1"/>
  <c r="F1849" i="30"/>
  <c r="E1849" i="30"/>
  <c r="D1849" i="30"/>
  <c r="C1849" i="30"/>
  <c r="B1849" i="30"/>
  <c r="J1848" i="30"/>
  <c r="K1848" i="30" s="1"/>
  <c r="F1848" i="30"/>
  <c r="E1848" i="30"/>
  <c r="D1848" i="30"/>
  <c r="B1848" i="30"/>
  <c r="C1848" i="30" s="1"/>
  <c r="J1847" i="30"/>
  <c r="K1847" i="30" s="1"/>
  <c r="F1847" i="30"/>
  <c r="E1847" i="30"/>
  <c r="D1847" i="30"/>
  <c r="C1847" i="30"/>
  <c r="B1847" i="30"/>
  <c r="J1846" i="30"/>
  <c r="K1846" i="30" s="1"/>
  <c r="F1846" i="30"/>
  <c r="E1846" i="30"/>
  <c r="D1846" i="30"/>
  <c r="C1846" i="30"/>
  <c r="B1846" i="30"/>
  <c r="K1845" i="30"/>
  <c r="J1845" i="30"/>
  <c r="F1845" i="30"/>
  <c r="E1845" i="30"/>
  <c r="D1845" i="30"/>
  <c r="C1845" i="30"/>
  <c r="B1845" i="30"/>
  <c r="J1844" i="30"/>
  <c r="K1844" i="30" s="1"/>
  <c r="F1844" i="30"/>
  <c r="E1844" i="30"/>
  <c r="D1844" i="30"/>
  <c r="B1844" i="30"/>
  <c r="C1844" i="30" s="1"/>
  <c r="J1843" i="30"/>
  <c r="K1843" i="30" s="1"/>
  <c r="F1843" i="30"/>
  <c r="E1843" i="30"/>
  <c r="D1843" i="30"/>
  <c r="C1843" i="30"/>
  <c r="B1843" i="30"/>
  <c r="J1842" i="30"/>
  <c r="K1842" i="30" s="1"/>
  <c r="F1842" i="30"/>
  <c r="E1842" i="30"/>
  <c r="D1842" i="30"/>
  <c r="C1842" i="30"/>
  <c r="B1842" i="30"/>
  <c r="J1841" i="30"/>
  <c r="K1841" i="30" s="1"/>
  <c r="F1841" i="30"/>
  <c r="E1841" i="30"/>
  <c r="D1841" i="30"/>
  <c r="C1841" i="30"/>
  <c r="B1841" i="30"/>
  <c r="J1840" i="30"/>
  <c r="K1840" i="30" s="1"/>
  <c r="F1840" i="30"/>
  <c r="E1840" i="30"/>
  <c r="D1840" i="30"/>
  <c r="B1840" i="30"/>
  <c r="C1840" i="30" s="1"/>
  <c r="J1839" i="30"/>
  <c r="K1839" i="30" s="1"/>
  <c r="F1839" i="30"/>
  <c r="E1839" i="30"/>
  <c r="D1839" i="30"/>
  <c r="C1839" i="30"/>
  <c r="B1839" i="30"/>
  <c r="K1838" i="30"/>
  <c r="J1838" i="30"/>
  <c r="F1838" i="30"/>
  <c r="E1838" i="30"/>
  <c r="D1838" i="30"/>
  <c r="C1838" i="30"/>
  <c r="B1838" i="30"/>
  <c r="J1837" i="30"/>
  <c r="K1837" i="30" s="1"/>
  <c r="F1837" i="30"/>
  <c r="E1837" i="30"/>
  <c r="D1837" i="30"/>
  <c r="C1837" i="30"/>
  <c r="B1837" i="30"/>
  <c r="J1836" i="30"/>
  <c r="K1836" i="30" s="1"/>
  <c r="F1836" i="30"/>
  <c r="E1836" i="30"/>
  <c r="D1836" i="30"/>
  <c r="B1836" i="30"/>
  <c r="C1836" i="30" s="1"/>
  <c r="J1835" i="30"/>
  <c r="K1835" i="30" s="1"/>
  <c r="F1835" i="30"/>
  <c r="E1835" i="30"/>
  <c r="D1835" i="30"/>
  <c r="C1835" i="30"/>
  <c r="B1835" i="30"/>
  <c r="J1834" i="30"/>
  <c r="K1834" i="30" s="1"/>
  <c r="F1834" i="30"/>
  <c r="E1834" i="30"/>
  <c r="D1834" i="30"/>
  <c r="C1834" i="30"/>
  <c r="B1834" i="30"/>
  <c r="J1833" i="30"/>
  <c r="K1833" i="30" s="1"/>
  <c r="F1833" i="30"/>
  <c r="E1833" i="30"/>
  <c r="D1833" i="30"/>
  <c r="C1833" i="30"/>
  <c r="B1833" i="30"/>
  <c r="J1832" i="30"/>
  <c r="K1832" i="30" s="1"/>
  <c r="F1832" i="30"/>
  <c r="E1832" i="30"/>
  <c r="D1832" i="30"/>
  <c r="B1832" i="30"/>
  <c r="C1832" i="30" s="1"/>
  <c r="J1831" i="30"/>
  <c r="K1831" i="30" s="1"/>
  <c r="F1831" i="30"/>
  <c r="E1831" i="30"/>
  <c r="D1831" i="30"/>
  <c r="C1831" i="30"/>
  <c r="B1831" i="30"/>
  <c r="J1830" i="30"/>
  <c r="K1830" i="30" s="1"/>
  <c r="F1830" i="30"/>
  <c r="E1830" i="30"/>
  <c r="D1830" i="30"/>
  <c r="C1830" i="30"/>
  <c r="B1830" i="30"/>
  <c r="J1829" i="30"/>
  <c r="K1829" i="30" s="1"/>
  <c r="F1829" i="30"/>
  <c r="E1829" i="30"/>
  <c r="D1829" i="30"/>
  <c r="C1829" i="30"/>
  <c r="B1829" i="30"/>
  <c r="J1828" i="30"/>
  <c r="K1828" i="30" s="1"/>
  <c r="F1828" i="30"/>
  <c r="E1828" i="30"/>
  <c r="D1828" i="30"/>
  <c r="B1828" i="30"/>
  <c r="C1828" i="30" s="1"/>
  <c r="J1827" i="30"/>
  <c r="K1827" i="30" s="1"/>
  <c r="F1827" i="30"/>
  <c r="E1827" i="30"/>
  <c r="D1827" i="30"/>
  <c r="C1827" i="30"/>
  <c r="B1827" i="30"/>
  <c r="J1826" i="30"/>
  <c r="K1826" i="30" s="1"/>
  <c r="F1826" i="30"/>
  <c r="E1826" i="30"/>
  <c r="D1826" i="30"/>
  <c r="C1826" i="30"/>
  <c r="B1826" i="30"/>
  <c r="J1825" i="30"/>
  <c r="K1825" i="30" s="1"/>
  <c r="F1825" i="30"/>
  <c r="E1825" i="30"/>
  <c r="D1825" i="30"/>
  <c r="C1825" i="30"/>
  <c r="B1825" i="30"/>
  <c r="J1824" i="30"/>
  <c r="K1824" i="30" s="1"/>
  <c r="F1824" i="30"/>
  <c r="E1824" i="30"/>
  <c r="D1824" i="30"/>
  <c r="B1824" i="30"/>
  <c r="C1824" i="30" s="1"/>
  <c r="J1823" i="30"/>
  <c r="K1823" i="30" s="1"/>
  <c r="F1823" i="30"/>
  <c r="E1823" i="30"/>
  <c r="D1823" i="30"/>
  <c r="C1823" i="30"/>
  <c r="B1823" i="30"/>
  <c r="K1822" i="30"/>
  <c r="J1822" i="30"/>
  <c r="F1822" i="30"/>
  <c r="E1822" i="30"/>
  <c r="D1822" i="30"/>
  <c r="C1822" i="30"/>
  <c r="B1822" i="30"/>
  <c r="J1821" i="30"/>
  <c r="K1821" i="30" s="1"/>
  <c r="F1821" i="30"/>
  <c r="E1821" i="30"/>
  <c r="D1821" i="30"/>
  <c r="C1821" i="30"/>
  <c r="B1821" i="30"/>
  <c r="J1820" i="30"/>
  <c r="K1820" i="30" s="1"/>
  <c r="F1820" i="30"/>
  <c r="E1820" i="30"/>
  <c r="D1820" i="30"/>
  <c r="B1820" i="30"/>
  <c r="C1820" i="30" s="1"/>
  <c r="J1819" i="30"/>
  <c r="K1819" i="30" s="1"/>
  <c r="F1819" i="30"/>
  <c r="E1819" i="30"/>
  <c r="D1819" i="30"/>
  <c r="C1819" i="30"/>
  <c r="B1819" i="30"/>
  <c r="J1818" i="30"/>
  <c r="K1818" i="30" s="1"/>
  <c r="F1818" i="30"/>
  <c r="E1818" i="30"/>
  <c r="D1818" i="30"/>
  <c r="C1818" i="30"/>
  <c r="B1818" i="30"/>
  <c r="J1817" i="30"/>
  <c r="K1817" i="30" s="1"/>
  <c r="F1817" i="30"/>
  <c r="E1817" i="30"/>
  <c r="D1817" i="30"/>
  <c r="C1817" i="30"/>
  <c r="B1817" i="30"/>
  <c r="J1816" i="30"/>
  <c r="K1816" i="30" s="1"/>
  <c r="F1816" i="30"/>
  <c r="E1816" i="30"/>
  <c r="D1816" i="30"/>
  <c r="B1816" i="30"/>
  <c r="C1816" i="30" s="1"/>
  <c r="K1815" i="30"/>
  <c r="J1815" i="30"/>
  <c r="F1815" i="30"/>
  <c r="E1815" i="30"/>
  <c r="D1815" i="30"/>
  <c r="C1815" i="30"/>
  <c r="B1815" i="30"/>
  <c r="J1814" i="30"/>
  <c r="K1814" i="30" s="1"/>
  <c r="F1814" i="30"/>
  <c r="E1814" i="30"/>
  <c r="D1814" i="30"/>
  <c r="C1814" i="30"/>
  <c r="B1814" i="30"/>
  <c r="J1813" i="30"/>
  <c r="K1813" i="30" s="1"/>
  <c r="F1813" i="30"/>
  <c r="E1813" i="30"/>
  <c r="D1813" i="30"/>
  <c r="B1813" i="30"/>
  <c r="C1813" i="30" s="1"/>
  <c r="J1812" i="30"/>
  <c r="K1812" i="30" s="1"/>
  <c r="F1812" i="30"/>
  <c r="E1812" i="30"/>
  <c r="D1812" i="30"/>
  <c r="B1812" i="30"/>
  <c r="C1812" i="30" s="1"/>
  <c r="K1811" i="30"/>
  <c r="J1811" i="30"/>
  <c r="F1811" i="30"/>
  <c r="E1811" i="30"/>
  <c r="D1811" i="30"/>
  <c r="C1811" i="30"/>
  <c r="B1811" i="30"/>
  <c r="J1810" i="30"/>
  <c r="K1810" i="30" s="1"/>
  <c r="F1810" i="30"/>
  <c r="E1810" i="30"/>
  <c r="D1810" i="30"/>
  <c r="C1810" i="30"/>
  <c r="B1810" i="30"/>
  <c r="J1809" i="30"/>
  <c r="K1809" i="30" s="1"/>
  <c r="F1809" i="30"/>
  <c r="E1809" i="30"/>
  <c r="D1809" i="30"/>
  <c r="B1809" i="30"/>
  <c r="C1809" i="30" s="1"/>
  <c r="J1808" i="30"/>
  <c r="K1808" i="30" s="1"/>
  <c r="F1808" i="30"/>
  <c r="E1808" i="30"/>
  <c r="D1808" i="30"/>
  <c r="B1808" i="30"/>
  <c r="C1808" i="30" s="1"/>
  <c r="K1807" i="30"/>
  <c r="J1807" i="30"/>
  <c r="F1807" i="30"/>
  <c r="E1807" i="30"/>
  <c r="D1807" i="30"/>
  <c r="C1807" i="30"/>
  <c r="B1807" i="30"/>
  <c r="J1806" i="30"/>
  <c r="K1806" i="30" s="1"/>
  <c r="F1806" i="30"/>
  <c r="E1806" i="30"/>
  <c r="D1806" i="30"/>
  <c r="C1806" i="30"/>
  <c r="B1806" i="30"/>
  <c r="J1805" i="30"/>
  <c r="K1805" i="30" s="1"/>
  <c r="F1805" i="30"/>
  <c r="E1805" i="30"/>
  <c r="D1805" i="30"/>
  <c r="B1805" i="30"/>
  <c r="C1805" i="30" s="1"/>
  <c r="J1804" i="30"/>
  <c r="K1804" i="30" s="1"/>
  <c r="F1804" i="30"/>
  <c r="E1804" i="30"/>
  <c r="D1804" i="30"/>
  <c r="B1804" i="30"/>
  <c r="C1804" i="30" s="1"/>
  <c r="K1803" i="30"/>
  <c r="J1803" i="30"/>
  <c r="F1803" i="30"/>
  <c r="E1803" i="30"/>
  <c r="D1803" i="30"/>
  <c r="C1803" i="30"/>
  <c r="B1803" i="30"/>
  <c r="J1802" i="30"/>
  <c r="K1802" i="30" s="1"/>
  <c r="F1802" i="30"/>
  <c r="E1802" i="30"/>
  <c r="D1802" i="30"/>
  <c r="C1802" i="30"/>
  <c r="B1802" i="30"/>
  <c r="J1801" i="30"/>
  <c r="K1801" i="30" s="1"/>
  <c r="F1801" i="30"/>
  <c r="E1801" i="30"/>
  <c r="D1801" i="30"/>
  <c r="B1801" i="30"/>
  <c r="C1801" i="30" s="1"/>
  <c r="J1800" i="30"/>
  <c r="K1800" i="30" s="1"/>
  <c r="F1800" i="30"/>
  <c r="E1800" i="30"/>
  <c r="D1800" i="30"/>
  <c r="B1800" i="30"/>
  <c r="C1800" i="30" s="1"/>
  <c r="K1799" i="30"/>
  <c r="J1799" i="30"/>
  <c r="F1799" i="30"/>
  <c r="E1799" i="30"/>
  <c r="D1799" i="30"/>
  <c r="C1799" i="30"/>
  <c r="B1799" i="30"/>
  <c r="J1798" i="30"/>
  <c r="K1798" i="30" s="1"/>
  <c r="F1798" i="30"/>
  <c r="E1798" i="30"/>
  <c r="D1798" i="30"/>
  <c r="C1798" i="30"/>
  <c r="B1798" i="30"/>
  <c r="J1797" i="30"/>
  <c r="K1797" i="30" s="1"/>
  <c r="F1797" i="30"/>
  <c r="E1797" i="30"/>
  <c r="D1797" i="30"/>
  <c r="B1797" i="30"/>
  <c r="C1797" i="30" s="1"/>
  <c r="J1796" i="30"/>
  <c r="K1796" i="30" s="1"/>
  <c r="F1796" i="30"/>
  <c r="E1796" i="30"/>
  <c r="D1796" i="30"/>
  <c r="B1796" i="30"/>
  <c r="C1796" i="30" s="1"/>
  <c r="J1795" i="30"/>
  <c r="K1795" i="30" s="1"/>
  <c r="F1795" i="30"/>
  <c r="E1795" i="30"/>
  <c r="D1795" i="30"/>
  <c r="C1795" i="30"/>
  <c r="B1795" i="30"/>
  <c r="K1794" i="30"/>
  <c r="J1794" i="30"/>
  <c r="F1794" i="30"/>
  <c r="E1794" i="30"/>
  <c r="D1794" i="30"/>
  <c r="C1794" i="30"/>
  <c r="B1794" i="30"/>
  <c r="J1793" i="30"/>
  <c r="K1793" i="30" s="1"/>
  <c r="F1793" i="30"/>
  <c r="E1793" i="30"/>
  <c r="D1793" i="30"/>
  <c r="B1793" i="30"/>
  <c r="C1793" i="30" s="1"/>
  <c r="J1792" i="30"/>
  <c r="K1792" i="30" s="1"/>
  <c r="F1792" i="30"/>
  <c r="E1792" i="30"/>
  <c r="D1792" i="30"/>
  <c r="B1792" i="30"/>
  <c r="C1792" i="30" s="1"/>
  <c r="J1791" i="30"/>
  <c r="K1791" i="30" s="1"/>
  <c r="F1791" i="30"/>
  <c r="E1791" i="30"/>
  <c r="D1791" i="30"/>
  <c r="C1791" i="30"/>
  <c r="B1791" i="30"/>
  <c r="K1790" i="30"/>
  <c r="J1790" i="30"/>
  <c r="F1790" i="30"/>
  <c r="E1790" i="30"/>
  <c r="D1790" i="30"/>
  <c r="C1790" i="30"/>
  <c r="B1790" i="30"/>
  <c r="J1789" i="30"/>
  <c r="K1789" i="30" s="1"/>
  <c r="F1789" i="30"/>
  <c r="E1789" i="30"/>
  <c r="D1789" i="30"/>
  <c r="B1789" i="30"/>
  <c r="C1789" i="30" s="1"/>
  <c r="J1788" i="30"/>
  <c r="K1788" i="30" s="1"/>
  <c r="F1788" i="30"/>
  <c r="E1788" i="30"/>
  <c r="D1788" i="30"/>
  <c r="B1788" i="30"/>
  <c r="C1788" i="30" s="1"/>
  <c r="J1787" i="30"/>
  <c r="K1787" i="30" s="1"/>
  <c r="F1787" i="30"/>
  <c r="E1787" i="30"/>
  <c r="D1787" i="30"/>
  <c r="C1787" i="30"/>
  <c r="B1787" i="30"/>
  <c r="J1786" i="30"/>
  <c r="K1786" i="30" s="1"/>
  <c r="F1786" i="30"/>
  <c r="E1786" i="30"/>
  <c r="D1786" i="30"/>
  <c r="C1786" i="30"/>
  <c r="B1786" i="30"/>
  <c r="J1785" i="30"/>
  <c r="K1785" i="30" s="1"/>
  <c r="F1785" i="30"/>
  <c r="E1785" i="30"/>
  <c r="D1785" i="30"/>
  <c r="B1785" i="30"/>
  <c r="C1785" i="30" s="1"/>
  <c r="J1784" i="30"/>
  <c r="K1784" i="30" s="1"/>
  <c r="F1784" i="30"/>
  <c r="E1784" i="30"/>
  <c r="D1784" i="30"/>
  <c r="B1784" i="30"/>
  <c r="C1784" i="30" s="1"/>
  <c r="J1783" i="30"/>
  <c r="K1783" i="30" s="1"/>
  <c r="F1783" i="30"/>
  <c r="E1783" i="30"/>
  <c r="D1783" i="30"/>
  <c r="C1783" i="30"/>
  <c r="B1783" i="30"/>
  <c r="J1782" i="30"/>
  <c r="K1782" i="30" s="1"/>
  <c r="F1782" i="30"/>
  <c r="E1782" i="30"/>
  <c r="D1782" i="30"/>
  <c r="C1782" i="30"/>
  <c r="B1782" i="30"/>
  <c r="J1781" i="30"/>
  <c r="K1781" i="30" s="1"/>
  <c r="F1781" i="30"/>
  <c r="E1781" i="30"/>
  <c r="D1781" i="30"/>
  <c r="B1781" i="30"/>
  <c r="C1781" i="30" s="1"/>
  <c r="J1780" i="30"/>
  <c r="K1780" i="30" s="1"/>
  <c r="F1780" i="30"/>
  <c r="E1780" i="30"/>
  <c r="D1780" i="30"/>
  <c r="B1780" i="30"/>
  <c r="C1780" i="30" s="1"/>
  <c r="J1779" i="30"/>
  <c r="K1779" i="30" s="1"/>
  <c r="F1779" i="30"/>
  <c r="E1779" i="30"/>
  <c r="D1779" i="30"/>
  <c r="C1779" i="30"/>
  <c r="B1779" i="30"/>
  <c r="J1778" i="30"/>
  <c r="K1778" i="30" s="1"/>
  <c r="F1778" i="30"/>
  <c r="E1778" i="30"/>
  <c r="D1778" i="30"/>
  <c r="C1778" i="30"/>
  <c r="B1778" i="30"/>
  <c r="J1777" i="30"/>
  <c r="K1777" i="30" s="1"/>
  <c r="F1777" i="30"/>
  <c r="E1777" i="30"/>
  <c r="D1777" i="30"/>
  <c r="B1777" i="30"/>
  <c r="C1777" i="30" s="1"/>
  <c r="J1776" i="30"/>
  <c r="K1776" i="30" s="1"/>
  <c r="F1776" i="30"/>
  <c r="E1776" i="30"/>
  <c r="D1776" i="30"/>
  <c r="B1776" i="30"/>
  <c r="C1776" i="30" s="1"/>
  <c r="J1775" i="30"/>
  <c r="K1775" i="30" s="1"/>
  <c r="F1775" i="30"/>
  <c r="E1775" i="30"/>
  <c r="D1775" i="30"/>
  <c r="C1775" i="30"/>
  <c r="B1775" i="30"/>
  <c r="J1774" i="30"/>
  <c r="K1774" i="30" s="1"/>
  <c r="F1774" i="30"/>
  <c r="E1774" i="30"/>
  <c r="D1774" i="30"/>
  <c r="C1774" i="30"/>
  <c r="B1774" i="30"/>
  <c r="J1773" i="30"/>
  <c r="K1773" i="30" s="1"/>
  <c r="F1773" i="30"/>
  <c r="E1773" i="30"/>
  <c r="D1773" i="30"/>
  <c r="B1773" i="30"/>
  <c r="C1773" i="30" s="1"/>
  <c r="J1772" i="30"/>
  <c r="K1772" i="30" s="1"/>
  <c r="F1772" i="30"/>
  <c r="E1772" i="30"/>
  <c r="D1772" i="30"/>
  <c r="B1772" i="30"/>
  <c r="C1772" i="30" s="1"/>
  <c r="J1771" i="30"/>
  <c r="K1771" i="30" s="1"/>
  <c r="F1771" i="30"/>
  <c r="E1771" i="30"/>
  <c r="D1771" i="30"/>
  <c r="C1771" i="30"/>
  <c r="B1771" i="30"/>
  <c r="J1770" i="30"/>
  <c r="K1770" i="30" s="1"/>
  <c r="F1770" i="30"/>
  <c r="E1770" i="30"/>
  <c r="D1770" i="30"/>
  <c r="C1770" i="30"/>
  <c r="B1770" i="30"/>
  <c r="J1769" i="30"/>
  <c r="K1769" i="30" s="1"/>
  <c r="F1769" i="30"/>
  <c r="E1769" i="30"/>
  <c r="D1769" i="30"/>
  <c r="B1769" i="30"/>
  <c r="C1769" i="30" s="1"/>
  <c r="J1768" i="30"/>
  <c r="K1768" i="30" s="1"/>
  <c r="F1768" i="30"/>
  <c r="E1768" i="30"/>
  <c r="D1768" i="30"/>
  <c r="B1768" i="30"/>
  <c r="C1768" i="30" s="1"/>
  <c r="J1767" i="30"/>
  <c r="K1767" i="30" s="1"/>
  <c r="F1767" i="30"/>
  <c r="E1767" i="30"/>
  <c r="D1767" i="30"/>
  <c r="C1767" i="30"/>
  <c r="B1767" i="30"/>
  <c r="J1766" i="30"/>
  <c r="K1766" i="30" s="1"/>
  <c r="F1766" i="30"/>
  <c r="E1766" i="30"/>
  <c r="D1766" i="30"/>
  <c r="C1766" i="30"/>
  <c r="B1766" i="30"/>
  <c r="J1765" i="30"/>
  <c r="K1765" i="30" s="1"/>
  <c r="F1765" i="30"/>
  <c r="E1765" i="30"/>
  <c r="D1765" i="30"/>
  <c r="B1765" i="30"/>
  <c r="C1765" i="30" s="1"/>
  <c r="J1764" i="30"/>
  <c r="K1764" i="30" s="1"/>
  <c r="F1764" i="30"/>
  <c r="E1764" i="30"/>
  <c r="D1764" i="30"/>
  <c r="B1764" i="30"/>
  <c r="C1764" i="30" s="1"/>
  <c r="J1763" i="30"/>
  <c r="K1763" i="30" s="1"/>
  <c r="F1763" i="30"/>
  <c r="E1763" i="30"/>
  <c r="D1763" i="30"/>
  <c r="B1763" i="30"/>
  <c r="C1763" i="30" s="1"/>
  <c r="J1762" i="30"/>
  <c r="K1762" i="30" s="1"/>
  <c r="F1762" i="30"/>
  <c r="E1762" i="30"/>
  <c r="D1762" i="30"/>
  <c r="C1762" i="30"/>
  <c r="B1762" i="30"/>
  <c r="J1761" i="30"/>
  <c r="K1761" i="30" s="1"/>
  <c r="F1761" i="30"/>
  <c r="E1761" i="30"/>
  <c r="D1761" i="30"/>
  <c r="B1761" i="30"/>
  <c r="C1761" i="30" s="1"/>
  <c r="J1760" i="30"/>
  <c r="K1760" i="30" s="1"/>
  <c r="F1760" i="30"/>
  <c r="E1760" i="30"/>
  <c r="D1760" i="30"/>
  <c r="B1760" i="30"/>
  <c r="C1760" i="30" s="1"/>
  <c r="K1759" i="30"/>
  <c r="J1759" i="30"/>
  <c r="F1759" i="30"/>
  <c r="E1759" i="30"/>
  <c r="D1759" i="30"/>
  <c r="C1759" i="30"/>
  <c r="B1759" i="30"/>
  <c r="J1758" i="30"/>
  <c r="K1758" i="30" s="1"/>
  <c r="F1758" i="30"/>
  <c r="E1758" i="30"/>
  <c r="D1758" i="30"/>
  <c r="C1758" i="30"/>
  <c r="B1758" i="30"/>
  <c r="J1757" i="30"/>
  <c r="K1757" i="30" s="1"/>
  <c r="F1757" i="30"/>
  <c r="E1757" i="30"/>
  <c r="D1757" i="30"/>
  <c r="C1757" i="30"/>
  <c r="B1757" i="30"/>
  <c r="K1756" i="30"/>
  <c r="J1756" i="30"/>
  <c r="F1756" i="30"/>
  <c r="E1756" i="30"/>
  <c r="D1756" i="30"/>
  <c r="C1756" i="30"/>
  <c r="B1756" i="30"/>
  <c r="J1755" i="30"/>
  <c r="K1755" i="30" s="1"/>
  <c r="F1755" i="30"/>
  <c r="E1755" i="30"/>
  <c r="D1755" i="30"/>
  <c r="B1755" i="30"/>
  <c r="C1755" i="30" s="1"/>
  <c r="J1754" i="30"/>
  <c r="K1754" i="30" s="1"/>
  <c r="F1754" i="30"/>
  <c r="E1754" i="30"/>
  <c r="D1754" i="30"/>
  <c r="C1754" i="30"/>
  <c r="B1754" i="30"/>
  <c r="K1753" i="30"/>
  <c r="J1753" i="30"/>
  <c r="F1753" i="30"/>
  <c r="E1753" i="30"/>
  <c r="D1753" i="30"/>
  <c r="C1753" i="30"/>
  <c r="B1753" i="30"/>
  <c r="J1752" i="30"/>
  <c r="K1752" i="30" s="1"/>
  <c r="F1752" i="30"/>
  <c r="E1752" i="30"/>
  <c r="D1752" i="30"/>
  <c r="C1752" i="30"/>
  <c r="B1752" i="30"/>
  <c r="J1751" i="30"/>
  <c r="K1751" i="30" s="1"/>
  <c r="F1751" i="30"/>
  <c r="E1751" i="30"/>
  <c r="D1751" i="30"/>
  <c r="B1751" i="30"/>
  <c r="C1751" i="30" s="1"/>
  <c r="J1750" i="30"/>
  <c r="K1750" i="30" s="1"/>
  <c r="F1750" i="30"/>
  <c r="E1750" i="30"/>
  <c r="D1750" i="30"/>
  <c r="C1750" i="30"/>
  <c r="B1750" i="30"/>
  <c r="J1749" i="30"/>
  <c r="K1749" i="30" s="1"/>
  <c r="F1749" i="30"/>
  <c r="E1749" i="30"/>
  <c r="D1749" i="30"/>
  <c r="C1749" i="30"/>
  <c r="B1749" i="30"/>
  <c r="J1748" i="30"/>
  <c r="K1748" i="30" s="1"/>
  <c r="F1748" i="30"/>
  <c r="E1748" i="30"/>
  <c r="D1748" i="30"/>
  <c r="C1748" i="30"/>
  <c r="B1748" i="30"/>
  <c r="J1747" i="30"/>
  <c r="K1747" i="30" s="1"/>
  <c r="F1747" i="30"/>
  <c r="E1747" i="30"/>
  <c r="D1747" i="30"/>
  <c r="B1747" i="30"/>
  <c r="C1747" i="30" s="1"/>
  <c r="J1746" i="30"/>
  <c r="K1746" i="30" s="1"/>
  <c r="F1746" i="30"/>
  <c r="E1746" i="30"/>
  <c r="D1746" i="30"/>
  <c r="C1746" i="30"/>
  <c r="B1746" i="30"/>
  <c r="J1745" i="30"/>
  <c r="K1745" i="30" s="1"/>
  <c r="F1745" i="30"/>
  <c r="E1745" i="30"/>
  <c r="D1745" i="30"/>
  <c r="C1745" i="30"/>
  <c r="B1745" i="30"/>
  <c r="J1744" i="30"/>
  <c r="K1744" i="30" s="1"/>
  <c r="F1744" i="30"/>
  <c r="E1744" i="30"/>
  <c r="D1744" i="30"/>
  <c r="C1744" i="30"/>
  <c r="B1744" i="30"/>
  <c r="J1743" i="30"/>
  <c r="K1743" i="30" s="1"/>
  <c r="F1743" i="30"/>
  <c r="E1743" i="30"/>
  <c r="D1743" i="30"/>
  <c r="B1743" i="30"/>
  <c r="C1743" i="30" s="1"/>
  <c r="J1742" i="30"/>
  <c r="K1742" i="30" s="1"/>
  <c r="F1742" i="30"/>
  <c r="E1742" i="30"/>
  <c r="D1742" i="30"/>
  <c r="C1742" i="30"/>
  <c r="B1742" i="30"/>
  <c r="K1741" i="30"/>
  <c r="J1741" i="30"/>
  <c r="F1741" i="30"/>
  <c r="E1741" i="30"/>
  <c r="D1741" i="30"/>
  <c r="C1741" i="30"/>
  <c r="B1741" i="30"/>
  <c r="J1740" i="30"/>
  <c r="K1740" i="30" s="1"/>
  <c r="F1740" i="30"/>
  <c r="E1740" i="30"/>
  <c r="D1740" i="30"/>
  <c r="C1740" i="30"/>
  <c r="B1740" i="30"/>
  <c r="J1739" i="30"/>
  <c r="K1739" i="30" s="1"/>
  <c r="F1739" i="30"/>
  <c r="E1739" i="30"/>
  <c r="D1739" i="30"/>
  <c r="B1739" i="30"/>
  <c r="C1739" i="30" s="1"/>
  <c r="J1738" i="30"/>
  <c r="K1738" i="30" s="1"/>
  <c r="F1738" i="30"/>
  <c r="E1738" i="30"/>
  <c r="D1738" i="30"/>
  <c r="C1738" i="30"/>
  <c r="B1738" i="30"/>
  <c r="J1737" i="30"/>
  <c r="K1737" i="30" s="1"/>
  <c r="F1737" i="30"/>
  <c r="E1737" i="30"/>
  <c r="D1737" i="30"/>
  <c r="C1737" i="30"/>
  <c r="B1737" i="30"/>
  <c r="J1736" i="30"/>
  <c r="K1736" i="30" s="1"/>
  <c r="F1736" i="30"/>
  <c r="E1736" i="30"/>
  <c r="D1736" i="30"/>
  <c r="B1736" i="30"/>
  <c r="C1736" i="30" s="1"/>
  <c r="J1735" i="30"/>
  <c r="K1735" i="30" s="1"/>
  <c r="F1735" i="30"/>
  <c r="E1735" i="30"/>
  <c r="D1735" i="30"/>
  <c r="B1735" i="30"/>
  <c r="C1735" i="30" s="1"/>
  <c r="J1734" i="30"/>
  <c r="K1734" i="30" s="1"/>
  <c r="F1734" i="30"/>
  <c r="E1734" i="30"/>
  <c r="D1734" i="30"/>
  <c r="B1734" i="30"/>
  <c r="C1734" i="30" s="1"/>
  <c r="K1733" i="30"/>
  <c r="J1733" i="30"/>
  <c r="F1733" i="30"/>
  <c r="E1733" i="30"/>
  <c r="D1733" i="30"/>
  <c r="C1733" i="30"/>
  <c r="B1733" i="30"/>
  <c r="J1732" i="30"/>
  <c r="K1732" i="30" s="1"/>
  <c r="F1732" i="30"/>
  <c r="E1732" i="30"/>
  <c r="D1732" i="30"/>
  <c r="B1732" i="30"/>
  <c r="C1732" i="30" s="1"/>
  <c r="J1731" i="30"/>
  <c r="K1731" i="30" s="1"/>
  <c r="F1731" i="30"/>
  <c r="E1731" i="30"/>
  <c r="D1731" i="30"/>
  <c r="B1731" i="30"/>
  <c r="C1731" i="30" s="1"/>
  <c r="J1730" i="30"/>
  <c r="K1730" i="30" s="1"/>
  <c r="F1730" i="30"/>
  <c r="E1730" i="30"/>
  <c r="D1730" i="30"/>
  <c r="C1730" i="30"/>
  <c r="B1730" i="30"/>
  <c r="K1729" i="30"/>
  <c r="J1729" i="30"/>
  <c r="F1729" i="30"/>
  <c r="E1729" i="30"/>
  <c r="D1729" i="30"/>
  <c r="C1729" i="30"/>
  <c r="B1729" i="30"/>
  <c r="J1728" i="30"/>
  <c r="K1728" i="30" s="1"/>
  <c r="F1728" i="30"/>
  <c r="E1728" i="30"/>
  <c r="D1728" i="30"/>
  <c r="B1728" i="30"/>
  <c r="C1728" i="30" s="1"/>
  <c r="J1727" i="30"/>
  <c r="K1727" i="30" s="1"/>
  <c r="F1727" i="30"/>
  <c r="E1727" i="30"/>
  <c r="D1727" i="30"/>
  <c r="B1727" i="30"/>
  <c r="C1727" i="30" s="1"/>
  <c r="J1726" i="30"/>
  <c r="K1726" i="30" s="1"/>
  <c r="F1726" i="30"/>
  <c r="E1726" i="30"/>
  <c r="D1726" i="30"/>
  <c r="B1726" i="30"/>
  <c r="C1726" i="30" s="1"/>
  <c r="J1725" i="30"/>
  <c r="K1725" i="30" s="1"/>
  <c r="F1725" i="30"/>
  <c r="E1725" i="30"/>
  <c r="D1725" i="30"/>
  <c r="C1725" i="30"/>
  <c r="B1725" i="30"/>
  <c r="J1724" i="30"/>
  <c r="K1724" i="30" s="1"/>
  <c r="F1724" i="30"/>
  <c r="E1724" i="30"/>
  <c r="D1724" i="30"/>
  <c r="B1724" i="30"/>
  <c r="C1724" i="30" s="1"/>
  <c r="J1723" i="30"/>
  <c r="K1723" i="30" s="1"/>
  <c r="F1723" i="30"/>
  <c r="E1723" i="30"/>
  <c r="D1723" i="30"/>
  <c r="B1723" i="30"/>
  <c r="C1723" i="30" s="1"/>
  <c r="J1722" i="30"/>
  <c r="K1722" i="30" s="1"/>
  <c r="F1722" i="30"/>
  <c r="E1722" i="30"/>
  <c r="D1722" i="30"/>
  <c r="C1722" i="30"/>
  <c r="B1722" i="30"/>
  <c r="K1721" i="30"/>
  <c r="J1721" i="30"/>
  <c r="F1721" i="30"/>
  <c r="E1721" i="30"/>
  <c r="D1721" i="30"/>
  <c r="C1721" i="30"/>
  <c r="B1721" i="30"/>
  <c r="J1720" i="30"/>
  <c r="K1720" i="30" s="1"/>
  <c r="F1720" i="30"/>
  <c r="E1720" i="30"/>
  <c r="D1720" i="30"/>
  <c r="B1720" i="30"/>
  <c r="C1720" i="30" s="1"/>
  <c r="J1719" i="30"/>
  <c r="K1719" i="30" s="1"/>
  <c r="F1719" i="30"/>
  <c r="E1719" i="30"/>
  <c r="D1719" i="30"/>
  <c r="B1719" i="30"/>
  <c r="C1719" i="30" s="1"/>
  <c r="J1718" i="30"/>
  <c r="K1718" i="30" s="1"/>
  <c r="F1718" i="30"/>
  <c r="E1718" i="30"/>
  <c r="D1718" i="30"/>
  <c r="B1718" i="30"/>
  <c r="C1718" i="30" s="1"/>
  <c r="J1717" i="30"/>
  <c r="K1717" i="30" s="1"/>
  <c r="F1717" i="30"/>
  <c r="E1717" i="30"/>
  <c r="D1717" i="30"/>
  <c r="C1717" i="30"/>
  <c r="B1717" i="30"/>
  <c r="J1716" i="30"/>
  <c r="K1716" i="30" s="1"/>
  <c r="F1716" i="30"/>
  <c r="E1716" i="30"/>
  <c r="D1716" i="30"/>
  <c r="B1716" i="30"/>
  <c r="C1716" i="30" s="1"/>
  <c r="J1715" i="30"/>
  <c r="K1715" i="30" s="1"/>
  <c r="F1715" i="30"/>
  <c r="E1715" i="30"/>
  <c r="D1715" i="30"/>
  <c r="B1715" i="30"/>
  <c r="C1715" i="30" s="1"/>
  <c r="J1714" i="30"/>
  <c r="K1714" i="30" s="1"/>
  <c r="F1714" i="30"/>
  <c r="E1714" i="30"/>
  <c r="D1714" i="30"/>
  <c r="C1714" i="30"/>
  <c r="B1714" i="30"/>
  <c r="K1713" i="30"/>
  <c r="J1713" i="30"/>
  <c r="F1713" i="30"/>
  <c r="E1713" i="30"/>
  <c r="D1713" i="30"/>
  <c r="C1713" i="30"/>
  <c r="B1713" i="30"/>
  <c r="J1712" i="30"/>
  <c r="K1712" i="30" s="1"/>
  <c r="F1712" i="30"/>
  <c r="E1712" i="30"/>
  <c r="D1712" i="30"/>
  <c r="B1712" i="30"/>
  <c r="C1712" i="30" s="1"/>
  <c r="J1711" i="30"/>
  <c r="K1711" i="30" s="1"/>
  <c r="F1711" i="30"/>
  <c r="E1711" i="30"/>
  <c r="D1711" i="30"/>
  <c r="B1711" i="30"/>
  <c r="C1711" i="30" s="1"/>
  <c r="K1710" i="30"/>
  <c r="J1710" i="30"/>
  <c r="F1710" i="30"/>
  <c r="E1710" i="30"/>
  <c r="D1710" i="30"/>
  <c r="B1710" i="30"/>
  <c r="C1710" i="30" s="1"/>
  <c r="J1709" i="30"/>
  <c r="K1709" i="30" s="1"/>
  <c r="F1709" i="30"/>
  <c r="E1709" i="30"/>
  <c r="D1709" i="30"/>
  <c r="C1709" i="30"/>
  <c r="B1709" i="30"/>
  <c r="J1708" i="30"/>
  <c r="K1708" i="30" s="1"/>
  <c r="F1708" i="30"/>
  <c r="E1708" i="30"/>
  <c r="D1708" i="30"/>
  <c r="B1708" i="30"/>
  <c r="C1708" i="30" s="1"/>
  <c r="J1707" i="30"/>
  <c r="K1707" i="30" s="1"/>
  <c r="F1707" i="30"/>
  <c r="E1707" i="30"/>
  <c r="D1707" i="30"/>
  <c r="B1707" i="30"/>
  <c r="C1707" i="30" s="1"/>
  <c r="J1706" i="30"/>
  <c r="K1706" i="30" s="1"/>
  <c r="F1706" i="30"/>
  <c r="E1706" i="30"/>
  <c r="D1706" i="30"/>
  <c r="C1706" i="30"/>
  <c r="B1706" i="30"/>
  <c r="J1705" i="30"/>
  <c r="K1705" i="30" s="1"/>
  <c r="F1705" i="30"/>
  <c r="E1705" i="30"/>
  <c r="D1705" i="30"/>
  <c r="C1705" i="30"/>
  <c r="B1705" i="30"/>
  <c r="J1704" i="30"/>
  <c r="K1704" i="30" s="1"/>
  <c r="F1704" i="30"/>
  <c r="E1704" i="30"/>
  <c r="D1704" i="30"/>
  <c r="B1704" i="30"/>
  <c r="C1704" i="30" s="1"/>
  <c r="J1703" i="30"/>
  <c r="K1703" i="30" s="1"/>
  <c r="F1703" i="30"/>
  <c r="E1703" i="30"/>
  <c r="D1703" i="30"/>
  <c r="B1703" i="30"/>
  <c r="C1703" i="30" s="1"/>
  <c r="J1702" i="30"/>
  <c r="K1702" i="30" s="1"/>
  <c r="F1702" i="30"/>
  <c r="E1702" i="30"/>
  <c r="D1702" i="30"/>
  <c r="B1702" i="30"/>
  <c r="C1702" i="30" s="1"/>
  <c r="K1701" i="30"/>
  <c r="J1701" i="30"/>
  <c r="F1701" i="30"/>
  <c r="E1701" i="30"/>
  <c r="D1701" i="30"/>
  <c r="C1701" i="30"/>
  <c r="B1701" i="30"/>
  <c r="J1700" i="30"/>
  <c r="K1700" i="30" s="1"/>
  <c r="F1700" i="30"/>
  <c r="E1700" i="30"/>
  <c r="D1700" i="30"/>
  <c r="B1700" i="30"/>
  <c r="C1700" i="30" s="1"/>
  <c r="J1699" i="30"/>
  <c r="K1699" i="30" s="1"/>
  <c r="F1699" i="30"/>
  <c r="E1699" i="30"/>
  <c r="D1699" i="30"/>
  <c r="B1699" i="30"/>
  <c r="C1699" i="30" s="1"/>
  <c r="J1698" i="30"/>
  <c r="K1698" i="30" s="1"/>
  <c r="F1698" i="30"/>
  <c r="E1698" i="30"/>
  <c r="D1698" i="30"/>
  <c r="C1698" i="30"/>
  <c r="B1698" i="30"/>
  <c r="J1697" i="30"/>
  <c r="K1697" i="30" s="1"/>
  <c r="F1697" i="30"/>
  <c r="E1697" i="30"/>
  <c r="D1697" i="30"/>
  <c r="C1697" i="30"/>
  <c r="B1697" i="30"/>
  <c r="J1696" i="30"/>
  <c r="K1696" i="30" s="1"/>
  <c r="F1696" i="30"/>
  <c r="E1696" i="30"/>
  <c r="D1696" i="30"/>
  <c r="B1696" i="30"/>
  <c r="C1696" i="30" s="1"/>
  <c r="J1695" i="30"/>
  <c r="K1695" i="30" s="1"/>
  <c r="F1695" i="30"/>
  <c r="E1695" i="30"/>
  <c r="D1695" i="30"/>
  <c r="B1695" i="30"/>
  <c r="C1695" i="30" s="1"/>
  <c r="J1694" i="30"/>
  <c r="K1694" i="30" s="1"/>
  <c r="F1694" i="30"/>
  <c r="E1694" i="30"/>
  <c r="D1694" i="30"/>
  <c r="C1694" i="30"/>
  <c r="B1694" i="30"/>
  <c r="K1693" i="30"/>
  <c r="J1693" i="30"/>
  <c r="F1693" i="30"/>
  <c r="E1693" i="30"/>
  <c r="D1693" i="30"/>
  <c r="C1693" i="30"/>
  <c r="B1693" i="30"/>
  <c r="J1692" i="30"/>
  <c r="K1692" i="30" s="1"/>
  <c r="F1692" i="30"/>
  <c r="E1692" i="30"/>
  <c r="D1692" i="30"/>
  <c r="B1692" i="30"/>
  <c r="C1692" i="30" s="1"/>
  <c r="J1691" i="30"/>
  <c r="K1691" i="30" s="1"/>
  <c r="F1691" i="30"/>
  <c r="E1691" i="30"/>
  <c r="D1691" i="30"/>
  <c r="B1691" i="30"/>
  <c r="C1691" i="30" s="1"/>
  <c r="J1690" i="30"/>
  <c r="K1690" i="30" s="1"/>
  <c r="F1690" i="30"/>
  <c r="E1690" i="30"/>
  <c r="D1690" i="30"/>
  <c r="B1690" i="30"/>
  <c r="C1690" i="30" s="1"/>
  <c r="K1689" i="30"/>
  <c r="J1689" i="30"/>
  <c r="F1689" i="30"/>
  <c r="E1689" i="30"/>
  <c r="D1689" i="30"/>
  <c r="C1689" i="30"/>
  <c r="B1689" i="30"/>
  <c r="J1688" i="30"/>
  <c r="K1688" i="30" s="1"/>
  <c r="F1688" i="30"/>
  <c r="E1688" i="30"/>
  <c r="D1688" i="30"/>
  <c r="C1688" i="30"/>
  <c r="B1688" i="30"/>
  <c r="J1687" i="30"/>
  <c r="K1687" i="30" s="1"/>
  <c r="F1687" i="30"/>
  <c r="E1687" i="30"/>
  <c r="D1687" i="30"/>
  <c r="B1687" i="30"/>
  <c r="C1687" i="30" s="1"/>
  <c r="J1686" i="30"/>
  <c r="K1686" i="30" s="1"/>
  <c r="F1686" i="30"/>
  <c r="E1686" i="30"/>
  <c r="D1686" i="30"/>
  <c r="B1686" i="30"/>
  <c r="C1686" i="30" s="1"/>
  <c r="J1685" i="30"/>
  <c r="K1685" i="30" s="1"/>
  <c r="F1685" i="30"/>
  <c r="E1685" i="30"/>
  <c r="D1685" i="30"/>
  <c r="C1685" i="30"/>
  <c r="B1685" i="30"/>
  <c r="J1684" i="30"/>
  <c r="K1684" i="30" s="1"/>
  <c r="F1684" i="30"/>
  <c r="E1684" i="30"/>
  <c r="D1684" i="30"/>
  <c r="C1684" i="30"/>
  <c r="B1684" i="30"/>
  <c r="J1683" i="30"/>
  <c r="K1683" i="30" s="1"/>
  <c r="F1683" i="30"/>
  <c r="E1683" i="30"/>
  <c r="D1683" i="30"/>
  <c r="B1683" i="30"/>
  <c r="C1683" i="30" s="1"/>
  <c r="J1682" i="30"/>
  <c r="K1682" i="30" s="1"/>
  <c r="F1682" i="30"/>
  <c r="E1682" i="30"/>
  <c r="D1682" i="30"/>
  <c r="B1682" i="30"/>
  <c r="C1682" i="30" s="1"/>
  <c r="K1681" i="30"/>
  <c r="J1681" i="30"/>
  <c r="F1681" i="30"/>
  <c r="E1681" i="30"/>
  <c r="D1681" i="30"/>
  <c r="C1681" i="30"/>
  <c r="B1681" i="30"/>
  <c r="J1680" i="30"/>
  <c r="K1680" i="30" s="1"/>
  <c r="F1680" i="30"/>
  <c r="E1680" i="30"/>
  <c r="D1680" i="30"/>
  <c r="B1680" i="30"/>
  <c r="C1680" i="30" s="1"/>
  <c r="J1679" i="30"/>
  <c r="K1679" i="30" s="1"/>
  <c r="F1679" i="30"/>
  <c r="E1679" i="30"/>
  <c r="D1679" i="30"/>
  <c r="C1679" i="30"/>
  <c r="B1679" i="30"/>
  <c r="J1678" i="30"/>
  <c r="K1678" i="30" s="1"/>
  <c r="F1678" i="30"/>
  <c r="E1678" i="30"/>
  <c r="D1678" i="30"/>
  <c r="B1678" i="30"/>
  <c r="C1678" i="30" s="1"/>
  <c r="K1677" i="30"/>
  <c r="J1677" i="30"/>
  <c r="F1677" i="30"/>
  <c r="E1677" i="30"/>
  <c r="D1677" i="30"/>
  <c r="C1677" i="30"/>
  <c r="B1677" i="30"/>
  <c r="J1676" i="30"/>
  <c r="K1676" i="30" s="1"/>
  <c r="F1676" i="30"/>
  <c r="E1676" i="30"/>
  <c r="D1676" i="30"/>
  <c r="B1676" i="30"/>
  <c r="C1676" i="30" s="1"/>
  <c r="J1675" i="30"/>
  <c r="K1675" i="30" s="1"/>
  <c r="F1675" i="30"/>
  <c r="E1675" i="30"/>
  <c r="D1675" i="30"/>
  <c r="C1675" i="30"/>
  <c r="B1675" i="30"/>
  <c r="J1674" i="30"/>
  <c r="K1674" i="30" s="1"/>
  <c r="F1674" i="30"/>
  <c r="E1674" i="30"/>
  <c r="D1674" i="30"/>
  <c r="B1674" i="30"/>
  <c r="C1674" i="30" s="1"/>
  <c r="K1673" i="30"/>
  <c r="J1673" i="30"/>
  <c r="F1673" i="30"/>
  <c r="E1673" i="30"/>
  <c r="D1673" i="30"/>
  <c r="C1673" i="30"/>
  <c r="B1673" i="30"/>
  <c r="J1672" i="30"/>
  <c r="K1672" i="30" s="1"/>
  <c r="F1672" i="30"/>
  <c r="E1672" i="30"/>
  <c r="D1672" i="30"/>
  <c r="B1672" i="30"/>
  <c r="C1672" i="30" s="1"/>
  <c r="J1671" i="30"/>
  <c r="K1671" i="30" s="1"/>
  <c r="F1671" i="30"/>
  <c r="E1671" i="30"/>
  <c r="D1671" i="30"/>
  <c r="C1671" i="30"/>
  <c r="B1671" i="30"/>
  <c r="J1670" i="30"/>
  <c r="K1670" i="30" s="1"/>
  <c r="F1670" i="30"/>
  <c r="E1670" i="30"/>
  <c r="D1670" i="30"/>
  <c r="B1670" i="30"/>
  <c r="C1670" i="30" s="1"/>
  <c r="K1669" i="30"/>
  <c r="J1669" i="30"/>
  <c r="F1669" i="30"/>
  <c r="E1669" i="30"/>
  <c r="D1669" i="30"/>
  <c r="C1669" i="30"/>
  <c r="B1669" i="30"/>
  <c r="J1668" i="30"/>
  <c r="K1668" i="30" s="1"/>
  <c r="F1668" i="30"/>
  <c r="E1668" i="30"/>
  <c r="D1668" i="30"/>
  <c r="B1668" i="30"/>
  <c r="C1668" i="30" s="1"/>
  <c r="K1667" i="30"/>
  <c r="J1667" i="30"/>
  <c r="F1667" i="30"/>
  <c r="E1667" i="30"/>
  <c r="D1667" i="30"/>
  <c r="C1667" i="30"/>
  <c r="B1667" i="30"/>
  <c r="J1666" i="30"/>
  <c r="K1666" i="30" s="1"/>
  <c r="F1666" i="30"/>
  <c r="E1666" i="30"/>
  <c r="D1666" i="30"/>
  <c r="B1666" i="30"/>
  <c r="C1666" i="30" s="1"/>
  <c r="K1665" i="30"/>
  <c r="J1665" i="30"/>
  <c r="F1665" i="30"/>
  <c r="E1665" i="30"/>
  <c r="D1665" i="30"/>
  <c r="C1665" i="30"/>
  <c r="B1665" i="30"/>
  <c r="J1664" i="30"/>
  <c r="K1664" i="30" s="1"/>
  <c r="F1664" i="30"/>
  <c r="E1664" i="30"/>
  <c r="D1664" i="30"/>
  <c r="B1664" i="30"/>
  <c r="C1664" i="30" s="1"/>
  <c r="K1663" i="30"/>
  <c r="J1663" i="30"/>
  <c r="F1663" i="30"/>
  <c r="E1663" i="30"/>
  <c r="D1663" i="30"/>
  <c r="C1663" i="30"/>
  <c r="B1663" i="30"/>
  <c r="J1662" i="30"/>
  <c r="K1662" i="30" s="1"/>
  <c r="F1662" i="30"/>
  <c r="E1662" i="30"/>
  <c r="D1662" i="30"/>
  <c r="B1662" i="30"/>
  <c r="C1662" i="30" s="1"/>
  <c r="K1661" i="30"/>
  <c r="J1661" i="30"/>
  <c r="F1661" i="30"/>
  <c r="E1661" i="30"/>
  <c r="D1661" i="30"/>
  <c r="C1661" i="30"/>
  <c r="B1661" i="30"/>
  <c r="J1660" i="30"/>
  <c r="K1660" i="30" s="1"/>
  <c r="F1660" i="30"/>
  <c r="E1660" i="30"/>
  <c r="D1660" i="30"/>
  <c r="B1660" i="30"/>
  <c r="C1660" i="30" s="1"/>
  <c r="K1659" i="30"/>
  <c r="J1659" i="30"/>
  <c r="F1659" i="30"/>
  <c r="E1659" i="30"/>
  <c r="D1659" i="30"/>
  <c r="C1659" i="30"/>
  <c r="B1659" i="30"/>
  <c r="J1658" i="30"/>
  <c r="K1658" i="30" s="1"/>
  <c r="F1658" i="30"/>
  <c r="E1658" i="30"/>
  <c r="D1658" i="30"/>
  <c r="B1658" i="30"/>
  <c r="C1658" i="30" s="1"/>
  <c r="K1657" i="30"/>
  <c r="J1657" i="30"/>
  <c r="F1657" i="30"/>
  <c r="E1657" i="30"/>
  <c r="D1657" i="30"/>
  <c r="C1657" i="30"/>
  <c r="B1657" i="30"/>
  <c r="J1656" i="30"/>
  <c r="K1656" i="30" s="1"/>
  <c r="F1656" i="30"/>
  <c r="E1656" i="30"/>
  <c r="D1656" i="30"/>
  <c r="B1656" i="30"/>
  <c r="C1656" i="30" s="1"/>
  <c r="J1655" i="30"/>
  <c r="K1655" i="30" s="1"/>
  <c r="F1655" i="30"/>
  <c r="E1655" i="30"/>
  <c r="D1655" i="30"/>
  <c r="C1655" i="30"/>
  <c r="B1655" i="30"/>
  <c r="J1654" i="30"/>
  <c r="K1654" i="30" s="1"/>
  <c r="F1654" i="30"/>
  <c r="E1654" i="30"/>
  <c r="D1654" i="30"/>
  <c r="B1654" i="30"/>
  <c r="C1654" i="30" s="1"/>
  <c r="K1653" i="30"/>
  <c r="J1653" i="30"/>
  <c r="F1653" i="30"/>
  <c r="E1653" i="30"/>
  <c r="D1653" i="30"/>
  <c r="C1653" i="30"/>
  <c r="B1653" i="30"/>
  <c r="J1652" i="30"/>
  <c r="K1652" i="30" s="1"/>
  <c r="F1652" i="30"/>
  <c r="E1652" i="30"/>
  <c r="D1652" i="30"/>
  <c r="B1652" i="30"/>
  <c r="C1652" i="30" s="1"/>
  <c r="J1651" i="30"/>
  <c r="K1651" i="30" s="1"/>
  <c r="F1651" i="30"/>
  <c r="E1651" i="30"/>
  <c r="D1651" i="30"/>
  <c r="C1651" i="30"/>
  <c r="B1651" i="30"/>
  <c r="J1650" i="30"/>
  <c r="K1650" i="30" s="1"/>
  <c r="F1650" i="30"/>
  <c r="E1650" i="30"/>
  <c r="D1650" i="30"/>
  <c r="B1650" i="30"/>
  <c r="C1650" i="30" s="1"/>
  <c r="K1649" i="30"/>
  <c r="J1649" i="30"/>
  <c r="F1649" i="30"/>
  <c r="E1649" i="30"/>
  <c r="D1649" i="30"/>
  <c r="C1649" i="30"/>
  <c r="B1649" i="30"/>
  <c r="J1648" i="30"/>
  <c r="K1648" i="30" s="1"/>
  <c r="F1648" i="30"/>
  <c r="E1648" i="30"/>
  <c r="D1648" i="30"/>
  <c r="B1648" i="30"/>
  <c r="C1648" i="30" s="1"/>
  <c r="J1647" i="30"/>
  <c r="K1647" i="30" s="1"/>
  <c r="F1647" i="30"/>
  <c r="E1647" i="30"/>
  <c r="D1647" i="30"/>
  <c r="C1647" i="30"/>
  <c r="B1647" i="30"/>
  <c r="J1646" i="30"/>
  <c r="K1646" i="30" s="1"/>
  <c r="F1646" i="30"/>
  <c r="E1646" i="30"/>
  <c r="D1646" i="30"/>
  <c r="B1646" i="30"/>
  <c r="C1646" i="30" s="1"/>
  <c r="K1645" i="30"/>
  <c r="J1645" i="30"/>
  <c r="F1645" i="30"/>
  <c r="E1645" i="30"/>
  <c r="D1645" i="30"/>
  <c r="C1645" i="30"/>
  <c r="B1645" i="30"/>
  <c r="J1644" i="30"/>
  <c r="K1644" i="30" s="1"/>
  <c r="F1644" i="30"/>
  <c r="E1644" i="30"/>
  <c r="D1644" i="30"/>
  <c r="B1644" i="30"/>
  <c r="C1644" i="30" s="1"/>
  <c r="J1643" i="30"/>
  <c r="K1643" i="30" s="1"/>
  <c r="F1643" i="30"/>
  <c r="E1643" i="30"/>
  <c r="D1643" i="30"/>
  <c r="C1643" i="30"/>
  <c r="B1643" i="30"/>
  <c r="J1642" i="30"/>
  <c r="K1642" i="30" s="1"/>
  <c r="F1642" i="30"/>
  <c r="E1642" i="30"/>
  <c r="D1642" i="30"/>
  <c r="B1642" i="30"/>
  <c r="C1642" i="30" s="1"/>
  <c r="K1641" i="30"/>
  <c r="J1641" i="30"/>
  <c r="F1641" i="30"/>
  <c r="E1641" i="30"/>
  <c r="D1641" i="30"/>
  <c r="C1641" i="30"/>
  <c r="B1641" i="30"/>
  <c r="J1640" i="30"/>
  <c r="K1640" i="30" s="1"/>
  <c r="F1640" i="30"/>
  <c r="E1640" i="30"/>
  <c r="D1640" i="30"/>
  <c r="B1640" i="30"/>
  <c r="C1640" i="30" s="1"/>
  <c r="J1639" i="30"/>
  <c r="K1639" i="30" s="1"/>
  <c r="F1639" i="30"/>
  <c r="E1639" i="30"/>
  <c r="D1639" i="30"/>
  <c r="C1639" i="30"/>
  <c r="B1639" i="30"/>
  <c r="J1638" i="30"/>
  <c r="K1638" i="30" s="1"/>
  <c r="F1638" i="30"/>
  <c r="E1638" i="30"/>
  <c r="D1638" i="30"/>
  <c r="B1638" i="30"/>
  <c r="C1638" i="30" s="1"/>
  <c r="J1637" i="30"/>
  <c r="K1637" i="30" s="1"/>
  <c r="F1637" i="30"/>
  <c r="E1637" i="30"/>
  <c r="D1637" i="30"/>
  <c r="C1637" i="30"/>
  <c r="B1637" i="30"/>
  <c r="J1636" i="30"/>
  <c r="K1636" i="30" s="1"/>
  <c r="F1636" i="30"/>
  <c r="E1636" i="30"/>
  <c r="D1636" i="30"/>
  <c r="B1636" i="30"/>
  <c r="C1636" i="30" s="1"/>
  <c r="J1635" i="30"/>
  <c r="K1635" i="30" s="1"/>
  <c r="F1635" i="30"/>
  <c r="E1635" i="30"/>
  <c r="D1635" i="30"/>
  <c r="B1635" i="30"/>
  <c r="C1635" i="30" s="1"/>
  <c r="J1634" i="30"/>
  <c r="K1634" i="30" s="1"/>
  <c r="F1634" i="30"/>
  <c r="E1634" i="30"/>
  <c r="D1634" i="30"/>
  <c r="B1634" i="30"/>
  <c r="C1634" i="30" s="1"/>
  <c r="J1633" i="30"/>
  <c r="K1633" i="30" s="1"/>
  <c r="F1633" i="30"/>
  <c r="E1633" i="30"/>
  <c r="D1633" i="30"/>
  <c r="C1633" i="30"/>
  <c r="B1633" i="30"/>
  <c r="J1632" i="30"/>
  <c r="K1632" i="30" s="1"/>
  <c r="F1632" i="30"/>
  <c r="E1632" i="30"/>
  <c r="D1632" i="30"/>
  <c r="B1632" i="30"/>
  <c r="C1632" i="30" s="1"/>
  <c r="J1631" i="30"/>
  <c r="K1631" i="30" s="1"/>
  <c r="F1631" i="30"/>
  <c r="E1631" i="30"/>
  <c r="D1631" i="30"/>
  <c r="B1631" i="30"/>
  <c r="C1631" i="30" s="1"/>
  <c r="J1630" i="30"/>
  <c r="K1630" i="30" s="1"/>
  <c r="F1630" i="30"/>
  <c r="E1630" i="30"/>
  <c r="D1630" i="30"/>
  <c r="B1630" i="30"/>
  <c r="C1630" i="30" s="1"/>
  <c r="J1629" i="30"/>
  <c r="K1629" i="30" s="1"/>
  <c r="F1629" i="30"/>
  <c r="E1629" i="30"/>
  <c r="D1629" i="30"/>
  <c r="C1629" i="30"/>
  <c r="B1629" i="30"/>
  <c r="J1628" i="30"/>
  <c r="K1628" i="30" s="1"/>
  <c r="F1628" i="30"/>
  <c r="E1628" i="30"/>
  <c r="D1628" i="30"/>
  <c r="B1628" i="30"/>
  <c r="C1628" i="30" s="1"/>
  <c r="J1627" i="30"/>
  <c r="K1627" i="30" s="1"/>
  <c r="F1627" i="30"/>
  <c r="E1627" i="30"/>
  <c r="D1627" i="30"/>
  <c r="B1627" i="30"/>
  <c r="C1627" i="30" s="1"/>
  <c r="J1626" i="30"/>
  <c r="K1626" i="30" s="1"/>
  <c r="F1626" i="30"/>
  <c r="E1626" i="30"/>
  <c r="D1626" i="30"/>
  <c r="B1626" i="30"/>
  <c r="C1626" i="30" s="1"/>
  <c r="K1625" i="30"/>
  <c r="J1625" i="30"/>
  <c r="F1625" i="30"/>
  <c r="E1625" i="30"/>
  <c r="D1625" i="30"/>
  <c r="C1625" i="30"/>
  <c r="B1625" i="30"/>
  <c r="J1624" i="30"/>
  <c r="K1624" i="30" s="1"/>
  <c r="F1624" i="30"/>
  <c r="E1624" i="30"/>
  <c r="D1624" i="30"/>
  <c r="B1624" i="30"/>
  <c r="C1624" i="30" s="1"/>
  <c r="J1623" i="30"/>
  <c r="K1623" i="30" s="1"/>
  <c r="F1623" i="30"/>
  <c r="E1623" i="30"/>
  <c r="D1623" i="30"/>
  <c r="C1623" i="30"/>
  <c r="B1623" i="30"/>
  <c r="J1622" i="30"/>
  <c r="K1622" i="30" s="1"/>
  <c r="F1622" i="30"/>
  <c r="E1622" i="30"/>
  <c r="D1622" i="30"/>
  <c r="B1622" i="30"/>
  <c r="C1622" i="30" s="1"/>
  <c r="J1621" i="30"/>
  <c r="K1621" i="30" s="1"/>
  <c r="F1621" i="30"/>
  <c r="E1621" i="30"/>
  <c r="D1621" i="30"/>
  <c r="C1621" i="30"/>
  <c r="B1621" i="30"/>
  <c r="J1620" i="30"/>
  <c r="K1620" i="30" s="1"/>
  <c r="F1620" i="30"/>
  <c r="E1620" i="30"/>
  <c r="D1620" i="30"/>
  <c r="B1620" i="30"/>
  <c r="C1620" i="30" s="1"/>
  <c r="J1619" i="30"/>
  <c r="K1619" i="30" s="1"/>
  <c r="F1619" i="30"/>
  <c r="E1619" i="30"/>
  <c r="D1619" i="30"/>
  <c r="B1619" i="30"/>
  <c r="C1619" i="30" s="1"/>
  <c r="J1618" i="30"/>
  <c r="K1618" i="30" s="1"/>
  <c r="F1618" i="30"/>
  <c r="E1618" i="30"/>
  <c r="D1618" i="30"/>
  <c r="B1618" i="30"/>
  <c r="C1618" i="30" s="1"/>
  <c r="K1617" i="30"/>
  <c r="J1617" i="30"/>
  <c r="F1617" i="30"/>
  <c r="E1617" i="30"/>
  <c r="D1617" i="30"/>
  <c r="C1617" i="30"/>
  <c r="B1617" i="30"/>
  <c r="J1616" i="30"/>
  <c r="K1616" i="30" s="1"/>
  <c r="F1616" i="30"/>
  <c r="E1616" i="30"/>
  <c r="D1616" i="30"/>
  <c r="B1616" i="30"/>
  <c r="C1616" i="30" s="1"/>
  <c r="J1615" i="30"/>
  <c r="K1615" i="30" s="1"/>
  <c r="F1615" i="30"/>
  <c r="E1615" i="30"/>
  <c r="D1615" i="30"/>
  <c r="B1615" i="30"/>
  <c r="C1615" i="30" s="1"/>
  <c r="J1614" i="30"/>
  <c r="K1614" i="30" s="1"/>
  <c r="F1614" i="30"/>
  <c r="E1614" i="30"/>
  <c r="D1614" i="30"/>
  <c r="B1614" i="30"/>
  <c r="C1614" i="30" s="1"/>
  <c r="J1613" i="30"/>
  <c r="K1613" i="30" s="1"/>
  <c r="F1613" i="30"/>
  <c r="E1613" i="30"/>
  <c r="D1613" i="30"/>
  <c r="C1613" i="30"/>
  <c r="B1613" i="30"/>
  <c r="J1612" i="30"/>
  <c r="K1612" i="30" s="1"/>
  <c r="F1612" i="30"/>
  <c r="E1612" i="30"/>
  <c r="D1612" i="30"/>
  <c r="B1612" i="30"/>
  <c r="C1612" i="30" s="1"/>
  <c r="J1611" i="30"/>
  <c r="K1611" i="30" s="1"/>
  <c r="F1611" i="30"/>
  <c r="E1611" i="30"/>
  <c r="D1611" i="30"/>
  <c r="B1611" i="30"/>
  <c r="C1611" i="30" s="1"/>
  <c r="J1610" i="30"/>
  <c r="K1610" i="30" s="1"/>
  <c r="F1610" i="30"/>
  <c r="E1610" i="30"/>
  <c r="D1610" i="30"/>
  <c r="B1610" i="30"/>
  <c r="C1610" i="30" s="1"/>
  <c r="J1609" i="30"/>
  <c r="K1609" i="30" s="1"/>
  <c r="F1609" i="30"/>
  <c r="E1609" i="30"/>
  <c r="D1609" i="30"/>
  <c r="C1609" i="30"/>
  <c r="B1609" i="30"/>
  <c r="J1608" i="30"/>
  <c r="K1608" i="30" s="1"/>
  <c r="F1608" i="30"/>
  <c r="E1608" i="30"/>
  <c r="D1608" i="30"/>
  <c r="B1608" i="30"/>
  <c r="C1608" i="30" s="1"/>
  <c r="J1607" i="30"/>
  <c r="K1607" i="30" s="1"/>
  <c r="F1607" i="30"/>
  <c r="E1607" i="30"/>
  <c r="D1607" i="30"/>
  <c r="B1607" i="30"/>
  <c r="C1607" i="30" s="1"/>
  <c r="J1606" i="30"/>
  <c r="K1606" i="30" s="1"/>
  <c r="F1606" i="30"/>
  <c r="E1606" i="30"/>
  <c r="D1606" i="30"/>
  <c r="B1606" i="30"/>
  <c r="C1606" i="30" s="1"/>
  <c r="K1605" i="30"/>
  <c r="J1605" i="30"/>
  <c r="F1605" i="30"/>
  <c r="E1605" i="30"/>
  <c r="D1605" i="30"/>
  <c r="C1605" i="30"/>
  <c r="B1605" i="30"/>
  <c r="J1604" i="30"/>
  <c r="K1604" i="30" s="1"/>
  <c r="F1604" i="30"/>
  <c r="E1604" i="30"/>
  <c r="D1604" i="30"/>
  <c r="B1604" i="30"/>
  <c r="C1604" i="30" s="1"/>
  <c r="J1603" i="30"/>
  <c r="K1603" i="30" s="1"/>
  <c r="F1603" i="30"/>
  <c r="E1603" i="30"/>
  <c r="D1603" i="30"/>
  <c r="B1603" i="30"/>
  <c r="C1603" i="30" s="1"/>
  <c r="J1602" i="30"/>
  <c r="K1602" i="30" s="1"/>
  <c r="F1602" i="30"/>
  <c r="E1602" i="30"/>
  <c r="D1602" i="30"/>
  <c r="B1602" i="30"/>
  <c r="C1602" i="30" s="1"/>
  <c r="K1601" i="30"/>
  <c r="J1601" i="30"/>
  <c r="F1601" i="30"/>
  <c r="E1601" i="30"/>
  <c r="D1601" i="30"/>
  <c r="C1601" i="30"/>
  <c r="B1601" i="30"/>
  <c r="J1600" i="30"/>
  <c r="K1600" i="30" s="1"/>
  <c r="F1600" i="30"/>
  <c r="E1600" i="30"/>
  <c r="D1600" i="30"/>
  <c r="B1600" i="30"/>
  <c r="C1600" i="30" s="1"/>
  <c r="J1599" i="30"/>
  <c r="K1599" i="30" s="1"/>
  <c r="F1599" i="30"/>
  <c r="E1599" i="30"/>
  <c r="D1599" i="30"/>
  <c r="B1599" i="30"/>
  <c r="C1599" i="30" s="1"/>
  <c r="J1598" i="30"/>
  <c r="K1598" i="30" s="1"/>
  <c r="F1598" i="30"/>
  <c r="E1598" i="30"/>
  <c r="D1598" i="30"/>
  <c r="B1598" i="30"/>
  <c r="C1598" i="30" s="1"/>
  <c r="J1597" i="30"/>
  <c r="K1597" i="30" s="1"/>
  <c r="F1597" i="30"/>
  <c r="E1597" i="30"/>
  <c r="D1597" i="30"/>
  <c r="C1597" i="30"/>
  <c r="B1597" i="30"/>
  <c r="J1596" i="30"/>
  <c r="K1596" i="30" s="1"/>
  <c r="F1596" i="30"/>
  <c r="E1596" i="30"/>
  <c r="D1596" i="30"/>
  <c r="B1596" i="30"/>
  <c r="C1596" i="30" s="1"/>
  <c r="J1595" i="30"/>
  <c r="K1595" i="30" s="1"/>
  <c r="F1595" i="30"/>
  <c r="E1595" i="30"/>
  <c r="D1595" i="30"/>
  <c r="B1595" i="30"/>
  <c r="C1595" i="30" s="1"/>
  <c r="J1594" i="30"/>
  <c r="K1594" i="30" s="1"/>
  <c r="F1594" i="30"/>
  <c r="E1594" i="30"/>
  <c r="D1594" i="30"/>
  <c r="B1594" i="30"/>
  <c r="C1594" i="30" s="1"/>
  <c r="J1593" i="30"/>
  <c r="K1593" i="30" s="1"/>
  <c r="F1593" i="30"/>
  <c r="E1593" i="30"/>
  <c r="D1593" i="30"/>
  <c r="C1593" i="30"/>
  <c r="B1593" i="30"/>
  <c r="J1592" i="30"/>
  <c r="K1592" i="30" s="1"/>
  <c r="F1592" i="30"/>
  <c r="E1592" i="30"/>
  <c r="D1592" i="30"/>
  <c r="B1592" i="30"/>
  <c r="C1592" i="30" s="1"/>
  <c r="J1591" i="30"/>
  <c r="K1591" i="30" s="1"/>
  <c r="F1591" i="30"/>
  <c r="E1591" i="30"/>
  <c r="D1591" i="30"/>
  <c r="B1591" i="30"/>
  <c r="C1591" i="30" s="1"/>
  <c r="J1590" i="30"/>
  <c r="K1590" i="30" s="1"/>
  <c r="F1590" i="30"/>
  <c r="E1590" i="30"/>
  <c r="D1590" i="30"/>
  <c r="B1590" i="30"/>
  <c r="C1590" i="30" s="1"/>
  <c r="K1589" i="30"/>
  <c r="J1589" i="30"/>
  <c r="F1589" i="30"/>
  <c r="E1589" i="30"/>
  <c r="D1589" i="30"/>
  <c r="C1589" i="30"/>
  <c r="B1589" i="30"/>
  <c r="J1588" i="30"/>
  <c r="K1588" i="30" s="1"/>
  <c r="F1588" i="30"/>
  <c r="E1588" i="30"/>
  <c r="D1588" i="30"/>
  <c r="B1588" i="30"/>
  <c r="C1588" i="30" s="1"/>
  <c r="J1587" i="30"/>
  <c r="K1587" i="30" s="1"/>
  <c r="F1587" i="30"/>
  <c r="E1587" i="30"/>
  <c r="D1587" i="30"/>
  <c r="B1587" i="30"/>
  <c r="C1587" i="30" s="1"/>
  <c r="J1586" i="30"/>
  <c r="K1586" i="30" s="1"/>
  <c r="F1586" i="30"/>
  <c r="E1586" i="30"/>
  <c r="D1586" i="30"/>
  <c r="B1586" i="30"/>
  <c r="C1586" i="30" s="1"/>
  <c r="K1585" i="30"/>
  <c r="J1585" i="30"/>
  <c r="F1585" i="30"/>
  <c r="E1585" i="30"/>
  <c r="D1585" i="30"/>
  <c r="C1585" i="30"/>
  <c r="B1585" i="30"/>
  <c r="J1584" i="30"/>
  <c r="K1584" i="30" s="1"/>
  <c r="F1584" i="30"/>
  <c r="E1584" i="30"/>
  <c r="D1584" i="30"/>
  <c r="B1584" i="30"/>
  <c r="C1584" i="30" s="1"/>
  <c r="J1583" i="30"/>
  <c r="K1583" i="30" s="1"/>
  <c r="F1583" i="30"/>
  <c r="E1583" i="30"/>
  <c r="D1583" i="30"/>
  <c r="B1583" i="30"/>
  <c r="C1583" i="30" s="1"/>
  <c r="J1582" i="30"/>
  <c r="K1582" i="30" s="1"/>
  <c r="F1582" i="30"/>
  <c r="E1582" i="30"/>
  <c r="D1582" i="30"/>
  <c r="B1582" i="30"/>
  <c r="C1582" i="30" s="1"/>
  <c r="J1581" i="30"/>
  <c r="K1581" i="30" s="1"/>
  <c r="F1581" i="30"/>
  <c r="E1581" i="30"/>
  <c r="D1581" i="30"/>
  <c r="C1581" i="30"/>
  <c r="B1581" i="30"/>
  <c r="J1580" i="30"/>
  <c r="K1580" i="30" s="1"/>
  <c r="F1580" i="30"/>
  <c r="E1580" i="30"/>
  <c r="D1580" i="30"/>
  <c r="B1580" i="30"/>
  <c r="C1580" i="30" s="1"/>
  <c r="J1579" i="30"/>
  <c r="K1579" i="30" s="1"/>
  <c r="F1579" i="30"/>
  <c r="E1579" i="30"/>
  <c r="D1579" i="30"/>
  <c r="B1579" i="30"/>
  <c r="C1579" i="30" s="1"/>
  <c r="J1578" i="30"/>
  <c r="K1578" i="30" s="1"/>
  <c r="F1578" i="30"/>
  <c r="E1578" i="30"/>
  <c r="D1578" i="30"/>
  <c r="B1578" i="30"/>
  <c r="C1578" i="30" s="1"/>
  <c r="J1577" i="30"/>
  <c r="K1577" i="30" s="1"/>
  <c r="F1577" i="30"/>
  <c r="E1577" i="30"/>
  <c r="D1577" i="30"/>
  <c r="C1577" i="30"/>
  <c r="B1577" i="30"/>
  <c r="J1576" i="30"/>
  <c r="K1576" i="30" s="1"/>
  <c r="F1576" i="30"/>
  <c r="E1576" i="30"/>
  <c r="D1576" i="30"/>
  <c r="B1576" i="30"/>
  <c r="C1576" i="30" s="1"/>
  <c r="J1575" i="30"/>
  <c r="K1575" i="30" s="1"/>
  <c r="F1575" i="30"/>
  <c r="E1575" i="30"/>
  <c r="D1575" i="30"/>
  <c r="B1575" i="30"/>
  <c r="C1575" i="30" s="1"/>
  <c r="J1574" i="30"/>
  <c r="K1574" i="30" s="1"/>
  <c r="F1574" i="30"/>
  <c r="E1574" i="30"/>
  <c r="D1574" i="30"/>
  <c r="B1574" i="30"/>
  <c r="C1574" i="30" s="1"/>
  <c r="J1573" i="30"/>
  <c r="K1573" i="30" s="1"/>
  <c r="F1573" i="30"/>
  <c r="E1573" i="30"/>
  <c r="D1573" i="30"/>
  <c r="C1573" i="30"/>
  <c r="B1573" i="30"/>
  <c r="J1572" i="30"/>
  <c r="K1572" i="30" s="1"/>
  <c r="F1572" i="30"/>
  <c r="E1572" i="30"/>
  <c r="D1572" i="30"/>
  <c r="B1572" i="30"/>
  <c r="C1572" i="30" s="1"/>
  <c r="J1571" i="30"/>
  <c r="K1571" i="30" s="1"/>
  <c r="F1571" i="30"/>
  <c r="E1571" i="30"/>
  <c r="D1571" i="30"/>
  <c r="B1571" i="30"/>
  <c r="C1571" i="30" s="1"/>
  <c r="J1570" i="30"/>
  <c r="K1570" i="30" s="1"/>
  <c r="F1570" i="30"/>
  <c r="E1570" i="30"/>
  <c r="D1570" i="30"/>
  <c r="B1570" i="30"/>
  <c r="C1570" i="30" s="1"/>
  <c r="K1569" i="30"/>
  <c r="J1569" i="30"/>
  <c r="F1569" i="30"/>
  <c r="E1569" i="30"/>
  <c r="D1569" i="30"/>
  <c r="C1569" i="30"/>
  <c r="B1569" i="30"/>
  <c r="J1568" i="30"/>
  <c r="K1568" i="30" s="1"/>
  <c r="F1568" i="30"/>
  <c r="E1568" i="30"/>
  <c r="D1568" i="30"/>
  <c r="B1568" i="30"/>
  <c r="C1568" i="30" s="1"/>
  <c r="J1567" i="30"/>
  <c r="K1567" i="30" s="1"/>
  <c r="F1567" i="30"/>
  <c r="E1567" i="30"/>
  <c r="D1567" i="30"/>
  <c r="B1567" i="30"/>
  <c r="C1567" i="30" s="1"/>
  <c r="J1566" i="30"/>
  <c r="K1566" i="30" s="1"/>
  <c r="F1566" i="30"/>
  <c r="E1566" i="30"/>
  <c r="D1566" i="30"/>
  <c r="B1566" i="30"/>
  <c r="C1566" i="30" s="1"/>
  <c r="J1565" i="30"/>
  <c r="K1565" i="30" s="1"/>
  <c r="F1565" i="30"/>
  <c r="E1565" i="30"/>
  <c r="D1565" i="30"/>
  <c r="C1565" i="30"/>
  <c r="B1565" i="30"/>
  <c r="J1564" i="30"/>
  <c r="K1564" i="30" s="1"/>
  <c r="F1564" i="30"/>
  <c r="E1564" i="30"/>
  <c r="D1564" i="30"/>
  <c r="B1564" i="30"/>
  <c r="C1564" i="30" s="1"/>
  <c r="J1563" i="30"/>
  <c r="K1563" i="30" s="1"/>
  <c r="F1563" i="30"/>
  <c r="E1563" i="30"/>
  <c r="D1563" i="30"/>
  <c r="B1563" i="30"/>
  <c r="C1563" i="30" s="1"/>
  <c r="J1562" i="30"/>
  <c r="K1562" i="30" s="1"/>
  <c r="F1562" i="30"/>
  <c r="E1562" i="30"/>
  <c r="D1562" i="30"/>
  <c r="B1562" i="30"/>
  <c r="C1562" i="30" s="1"/>
  <c r="J1561" i="30"/>
  <c r="K1561" i="30" s="1"/>
  <c r="F1561" i="30"/>
  <c r="E1561" i="30"/>
  <c r="D1561" i="30"/>
  <c r="B1561" i="30"/>
  <c r="C1561" i="30" s="1"/>
  <c r="J1560" i="30"/>
  <c r="K1560" i="30" s="1"/>
  <c r="F1560" i="30"/>
  <c r="E1560" i="30"/>
  <c r="D1560" i="30"/>
  <c r="B1560" i="30"/>
  <c r="C1560" i="30" s="1"/>
  <c r="J1559" i="30"/>
  <c r="K1559" i="30" s="1"/>
  <c r="F1559" i="30"/>
  <c r="E1559" i="30"/>
  <c r="D1559" i="30"/>
  <c r="B1559" i="30"/>
  <c r="C1559" i="30" s="1"/>
  <c r="J1558" i="30"/>
  <c r="K1558" i="30" s="1"/>
  <c r="F1558" i="30"/>
  <c r="E1558" i="30"/>
  <c r="D1558" i="30"/>
  <c r="B1558" i="30"/>
  <c r="C1558" i="30" s="1"/>
  <c r="J1557" i="30"/>
  <c r="K1557" i="30" s="1"/>
  <c r="F1557" i="30"/>
  <c r="E1557" i="30"/>
  <c r="D1557" i="30"/>
  <c r="C1557" i="30"/>
  <c r="B1557" i="30"/>
  <c r="J1556" i="30"/>
  <c r="K1556" i="30" s="1"/>
  <c r="F1556" i="30"/>
  <c r="E1556" i="30"/>
  <c r="D1556" i="30"/>
  <c r="B1556" i="30"/>
  <c r="C1556" i="30" s="1"/>
  <c r="J1555" i="30"/>
  <c r="K1555" i="30" s="1"/>
  <c r="F1555" i="30"/>
  <c r="E1555" i="30"/>
  <c r="D1555" i="30"/>
  <c r="B1555" i="30"/>
  <c r="C1555" i="30" s="1"/>
  <c r="J1554" i="30"/>
  <c r="K1554" i="30" s="1"/>
  <c r="F1554" i="30"/>
  <c r="E1554" i="30"/>
  <c r="D1554" i="30"/>
  <c r="B1554" i="30"/>
  <c r="C1554" i="30" s="1"/>
  <c r="J1553" i="30"/>
  <c r="K1553" i="30" s="1"/>
  <c r="F1553" i="30"/>
  <c r="E1553" i="30"/>
  <c r="D1553" i="30"/>
  <c r="C1553" i="30"/>
  <c r="B1553" i="30"/>
  <c r="J1552" i="30"/>
  <c r="K1552" i="30" s="1"/>
  <c r="F1552" i="30"/>
  <c r="E1552" i="30"/>
  <c r="D1552" i="30"/>
  <c r="B1552" i="30"/>
  <c r="C1552" i="30" s="1"/>
  <c r="J1551" i="30"/>
  <c r="K1551" i="30" s="1"/>
  <c r="F1551" i="30"/>
  <c r="E1551" i="30"/>
  <c r="D1551" i="30"/>
  <c r="B1551" i="30"/>
  <c r="C1551" i="30" s="1"/>
  <c r="J1550" i="30"/>
  <c r="K1550" i="30" s="1"/>
  <c r="F1550" i="30"/>
  <c r="E1550" i="30"/>
  <c r="D1550" i="30"/>
  <c r="B1550" i="30"/>
  <c r="C1550" i="30" s="1"/>
  <c r="J1549" i="30"/>
  <c r="K1549" i="30" s="1"/>
  <c r="F1549" i="30"/>
  <c r="E1549" i="30"/>
  <c r="D1549" i="30"/>
  <c r="C1549" i="30"/>
  <c r="B1549" i="30"/>
  <c r="J1548" i="30"/>
  <c r="K1548" i="30" s="1"/>
  <c r="F1548" i="30"/>
  <c r="E1548" i="30"/>
  <c r="D1548" i="30"/>
  <c r="B1548" i="30"/>
  <c r="C1548" i="30" s="1"/>
  <c r="J1547" i="30"/>
  <c r="K1547" i="30" s="1"/>
  <c r="F1547" i="30"/>
  <c r="E1547" i="30"/>
  <c r="D1547" i="30"/>
  <c r="B1547" i="30"/>
  <c r="C1547" i="30" s="1"/>
  <c r="J1546" i="30"/>
  <c r="K1546" i="30" s="1"/>
  <c r="F1546" i="30"/>
  <c r="E1546" i="30"/>
  <c r="D1546" i="30"/>
  <c r="B1546" i="30"/>
  <c r="C1546" i="30" s="1"/>
  <c r="K1545" i="30"/>
  <c r="J1545" i="30"/>
  <c r="F1545" i="30"/>
  <c r="E1545" i="30"/>
  <c r="D1545" i="30"/>
  <c r="B1545" i="30"/>
  <c r="C1545" i="30" s="1"/>
  <c r="J1544" i="30"/>
  <c r="K1544" i="30" s="1"/>
  <c r="F1544" i="30"/>
  <c r="E1544" i="30"/>
  <c r="D1544" i="30"/>
  <c r="B1544" i="30"/>
  <c r="C1544" i="30" s="1"/>
  <c r="J1543" i="30"/>
  <c r="K1543" i="30" s="1"/>
  <c r="F1543" i="30"/>
  <c r="E1543" i="30"/>
  <c r="D1543" i="30"/>
  <c r="B1543" i="30"/>
  <c r="C1543" i="30" s="1"/>
  <c r="J1542" i="30"/>
  <c r="K1542" i="30" s="1"/>
  <c r="F1542" i="30"/>
  <c r="E1542" i="30"/>
  <c r="D1542" i="30"/>
  <c r="B1542" i="30"/>
  <c r="C1542" i="30" s="1"/>
  <c r="J1541" i="30"/>
  <c r="K1541" i="30" s="1"/>
  <c r="F1541" i="30"/>
  <c r="E1541" i="30"/>
  <c r="D1541" i="30"/>
  <c r="C1541" i="30"/>
  <c r="B1541" i="30"/>
  <c r="J1540" i="30"/>
  <c r="K1540" i="30" s="1"/>
  <c r="F1540" i="30"/>
  <c r="E1540" i="30"/>
  <c r="D1540" i="30"/>
  <c r="C1540" i="30"/>
  <c r="B1540" i="30"/>
  <c r="J1539" i="30"/>
  <c r="K1539" i="30" s="1"/>
  <c r="F1539" i="30"/>
  <c r="E1539" i="30"/>
  <c r="D1539" i="30"/>
  <c r="B1539" i="30"/>
  <c r="C1539" i="30" s="1"/>
  <c r="K1538" i="30"/>
  <c r="J1538" i="30"/>
  <c r="F1538" i="30"/>
  <c r="E1538" i="30"/>
  <c r="D1538" i="30"/>
  <c r="C1538" i="30"/>
  <c r="B1538" i="30"/>
  <c r="J1537" i="30"/>
  <c r="K1537" i="30" s="1"/>
  <c r="F1537" i="30"/>
  <c r="E1537" i="30"/>
  <c r="D1537" i="30"/>
  <c r="C1537" i="30"/>
  <c r="B1537" i="30"/>
  <c r="J1536" i="30"/>
  <c r="K1536" i="30" s="1"/>
  <c r="F1536" i="30"/>
  <c r="E1536" i="30"/>
  <c r="D1536" i="30"/>
  <c r="C1536" i="30"/>
  <c r="B1536" i="30"/>
  <c r="J1535" i="30"/>
  <c r="K1535" i="30" s="1"/>
  <c r="F1535" i="30"/>
  <c r="E1535" i="30"/>
  <c r="D1535" i="30"/>
  <c r="B1535" i="30"/>
  <c r="C1535" i="30" s="1"/>
  <c r="J1534" i="30"/>
  <c r="K1534" i="30" s="1"/>
  <c r="F1534" i="30"/>
  <c r="E1534" i="30"/>
  <c r="D1534" i="30"/>
  <c r="C1534" i="30"/>
  <c r="B1534" i="30"/>
  <c r="J1533" i="30"/>
  <c r="K1533" i="30" s="1"/>
  <c r="F1533" i="30"/>
  <c r="E1533" i="30"/>
  <c r="D1533" i="30"/>
  <c r="C1533" i="30"/>
  <c r="B1533" i="30"/>
  <c r="K1532" i="30"/>
  <c r="J1532" i="30"/>
  <c r="F1532" i="30"/>
  <c r="E1532" i="30"/>
  <c r="D1532" i="30"/>
  <c r="C1532" i="30"/>
  <c r="B1532" i="30"/>
  <c r="J1531" i="30"/>
  <c r="K1531" i="30" s="1"/>
  <c r="F1531" i="30"/>
  <c r="E1531" i="30"/>
  <c r="D1531" i="30"/>
  <c r="B1531" i="30"/>
  <c r="C1531" i="30" s="1"/>
  <c r="J1530" i="30"/>
  <c r="K1530" i="30" s="1"/>
  <c r="F1530" i="30"/>
  <c r="E1530" i="30"/>
  <c r="D1530" i="30"/>
  <c r="C1530" i="30"/>
  <c r="B1530" i="30"/>
  <c r="K1529" i="30"/>
  <c r="J1529" i="30"/>
  <c r="F1529" i="30"/>
  <c r="E1529" i="30"/>
  <c r="D1529" i="30"/>
  <c r="C1529" i="30"/>
  <c r="B1529" i="30"/>
  <c r="J1528" i="30"/>
  <c r="K1528" i="30" s="1"/>
  <c r="F1528" i="30"/>
  <c r="E1528" i="30"/>
  <c r="D1528" i="30"/>
  <c r="C1528" i="30"/>
  <c r="B1528" i="30"/>
  <c r="J1527" i="30"/>
  <c r="K1527" i="30" s="1"/>
  <c r="F1527" i="30"/>
  <c r="E1527" i="30"/>
  <c r="D1527" i="30"/>
  <c r="B1527" i="30"/>
  <c r="C1527" i="30" s="1"/>
  <c r="J1526" i="30"/>
  <c r="K1526" i="30" s="1"/>
  <c r="F1526" i="30"/>
  <c r="E1526" i="30"/>
  <c r="D1526" i="30"/>
  <c r="C1526" i="30"/>
  <c r="B1526" i="30"/>
  <c r="J1525" i="30"/>
  <c r="K1525" i="30" s="1"/>
  <c r="F1525" i="30"/>
  <c r="E1525" i="30"/>
  <c r="D1525" i="30"/>
  <c r="C1525" i="30"/>
  <c r="B1525" i="30"/>
  <c r="J1524" i="30"/>
  <c r="K1524" i="30" s="1"/>
  <c r="F1524" i="30"/>
  <c r="E1524" i="30"/>
  <c r="D1524" i="30"/>
  <c r="C1524" i="30"/>
  <c r="B1524" i="30"/>
  <c r="J1523" i="30"/>
  <c r="K1523" i="30" s="1"/>
  <c r="F1523" i="30"/>
  <c r="E1523" i="30"/>
  <c r="D1523" i="30"/>
  <c r="B1523" i="30"/>
  <c r="C1523" i="30" s="1"/>
  <c r="K1522" i="30"/>
  <c r="J1522" i="30"/>
  <c r="F1522" i="30"/>
  <c r="E1522" i="30"/>
  <c r="D1522" i="30"/>
  <c r="C1522" i="30"/>
  <c r="B1522" i="30"/>
  <c r="J1521" i="30"/>
  <c r="K1521" i="30" s="1"/>
  <c r="F1521" i="30"/>
  <c r="E1521" i="30"/>
  <c r="D1521" i="30"/>
  <c r="C1521" i="30"/>
  <c r="B1521" i="30"/>
  <c r="J1520" i="30"/>
  <c r="K1520" i="30" s="1"/>
  <c r="F1520" i="30"/>
  <c r="E1520" i="30"/>
  <c r="D1520" i="30"/>
  <c r="C1520" i="30"/>
  <c r="B1520" i="30"/>
  <c r="J1519" i="30"/>
  <c r="K1519" i="30" s="1"/>
  <c r="F1519" i="30"/>
  <c r="E1519" i="30"/>
  <c r="D1519" i="30"/>
  <c r="B1519" i="30"/>
  <c r="C1519" i="30" s="1"/>
  <c r="J1518" i="30"/>
  <c r="K1518" i="30" s="1"/>
  <c r="F1518" i="30"/>
  <c r="E1518" i="30"/>
  <c r="D1518" i="30"/>
  <c r="C1518" i="30"/>
  <c r="B1518" i="30"/>
  <c r="J1517" i="30"/>
  <c r="K1517" i="30" s="1"/>
  <c r="F1517" i="30"/>
  <c r="E1517" i="30"/>
  <c r="D1517" i="30"/>
  <c r="C1517" i="30"/>
  <c r="B1517" i="30"/>
  <c r="K1516" i="30"/>
  <c r="J1516" i="30"/>
  <c r="F1516" i="30"/>
  <c r="E1516" i="30"/>
  <c r="D1516" i="30"/>
  <c r="C1516" i="30"/>
  <c r="B1516" i="30"/>
  <c r="J1515" i="30"/>
  <c r="K1515" i="30" s="1"/>
  <c r="F1515" i="30"/>
  <c r="E1515" i="30"/>
  <c r="D1515" i="30"/>
  <c r="B1515" i="30"/>
  <c r="C1515" i="30" s="1"/>
  <c r="J1514" i="30"/>
  <c r="K1514" i="30" s="1"/>
  <c r="F1514" i="30"/>
  <c r="E1514" i="30"/>
  <c r="D1514" i="30"/>
  <c r="C1514" i="30"/>
  <c r="B1514" i="30"/>
  <c r="K1513" i="30"/>
  <c r="J1513" i="30"/>
  <c r="F1513" i="30"/>
  <c r="E1513" i="30"/>
  <c r="D1513" i="30"/>
  <c r="C1513" i="30"/>
  <c r="B1513" i="30"/>
  <c r="J1512" i="30"/>
  <c r="K1512" i="30" s="1"/>
  <c r="F1512" i="30"/>
  <c r="E1512" i="30"/>
  <c r="D1512" i="30"/>
  <c r="C1512" i="30"/>
  <c r="B1512" i="30"/>
  <c r="J1511" i="30"/>
  <c r="K1511" i="30" s="1"/>
  <c r="F1511" i="30"/>
  <c r="E1511" i="30"/>
  <c r="D1511" i="30"/>
  <c r="B1511" i="30"/>
  <c r="C1511" i="30" s="1"/>
  <c r="J1510" i="30"/>
  <c r="K1510" i="30" s="1"/>
  <c r="F1510" i="30"/>
  <c r="E1510" i="30"/>
  <c r="D1510" i="30"/>
  <c r="C1510" i="30"/>
  <c r="B1510" i="30"/>
  <c r="J1509" i="30"/>
  <c r="K1509" i="30" s="1"/>
  <c r="F1509" i="30"/>
  <c r="E1509" i="30"/>
  <c r="D1509" i="30"/>
  <c r="C1509" i="30"/>
  <c r="B1509" i="30"/>
  <c r="J1508" i="30"/>
  <c r="K1508" i="30" s="1"/>
  <c r="F1508" i="30"/>
  <c r="E1508" i="30"/>
  <c r="D1508" i="30"/>
  <c r="C1508" i="30"/>
  <c r="B1508" i="30"/>
  <c r="J1507" i="30"/>
  <c r="K1507" i="30" s="1"/>
  <c r="F1507" i="30"/>
  <c r="E1507" i="30"/>
  <c r="D1507" i="30"/>
  <c r="B1507" i="30"/>
  <c r="C1507" i="30" s="1"/>
  <c r="K1506" i="30"/>
  <c r="J1506" i="30"/>
  <c r="F1506" i="30"/>
  <c r="E1506" i="30"/>
  <c r="D1506" i="30"/>
  <c r="C1506" i="30"/>
  <c r="B1506" i="30"/>
  <c r="J1505" i="30"/>
  <c r="K1505" i="30" s="1"/>
  <c r="F1505" i="30"/>
  <c r="E1505" i="30"/>
  <c r="D1505" i="30"/>
  <c r="C1505" i="30"/>
  <c r="B1505" i="30"/>
  <c r="J1504" i="30"/>
  <c r="K1504" i="30" s="1"/>
  <c r="F1504" i="30"/>
  <c r="E1504" i="30"/>
  <c r="D1504" i="30"/>
  <c r="C1504" i="30"/>
  <c r="B1504" i="30"/>
  <c r="J1503" i="30"/>
  <c r="K1503" i="30" s="1"/>
  <c r="F1503" i="30"/>
  <c r="E1503" i="30"/>
  <c r="D1503" i="30"/>
  <c r="B1503" i="30"/>
  <c r="C1503" i="30" s="1"/>
  <c r="J1502" i="30"/>
  <c r="K1502" i="30" s="1"/>
  <c r="F1502" i="30"/>
  <c r="E1502" i="30"/>
  <c r="D1502" i="30"/>
  <c r="C1502" i="30"/>
  <c r="B1502" i="30"/>
  <c r="J1501" i="30"/>
  <c r="K1501" i="30" s="1"/>
  <c r="F1501" i="30"/>
  <c r="E1501" i="30"/>
  <c r="D1501" i="30"/>
  <c r="C1501" i="30"/>
  <c r="B1501" i="30"/>
  <c r="K1500" i="30"/>
  <c r="J1500" i="30"/>
  <c r="F1500" i="30"/>
  <c r="E1500" i="30"/>
  <c r="D1500" i="30"/>
  <c r="C1500" i="30"/>
  <c r="B1500" i="30"/>
  <c r="J1499" i="30"/>
  <c r="K1499" i="30" s="1"/>
  <c r="F1499" i="30"/>
  <c r="E1499" i="30"/>
  <c r="D1499" i="30"/>
  <c r="B1499" i="30"/>
  <c r="C1499" i="30" s="1"/>
  <c r="J1498" i="30"/>
  <c r="K1498" i="30" s="1"/>
  <c r="F1498" i="30"/>
  <c r="E1498" i="30"/>
  <c r="D1498" i="30"/>
  <c r="C1498" i="30"/>
  <c r="B1498" i="30"/>
  <c r="K1497" i="30"/>
  <c r="J1497" i="30"/>
  <c r="F1497" i="30"/>
  <c r="E1497" i="30"/>
  <c r="D1497" i="30"/>
  <c r="C1497" i="30"/>
  <c r="B1497" i="30"/>
  <c r="J1496" i="30"/>
  <c r="K1496" i="30" s="1"/>
  <c r="F1496" i="30"/>
  <c r="E1496" i="30"/>
  <c r="D1496" i="30"/>
  <c r="C1496" i="30"/>
  <c r="B1496" i="30"/>
  <c r="J1495" i="30"/>
  <c r="K1495" i="30" s="1"/>
  <c r="F1495" i="30"/>
  <c r="E1495" i="30"/>
  <c r="D1495" i="30"/>
  <c r="B1495" i="30"/>
  <c r="C1495" i="30" s="1"/>
  <c r="J1494" i="30"/>
  <c r="K1494" i="30" s="1"/>
  <c r="F1494" i="30"/>
  <c r="E1494" i="30"/>
  <c r="D1494" i="30"/>
  <c r="C1494" i="30"/>
  <c r="B1494" i="30"/>
  <c r="K1493" i="30"/>
  <c r="J1493" i="30"/>
  <c r="F1493" i="30"/>
  <c r="E1493" i="30"/>
  <c r="D1493" i="30"/>
  <c r="C1493" i="30"/>
  <c r="B1493" i="30"/>
  <c r="J1492" i="30"/>
  <c r="K1492" i="30" s="1"/>
  <c r="F1492" i="30"/>
  <c r="E1492" i="30"/>
  <c r="D1492" i="30"/>
  <c r="C1492" i="30"/>
  <c r="B1492" i="30"/>
  <c r="J1491" i="30"/>
  <c r="K1491" i="30" s="1"/>
  <c r="F1491" i="30"/>
  <c r="E1491" i="30"/>
  <c r="D1491" i="30"/>
  <c r="B1491" i="30"/>
  <c r="C1491" i="30" s="1"/>
  <c r="K1490" i="30"/>
  <c r="J1490" i="30"/>
  <c r="F1490" i="30"/>
  <c r="E1490" i="30"/>
  <c r="D1490" i="30"/>
  <c r="C1490" i="30"/>
  <c r="B1490" i="30"/>
  <c r="J1489" i="30"/>
  <c r="K1489" i="30" s="1"/>
  <c r="F1489" i="30"/>
  <c r="E1489" i="30"/>
  <c r="D1489" i="30"/>
  <c r="C1489" i="30"/>
  <c r="B1489" i="30"/>
  <c r="J1488" i="30"/>
  <c r="K1488" i="30" s="1"/>
  <c r="F1488" i="30"/>
  <c r="E1488" i="30"/>
  <c r="D1488" i="30"/>
  <c r="C1488" i="30"/>
  <c r="B1488" i="30"/>
  <c r="J1487" i="30"/>
  <c r="K1487" i="30" s="1"/>
  <c r="F1487" i="30"/>
  <c r="E1487" i="30"/>
  <c r="D1487" i="30"/>
  <c r="B1487" i="30"/>
  <c r="C1487" i="30" s="1"/>
  <c r="J1486" i="30"/>
  <c r="K1486" i="30" s="1"/>
  <c r="F1486" i="30"/>
  <c r="E1486" i="30"/>
  <c r="D1486" i="30"/>
  <c r="B1486" i="30"/>
  <c r="C1486" i="30" s="1"/>
  <c r="J1485" i="30"/>
  <c r="K1485" i="30" s="1"/>
  <c r="F1485" i="30"/>
  <c r="E1485" i="30"/>
  <c r="D1485" i="30"/>
  <c r="C1485" i="30"/>
  <c r="B1485" i="30"/>
  <c r="J1484" i="30"/>
  <c r="K1484" i="30" s="1"/>
  <c r="F1484" i="30"/>
  <c r="E1484" i="30"/>
  <c r="D1484" i="30"/>
  <c r="B1484" i="30"/>
  <c r="C1484" i="30" s="1"/>
  <c r="J1483" i="30"/>
  <c r="K1483" i="30" s="1"/>
  <c r="F1483" i="30"/>
  <c r="E1483" i="30"/>
  <c r="D1483" i="30"/>
  <c r="B1483" i="30"/>
  <c r="C1483" i="30" s="1"/>
  <c r="J1482" i="30"/>
  <c r="K1482" i="30" s="1"/>
  <c r="F1482" i="30"/>
  <c r="E1482" i="30"/>
  <c r="D1482" i="30"/>
  <c r="B1482" i="30"/>
  <c r="C1482" i="30" s="1"/>
  <c r="J1481" i="30"/>
  <c r="K1481" i="30" s="1"/>
  <c r="F1481" i="30"/>
  <c r="E1481" i="30"/>
  <c r="D1481" i="30"/>
  <c r="C1481" i="30"/>
  <c r="B1481" i="30"/>
  <c r="J1480" i="30"/>
  <c r="K1480" i="30" s="1"/>
  <c r="F1480" i="30"/>
  <c r="E1480" i="30"/>
  <c r="D1480" i="30"/>
  <c r="B1480" i="30"/>
  <c r="C1480" i="30" s="1"/>
  <c r="J1479" i="30"/>
  <c r="K1479" i="30" s="1"/>
  <c r="F1479" i="30"/>
  <c r="E1479" i="30"/>
  <c r="D1479" i="30"/>
  <c r="B1479" i="30"/>
  <c r="C1479" i="30" s="1"/>
  <c r="J1478" i="30"/>
  <c r="K1478" i="30" s="1"/>
  <c r="F1478" i="30"/>
  <c r="E1478" i="30"/>
  <c r="D1478" i="30"/>
  <c r="B1478" i="30"/>
  <c r="C1478" i="30" s="1"/>
  <c r="J1477" i="30"/>
  <c r="K1477" i="30" s="1"/>
  <c r="F1477" i="30"/>
  <c r="E1477" i="30"/>
  <c r="D1477" i="30"/>
  <c r="C1477" i="30"/>
  <c r="B1477" i="30"/>
  <c r="J1476" i="30"/>
  <c r="K1476" i="30" s="1"/>
  <c r="F1476" i="30"/>
  <c r="E1476" i="30"/>
  <c r="D1476" i="30"/>
  <c r="B1476" i="30"/>
  <c r="C1476" i="30" s="1"/>
  <c r="J1475" i="30"/>
  <c r="K1475" i="30" s="1"/>
  <c r="F1475" i="30"/>
  <c r="E1475" i="30"/>
  <c r="D1475" i="30"/>
  <c r="B1475" i="30"/>
  <c r="C1475" i="30" s="1"/>
  <c r="J1474" i="30"/>
  <c r="K1474" i="30" s="1"/>
  <c r="F1474" i="30"/>
  <c r="E1474" i="30"/>
  <c r="D1474" i="30"/>
  <c r="B1474" i="30"/>
  <c r="C1474" i="30" s="1"/>
  <c r="J1473" i="30"/>
  <c r="K1473" i="30" s="1"/>
  <c r="F1473" i="30"/>
  <c r="E1473" i="30"/>
  <c r="D1473" i="30"/>
  <c r="C1473" i="30"/>
  <c r="B1473" i="30"/>
  <c r="K1472" i="30"/>
  <c r="J1472" i="30"/>
  <c r="F1472" i="30"/>
  <c r="E1472" i="30"/>
  <c r="D1472" i="30"/>
  <c r="B1472" i="30"/>
  <c r="C1472" i="30" s="1"/>
  <c r="J1471" i="30"/>
  <c r="K1471" i="30" s="1"/>
  <c r="F1471" i="30"/>
  <c r="E1471" i="30"/>
  <c r="D1471" i="30"/>
  <c r="B1471" i="30"/>
  <c r="C1471" i="30" s="1"/>
  <c r="J1470" i="30"/>
  <c r="K1470" i="30" s="1"/>
  <c r="F1470" i="30"/>
  <c r="E1470" i="30"/>
  <c r="D1470" i="30"/>
  <c r="B1470" i="30"/>
  <c r="C1470" i="30" s="1"/>
  <c r="J1469" i="30"/>
  <c r="K1469" i="30" s="1"/>
  <c r="F1469" i="30"/>
  <c r="E1469" i="30"/>
  <c r="D1469" i="30"/>
  <c r="C1469" i="30"/>
  <c r="B1469" i="30"/>
  <c r="J1468" i="30"/>
  <c r="K1468" i="30" s="1"/>
  <c r="F1468" i="30"/>
  <c r="E1468" i="30"/>
  <c r="D1468" i="30"/>
  <c r="C1468" i="30"/>
  <c r="B1468" i="30"/>
  <c r="J1467" i="30"/>
  <c r="K1467" i="30" s="1"/>
  <c r="F1467" i="30"/>
  <c r="E1467" i="30"/>
  <c r="D1467" i="30"/>
  <c r="C1467" i="30"/>
  <c r="B1467" i="30"/>
  <c r="J1466" i="30"/>
  <c r="K1466" i="30" s="1"/>
  <c r="F1466" i="30"/>
  <c r="E1466" i="30"/>
  <c r="D1466" i="30"/>
  <c r="C1466" i="30"/>
  <c r="B1466" i="30"/>
  <c r="K1465" i="30"/>
  <c r="J1465" i="30"/>
  <c r="F1465" i="30"/>
  <c r="E1465" i="30"/>
  <c r="D1465" i="30"/>
  <c r="C1465" i="30"/>
  <c r="B1465" i="30"/>
  <c r="J1464" i="30"/>
  <c r="K1464" i="30" s="1"/>
  <c r="F1464" i="30"/>
  <c r="E1464" i="30"/>
  <c r="D1464" i="30"/>
  <c r="C1464" i="30"/>
  <c r="B1464" i="30"/>
  <c r="J1463" i="30"/>
  <c r="K1463" i="30" s="1"/>
  <c r="F1463" i="30"/>
  <c r="E1463" i="30"/>
  <c r="D1463" i="30"/>
  <c r="C1463" i="30"/>
  <c r="B1463" i="30"/>
  <c r="K1462" i="30"/>
  <c r="J1462" i="30"/>
  <c r="F1462" i="30"/>
  <c r="E1462" i="30"/>
  <c r="D1462" i="30"/>
  <c r="C1462" i="30"/>
  <c r="B1462" i="30"/>
  <c r="J1461" i="30"/>
  <c r="K1461" i="30" s="1"/>
  <c r="F1461" i="30"/>
  <c r="E1461" i="30"/>
  <c r="D1461" i="30"/>
  <c r="C1461" i="30"/>
  <c r="B1461" i="30"/>
  <c r="J1460" i="30"/>
  <c r="K1460" i="30" s="1"/>
  <c r="F1460" i="30"/>
  <c r="E1460" i="30"/>
  <c r="D1460" i="30"/>
  <c r="C1460" i="30"/>
  <c r="B1460" i="30"/>
  <c r="J1459" i="30"/>
  <c r="K1459" i="30" s="1"/>
  <c r="F1459" i="30"/>
  <c r="E1459" i="30"/>
  <c r="D1459" i="30"/>
  <c r="C1459" i="30"/>
  <c r="B1459" i="30"/>
  <c r="J1458" i="30"/>
  <c r="K1458" i="30" s="1"/>
  <c r="F1458" i="30"/>
  <c r="E1458" i="30"/>
  <c r="D1458" i="30"/>
  <c r="C1458" i="30"/>
  <c r="B1458" i="30"/>
  <c r="K1457" i="30"/>
  <c r="J1457" i="30"/>
  <c r="F1457" i="30"/>
  <c r="E1457" i="30"/>
  <c r="D1457" i="30"/>
  <c r="C1457" i="30"/>
  <c r="B1457" i="30"/>
  <c r="J1456" i="30"/>
  <c r="K1456" i="30" s="1"/>
  <c r="F1456" i="30"/>
  <c r="E1456" i="30"/>
  <c r="D1456" i="30"/>
  <c r="C1456" i="30"/>
  <c r="B1456" i="30"/>
  <c r="J1455" i="30"/>
  <c r="K1455" i="30" s="1"/>
  <c r="F1455" i="30"/>
  <c r="E1455" i="30"/>
  <c r="D1455" i="30"/>
  <c r="C1455" i="30"/>
  <c r="B1455" i="30"/>
  <c r="K1454" i="30"/>
  <c r="J1454" i="30"/>
  <c r="F1454" i="30"/>
  <c r="E1454" i="30"/>
  <c r="D1454" i="30"/>
  <c r="C1454" i="30"/>
  <c r="B1454" i="30"/>
  <c r="K1453" i="30"/>
  <c r="J1453" i="30"/>
  <c r="F1453" i="30"/>
  <c r="E1453" i="30"/>
  <c r="D1453" i="30"/>
  <c r="C1453" i="30"/>
  <c r="B1453" i="30"/>
  <c r="J1452" i="30"/>
  <c r="K1452" i="30" s="1"/>
  <c r="F1452" i="30"/>
  <c r="E1452" i="30"/>
  <c r="D1452" i="30"/>
  <c r="C1452" i="30"/>
  <c r="B1452" i="30"/>
  <c r="J1451" i="30"/>
  <c r="K1451" i="30" s="1"/>
  <c r="F1451" i="30"/>
  <c r="E1451" i="30"/>
  <c r="D1451" i="30"/>
  <c r="C1451" i="30"/>
  <c r="B1451" i="30"/>
  <c r="J1450" i="30"/>
  <c r="K1450" i="30" s="1"/>
  <c r="F1450" i="30"/>
  <c r="E1450" i="30"/>
  <c r="D1450" i="30"/>
  <c r="C1450" i="30"/>
  <c r="B1450" i="30"/>
  <c r="K1449" i="30"/>
  <c r="J1449" i="30"/>
  <c r="F1449" i="30"/>
  <c r="E1449" i="30"/>
  <c r="D1449" i="30"/>
  <c r="C1449" i="30"/>
  <c r="B1449" i="30"/>
  <c r="J1448" i="30"/>
  <c r="K1448" i="30" s="1"/>
  <c r="F1448" i="30"/>
  <c r="E1448" i="30"/>
  <c r="D1448" i="30"/>
  <c r="C1448" i="30"/>
  <c r="B1448" i="30"/>
  <c r="J1447" i="30"/>
  <c r="K1447" i="30" s="1"/>
  <c r="F1447" i="30"/>
  <c r="E1447" i="30"/>
  <c r="D1447" i="30"/>
  <c r="C1447" i="30"/>
  <c r="B1447" i="30"/>
  <c r="K1446" i="30"/>
  <c r="J1446" i="30"/>
  <c r="F1446" i="30"/>
  <c r="E1446" i="30"/>
  <c r="D1446" i="30"/>
  <c r="C1446" i="30"/>
  <c r="B1446" i="30"/>
  <c r="K1445" i="30"/>
  <c r="J1445" i="30"/>
  <c r="F1445" i="30"/>
  <c r="E1445" i="30"/>
  <c r="D1445" i="30"/>
  <c r="C1445" i="30"/>
  <c r="B1445" i="30"/>
  <c r="J1444" i="30"/>
  <c r="K1444" i="30" s="1"/>
  <c r="F1444" i="30"/>
  <c r="E1444" i="30"/>
  <c r="D1444" i="30"/>
  <c r="C1444" i="30"/>
  <c r="B1444" i="30"/>
  <c r="J1443" i="30"/>
  <c r="K1443" i="30" s="1"/>
  <c r="F1443" i="30"/>
  <c r="E1443" i="30"/>
  <c r="D1443" i="30"/>
  <c r="C1443" i="30"/>
  <c r="B1443" i="30"/>
  <c r="J1442" i="30"/>
  <c r="K1442" i="30" s="1"/>
  <c r="F1442" i="30"/>
  <c r="E1442" i="30"/>
  <c r="D1442" i="30"/>
  <c r="C1442" i="30"/>
  <c r="B1442" i="30"/>
  <c r="K1441" i="30"/>
  <c r="J1441" i="30"/>
  <c r="F1441" i="30"/>
  <c r="E1441" i="30"/>
  <c r="D1441" i="30"/>
  <c r="C1441" i="30"/>
  <c r="B1441" i="30"/>
  <c r="J1440" i="30"/>
  <c r="K1440" i="30" s="1"/>
  <c r="F1440" i="30"/>
  <c r="E1440" i="30"/>
  <c r="D1440" i="30"/>
  <c r="C1440" i="30"/>
  <c r="B1440" i="30"/>
  <c r="J1439" i="30"/>
  <c r="K1439" i="30" s="1"/>
  <c r="F1439" i="30"/>
  <c r="E1439" i="30"/>
  <c r="D1439" i="30"/>
  <c r="C1439" i="30"/>
  <c r="B1439" i="30"/>
  <c r="K1438" i="30"/>
  <c r="J1438" i="30"/>
  <c r="F1438" i="30"/>
  <c r="E1438" i="30"/>
  <c r="D1438" i="30"/>
  <c r="C1438" i="30"/>
  <c r="B1438" i="30"/>
  <c r="J1437" i="30"/>
  <c r="K1437" i="30" s="1"/>
  <c r="F1437" i="30"/>
  <c r="E1437" i="30"/>
  <c r="D1437" i="30"/>
  <c r="C1437" i="30"/>
  <c r="B1437" i="30"/>
  <c r="J1436" i="30"/>
  <c r="K1436" i="30" s="1"/>
  <c r="F1436" i="30"/>
  <c r="E1436" i="30"/>
  <c r="D1436" i="30"/>
  <c r="C1436" i="30"/>
  <c r="B1436" i="30"/>
  <c r="J1435" i="30"/>
  <c r="K1435" i="30" s="1"/>
  <c r="F1435" i="30"/>
  <c r="E1435" i="30"/>
  <c r="D1435" i="30"/>
  <c r="C1435" i="30"/>
  <c r="B1435" i="30"/>
  <c r="J1434" i="30"/>
  <c r="K1434" i="30" s="1"/>
  <c r="F1434" i="30"/>
  <c r="E1434" i="30"/>
  <c r="D1434" i="30"/>
  <c r="C1434" i="30"/>
  <c r="B1434" i="30"/>
  <c r="K1433" i="30"/>
  <c r="J1433" i="30"/>
  <c r="F1433" i="30"/>
  <c r="E1433" i="30"/>
  <c r="D1433" i="30"/>
  <c r="C1433" i="30"/>
  <c r="B1433" i="30"/>
  <c r="J1432" i="30"/>
  <c r="K1432" i="30" s="1"/>
  <c r="F1432" i="30"/>
  <c r="E1432" i="30"/>
  <c r="D1432" i="30"/>
  <c r="C1432" i="30"/>
  <c r="B1432" i="30"/>
  <c r="J1431" i="30"/>
  <c r="K1431" i="30" s="1"/>
  <c r="F1431" i="30"/>
  <c r="E1431" i="30"/>
  <c r="D1431" i="30"/>
  <c r="C1431" i="30"/>
  <c r="B1431" i="30"/>
  <c r="K1430" i="30"/>
  <c r="J1430" i="30"/>
  <c r="F1430" i="30"/>
  <c r="E1430" i="30"/>
  <c r="D1430" i="30"/>
  <c r="C1430" i="30"/>
  <c r="B1430" i="30"/>
  <c r="J1429" i="30"/>
  <c r="K1429" i="30" s="1"/>
  <c r="F1429" i="30"/>
  <c r="E1429" i="30"/>
  <c r="D1429" i="30"/>
  <c r="C1429" i="30"/>
  <c r="B1429" i="30"/>
  <c r="J1428" i="30"/>
  <c r="K1428" i="30" s="1"/>
  <c r="F1428" i="30"/>
  <c r="E1428" i="30"/>
  <c r="D1428" i="30"/>
  <c r="C1428" i="30"/>
  <c r="B1428" i="30"/>
  <c r="J1427" i="30"/>
  <c r="K1427" i="30" s="1"/>
  <c r="F1427" i="30"/>
  <c r="E1427" i="30"/>
  <c r="D1427" i="30"/>
  <c r="C1427" i="30"/>
  <c r="B1427" i="30"/>
  <c r="J1426" i="30"/>
  <c r="K1426" i="30" s="1"/>
  <c r="F1426" i="30"/>
  <c r="E1426" i="30"/>
  <c r="D1426" i="30"/>
  <c r="C1426" i="30"/>
  <c r="B1426" i="30"/>
  <c r="K1425" i="30"/>
  <c r="J1425" i="30"/>
  <c r="F1425" i="30"/>
  <c r="E1425" i="30"/>
  <c r="D1425" i="30"/>
  <c r="C1425" i="30"/>
  <c r="B1425" i="30"/>
  <c r="J1424" i="30"/>
  <c r="K1424" i="30" s="1"/>
  <c r="F1424" i="30"/>
  <c r="E1424" i="30"/>
  <c r="D1424" i="30"/>
  <c r="C1424" i="30"/>
  <c r="B1424" i="30"/>
  <c r="J1423" i="30"/>
  <c r="K1423" i="30" s="1"/>
  <c r="F1423" i="30"/>
  <c r="E1423" i="30"/>
  <c r="D1423" i="30"/>
  <c r="C1423" i="30"/>
  <c r="B1423" i="30"/>
  <c r="K1422" i="30"/>
  <c r="J1422" i="30"/>
  <c r="F1422" i="30"/>
  <c r="E1422" i="30"/>
  <c r="D1422" i="30"/>
  <c r="C1422" i="30"/>
  <c r="B1422" i="30"/>
  <c r="J1421" i="30"/>
  <c r="K1421" i="30" s="1"/>
  <c r="F1421" i="30"/>
  <c r="E1421" i="30"/>
  <c r="D1421" i="30"/>
  <c r="C1421" i="30"/>
  <c r="B1421" i="30"/>
  <c r="J1420" i="30"/>
  <c r="K1420" i="30" s="1"/>
  <c r="F1420" i="30"/>
  <c r="E1420" i="30"/>
  <c r="D1420" i="30"/>
  <c r="C1420" i="30"/>
  <c r="B1420" i="30"/>
  <c r="J1419" i="30"/>
  <c r="K1419" i="30" s="1"/>
  <c r="F1419" i="30"/>
  <c r="E1419" i="30"/>
  <c r="D1419" i="30"/>
  <c r="C1419" i="30"/>
  <c r="B1419" i="30"/>
  <c r="J1418" i="30"/>
  <c r="K1418" i="30" s="1"/>
  <c r="F1418" i="30"/>
  <c r="E1418" i="30"/>
  <c r="D1418" i="30"/>
  <c r="C1418" i="30"/>
  <c r="B1418" i="30"/>
  <c r="K1417" i="30"/>
  <c r="J1417" i="30"/>
  <c r="F1417" i="30"/>
  <c r="E1417" i="30"/>
  <c r="D1417" i="30"/>
  <c r="C1417" i="30"/>
  <c r="B1417" i="30"/>
  <c r="J1416" i="30"/>
  <c r="K1416" i="30" s="1"/>
  <c r="F1416" i="30"/>
  <c r="E1416" i="30"/>
  <c r="D1416" i="30"/>
  <c r="C1416" i="30"/>
  <c r="B1416" i="30"/>
  <c r="J1415" i="30"/>
  <c r="K1415" i="30" s="1"/>
  <c r="F1415" i="30"/>
  <c r="E1415" i="30"/>
  <c r="D1415" i="30"/>
  <c r="C1415" i="30"/>
  <c r="B1415" i="30"/>
  <c r="K1414" i="30"/>
  <c r="J1414" i="30"/>
  <c r="F1414" i="30"/>
  <c r="E1414" i="30"/>
  <c r="D1414" i="30"/>
  <c r="C1414" i="30"/>
  <c r="B1414" i="30"/>
  <c r="J1413" i="30"/>
  <c r="K1413" i="30" s="1"/>
  <c r="F1413" i="30"/>
  <c r="E1413" i="30"/>
  <c r="D1413" i="30"/>
  <c r="C1413" i="30"/>
  <c r="B1413" i="30"/>
  <c r="J1412" i="30"/>
  <c r="K1412" i="30" s="1"/>
  <c r="F1412" i="30"/>
  <c r="E1412" i="30"/>
  <c r="D1412" i="30"/>
  <c r="C1412" i="30"/>
  <c r="B1412" i="30"/>
  <c r="J1411" i="30"/>
  <c r="K1411" i="30" s="1"/>
  <c r="F1411" i="30"/>
  <c r="E1411" i="30"/>
  <c r="D1411" i="30"/>
  <c r="C1411" i="30"/>
  <c r="B1411" i="30"/>
  <c r="J1410" i="30"/>
  <c r="K1410" i="30" s="1"/>
  <c r="F1410" i="30"/>
  <c r="E1410" i="30"/>
  <c r="D1410" i="30"/>
  <c r="C1410" i="30"/>
  <c r="B1410" i="30"/>
  <c r="K1409" i="30"/>
  <c r="J1409" i="30"/>
  <c r="F1409" i="30"/>
  <c r="E1409" i="30"/>
  <c r="D1409" i="30"/>
  <c r="C1409" i="30"/>
  <c r="B1409" i="30"/>
  <c r="J1408" i="30"/>
  <c r="K1408" i="30" s="1"/>
  <c r="F1408" i="30"/>
  <c r="E1408" i="30"/>
  <c r="D1408" i="30"/>
  <c r="C1408" i="30"/>
  <c r="B1408" i="30"/>
  <c r="J1407" i="30"/>
  <c r="K1407" i="30" s="1"/>
  <c r="F1407" i="30"/>
  <c r="E1407" i="30"/>
  <c r="D1407" i="30"/>
  <c r="C1407" i="30"/>
  <c r="B1407" i="30"/>
  <c r="K1406" i="30"/>
  <c r="J1406" i="30"/>
  <c r="F1406" i="30"/>
  <c r="E1406" i="30"/>
  <c r="D1406" i="30"/>
  <c r="C1406" i="30"/>
  <c r="B1406" i="30"/>
  <c r="J1405" i="30"/>
  <c r="K1405" i="30" s="1"/>
  <c r="F1405" i="30"/>
  <c r="E1405" i="30"/>
  <c r="D1405" i="30"/>
  <c r="C1405" i="30"/>
  <c r="B1405" i="30"/>
  <c r="J1404" i="30"/>
  <c r="K1404" i="30" s="1"/>
  <c r="F1404" i="30"/>
  <c r="E1404" i="30"/>
  <c r="D1404" i="30"/>
  <c r="C1404" i="30"/>
  <c r="B1404" i="30"/>
  <c r="J1403" i="30"/>
  <c r="K1403" i="30" s="1"/>
  <c r="F1403" i="30"/>
  <c r="E1403" i="30"/>
  <c r="D1403" i="30"/>
  <c r="C1403" i="30"/>
  <c r="B1403" i="30"/>
  <c r="J1402" i="30"/>
  <c r="K1402" i="30" s="1"/>
  <c r="F1402" i="30"/>
  <c r="E1402" i="30"/>
  <c r="D1402" i="30"/>
  <c r="C1402" i="30"/>
  <c r="B1402" i="30"/>
  <c r="K1401" i="30"/>
  <c r="J1401" i="30"/>
  <c r="F1401" i="30"/>
  <c r="E1401" i="30"/>
  <c r="D1401" i="30"/>
  <c r="C1401" i="30"/>
  <c r="B1401" i="30"/>
  <c r="J1400" i="30"/>
  <c r="K1400" i="30" s="1"/>
  <c r="F1400" i="30"/>
  <c r="E1400" i="30"/>
  <c r="D1400" i="30"/>
  <c r="C1400" i="30"/>
  <c r="B1400" i="30"/>
  <c r="J1399" i="30"/>
  <c r="K1399" i="30" s="1"/>
  <c r="F1399" i="30"/>
  <c r="E1399" i="30"/>
  <c r="D1399" i="30"/>
  <c r="C1399" i="30"/>
  <c r="B1399" i="30"/>
  <c r="K1398" i="30"/>
  <c r="J1398" i="30"/>
  <c r="F1398" i="30"/>
  <c r="E1398" i="30"/>
  <c r="D1398" i="30"/>
  <c r="C1398" i="30"/>
  <c r="B1398" i="30"/>
  <c r="K1397" i="30"/>
  <c r="J1397" i="30"/>
  <c r="F1397" i="30"/>
  <c r="E1397" i="30"/>
  <c r="D1397" i="30"/>
  <c r="C1397" i="30"/>
  <c r="B1397" i="30"/>
  <c r="J1396" i="30"/>
  <c r="K1396" i="30" s="1"/>
  <c r="F1396" i="30"/>
  <c r="E1396" i="30"/>
  <c r="D1396" i="30"/>
  <c r="C1396" i="30"/>
  <c r="B1396" i="30"/>
  <c r="J1395" i="30"/>
  <c r="K1395" i="30" s="1"/>
  <c r="F1395" i="30"/>
  <c r="E1395" i="30"/>
  <c r="D1395" i="30"/>
  <c r="C1395" i="30"/>
  <c r="B1395" i="30"/>
  <c r="J1394" i="30"/>
  <c r="K1394" i="30" s="1"/>
  <c r="F1394" i="30"/>
  <c r="E1394" i="30"/>
  <c r="D1394" i="30"/>
  <c r="C1394" i="30"/>
  <c r="B1394" i="30"/>
  <c r="K1393" i="30"/>
  <c r="J1393" i="30"/>
  <c r="F1393" i="30"/>
  <c r="E1393" i="30"/>
  <c r="D1393" i="30"/>
  <c r="C1393" i="30"/>
  <c r="B1393" i="30"/>
  <c r="J1392" i="30"/>
  <c r="K1392" i="30" s="1"/>
  <c r="F1392" i="30"/>
  <c r="E1392" i="30"/>
  <c r="D1392" i="30"/>
  <c r="B1392" i="30"/>
  <c r="C1392" i="30" s="1"/>
  <c r="K1391" i="30"/>
  <c r="J1391" i="30"/>
  <c r="F1391" i="30"/>
  <c r="E1391" i="30"/>
  <c r="D1391" i="30"/>
  <c r="C1391" i="30"/>
  <c r="B1391" i="30"/>
  <c r="J1390" i="30"/>
  <c r="K1390" i="30" s="1"/>
  <c r="F1390" i="30"/>
  <c r="E1390" i="30"/>
  <c r="D1390" i="30"/>
  <c r="C1390" i="30"/>
  <c r="B1390" i="30"/>
  <c r="J1389" i="30"/>
  <c r="K1389" i="30" s="1"/>
  <c r="F1389" i="30"/>
  <c r="E1389" i="30"/>
  <c r="D1389" i="30"/>
  <c r="C1389" i="30"/>
  <c r="B1389" i="30"/>
  <c r="J1388" i="30"/>
  <c r="K1388" i="30" s="1"/>
  <c r="F1388" i="30"/>
  <c r="E1388" i="30"/>
  <c r="D1388" i="30"/>
  <c r="B1388" i="30"/>
  <c r="C1388" i="30" s="1"/>
  <c r="J1387" i="30"/>
  <c r="K1387" i="30" s="1"/>
  <c r="F1387" i="30"/>
  <c r="E1387" i="30"/>
  <c r="D1387" i="30"/>
  <c r="C1387" i="30"/>
  <c r="B1387" i="30"/>
  <c r="K1386" i="30"/>
  <c r="J1386" i="30"/>
  <c r="F1386" i="30"/>
  <c r="E1386" i="30"/>
  <c r="D1386" i="30"/>
  <c r="C1386" i="30"/>
  <c r="B1386" i="30"/>
  <c r="J1385" i="30"/>
  <c r="K1385" i="30" s="1"/>
  <c r="F1385" i="30"/>
  <c r="E1385" i="30"/>
  <c r="D1385" i="30"/>
  <c r="C1385" i="30"/>
  <c r="B1385" i="30"/>
  <c r="J1384" i="30"/>
  <c r="K1384" i="30" s="1"/>
  <c r="F1384" i="30"/>
  <c r="E1384" i="30"/>
  <c r="D1384" i="30"/>
  <c r="B1384" i="30"/>
  <c r="C1384" i="30" s="1"/>
  <c r="J1383" i="30"/>
  <c r="K1383" i="30" s="1"/>
  <c r="F1383" i="30"/>
  <c r="E1383" i="30"/>
  <c r="D1383" i="30"/>
  <c r="C1383" i="30"/>
  <c r="B1383" i="30"/>
  <c r="K1382" i="30"/>
  <c r="J1382" i="30"/>
  <c r="F1382" i="30"/>
  <c r="E1382" i="30"/>
  <c r="D1382" i="30"/>
  <c r="C1382" i="30"/>
  <c r="B1382" i="30"/>
  <c r="J1381" i="30"/>
  <c r="K1381" i="30" s="1"/>
  <c r="F1381" i="30"/>
  <c r="E1381" i="30"/>
  <c r="D1381" i="30"/>
  <c r="C1381" i="30"/>
  <c r="B1381" i="30"/>
  <c r="J1380" i="30"/>
  <c r="K1380" i="30" s="1"/>
  <c r="F1380" i="30"/>
  <c r="E1380" i="30"/>
  <c r="D1380" i="30"/>
  <c r="B1380" i="30"/>
  <c r="C1380" i="30" s="1"/>
  <c r="J1379" i="30"/>
  <c r="K1379" i="30" s="1"/>
  <c r="F1379" i="30"/>
  <c r="E1379" i="30"/>
  <c r="D1379" i="30"/>
  <c r="C1379" i="30"/>
  <c r="B1379" i="30"/>
  <c r="J1378" i="30"/>
  <c r="K1378" i="30" s="1"/>
  <c r="F1378" i="30"/>
  <c r="E1378" i="30"/>
  <c r="D1378" i="30"/>
  <c r="C1378" i="30"/>
  <c r="B1378" i="30"/>
  <c r="J1377" i="30"/>
  <c r="K1377" i="30" s="1"/>
  <c r="F1377" i="30"/>
  <c r="E1377" i="30"/>
  <c r="D1377" i="30"/>
  <c r="C1377" i="30"/>
  <c r="B1377" i="30"/>
  <c r="J1376" i="30"/>
  <c r="K1376" i="30" s="1"/>
  <c r="F1376" i="30"/>
  <c r="E1376" i="30"/>
  <c r="D1376" i="30"/>
  <c r="B1376" i="30"/>
  <c r="C1376" i="30" s="1"/>
  <c r="K1375" i="30"/>
  <c r="J1375" i="30"/>
  <c r="F1375" i="30"/>
  <c r="E1375" i="30"/>
  <c r="D1375" i="30"/>
  <c r="C1375" i="30"/>
  <c r="B1375" i="30"/>
  <c r="J1374" i="30"/>
  <c r="K1374" i="30" s="1"/>
  <c r="F1374" i="30"/>
  <c r="E1374" i="30"/>
  <c r="D1374" i="30"/>
  <c r="C1374" i="30"/>
  <c r="B1374" i="30"/>
  <c r="J1373" i="30"/>
  <c r="K1373" i="30" s="1"/>
  <c r="F1373" i="30"/>
  <c r="E1373" i="30"/>
  <c r="D1373" i="30"/>
  <c r="C1373" i="30"/>
  <c r="B1373" i="30"/>
  <c r="J1372" i="30"/>
  <c r="K1372" i="30" s="1"/>
  <c r="F1372" i="30"/>
  <c r="E1372" i="30"/>
  <c r="D1372" i="30"/>
  <c r="B1372" i="30"/>
  <c r="C1372" i="30" s="1"/>
  <c r="J1371" i="30"/>
  <c r="K1371" i="30" s="1"/>
  <c r="F1371" i="30"/>
  <c r="E1371" i="30"/>
  <c r="D1371" i="30"/>
  <c r="C1371" i="30"/>
  <c r="B1371" i="30"/>
  <c r="J1370" i="30"/>
  <c r="K1370" i="30" s="1"/>
  <c r="F1370" i="30"/>
  <c r="E1370" i="30"/>
  <c r="D1370" i="30"/>
  <c r="B1370" i="30"/>
  <c r="C1370" i="30" s="1"/>
  <c r="J1369" i="30"/>
  <c r="K1369" i="30" s="1"/>
  <c r="F1369" i="30"/>
  <c r="E1369" i="30"/>
  <c r="D1369" i="30"/>
  <c r="C1369" i="30"/>
  <c r="B1369" i="30"/>
  <c r="J1368" i="30"/>
  <c r="K1368" i="30" s="1"/>
  <c r="F1368" i="30"/>
  <c r="E1368" i="30"/>
  <c r="D1368" i="30"/>
  <c r="B1368" i="30"/>
  <c r="C1368" i="30" s="1"/>
  <c r="J1367" i="30"/>
  <c r="K1367" i="30" s="1"/>
  <c r="F1367" i="30"/>
  <c r="E1367" i="30"/>
  <c r="D1367" i="30"/>
  <c r="C1367" i="30"/>
  <c r="B1367" i="30"/>
  <c r="J1366" i="30"/>
  <c r="K1366" i="30" s="1"/>
  <c r="F1366" i="30"/>
  <c r="E1366" i="30"/>
  <c r="D1366" i="30"/>
  <c r="B1366" i="30"/>
  <c r="C1366" i="30" s="1"/>
  <c r="J1365" i="30"/>
  <c r="K1365" i="30" s="1"/>
  <c r="F1365" i="30"/>
  <c r="E1365" i="30"/>
  <c r="D1365" i="30"/>
  <c r="C1365" i="30"/>
  <c r="B1365" i="30"/>
  <c r="J1364" i="30"/>
  <c r="K1364" i="30" s="1"/>
  <c r="F1364" i="30"/>
  <c r="E1364" i="30"/>
  <c r="D1364" i="30"/>
  <c r="B1364" i="30"/>
  <c r="C1364" i="30" s="1"/>
  <c r="J1363" i="30"/>
  <c r="K1363" i="30" s="1"/>
  <c r="F1363" i="30"/>
  <c r="E1363" i="30"/>
  <c r="D1363" i="30"/>
  <c r="C1363" i="30"/>
  <c r="B1363" i="30"/>
  <c r="J1362" i="30"/>
  <c r="K1362" i="30" s="1"/>
  <c r="F1362" i="30"/>
  <c r="E1362" i="30"/>
  <c r="D1362" i="30"/>
  <c r="B1362" i="30"/>
  <c r="C1362" i="30" s="1"/>
  <c r="J1361" i="30"/>
  <c r="K1361" i="30" s="1"/>
  <c r="F1361" i="30"/>
  <c r="E1361" i="30"/>
  <c r="D1361" i="30"/>
  <c r="C1361" i="30"/>
  <c r="B1361" i="30"/>
  <c r="J1360" i="30"/>
  <c r="K1360" i="30" s="1"/>
  <c r="F1360" i="30"/>
  <c r="E1360" i="30"/>
  <c r="D1360" i="30"/>
  <c r="B1360" i="30"/>
  <c r="C1360" i="30" s="1"/>
  <c r="J1359" i="30"/>
  <c r="K1359" i="30" s="1"/>
  <c r="F1359" i="30"/>
  <c r="E1359" i="30"/>
  <c r="D1359" i="30"/>
  <c r="C1359" i="30"/>
  <c r="B1359" i="30"/>
  <c r="J1358" i="30"/>
  <c r="K1358" i="30" s="1"/>
  <c r="F1358" i="30"/>
  <c r="E1358" i="30"/>
  <c r="D1358" i="30"/>
  <c r="B1358" i="30"/>
  <c r="C1358" i="30" s="1"/>
  <c r="J1357" i="30"/>
  <c r="K1357" i="30" s="1"/>
  <c r="F1357" i="30"/>
  <c r="E1357" i="30"/>
  <c r="D1357" i="30"/>
  <c r="C1357" i="30"/>
  <c r="B1357" i="30"/>
  <c r="J1356" i="30"/>
  <c r="K1356" i="30" s="1"/>
  <c r="F1356" i="30"/>
  <c r="E1356" i="30"/>
  <c r="D1356" i="30"/>
  <c r="B1356" i="30"/>
  <c r="C1356" i="30" s="1"/>
  <c r="J1355" i="30"/>
  <c r="K1355" i="30" s="1"/>
  <c r="F1355" i="30"/>
  <c r="E1355" i="30"/>
  <c r="D1355" i="30"/>
  <c r="C1355" i="30"/>
  <c r="B1355" i="30"/>
  <c r="J1354" i="30"/>
  <c r="K1354" i="30" s="1"/>
  <c r="F1354" i="30"/>
  <c r="E1354" i="30"/>
  <c r="D1354" i="30"/>
  <c r="B1354" i="30"/>
  <c r="C1354" i="30" s="1"/>
  <c r="J1353" i="30"/>
  <c r="K1353" i="30" s="1"/>
  <c r="F1353" i="30"/>
  <c r="E1353" i="30"/>
  <c r="D1353" i="30"/>
  <c r="C1353" i="30"/>
  <c r="B1353" i="30"/>
  <c r="J1352" i="30"/>
  <c r="K1352" i="30" s="1"/>
  <c r="F1352" i="30"/>
  <c r="E1352" i="30"/>
  <c r="D1352" i="30"/>
  <c r="B1352" i="30"/>
  <c r="C1352" i="30" s="1"/>
  <c r="K1351" i="30"/>
  <c r="J1351" i="30"/>
  <c r="F1351" i="30"/>
  <c r="E1351" i="30"/>
  <c r="D1351" i="30"/>
  <c r="C1351" i="30"/>
  <c r="B1351" i="30"/>
  <c r="J1350" i="30"/>
  <c r="K1350" i="30" s="1"/>
  <c r="F1350" i="30"/>
  <c r="E1350" i="30"/>
  <c r="D1350" i="30"/>
  <c r="B1350" i="30"/>
  <c r="C1350" i="30" s="1"/>
  <c r="J1349" i="30"/>
  <c r="K1349" i="30" s="1"/>
  <c r="F1349" i="30"/>
  <c r="E1349" i="30"/>
  <c r="D1349" i="30"/>
  <c r="C1349" i="30"/>
  <c r="B1349" i="30"/>
  <c r="J1348" i="30"/>
  <c r="K1348" i="30" s="1"/>
  <c r="F1348" i="30"/>
  <c r="E1348" i="30"/>
  <c r="D1348" i="30"/>
  <c r="B1348" i="30"/>
  <c r="C1348" i="30" s="1"/>
  <c r="K1347" i="30"/>
  <c r="J1347" i="30"/>
  <c r="F1347" i="30"/>
  <c r="E1347" i="30"/>
  <c r="D1347" i="30"/>
  <c r="C1347" i="30"/>
  <c r="B1347" i="30"/>
  <c r="J1346" i="30"/>
  <c r="K1346" i="30" s="1"/>
  <c r="F1346" i="30"/>
  <c r="E1346" i="30"/>
  <c r="D1346" i="30"/>
  <c r="B1346" i="30"/>
  <c r="C1346" i="30" s="1"/>
  <c r="K1345" i="30"/>
  <c r="J1345" i="30"/>
  <c r="F1345" i="30"/>
  <c r="E1345" i="30"/>
  <c r="D1345" i="30"/>
  <c r="C1345" i="30"/>
  <c r="B1345" i="30"/>
  <c r="J1344" i="30"/>
  <c r="K1344" i="30" s="1"/>
  <c r="F1344" i="30"/>
  <c r="E1344" i="30"/>
  <c r="D1344" i="30"/>
  <c r="B1344" i="30"/>
  <c r="C1344" i="30" s="1"/>
  <c r="K1343" i="30"/>
  <c r="J1343" i="30"/>
  <c r="F1343" i="30"/>
  <c r="E1343" i="30"/>
  <c r="D1343" i="30"/>
  <c r="C1343" i="30"/>
  <c r="B1343" i="30"/>
  <c r="J1342" i="30"/>
  <c r="K1342" i="30" s="1"/>
  <c r="F1342" i="30"/>
  <c r="E1342" i="30"/>
  <c r="D1342" i="30"/>
  <c r="B1342" i="30"/>
  <c r="C1342" i="30" s="1"/>
  <c r="K1341" i="30"/>
  <c r="J1341" i="30"/>
  <c r="F1341" i="30"/>
  <c r="E1341" i="30"/>
  <c r="D1341" i="30"/>
  <c r="C1341" i="30"/>
  <c r="B1341" i="30"/>
  <c r="J1340" i="30"/>
  <c r="K1340" i="30" s="1"/>
  <c r="F1340" i="30"/>
  <c r="E1340" i="30"/>
  <c r="D1340" i="30"/>
  <c r="B1340" i="30"/>
  <c r="C1340" i="30" s="1"/>
  <c r="K1339" i="30"/>
  <c r="J1339" i="30"/>
  <c r="F1339" i="30"/>
  <c r="E1339" i="30"/>
  <c r="D1339" i="30"/>
  <c r="C1339" i="30"/>
  <c r="B1339" i="30"/>
  <c r="J1338" i="30"/>
  <c r="K1338" i="30" s="1"/>
  <c r="F1338" i="30"/>
  <c r="E1338" i="30"/>
  <c r="D1338" i="30"/>
  <c r="B1338" i="30"/>
  <c r="C1338" i="30" s="1"/>
  <c r="K1337" i="30"/>
  <c r="J1337" i="30"/>
  <c r="F1337" i="30"/>
  <c r="E1337" i="30"/>
  <c r="D1337" i="30"/>
  <c r="C1337" i="30"/>
  <c r="B1337" i="30"/>
  <c r="J1336" i="30"/>
  <c r="K1336" i="30" s="1"/>
  <c r="F1336" i="30"/>
  <c r="E1336" i="30"/>
  <c r="D1336" i="30"/>
  <c r="B1336" i="30"/>
  <c r="C1336" i="30" s="1"/>
  <c r="K1335" i="30"/>
  <c r="J1335" i="30"/>
  <c r="F1335" i="30"/>
  <c r="E1335" i="30"/>
  <c r="D1335" i="30"/>
  <c r="C1335" i="30"/>
  <c r="B1335" i="30"/>
  <c r="J1334" i="30"/>
  <c r="K1334" i="30" s="1"/>
  <c r="F1334" i="30"/>
  <c r="E1334" i="30"/>
  <c r="D1334" i="30"/>
  <c r="B1334" i="30"/>
  <c r="C1334" i="30" s="1"/>
  <c r="J1333" i="30"/>
  <c r="K1333" i="30" s="1"/>
  <c r="F1333" i="30"/>
  <c r="E1333" i="30"/>
  <c r="D1333" i="30"/>
  <c r="C1333" i="30"/>
  <c r="B1333" i="30"/>
  <c r="J1332" i="30"/>
  <c r="K1332" i="30" s="1"/>
  <c r="F1332" i="30"/>
  <c r="E1332" i="30"/>
  <c r="D1332" i="30"/>
  <c r="B1332" i="30"/>
  <c r="C1332" i="30" s="1"/>
  <c r="K1331" i="30"/>
  <c r="J1331" i="30"/>
  <c r="F1331" i="30"/>
  <c r="E1331" i="30"/>
  <c r="D1331" i="30"/>
  <c r="C1331" i="30"/>
  <c r="B1331" i="30"/>
  <c r="J1330" i="30"/>
  <c r="K1330" i="30" s="1"/>
  <c r="F1330" i="30"/>
  <c r="E1330" i="30"/>
  <c r="D1330" i="30"/>
  <c r="B1330" i="30"/>
  <c r="C1330" i="30" s="1"/>
  <c r="J1329" i="30"/>
  <c r="K1329" i="30" s="1"/>
  <c r="F1329" i="30"/>
  <c r="E1329" i="30"/>
  <c r="D1329" i="30"/>
  <c r="B1329" i="30"/>
  <c r="C1329" i="30" s="1"/>
  <c r="J1328" i="30"/>
  <c r="K1328" i="30" s="1"/>
  <c r="F1328" i="30"/>
  <c r="E1328" i="30"/>
  <c r="D1328" i="30"/>
  <c r="B1328" i="30"/>
  <c r="C1328" i="30" s="1"/>
  <c r="J1327" i="30"/>
  <c r="K1327" i="30" s="1"/>
  <c r="F1327" i="30"/>
  <c r="E1327" i="30"/>
  <c r="D1327" i="30"/>
  <c r="C1327" i="30"/>
  <c r="B1327" i="30"/>
  <c r="J1326" i="30"/>
  <c r="K1326" i="30" s="1"/>
  <c r="F1326" i="30"/>
  <c r="E1326" i="30"/>
  <c r="D1326" i="30"/>
  <c r="B1326" i="30"/>
  <c r="C1326" i="30" s="1"/>
  <c r="J1325" i="30"/>
  <c r="K1325" i="30" s="1"/>
  <c r="F1325" i="30"/>
  <c r="E1325" i="30"/>
  <c r="D1325" i="30"/>
  <c r="B1325" i="30"/>
  <c r="C1325" i="30" s="1"/>
  <c r="J1324" i="30"/>
  <c r="K1324" i="30" s="1"/>
  <c r="F1324" i="30"/>
  <c r="E1324" i="30"/>
  <c r="D1324" i="30"/>
  <c r="B1324" i="30"/>
  <c r="C1324" i="30" s="1"/>
  <c r="K1323" i="30"/>
  <c r="J1323" i="30"/>
  <c r="F1323" i="30"/>
  <c r="E1323" i="30"/>
  <c r="D1323" i="30"/>
  <c r="C1323" i="30"/>
  <c r="B1323" i="30"/>
  <c r="J1322" i="30"/>
  <c r="K1322" i="30" s="1"/>
  <c r="F1322" i="30"/>
  <c r="E1322" i="30"/>
  <c r="D1322" i="30"/>
  <c r="B1322" i="30"/>
  <c r="C1322" i="30" s="1"/>
  <c r="K1321" i="30"/>
  <c r="J1321" i="30"/>
  <c r="F1321" i="30"/>
  <c r="E1321" i="30"/>
  <c r="D1321" i="30"/>
  <c r="C1321" i="30"/>
  <c r="B1321" i="30"/>
  <c r="J1320" i="30"/>
  <c r="K1320" i="30" s="1"/>
  <c r="F1320" i="30"/>
  <c r="E1320" i="30"/>
  <c r="D1320" i="30"/>
  <c r="B1320" i="30"/>
  <c r="C1320" i="30" s="1"/>
  <c r="K1319" i="30"/>
  <c r="J1319" i="30"/>
  <c r="F1319" i="30"/>
  <c r="E1319" i="30"/>
  <c r="D1319" i="30"/>
  <c r="C1319" i="30"/>
  <c r="B1319" i="30"/>
  <c r="J1318" i="30"/>
  <c r="K1318" i="30" s="1"/>
  <c r="F1318" i="30"/>
  <c r="E1318" i="30"/>
  <c r="D1318" i="30"/>
  <c r="B1318" i="30"/>
  <c r="C1318" i="30" s="1"/>
  <c r="J1317" i="30"/>
  <c r="K1317" i="30" s="1"/>
  <c r="F1317" i="30"/>
  <c r="E1317" i="30"/>
  <c r="D1317" i="30"/>
  <c r="C1317" i="30"/>
  <c r="B1317" i="30"/>
  <c r="J1316" i="30"/>
  <c r="K1316" i="30" s="1"/>
  <c r="F1316" i="30"/>
  <c r="E1316" i="30"/>
  <c r="D1316" i="30"/>
  <c r="B1316" i="30"/>
  <c r="C1316" i="30" s="1"/>
  <c r="K1315" i="30"/>
  <c r="J1315" i="30"/>
  <c r="F1315" i="30"/>
  <c r="E1315" i="30"/>
  <c r="D1315" i="30"/>
  <c r="C1315" i="30"/>
  <c r="B1315" i="30"/>
  <c r="J1314" i="30"/>
  <c r="K1314" i="30" s="1"/>
  <c r="F1314" i="30"/>
  <c r="E1314" i="30"/>
  <c r="D1314" i="30"/>
  <c r="B1314" i="30"/>
  <c r="C1314" i="30" s="1"/>
  <c r="J1313" i="30"/>
  <c r="K1313" i="30" s="1"/>
  <c r="F1313" i="30"/>
  <c r="E1313" i="30"/>
  <c r="D1313" i="30"/>
  <c r="B1313" i="30"/>
  <c r="C1313" i="30" s="1"/>
  <c r="J1312" i="30"/>
  <c r="K1312" i="30" s="1"/>
  <c r="F1312" i="30"/>
  <c r="E1312" i="30"/>
  <c r="D1312" i="30"/>
  <c r="B1312" i="30"/>
  <c r="C1312" i="30" s="1"/>
  <c r="J1311" i="30"/>
  <c r="K1311" i="30" s="1"/>
  <c r="F1311" i="30"/>
  <c r="E1311" i="30"/>
  <c r="D1311" i="30"/>
  <c r="C1311" i="30"/>
  <c r="B1311" i="30"/>
  <c r="J1310" i="30"/>
  <c r="K1310" i="30" s="1"/>
  <c r="F1310" i="30"/>
  <c r="E1310" i="30"/>
  <c r="D1310" i="30"/>
  <c r="B1310" i="30"/>
  <c r="C1310" i="30" s="1"/>
  <c r="J1309" i="30"/>
  <c r="K1309" i="30" s="1"/>
  <c r="F1309" i="30"/>
  <c r="E1309" i="30"/>
  <c r="D1309" i="30"/>
  <c r="B1309" i="30"/>
  <c r="C1309" i="30" s="1"/>
  <c r="J1308" i="30"/>
  <c r="K1308" i="30" s="1"/>
  <c r="F1308" i="30"/>
  <c r="E1308" i="30"/>
  <c r="D1308" i="30"/>
  <c r="B1308" i="30"/>
  <c r="C1308" i="30" s="1"/>
  <c r="K1307" i="30"/>
  <c r="J1307" i="30"/>
  <c r="F1307" i="30"/>
  <c r="E1307" i="30"/>
  <c r="D1307" i="30"/>
  <c r="C1307" i="30"/>
  <c r="B1307" i="30"/>
  <c r="J1306" i="30"/>
  <c r="K1306" i="30" s="1"/>
  <c r="F1306" i="30"/>
  <c r="E1306" i="30"/>
  <c r="D1306" i="30"/>
  <c r="B1306" i="30"/>
  <c r="C1306" i="30" s="1"/>
  <c r="K1305" i="30"/>
  <c r="J1305" i="30"/>
  <c r="F1305" i="30"/>
  <c r="E1305" i="30"/>
  <c r="D1305" i="30"/>
  <c r="C1305" i="30"/>
  <c r="B1305" i="30"/>
  <c r="J1304" i="30"/>
  <c r="K1304" i="30" s="1"/>
  <c r="F1304" i="30"/>
  <c r="E1304" i="30"/>
  <c r="D1304" i="30"/>
  <c r="B1304" i="30"/>
  <c r="C1304" i="30" s="1"/>
  <c r="K1303" i="30"/>
  <c r="J1303" i="30"/>
  <c r="F1303" i="30"/>
  <c r="E1303" i="30"/>
  <c r="D1303" i="30"/>
  <c r="C1303" i="30"/>
  <c r="B1303" i="30"/>
  <c r="J1302" i="30"/>
  <c r="K1302" i="30" s="1"/>
  <c r="F1302" i="30"/>
  <c r="E1302" i="30"/>
  <c r="D1302" i="30"/>
  <c r="B1302" i="30"/>
  <c r="C1302" i="30" s="1"/>
  <c r="K1301" i="30"/>
  <c r="J1301" i="30"/>
  <c r="F1301" i="30"/>
  <c r="E1301" i="30"/>
  <c r="D1301" i="30"/>
  <c r="B1301" i="30"/>
  <c r="C1301" i="30" s="1"/>
  <c r="J1300" i="30"/>
  <c r="K1300" i="30" s="1"/>
  <c r="F1300" i="30"/>
  <c r="E1300" i="30"/>
  <c r="D1300" i="30"/>
  <c r="B1300" i="30"/>
  <c r="C1300" i="30" s="1"/>
  <c r="K1299" i="30"/>
  <c r="J1299" i="30"/>
  <c r="F1299" i="30"/>
  <c r="E1299" i="30"/>
  <c r="D1299" i="30"/>
  <c r="B1299" i="30"/>
  <c r="C1299" i="30" s="1"/>
  <c r="J1298" i="30"/>
  <c r="K1298" i="30" s="1"/>
  <c r="F1298" i="30"/>
  <c r="E1298" i="30"/>
  <c r="D1298" i="30"/>
  <c r="B1298" i="30"/>
  <c r="C1298" i="30" s="1"/>
  <c r="J1297" i="30"/>
  <c r="K1297" i="30" s="1"/>
  <c r="F1297" i="30"/>
  <c r="E1297" i="30"/>
  <c r="D1297" i="30"/>
  <c r="B1297" i="30"/>
  <c r="C1297" i="30" s="1"/>
  <c r="J1296" i="30"/>
  <c r="K1296" i="30" s="1"/>
  <c r="F1296" i="30"/>
  <c r="E1296" i="30"/>
  <c r="D1296" i="30"/>
  <c r="B1296" i="30"/>
  <c r="C1296" i="30" s="1"/>
  <c r="J1295" i="30"/>
  <c r="K1295" i="30" s="1"/>
  <c r="F1295" i="30"/>
  <c r="E1295" i="30"/>
  <c r="D1295" i="30"/>
  <c r="B1295" i="30"/>
  <c r="C1295" i="30" s="1"/>
  <c r="J1294" i="30"/>
  <c r="K1294" i="30" s="1"/>
  <c r="F1294" i="30"/>
  <c r="E1294" i="30"/>
  <c r="D1294" i="30"/>
  <c r="B1294" i="30"/>
  <c r="C1294" i="30" s="1"/>
  <c r="J1293" i="30"/>
  <c r="K1293" i="30" s="1"/>
  <c r="F1293" i="30"/>
  <c r="E1293" i="30"/>
  <c r="D1293" i="30"/>
  <c r="B1293" i="30"/>
  <c r="C1293" i="30" s="1"/>
  <c r="J1292" i="30"/>
  <c r="K1292" i="30" s="1"/>
  <c r="F1292" i="30"/>
  <c r="E1292" i="30"/>
  <c r="D1292" i="30"/>
  <c r="B1292" i="30"/>
  <c r="C1292" i="30" s="1"/>
  <c r="J1291" i="30"/>
  <c r="K1291" i="30" s="1"/>
  <c r="F1291" i="30"/>
  <c r="E1291" i="30"/>
  <c r="D1291" i="30"/>
  <c r="B1291" i="30"/>
  <c r="C1291" i="30" s="1"/>
  <c r="J1290" i="30"/>
  <c r="K1290" i="30" s="1"/>
  <c r="F1290" i="30"/>
  <c r="E1290" i="30"/>
  <c r="D1290" i="30"/>
  <c r="B1290" i="30"/>
  <c r="C1290" i="30" s="1"/>
  <c r="J1289" i="30"/>
  <c r="K1289" i="30" s="1"/>
  <c r="F1289" i="30"/>
  <c r="E1289" i="30"/>
  <c r="D1289" i="30"/>
  <c r="B1289" i="30"/>
  <c r="C1289" i="30" s="1"/>
  <c r="J1288" i="30"/>
  <c r="K1288" i="30" s="1"/>
  <c r="F1288" i="30"/>
  <c r="E1288" i="30"/>
  <c r="D1288" i="30"/>
  <c r="B1288" i="30"/>
  <c r="C1288" i="30" s="1"/>
  <c r="J1287" i="30"/>
  <c r="K1287" i="30" s="1"/>
  <c r="F1287" i="30"/>
  <c r="E1287" i="30"/>
  <c r="D1287" i="30"/>
  <c r="B1287" i="30"/>
  <c r="C1287" i="30" s="1"/>
  <c r="J1286" i="30"/>
  <c r="K1286" i="30" s="1"/>
  <c r="F1286" i="30"/>
  <c r="E1286" i="30"/>
  <c r="D1286" i="30"/>
  <c r="B1286" i="30"/>
  <c r="C1286" i="30" s="1"/>
  <c r="J1285" i="30"/>
  <c r="K1285" i="30" s="1"/>
  <c r="F1285" i="30"/>
  <c r="E1285" i="30"/>
  <c r="D1285" i="30"/>
  <c r="B1285" i="30"/>
  <c r="C1285" i="30" s="1"/>
  <c r="J1284" i="30"/>
  <c r="K1284" i="30" s="1"/>
  <c r="F1284" i="30"/>
  <c r="E1284" i="30"/>
  <c r="D1284" i="30"/>
  <c r="B1284" i="30"/>
  <c r="C1284" i="30" s="1"/>
  <c r="J1283" i="30"/>
  <c r="K1283" i="30" s="1"/>
  <c r="F1283" i="30"/>
  <c r="E1283" i="30"/>
  <c r="D1283" i="30"/>
  <c r="B1283" i="30"/>
  <c r="C1283" i="30" s="1"/>
  <c r="J1282" i="30"/>
  <c r="K1282" i="30" s="1"/>
  <c r="F1282" i="30"/>
  <c r="E1282" i="30"/>
  <c r="D1282" i="30"/>
  <c r="B1282" i="30"/>
  <c r="C1282" i="30" s="1"/>
  <c r="J1281" i="30"/>
  <c r="K1281" i="30" s="1"/>
  <c r="F1281" i="30"/>
  <c r="E1281" i="30"/>
  <c r="D1281" i="30"/>
  <c r="C1281" i="30"/>
  <c r="B1281" i="30"/>
  <c r="J1280" i="30"/>
  <c r="K1280" i="30" s="1"/>
  <c r="F1280" i="30"/>
  <c r="E1280" i="30"/>
  <c r="D1280" i="30"/>
  <c r="B1280" i="30"/>
  <c r="C1280" i="30" s="1"/>
  <c r="J1279" i="30"/>
  <c r="K1279" i="30" s="1"/>
  <c r="F1279" i="30"/>
  <c r="E1279" i="30"/>
  <c r="D1279" i="30"/>
  <c r="C1279" i="30"/>
  <c r="B1279" i="30"/>
  <c r="K1278" i="30"/>
  <c r="J1278" i="30"/>
  <c r="F1278" i="30"/>
  <c r="E1278" i="30"/>
  <c r="D1278" i="30"/>
  <c r="C1278" i="30"/>
  <c r="B1278" i="30"/>
  <c r="J1277" i="30"/>
  <c r="K1277" i="30" s="1"/>
  <c r="F1277" i="30"/>
  <c r="E1277" i="30"/>
  <c r="D1277" i="30"/>
  <c r="C1277" i="30"/>
  <c r="B1277" i="30"/>
  <c r="J1276" i="30"/>
  <c r="K1276" i="30" s="1"/>
  <c r="F1276" i="30"/>
  <c r="E1276" i="30"/>
  <c r="D1276" i="30"/>
  <c r="B1276" i="30"/>
  <c r="C1276" i="30" s="1"/>
  <c r="K1275" i="30"/>
  <c r="J1275" i="30"/>
  <c r="F1275" i="30"/>
  <c r="E1275" i="30"/>
  <c r="D1275" i="30"/>
  <c r="C1275" i="30"/>
  <c r="B1275" i="30"/>
  <c r="J1274" i="30"/>
  <c r="K1274" i="30" s="1"/>
  <c r="F1274" i="30"/>
  <c r="E1274" i="30"/>
  <c r="D1274" i="30"/>
  <c r="C1274" i="30"/>
  <c r="B1274" i="30"/>
  <c r="J1273" i="30"/>
  <c r="K1273" i="30" s="1"/>
  <c r="F1273" i="30"/>
  <c r="E1273" i="30"/>
  <c r="D1273" i="30"/>
  <c r="C1273" i="30"/>
  <c r="B1273" i="30"/>
  <c r="J1272" i="30"/>
  <c r="K1272" i="30" s="1"/>
  <c r="F1272" i="30"/>
  <c r="E1272" i="30"/>
  <c r="D1272" i="30"/>
  <c r="B1272" i="30"/>
  <c r="C1272" i="30" s="1"/>
  <c r="J1271" i="30"/>
  <c r="K1271" i="30" s="1"/>
  <c r="F1271" i="30"/>
  <c r="E1271" i="30"/>
  <c r="D1271" i="30"/>
  <c r="C1271" i="30"/>
  <c r="B1271" i="30"/>
  <c r="K1270" i="30"/>
  <c r="J1270" i="30"/>
  <c r="F1270" i="30"/>
  <c r="E1270" i="30"/>
  <c r="D1270" i="30"/>
  <c r="C1270" i="30"/>
  <c r="B1270" i="30"/>
  <c r="K1269" i="30"/>
  <c r="J1269" i="30"/>
  <c r="F1269" i="30"/>
  <c r="E1269" i="30"/>
  <c r="D1269" i="30"/>
  <c r="C1269" i="30"/>
  <c r="B1269" i="30"/>
  <c r="J1268" i="30"/>
  <c r="K1268" i="30" s="1"/>
  <c r="F1268" i="30"/>
  <c r="E1268" i="30"/>
  <c r="D1268" i="30"/>
  <c r="B1268" i="30"/>
  <c r="C1268" i="30" s="1"/>
  <c r="J1267" i="30"/>
  <c r="K1267" i="30" s="1"/>
  <c r="F1267" i="30"/>
  <c r="E1267" i="30"/>
  <c r="D1267" i="30"/>
  <c r="C1267" i="30"/>
  <c r="B1267" i="30"/>
  <c r="K1266" i="30"/>
  <c r="J1266" i="30"/>
  <c r="F1266" i="30"/>
  <c r="E1266" i="30"/>
  <c r="D1266" i="30"/>
  <c r="C1266" i="30"/>
  <c r="B1266" i="30"/>
  <c r="J1265" i="30"/>
  <c r="K1265" i="30" s="1"/>
  <c r="F1265" i="30"/>
  <c r="E1265" i="30"/>
  <c r="D1265" i="30"/>
  <c r="C1265" i="30"/>
  <c r="B1265" i="30"/>
  <c r="J1264" i="30"/>
  <c r="K1264" i="30" s="1"/>
  <c r="F1264" i="30"/>
  <c r="E1264" i="30"/>
  <c r="D1264" i="30"/>
  <c r="B1264" i="30"/>
  <c r="C1264" i="30" s="1"/>
  <c r="J1263" i="30"/>
  <c r="K1263" i="30" s="1"/>
  <c r="F1263" i="30"/>
  <c r="E1263" i="30"/>
  <c r="D1263" i="30"/>
  <c r="C1263" i="30"/>
  <c r="B1263" i="30"/>
  <c r="K1262" i="30"/>
  <c r="J1262" i="30"/>
  <c r="F1262" i="30"/>
  <c r="E1262" i="30"/>
  <c r="D1262" i="30"/>
  <c r="C1262" i="30"/>
  <c r="B1262" i="30"/>
  <c r="J1261" i="30"/>
  <c r="K1261" i="30" s="1"/>
  <c r="F1261" i="30"/>
  <c r="E1261" i="30"/>
  <c r="D1261" i="30"/>
  <c r="C1261" i="30"/>
  <c r="B1261" i="30"/>
  <c r="J1260" i="30"/>
  <c r="K1260" i="30" s="1"/>
  <c r="F1260" i="30"/>
  <c r="E1260" i="30"/>
  <c r="D1260" i="30"/>
  <c r="B1260" i="30"/>
  <c r="C1260" i="30" s="1"/>
  <c r="J1259" i="30"/>
  <c r="K1259" i="30" s="1"/>
  <c r="F1259" i="30"/>
  <c r="E1259" i="30"/>
  <c r="D1259" i="30"/>
  <c r="C1259" i="30"/>
  <c r="B1259" i="30"/>
  <c r="J1258" i="30"/>
  <c r="K1258" i="30" s="1"/>
  <c r="F1258" i="30"/>
  <c r="E1258" i="30"/>
  <c r="D1258" i="30"/>
  <c r="C1258" i="30"/>
  <c r="B1258" i="30"/>
  <c r="J1257" i="30"/>
  <c r="K1257" i="30" s="1"/>
  <c r="F1257" i="30"/>
  <c r="E1257" i="30"/>
  <c r="D1257" i="30"/>
  <c r="C1257" i="30"/>
  <c r="B1257" i="30"/>
  <c r="J1256" i="30"/>
  <c r="K1256" i="30" s="1"/>
  <c r="F1256" i="30"/>
  <c r="E1256" i="30"/>
  <c r="D1256" i="30"/>
  <c r="B1256" i="30"/>
  <c r="C1256" i="30" s="1"/>
  <c r="J1255" i="30"/>
  <c r="K1255" i="30" s="1"/>
  <c r="F1255" i="30"/>
  <c r="E1255" i="30"/>
  <c r="D1255" i="30"/>
  <c r="C1255" i="30"/>
  <c r="B1255" i="30"/>
  <c r="K1254" i="30"/>
  <c r="J1254" i="30"/>
  <c r="F1254" i="30"/>
  <c r="E1254" i="30"/>
  <c r="D1254" i="30"/>
  <c r="C1254" i="30"/>
  <c r="B1254" i="30"/>
  <c r="J1253" i="30"/>
  <c r="K1253" i="30" s="1"/>
  <c r="F1253" i="30"/>
  <c r="E1253" i="30"/>
  <c r="D1253" i="30"/>
  <c r="C1253" i="30"/>
  <c r="B1253" i="30"/>
  <c r="J1252" i="30"/>
  <c r="K1252" i="30" s="1"/>
  <c r="F1252" i="30"/>
  <c r="E1252" i="30"/>
  <c r="D1252" i="30"/>
  <c r="B1252" i="30"/>
  <c r="C1252" i="30" s="1"/>
  <c r="J1251" i="30"/>
  <c r="K1251" i="30" s="1"/>
  <c r="F1251" i="30"/>
  <c r="E1251" i="30"/>
  <c r="D1251" i="30"/>
  <c r="C1251" i="30"/>
  <c r="B1251" i="30"/>
  <c r="K1250" i="30"/>
  <c r="J1250" i="30"/>
  <c r="F1250" i="30"/>
  <c r="E1250" i="30"/>
  <c r="D1250" i="30"/>
  <c r="C1250" i="30"/>
  <c r="B1250" i="30"/>
  <c r="J1249" i="30"/>
  <c r="K1249" i="30" s="1"/>
  <c r="F1249" i="30"/>
  <c r="E1249" i="30"/>
  <c r="D1249" i="30"/>
  <c r="C1249" i="30"/>
  <c r="B1249" i="30"/>
  <c r="J1248" i="30"/>
  <c r="K1248" i="30" s="1"/>
  <c r="F1248" i="30"/>
  <c r="E1248" i="30"/>
  <c r="D1248" i="30"/>
  <c r="B1248" i="30"/>
  <c r="C1248" i="30" s="1"/>
  <c r="J1247" i="30"/>
  <c r="K1247" i="30" s="1"/>
  <c r="F1247" i="30"/>
  <c r="E1247" i="30"/>
  <c r="D1247" i="30"/>
  <c r="C1247" i="30"/>
  <c r="B1247" i="30"/>
  <c r="K1246" i="30"/>
  <c r="J1246" i="30"/>
  <c r="F1246" i="30"/>
  <c r="E1246" i="30"/>
  <c r="D1246" i="30"/>
  <c r="C1246" i="30"/>
  <c r="B1246" i="30"/>
  <c r="J1245" i="30"/>
  <c r="K1245" i="30" s="1"/>
  <c r="F1245" i="30"/>
  <c r="E1245" i="30"/>
  <c r="D1245" i="30"/>
  <c r="C1245" i="30"/>
  <c r="B1245" i="30"/>
  <c r="J1244" i="30"/>
  <c r="K1244" i="30" s="1"/>
  <c r="F1244" i="30"/>
  <c r="E1244" i="30"/>
  <c r="D1244" i="30"/>
  <c r="B1244" i="30"/>
  <c r="C1244" i="30" s="1"/>
  <c r="K1243" i="30"/>
  <c r="J1243" i="30"/>
  <c r="F1243" i="30"/>
  <c r="E1243" i="30"/>
  <c r="D1243" i="30"/>
  <c r="C1243" i="30"/>
  <c r="B1243" i="30"/>
  <c r="J1242" i="30"/>
  <c r="K1242" i="30" s="1"/>
  <c r="F1242" i="30"/>
  <c r="E1242" i="30"/>
  <c r="D1242" i="30"/>
  <c r="C1242" i="30"/>
  <c r="B1242" i="30"/>
  <c r="J1241" i="30"/>
  <c r="K1241" i="30" s="1"/>
  <c r="F1241" i="30"/>
  <c r="E1241" i="30"/>
  <c r="D1241" i="30"/>
  <c r="C1241" i="30"/>
  <c r="B1241" i="30"/>
  <c r="J1240" i="30"/>
  <c r="K1240" i="30" s="1"/>
  <c r="F1240" i="30"/>
  <c r="E1240" i="30"/>
  <c r="D1240" i="30"/>
  <c r="B1240" i="30"/>
  <c r="C1240" i="30" s="1"/>
  <c r="J1239" i="30"/>
  <c r="K1239" i="30" s="1"/>
  <c r="F1239" i="30"/>
  <c r="E1239" i="30"/>
  <c r="D1239" i="30"/>
  <c r="C1239" i="30"/>
  <c r="B1239" i="30"/>
  <c r="K1238" i="30"/>
  <c r="J1238" i="30"/>
  <c r="F1238" i="30"/>
  <c r="E1238" i="30"/>
  <c r="D1238" i="30"/>
  <c r="C1238" i="30"/>
  <c r="B1238" i="30"/>
  <c r="K1237" i="30"/>
  <c r="J1237" i="30"/>
  <c r="F1237" i="30"/>
  <c r="E1237" i="30"/>
  <c r="D1237" i="30"/>
  <c r="C1237" i="30"/>
  <c r="B1237" i="30"/>
  <c r="J1236" i="30"/>
  <c r="K1236" i="30" s="1"/>
  <c r="F1236" i="30"/>
  <c r="E1236" i="30"/>
  <c r="D1236" i="30"/>
  <c r="B1236" i="30"/>
  <c r="C1236" i="30" s="1"/>
  <c r="J1235" i="30"/>
  <c r="K1235" i="30" s="1"/>
  <c r="F1235" i="30"/>
  <c r="E1235" i="30"/>
  <c r="D1235" i="30"/>
  <c r="C1235" i="30"/>
  <c r="B1235" i="30"/>
  <c r="K1234" i="30"/>
  <c r="J1234" i="30"/>
  <c r="F1234" i="30"/>
  <c r="E1234" i="30"/>
  <c r="D1234" i="30"/>
  <c r="C1234" i="30"/>
  <c r="B1234" i="30"/>
  <c r="J1233" i="30"/>
  <c r="K1233" i="30" s="1"/>
  <c r="F1233" i="30"/>
  <c r="E1233" i="30"/>
  <c r="D1233" i="30"/>
  <c r="C1233" i="30"/>
  <c r="B1233" i="30"/>
  <c r="J1232" i="30"/>
  <c r="K1232" i="30" s="1"/>
  <c r="F1232" i="30"/>
  <c r="E1232" i="30"/>
  <c r="D1232" i="30"/>
  <c r="B1232" i="30"/>
  <c r="C1232" i="30" s="1"/>
  <c r="J1231" i="30"/>
  <c r="K1231" i="30" s="1"/>
  <c r="F1231" i="30"/>
  <c r="E1231" i="30"/>
  <c r="D1231" i="30"/>
  <c r="C1231" i="30"/>
  <c r="B1231" i="30"/>
  <c r="K1230" i="30"/>
  <c r="J1230" i="30"/>
  <c r="F1230" i="30"/>
  <c r="E1230" i="30"/>
  <c r="D1230" i="30"/>
  <c r="C1230" i="30"/>
  <c r="B1230" i="30"/>
  <c r="J1229" i="30"/>
  <c r="K1229" i="30" s="1"/>
  <c r="F1229" i="30"/>
  <c r="E1229" i="30"/>
  <c r="D1229" i="30"/>
  <c r="C1229" i="30"/>
  <c r="B1229" i="30"/>
  <c r="J1228" i="30"/>
  <c r="K1228" i="30" s="1"/>
  <c r="F1228" i="30"/>
  <c r="E1228" i="30"/>
  <c r="D1228" i="30"/>
  <c r="B1228" i="30"/>
  <c r="C1228" i="30" s="1"/>
  <c r="K1227" i="30"/>
  <c r="J1227" i="30"/>
  <c r="F1227" i="30"/>
  <c r="E1227" i="30"/>
  <c r="D1227" i="30"/>
  <c r="C1227" i="30"/>
  <c r="B1227" i="30"/>
  <c r="J1226" i="30"/>
  <c r="K1226" i="30" s="1"/>
  <c r="F1226" i="30"/>
  <c r="E1226" i="30"/>
  <c r="D1226" i="30"/>
  <c r="C1226" i="30"/>
  <c r="B1226" i="30"/>
  <c r="J1225" i="30"/>
  <c r="K1225" i="30" s="1"/>
  <c r="F1225" i="30"/>
  <c r="E1225" i="30"/>
  <c r="D1225" i="30"/>
  <c r="C1225" i="30"/>
  <c r="B1225" i="30"/>
  <c r="J1224" i="30"/>
  <c r="K1224" i="30" s="1"/>
  <c r="F1224" i="30"/>
  <c r="E1224" i="30"/>
  <c r="D1224" i="30"/>
  <c r="B1224" i="30"/>
  <c r="C1224" i="30" s="1"/>
  <c r="J1223" i="30"/>
  <c r="K1223" i="30" s="1"/>
  <c r="F1223" i="30"/>
  <c r="E1223" i="30"/>
  <c r="D1223" i="30"/>
  <c r="C1223" i="30"/>
  <c r="B1223" i="30"/>
  <c r="K1222" i="30"/>
  <c r="J1222" i="30"/>
  <c r="F1222" i="30"/>
  <c r="E1222" i="30"/>
  <c r="D1222" i="30"/>
  <c r="C1222" i="30"/>
  <c r="B1222" i="30"/>
  <c r="K1221" i="30"/>
  <c r="J1221" i="30"/>
  <c r="F1221" i="30"/>
  <c r="E1221" i="30"/>
  <c r="D1221" i="30"/>
  <c r="C1221" i="30"/>
  <c r="B1221" i="30"/>
  <c r="J1220" i="30"/>
  <c r="K1220" i="30" s="1"/>
  <c r="F1220" i="30"/>
  <c r="E1220" i="30"/>
  <c r="D1220" i="30"/>
  <c r="B1220" i="30"/>
  <c r="C1220" i="30" s="1"/>
  <c r="J1219" i="30"/>
  <c r="K1219" i="30" s="1"/>
  <c r="F1219" i="30"/>
  <c r="E1219" i="30"/>
  <c r="D1219" i="30"/>
  <c r="C1219" i="30"/>
  <c r="B1219" i="30"/>
  <c r="K1218" i="30"/>
  <c r="J1218" i="30"/>
  <c r="F1218" i="30"/>
  <c r="E1218" i="30"/>
  <c r="D1218" i="30"/>
  <c r="C1218" i="30"/>
  <c r="B1218" i="30"/>
  <c r="J1217" i="30"/>
  <c r="K1217" i="30" s="1"/>
  <c r="F1217" i="30"/>
  <c r="E1217" i="30"/>
  <c r="D1217" i="30"/>
  <c r="C1217" i="30"/>
  <c r="B1217" i="30"/>
  <c r="J1216" i="30"/>
  <c r="K1216" i="30" s="1"/>
  <c r="F1216" i="30"/>
  <c r="E1216" i="30"/>
  <c r="D1216" i="30"/>
  <c r="B1216" i="30"/>
  <c r="C1216" i="30" s="1"/>
  <c r="J1215" i="30"/>
  <c r="K1215" i="30" s="1"/>
  <c r="F1215" i="30"/>
  <c r="E1215" i="30"/>
  <c r="D1215" i="30"/>
  <c r="C1215" i="30"/>
  <c r="B1215" i="30"/>
  <c r="K1214" i="30"/>
  <c r="J1214" i="30"/>
  <c r="F1214" i="30"/>
  <c r="E1214" i="30"/>
  <c r="D1214" i="30"/>
  <c r="C1214" i="30"/>
  <c r="B1214" i="30"/>
  <c r="J1213" i="30"/>
  <c r="K1213" i="30" s="1"/>
  <c r="F1213" i="30"/>
  <c r="E1213" i="30"/>
  <c r="D1213" i="30"/>
  <c r="C1213" i="30"/>
  <c r="B1213" i="30"/>
  <c r="J1212" i="30"/>
  <c r="K1212" i="30" s="1"/>
  <c r="F1212" i="30"/>
  <c r="E1212" i="30"/>
  <c r="D1212" i="30"/>
  <c r="B1212" i="30"/>
  <c r="C1212" i="30" s="1"/>
  <c r="K1211" i="30"/>
  <c r="J1211" i="30"/>
  <c r="F1211" i="30"/>
  <c r="E1211" i="30"/>
  <c r="D1211" i="30"/>
  <c r="C1211" i="30"/>
  <c r="B1211" i="30"/>
  <c r="J1210" i="30"/>
  <c r="K1210" i="30" s="1"/>
  <c r="F1210" i="30"/>
  <c r="E1210" i="30"/>
  <c r="D1210" i="30"/>
  <c r="C1210" i="30"/>
  <c r="B1210" i="30"/>
  <c r="J1209" i="30"/>
  <c r="K1209" i="30" s="1"/>
  <c r="F1209" i="30"/>
  <c r="E1209" i="30"/>
  <c r="D1209" i="30"/>
  <c r="C1209" i="30"/>
  <c r="B1209" i="30"/>
  <c r="J1208" i="30"/>
  <c r="K1208" i="30" s="1"/>
  <c r="F1208" i="30"/>
  <c r="E1208" i="30"/>
  <c r="D1208" i="30"/>
  <c r="B1208" i="30"/>
  <c r="C1208" i="30" s="1"/>
  <c r="J1207" i="30"/>
  <c r="K1207" i="30" s="1"/>
  <c r="F1207" i="30"/>
  <c r="E1207" i="30"/>
  <c r="D1207" i="30"/>
  <c r="C1207" i="30"/>
  <c r="B1207" i="30"/>
  <c r="K1206" i="30"/>
  <c r="J1206" i="30"/>
  <c r="F1206" i="30"/>
  <c r="E1206" i="30"/>
  <c r="D1206" i="30"/>
  <c r="C1206" i="30"/>
  <c r="B1206" i="30"/>
  <c r="J1205" i="30"/>
  <c r="K1205" i="30" s="1"/>
  <c r="F1205" i="30"/>
  <c r="E1205" i="30"/>
  <c r="D1205" i="30"/>
  <c r="C1205" i="30"/>
  <c r="B1205" i="30"/>
  <c r="J1204" i="30"/>
  <c r="K1204" i="30" s="1"/>
  <c r="F1204" i="30"/>
  <c r="E1204" i="30"/>
  <c r="D1204" i="30"/>
  <c r="B1204" i="30"/>
  <c r="C1204" i="30" s="1"/>
  <c r="J1203" i="30"/>
  <c r="K1203" i="30" s="1"/>
  <c r="F1203" i="30"/>
  <c r="E1203" i="30"/>
  <c r="D1203" i="30"/>
  <c r="C1203" i="30"/>
  <c r="B1203" i="30"/>
  <c r="K1202" i="30"/>
  <c r="J1202" i="30"/>
  <c r="F1202" i="30"/>
  <c r="E1202" i="30"/>
  <c r="D1202" i="30"/>
  <c r="C1202" i="30"/>
  <c r="B1202" i="30"/>
  <c r="J1201" i="30"/>
  <c r="K1201" i="30" s="1"/>
  <c r="F1201" i="30"/>
  <c r="E1201" i="30"/>
  <c r="D1201" i="30"/>
  <c r="C1201" i="30"/>
  <c r="B1201" i="30"/>
  <c r="J1200" i="30"/>
  <c r="K1200" i="30" s="1"/>
  <c r="F1200" i="30"/>
  <c r="E1200" i="30"/>
  <c r="D1200" i="30"/>
  <c r="B1200" i="30"/>
  <c r="C1200" i="30" s="1"/>
  <c r="J1199" i="30"/>
  <c r="K1199" i="30" s="1"/>
  <c r="F1199" i="30"/>
  <c r="E1199" i="30"/>
  <c r="D1199" i="30"/>
  <c r="C1199" i="30"/>
  <c r="B1199" i="30"/>
  <c r="K1198" i="30"/>
  <c r="J1198" i="30"/>
  <c r="F1198" i="30"/>
  <c r="E1198" i="30"/>
  <c r="D1198" i="30"/>
  <c r="C1198" i="30"/>
  <c r="B1198" i="30"/>
  <c r="J1197" i="30"/>
  <c r="K1197" i="30" s="1"/>
  <c r="F1197" i="30"/>
  <c r="E1197" i="30"/>
  <c r="D1197" i="30"/>
  <c r="C1197" i="30"/>
  <c r="B1197" i="30"/>
  <c r="J1196" i="30"/>
  <c r="K1196" i="30" s="1"/>
  <c r="F1196" i="30"/>
  <c r="E1196" i="30"/>
  <c r="D1196" i="30"/>
  <c r="B1196" i="30"/>
  <c r="C1196" i="30" s="1"/>
  <c r="K1195" i="30"/>
  <c r="J1195" i="30"/>
  <c r="F1195" i="30"/>
  <c r="E1195" i="30"/>
  <c r="D1195" i="30"/>
  <c r="C1195" i="30"/>
  <c r="B1195" i="30"/>
  <c r="J1194" i="30"/>
  <c r="K1194" i="30" s="1"/>
  <c r="F1194" i="30"/>
  <c r="E1194" i="30"/>
  <c r="D1194" i="30"/>
  <c r="C1194" i="30"/>
  <c r="B1194" i="30"/>
  <c r="J1193" i="30"/>
  <c r="K1193" i="30" s="1"/>
  <c r="F1193" i="30"/>
  <c r="E1193" i="30"/>
  <c r="D1193" i="30"/>
  <c r="C1193" i="30"/>
  <c r="B1193" i="30"/>
  <c r="J1192" i="30"/>
  <c r="K1192" i="30" s="1"/>
  <c r="F1192" i="30"/>
  <c r="E1192" i="30"/>
  <c r="D1192" i="30"/>
  <c r="B1192" i="30"/>
  <c r="C1192" i="30" s="1"/>
  <c r="J1191" i="30"/>
  <c r="K1191" i="30" s="1"/>
  <c r="F1191" i="30"/>
  <c r="E1191" i="30"/>
  <c r="D1191" i="30"/>
  <c r="C1191" i="30"/>
  <c r="B1191" i="30"/>
  <c r="K1190" i="30"/>
  <c r="J1190" i="30"/>
  <c r="F1190" i="30"/>
  <c r="E1190" i="30"/>
  <c r="D1190" i="30"/>
  <c r="C1190" i="30"/>
  <c r="B1190" i="30"/>
  <c r="K1189" i="30"/>
  <c r="J1189" i="30"/>
  <c r="F1189" i="30"/>
  <c r="E1189" i="30"/>
  <c r="D1189" i="30"/>
  <c r="C1189" i="30"/>
  <c r="B1189" i="30"/>
  <c r="J1188" i="30"/>
  <c r="K1188" i="30" s="1"/>
  <c r="F1188" i="30"/>
  <c r="E1188" i="30"/>
  <c r="D1188" i="30"/>
  <c r="B1188" i="30"/>
  <c r="C1188" i="30" s="1"/>
  <c r="J1187" i="30"/>
  <c r="K1187" i="30" s="1"/>
  <c r="F1187" i="30"/>
  <c r="E1187" i="30"/>
  <c r="D1187" i="30"/>
  <c r="C1187" i="30"/>
  <c r="B1187" i="30"/>
  <c r="K1186" i="30"/>
  <c r="J1186" i="30"/>
  <c r="F1186" i="30"/>
  <c r="E1186" i="30"/>
  <c r="D1186" i="30"/>
  <c r="C1186" i="30"/>
  <c r="B1186" i="30"/>
  <c r="J1185" i="30"/>
  <c r="K1185" i="30" s="1"/>
  <c r="F1185" i="30"/>
  <c r="E1185" i="30"/>
  <c r="D1185" i="30"/>
  <c r="C1185" i="30"/>
  <c r="B1185" i="30"/>
  <c r="J1184" i="30"/>
  <c r="K1184" i="30" s="1"/>
  <c r="F1184" i="30"/>
  <c r="E1184" i="30"/>
  <c r="D1184" i="30"/>
  <c r="B1184" i="30"/>
  <c r="C1184" i="30" s="1"/>
  <c r="J1183" i="30"/>
  <c r="K1183" i="30" s="1"/>
  <c r="F1183" i="30"/>
  <c r="E1183" i="30"/>
  <c r="D1183" i="30"/>
  <c r="C1183" i="30"/>
  <c r="B1183" i="30"/>
  <c r="K1182" i="30"/>
  <c r="J1182" i="30"/>
  <c r="F1182" i="30"/>
  <c r="E1182" i="30"/>
  <c r="D1182" i="30"/>
  <c r="C1182" i="30"/>
  <c r="B1182" i="30"/>
  <c r="J1181" i="30"/>
  <c r="K1181" i="30" s="1"/>
  <c r="F1181" i="30"/>
  <c r="E1181" i="30"/>
  <c r="D1181" i="30"/>
  <c r="C1181" i="30"/>
  <c r="B1181" i="30"/>
  <c r="J1180" i="30"/>
  <c r="K1180" i="30" s="1"/>
  <c r="F1180" i="30"/>
  <c r="E1180" i="30"/>
  <c r="D1180" i="30"/>
  <c r="B1180" i="30"/>
  <c r="C1180" i="30" s="1"/>
  <c r="J1179" i="30"/>
  <c r="K1179" i="30" s="1"/>
  <c r="F1179" i="30"/>
  <c r="E1179" i="30"/>
  <c r="D1179" i="30"/>
  <c r="C1179" i="30"/>
  <c r="B1179" i="30"/>
  <c r="J1178" i="30"/>
  <c r="K1178" i="30" s="1"/>
  <c r="F1178" i="30"/>
  <c r="E1178" i="30"/>
  <c r="D1178" i="30"/>
  <c r="C1178" i="30"/>
  <c r="B1178" i="30"/>
  <c r="J1177" i="30"/>
  <c r="K1177" i="30" s="1"/>
  <c r="F1177" i="30"/>
  <c r="E1177" i="30"/>
  <c r="D1177" i="30"/>
  <c r="C1177" i="30"/>
  <c r="B1177" i="30"/>
  <c r="J1176" i="30"/>
  <c r="K1176" i="30" s="1"/>
  <c r="F1176" i="30"/>
  <c r="E1176" i="30"/>
  <c r="D1176" i="30"/>
  <c r="B1176" i="30"/>
  <c r="C1176" i="30" s="1"/>
  <c r="J1175" i="30"/>
  <c r="K1175" i="30" s="1"/>
  <c r="F1175" i="30"/>
  <c r="E1175" i="30"/>
  <c r="D1175" i="30"/>
  <c r="C1175" i="30"/>
  <c r="B1175" i="30"/>
  <c r="K1174" i="30"/>
  <c r="J1174" i="30"/>
  <c r="F1174" i="30"/>
  <c r="E1174" i="30"/>
  <c r="D1174" i="30"/>
  <c r="C1174" i="30"/>
  <c r="B1174" i="30"/>
  <c r="J1173" i="30"/>
  <c r="K1173" i="30" s="1"/>
  <c r="F1173" i="30"/>
  <c r="E1173" i="30"/>
  <c r="D1173" i="30"/>
  <c r="C1173" i="30"/>
  <c r="B1173" i="30"/>
  <c r="J1172" i="30"/>
  <c r="K1172" i="30" s="1"/>
  <c r="F1172" i="30"/>
  <c r="E1172" i="30"/>
  <c r="D1172" i="30"/>
  <c r="B1172" i="30"/>
  <c r="C1172" i="30" s="1"/>
  <c r="J1171" i="30"/>
  <c r="K1171" i="30" s="1"/>
  <c r="F1171" i="30"/>
  <c r="E1171" i="30"/>
  <c r="D1171" i="30"/>
  <c r="C1171" i="30"/>
  <c r="B1171" i="30"/>
  <c r="K1170" i="30"/>
  <c r="J1170" i="30"/>
  <c r="F1170" i="30"/>
  <c r="E1170" i="30"/>
  <c r="D1170" i="30"/>
  <c r="C1170" i="30"/>
  <c r="B1170" i="30"/>
  <c r="J1169" i="30"/>
  <c r="K1169" i="30" s="1"/>
  <c r="F1169" i="30"/>
  <c r="E1169" i="30"/>
  <c r="D1169" i="30"/>
  <c r="C1169" i="30"/>
  <c r="B1169" i="30"/>
  <c r="J1168" i="30"/>
  <c r="K1168" i="30" s="1"/>
  <c r="F1168" i="30"/>
  <c r="E1168" i="30"/>
  <c r="D1168" i="30"/>
  <c r="B1168" i="30"/>
  <c r="C1168" i="30" s="1"/>
  <c r="J1167" i="30"/>
  <c r="K1167" i="30" s="1"/>
  <c r="F1167" i="30"/>
  <c r="E1167" i="30"/>
  <c r="D1167" i="30"/>
  <c r="C1167" i="30"/>
  <c r="B1167" i="30"/>
  <c r="K1166" i="30"/>
  <c r="J1166" i="30"/>
  <c r="F1166" i="30"/>
  <c r="E1166" i="30"/>
  <c r="D1166" i="30"/>
  <c r="C1166" i="30"/>
  <c r="B1166" i="30"/>
  <c r="J1165" i="30"/>
  <c r="K1165" i="30" s="1"/>
  <c r="F1165" i="30"/>
  <c r="E1165" i="30"/>
  <c r="D1165" i="30"/>
  <c r="C1165" i="30"/>
  <c r="B1165" i="30"/>
  <c r="J1164" i="30"/>
  <c r="K1164" i="30" s="1"/>
  <c r="F1164" i="30"/>
  <c r="E1164" i="30"/>
  <c r="D1164" i="30"/>
  <c r="B1164" i="30"/>
  <c r="C1164" i="30" s="1"/>
  <c r="K1163" i="30"/>
  <c r="J1163" i="30"/>
  <c r="F1163" i="30"/>
  <c r="E1163" i="30"/>
  <c r="D1163" i="30"/>
  <c r="C1163" i="30"/>
  <c r="B1163" i="30"/>
  <c r="J1162" i="30"/>
  <c r="K1162" i="30" s="1"/>
  <c r="F1162" i="30"/>
  <c r="E1162" i="30"/>
  <c r="D1162" i="30"/>
  <c r="C1162" i="30"/>
  <c r="B1162" i="30"/>
  <c r="J1161" i="30"/>
  <c r="K1161" i="30" s="1"/>
  <c r="F1161" i="30"/>
  <c r="E1161" i="30"/>
  <c r="D1161" i="30"/>
  <c r="C1161" i="30"/>
  <c r="B1161" i="30"/>
  <c r="J1160" i="30"/>
  <c r="K1160" i="30" s="1"/>
  <c r="F1160" i="30"/>
  <c r="E1160" i="30"/>
  <c r="D1160" i="30"/>
  <c r="B1160" i="30"/>
  <c r="C1160" i="30" s="1"/>
  <c r="J1159" i="30"/>
  <c r="K1159" i="30" s="1"/>
  <c r="F1159" i="30"/>
  <c r="E1159" i="30"/>
  <c r="D1159" i="30"/>
  <c r="C1159" i="30"/>
  <c r="B1159" i="30"/>
  <c r="K1158" i="30"/>
  <c r="J1158" i="30"/>
  <c r="F1158" i="30"/>
  <c r="E1158" i="30"/>
  <c r="D1158" i="30"/>
  <c r="C1158" i="30"/>
  <c r="B1158" i="30"/>
  <c r="K1157" i="30"/>
  <c r="J1157" i="30"/>
  <c r="F1157" i="30"/>
  <c r="E1157" i="30"/>
  <c r="D1157" i="30"/>
  <c r="C1157" i="30"/>
  <c r="B1157" i="30"/>
  <c r="J1156" i="30"/>
  <c r="K1156" i="30" s="1"/>
  <c r="F1156" i="30"/>
  <c r="E1156" i="30"/>
  <c r="D1156" i="30"/>
  <c r="B1156" i="30"/>
  <c r="C1156" i="30" s="1"/>
  <c r="J1155" i="30"/>
  <c r="K1155" i="30" s="1"/>
  <c r="F1155" i="30"/>
  <c r="E1155" i="30"/>
  <c r="D1155" i="30"/>
  <c r="C1155" i="30"/>
  <c r="B1155" i="30"/>
  <c r="K1154" i="30"/>
  <c r="J1154" i="30"/>
  <c r="F1154" i="30"/>
  <c r="E1154" i="30"/>
  <c r="D1154" i="30"/>
  <c r="C1154" i="30"/>
  <c r="B1154" i="30"/>
  <c r="J1153" i="30"/>
  <c r="K1153" i="30" s="1"/>
  <c r="F1153" i="30"/>
  <c r="E1153" i="30"/>
  <c r="D1153" i="30"/>
  <c r="C1153" i="30"/>
  <c r="B1153" i="30"/>
  <c r="J1152" i="30"/>
  <c r="K1152" i="30" s="1"/>
  <c r="F1152" i="30"/>
  <c r="E1152" i="30"/>
  <c r="D1152" i="30"/>
  <c r="B1152" i="30"/>
  <c r="C1152" i="30" s="1"/>
  <c r="J1151" i="30"/>
  <c r="K1151" i="30" s="1"/>
  <c r="F1151" i="30"/>
  <c r="E1151" i="30"/>
  <c r="D1151" i="30"/>
  <c r="C1151" i="30"/>
  <c r="B1151" i="30"/>
  <c r="J1150" i="30"/>
  <c r="K1150" i="30" s="1"/>
  <c r="F1150" i="30"/>
  <c r="E1150" i="30"/>
  <c r="D1150" i="30"/>
  <c r="C1150" i="30"/>
  <c r="B1150" i="30"/>
  <c r="J1149" i="30"/>
  <c r="K1149" i="30" s="1"/>
  <c r="F1149" i="30"/>
  <c r="E1149" i="30"/>
  <c r="D1149" i="30"/>
  <c r="C1149" i="30"/>
  <c r="B1149" i="30"/>
  <c r="J1148" i="30"/>
  <c r="K1148" i="30" s="1"/>
  <c r="F1148" i="30"/>
  <c r="E1148" i="30"/>
  <c r="D1148" i="30"/>
  <c r="B1148" i="30"/>
  <c r="C1148" i="30" s="1"/>
  <c r="K1147" i="30"/>
  <c r="J1147" i="30"/>
  <c r="F1147" i="30"/>
  <c r="E1147" i="30"/>
  <c r="D1147" i="30"/>
  <c r="C1147" i="30"/>
  <c r="B1147" i="30"/>
  <c r="J1146" i="30"/>
  <c r="K1146" i="30" s="1"/>
  <c r="F1146" i="30"/>
  <c r="E1146" i="30"/>
  <c r="D1146" i="30"/>
  <c r="C1146" i="30"/>
  <c r="B1146" i="30"/>
  <c r="J1145" i="30"/>
  <c r="K1145" i="30" s="1"/>
  <c r="F1145" i="30"/>
  <c r="E1145" i="30"/>
  <c r="D1145" i="30"/>
  <c r="C1145" i="30"/>
  <c r="B1145" i="30"/>
  <c r="J1144" i="30"/>
  <c r="K1144" i="30" s="1"/>
  <c r="F1144" i="30"/>
  <c r="E1144" i="30"/>
  <c r="D1144" i="30"/>
  <c r="B1144" i="30"/>
  <c r="C1144" i="30" s="1"/>
  <c r="J1143" i="30"/>
  <c r="K1143" i="30" s="1"/>
  <c r="F1143" i="30"/>
  <c r="E1143" i="30"/>
  <c r="D1143" i="30"/>
  <c r="C1143" i="30"/>
  <c r="B1143" i="30"/>
  <c r="K1142" i="30"/>
  <c r="J1142" i="30"/>
  <c r="F1142" i="30"/>
  <c r="E1142" i="30"/>
  <c r="D1142" i="30"/>
  <c r="C1142" i="30"/>
  <c r="B1142" i="30"/>
  <c r="K1141" i="30"/>
  <c r="J1141" i="30"/>
  <c r="F1141" i="30"/>
  <c r="E1141" i="30"/>
  <c r="D1141" i="30"/>
  <c r="C1141" i="30"/>
  <c r="B1141" i="30"/>
  <c r="J1140" i="30"/>
  <c r="K1140" i="30" s="1"/>
  <c r="F1140" i="30"/>
  <c r="E1140" i="30"/>
  <c r="D1140" i="30"/>
  <c r="B1140" i="30"/>
  <c r="C1140" i="30" s="1"/>
  <c r="J1139" i="30"/>
  <c r="K1139" i="30" s="1"/>
  <c r="F1139" i="30"/>
  <c r="E1139" i="30"/>
  <c r="D1139" i="30"/>
  <c r="C1139" i="30"/>
  <c r="B1139" i="30"/>
  <c r="K1138" i="30"/>
  <c r="J1138" i="30"/>
  <c r="F1138" i="30"/>
  <c r="E1138" i="30"/>
  <c r="D1138" i="30"/>
  <c r="C1138" i="30"/>
  <c r="B1138" i="30"/>
  <c r="J1137" i="30"/>
  <c r="K1137" i="30" s="1"/>
  <c r="F1137" i="30"/>
  <c r="E1137" i="30"/>
  <c r="D1137" i="30"/>
  <c r="C1137" i="30"/>
  <c r="B1137" i="30"/>
  <c r="J1136" i="30"/>
  <c r="K1136" i="30" s="1"/>
  <c r="F1136" i="30"/>
  <c r="E1136" i="30"/>
  <c r="D1136" i="30"/>
  <c r="B1136" i="30"/>
  <c r="C1136" i="30" s="1"/>
  <c r="J1135" i="30"/>
  <c r="K1135" i="30" s="1"/>
  <c r="F1135" i="30"/>
  <c r="E1135" i="30"/>
  <c r="D1135" i="30"/>
  <c r="C1135" i="30"/>
  <c r="B1135" i="30"/>
  <c r="K1134" i="30"/>
  <c r="J1134" i="30"/>
  <c r="F1134" i="30"/>
  <c r="E1134" i="30"/>
  <c r="D1134" i="30"/>
  <c r="C1134" i="30"/>
  <c r="B1134" i="30"/>
  <c r="J1133" i="30"/>
  <c r="K1133" i="30" s="1"/>
  <c r="F1133" i="30"/>
  <c r="E1133" i="30"/>
  <c r="D1133" i="30"/>
  <c r="C1133" i="30"/>
  <c r="B1133" i="30"/>
  <c r="J1132" i="30"/>
  <c r="K1132" i="30" s="1"/>
  <c r="F1132" i="30"/>
  <c r="E1132" i="30"/>
  <c r="D1132" i="30"/>
  <c r="B1132" i="30"/>
  <c r="C1132" i="30" s="1"/>
  <c r="K1131" i="30"/>
  <c r="J1131" i="30"/>
  <c r="F1131" i="30"/>
  <c r="E1131" i="30"/>
  <c r="D1131" i="30"/>
  <c r="C1131" i="30"/>
  <c r="B1131" i="30"/>
  <c r="J1130" i="30"/>
  <c r="K1130" i="30" s="1"/>
  <c r="F1130" i="30"/>
  <c r="E1130" i="30"/>
  <c r="D1130" i="30"/>
  <c r="C1130" i="30"/>
  <c r="B1130" i="30"/>
  <c r="J1129" i="30"/>
  <c r="K1129" i="30" s="1"/>
  <c r="F1129" i="30"/>
  <c r="E1129" i="30"/>
  <c r="D1129" i="30"/>
  <c r="C1129" i="30"/>
  <c r="B1129" i="30"/>
  <c r="J1128" i="30"/>
  <c r="K1128" i="30" s="1"/>
  <c r="F1128" i="30"/>
  <c r="E1128" i="30"/>
  <c r="D1128" i="30"/>
  <c r="B1128" i="30"/>
  <c r="C1128" i="30" s="1"/>
  <c r="J1127" i="30"/>
  <c r="K1127" i="30" s="1"/>
  <c r="F1127" i="30"/>
  <c r="E1127" i="30"/>
  <c r="D1127" i="30"/>
  <c r="C1127" i="30"/>
  <c r="B1127" i="30"/>
  <c r="K1126" i="30"/>
  <c r="J1126" i="30"/>
  <c r="F1126" i="30"/>
  <c r="E1126" i="30"/>
  <c r="D1126" i="30"/>
  <c r="C1126" i="30"/>
  <c r="B1126" i="30"/>
  <c r="K1125" i="30"/>
  <c r="J1125" i="30"/>
  <c r="F1125" i="30"/>
  <c r="E1125" i="30"/>
  <c r="D1125" i="30"/>
  <c r="C1125" i="30"/>
  <c r="B1125" i="30"/>
  <c r="J1124" i="30"/>
  <c r="K1124" i="30" s="1"/>
  <c r="F1124" i="30"/>
  <c r="E1124" i="30"/>
  <c r="D1124" i="30"/>
  <c r="B1124" i="30"/>
  <c r="C1124" i="30" s="1"/>
  <c r="J1123" i="30"/>
  <c r="K1123" i="30" s="1"/>
  <c r="F1123" i="30"/>
  <c r="E1123" i="30"/>
  <c r="D1123" i="30"/>
  <c r="C1123" i="30"/>
  <c r="B1123" i="30"/>
  <c r="K1122" i="30"/>
  <c r="J1122" i="30"/>
  <c r="F1122" i="30"/>
  <c r="E1122" i="30"/>
  <c r="D1122" i="30"/>
  <c r="C1122" i="30"/>
  <c r="B1122" i="30"/>
  <c r="J1121" i="30"/>
  <c r="K1121" i="30" s="1"/>
  <c r="F1121" i="30"/>
  <c r="E1121" i="30"/>
  <c r="D1121" i="30"/>
  <c r="C1121" i="30"/>
  <c r="B1121" i="30"/>
  <c r="J1120" i="30"/>
  <c r="K1120" i="30" s="1"/>
  <c r="F1120" i="30"/>
  <c r="E1120" i="30"/>
  <c r="D1120" i="30"/>
  <c r="B1120" i="30"/>
  <c r="C1120" i="30" s="1"/>
  <c r="J1119" i="30"/>
  <c r="K1119" i="30" s="1"/>
  <c r="F1119" i="30"/>
  <c r="E1119" i="30"/>
  <c r="D1119" i="30"/>
  <c r="C1119" i="30"/>
  <c r="B1119" i="30"/>
  <c r="J1118" i="30"/>
  <c r="K1118" i="30" s="1"/>
  <c r="F1118" i="30"/>
  <c r="E1118" i="30"/>
  <c r="D1118" i="30"/>
  <c r="C1118" i="30"/>
  <c r="B1118" i="30"/>
  <c r="J1117" i="30"/>
  <c r="K1117" i="30" s="1"/>
  <c r="F1117" i="30"/>
  <c r="E1117" i="30"/>
  <c r="D1117" i="30"/>
  <c r="C1117" i="30"/>
  <c r="B1117" i="30"/>
  <c r="J1116" i="30"/>
  <c r="K1116" i="30" s="1"/>
  <c r="F1116" i="30"/>
  <c r="E1116" i="30"/>
  <c r="D1116" i="30"/>
  <c r="B1116" i="30"/>
  <c r="C1116" i="30" s="1"/>
  <c r="K1115" i="30"/>
  <c r="J1115" i="30"/>
  <c r="F1115" i="30"/>
  <c r="E1115" i="30"/>
  <c r="D1115" i="30"/>
  <c r="C1115" i="30"/>
  <c r="B1115" i="30"/>
  <c r="J1114" i="30"/>
  <c r="K1114" i="30" s="1"/>
  <c r="F1114" i="30"/>
  <c r="E1114" i="30"/>
  <c r="D1114" i="30"/>
  <c r="C1114" i="30"/>
  <c r="B1114" i="30"/>
  <c r="J1113" i="30"/>
  <c r="K1113" i="30" s="1"/>
  <c r="F1113" i="30"/>
  <c r="E1113" i="30"/>
  <c r="D1113" i="30"/>
  <c r="C1113" i="30"/>
  <c r="B1113" i="30"/>
  <c r="J1112" i="30"/>
  <c r="K1112" i="30" s="1"/>
  <c r="F1112" i="30"/>
  <c r="E1112" i="30"/>
  <c r="D1112" i="30"/>
  <c r="B1112" i="30"/>
  <c r="C1112" i="30" s="1"/>
  <c r="J1111" i="30"/>
  <c r="K1111" i="30" s="1"/>
  <c r="F1111" i="30"/>
  <c r="E1111" i="30"/>
  <c r="D1111" i="30"/>
  <c r="C1111" i="30"/>
  <c r="B1111" i="30"/>
  <c r="K1110" i="30"/>
  <c r="J1110" i="30"/>
  <c r="F1110" i="30"/>
  <c r="E1110" i="30"/>
  <c r="D1110" i="30"/>
  <c r="C1110" i="30"/>
  <c r="B1110" i="30"/>
  <c r="K1109" i="30"/>
  <c r="J1109" i="30"/>
  <c r="F1109" i="30"/>
  <c r="E1109" i="30"/>
  <c r="D1109" i="30"/>
  <c r="C1109" i="30"/>
  <c r="B1109" i="30"/>
  <c r="J1108" i="30"/>
  <c r="K1108" i="30" s="1"/>
  <c r="F1108" i="30"/>
  <c r="E1108" i="30"/>
  <c r="D1108" i="30"/>
  <c r="B1108" i="30"/>
  <c r="C1108" i="30" s="1"/>
  <c r="J1107" i="30"/>
  <c r="K1107" i="30" s="1"/>
  <c r="F1107" i="30"/>
  <c r="E1107" i="30"/>
  <c r="D1107" i="30"/>
  <c r="C1107" i="30"/>
  <c r="B1107" i="30"/>
  <c r="J1106" i="30"/>
  <c r="K1106" i="30" s="1"/>
  <c r="F1106" i="30"/>
  <c r="E1106" i="30"/>
  <c r="D1106" i="30"/>
  <c r="C1106" i="30"/>
  <c r="B1106" i="30"/>
  <c r="J1105" i="30"/>
  <c r="K1105" i="30" s="1"/>
  <c r="F1105" i="30"/>
  <c r="E1105" i="30"/>
  <c r="D1105" i="30"/>
  <c r="C1105" i="30"/>
  <c r="B1105" i="30"/>
  <c r="J1104" i="30"/>
  <c r="K1104" i="30" s="1"/>
  <c r="F1104" i="30"/>
  <c r="E1104" i="30"/>
  <c r="D1104" i="30"/>
  <c r="B1104" i="30"/>
  <c r="C1104" i="30" s="1"/>
  <c r="J1103" i="30"/>
  <c r="K1103" i="30" s="1"/>
  <c r="F1103" i="30"/>
  <c r="E1103" i="30"/>
  <c r="D1103" i="30"/>
  <c r="C1103" i="30"/>
  <c r="B1103" i="30"/>
  <c r="J1102" i="30"/>
  <c r="K1102" i="30" s="1"/>
  <c r="F1102" i="30"/>
  <c r="E1102" i="30"/>
  <c r="D1102" i="30"/>
  <c r="C1102" i="30"/>
  <c r="B1102" i="30"/>
  <c r="J1101" i="30"/>
  <c r="K1101" i="30" s="1"/>
  <c r="F1101" i="30"/>
  <c r="E1101" i="30"/>
  <c r="D1101" i="30"/>
  <c r="C1101" i="30"/>
  <c r="B1101" i="30"/>
  <c r="J1100" i="30"/>
  <c r="K1100" i="30" s="1"/>
  <c r="F1100" i="30"/>
  <c r="E1100" i="30"/>
  <c r="D1100" i="30"/>
  <c r="B1100" i="30"/>
  <c r="C1100" i="30" s="1"/>
  <c r="J1099" i="30"/>
  <c r="K1099" i="30" s="1"/>
  <c r="F1099" i="30"/>
  <c r="E1099" i="30"/>
  <c r="D1099" i="30"/>
  <c r="C1099" i="30"/>
  <c r="B1099" i="30"/>
  <c r="J1098" i="30"/>
  <c r="K1098" i="30" s="1"/>
  <c r="F1098" i="30"/>
  <c r="E1098" i="30"/>
  <c r="D1098" i="30"/>
  <c r="C1098" i="30"/>
  <c r="B1098" i="30"/>
  <c r="J1097" i="30"/>
  <c r="K1097" i="30" s="1"/>
  <c r="F1097" i="30"/>
  <c r="E1097" i="30"/>
  <c r="D1097" i="30"/>
  <c r="C1097" i="30"/>
  <c r="B1097" i="30"/>
  <c r="J1096" i="30"/>
  <c r="K1096" i="30" s="1"/>
  <c r="F1096" i="30"/>
  <c r="E1096" i="30"/>
  <c r="D1096" i="30"/>
  <c r="B1096" i="30"/>
  <c r="C1096" i="30" s="1"/>
  <c r="J1095" i="30"/>
  <c r="K1095" i="30" s="1"/>
  <c r="F1095" i="30"/>
  <c r="E1095" i="30"/>
  <c r="D1095" i="30"/>
  <c r="C1095" i="30"/>
  <c r="B1095" i="30"/>
  <c r="K1094" i="30"/>
  <c r="J1094" i="30"/>
  <c r="F1094" i="30"/>
  <c r="E1094" i="30"/>
  <c r="D1094" i="30"/>
  <c r="C1094" i="30"/>
  <c r="B1094" i="30"/>
  <c r="J1093" i="30"/>
  <c r="K1093" i="30" s="1"/>
  <c r="F1093" i="30"/>
  <c r="E1093" i="30"/>
  <c r="D1093" i="30"/>
  <c r="C1093" i="30"/>
  <c r="B1093" i="30"/>
  <c r="J1092" i="30"/>
  <c r="K1092" i="30" s="1"/>
  <c r="F1092" i="30"/>
  <c r="E1092" i="30"/>
  <c r="D1092" i="30"/>
  <c r="B1092" i="30"/>
  <c r="C1092" i="30" s="1"/>
  <c r="J1091" i="30"/>
  <c r="K1091" i="30" s="1"/>
  <c r="F1091" i="30"/>
  <c r="E1091" i="30"/>
  <c r="D1091" i="30"/>
  <c r="C1091" i="30"/>
  <c r="B1091" i="30"/>
  <c r="K1090" i="30"/>
  <c r="J1090" i="30"/>
  <c r="F1090" i="30"/>
  <c r="E1090" i="30"/>
  <c r="D1090" i="30"/>
  <c r="C1090" i="30"/>
  <c r="B1090" i="30"/>
  <c r="J1089" i="30"/>
  <c r="K1089" i="30" s="1"/>
  <c r="F1089" i="30"/>
  <c r="E1089" i="30"/>
  <c r="D1089" i="30"/>
  <c r="C1089" i="30"/>
  <c r="B1089" i="30"/>
  <c r="J1088" i="30"/>
  <c r="K1088" i="30" s="1"/>
  <c r="F1088" i="30"/>
  <c r="E1088" i="30"/>
  <c r="D1088" i="30"/>
  <c r="B1088" i="30"/>
  <c r="C1088" i="30" s="1"/>
  <c r="J1087" i="30"/>
  <c r="K1087" i="30" s="1"/>
  <c r="F1087" i="30"/>
  <c r="E1087" i="30"/>
  <c r="D1087" i="30"/>
  <c r="C1087" i="30"/>
  <c r="B1087" i="30"/>
  <c r="J1086" i="30"/>
  <c r="K1086" i="30" s="1"/>
  <c r="F1086" i="30"/>
  <c r="E1086" i="30"/>
  <c r="D1086" i="30"/>
  <c r="C1086" i="30"/>
  <c r="B1086" i="30"/>
  <c r="J1085" i="30"/>
  <c r="K1085" i="30" s="1"/>
  <c r="F1085" i="30"/>
  <c r="E1085" i="30"/>
  <c r="D1085" i="30"/>
  <c r="C1085" i="30"/>
  <c r="B1085" i="30"/>
  <c r="J1084" i="30"/>
  <c r="K1084" i="30" s="1"/>
  <c r="F1084" i="30"/>
  <c r="E1084" i="30"/>
  <c r="D1084" i="30"/>
  <c r="B1084" i="30"/>
  <c r="C1084" i="30" s="1"/>
  <c r="K1083" i="30"/>
  <c r="J1083" i="30"/>
  <c r="F1083" i="30"/>
  <c r="E1083" i="30"/>
  <c r="D1083" i="30"/>
  <c r="C1083" i="30"/>
  <c r="B1083" i="30"/>
  <c r="J1082" i="30"/>
  <c r="K1082" i="30" s="1"/>
  <c r="F1082" i="30"/>
  <c r="E1082" i="30"/>
  <c r="D1082" i="30"/>
  <c r="C1082" i="30"/>
  <c r="B1082" i="30"/>
  <c r="J1081" i="30"/>
  <c r="K1081" i="30" s="1"/>
  <c r="F1081" i="30"/>
  <c r="E1081" i="30"/>
  <c r="D1081" i="30"/>
  <c r="C1081" i="30"/>
  <c r="B1081" i="30"/>
  <c r="J1080" i="30"/>
  <c r="K1080" i="30" s="1"/>
  <c r="F1080" i="30"/>
  <c r="E1080" i="30"/>
  <c r="D1080" i="30"/>
  <c r="B1080" i="30"/>
  <c r="C1080" i="30" s="1"/>
  <c r="J1079" i="30"/>
  <c r="K1079" i="30" s="1"/>
  <c r="F1079" i="30"/>
  <c r="E1079" i="30"/>
  <c r="D1079" i="30"/>
  <c r="C1079" i="30"/>
  <c r="B1079" i="30"/>
  <c r="K1078" i="30"/>
  <c r="J1078" i="30"/>
  <c r="F1078" i="30"/>
  <c r="E1078" i="30"/>
  <c r="D1078" i="30"/>
  <c r="C1078" i="30"/>
  <c r="B1078" i="30"/>
  <c r="J1077" i="30"/>
  <c r="K1077" i="30" s="1"/>
  <c r="F1077" i="30"/>
  <c r="E1077" i="30"/>
  <c r="D1077" i="30"/>
  <c r="C1077" i="30"/>
  <c r="B1077" i="30"/>
  <c r="J1076" i="30"/>
  <c r="K1076" i="30" s="1"/>
  <c r="F1076" i="30"/>
  <c r="E1076" i="30"/>
  <c r="D1076" i="30"/>
  <c r="B1076" i="30"/>
  <c r="C1076" i="30" s="1"/>
  <c r="J1075" i="30"/>
  <c r="K1075" i="30" s="1"/>
  <c r="F1075" i="30"/>
  <c r="E1075" i="30"/>
  <c r="D1075" i="30"/>
  <c r="C1075" i="30"/>
  <c r="B1075" i="30"/>
  <c r="K1074" i="30"/>
  <c r="J1074" i="30"/>
  <c r="F1074" i="30"/>
  <c r="E1074" i="30"/>
  <c r="D1074" i="30"/>
  <c r="C1074" i="30"/>
  <c r="B1074" i="30"/>
  <c r="J1073" i="30"/>
  <c r="K1073" i="30" s="1"/>
  <c r="F1073" i="30"/>
  <c r="E1073" i="30"/>
  <c r="D1073" i="30"/>
  <c r="C1073" i="30"/>
  <c r="B1073" i="30"/>
  <c r="J1072" i="30"/>
  <c r="K1072" i="30" s="1"/>
  <c r="F1072" i="30"/>
  <c r="E1072" i="30"/>
  <c r="D1072" i="30"/>
  <c r="B1072" i="30"/>
  <c r="C1072" i="30" s="1"/>
  <c r="J1071" i="30"/>
  <c r="K1071" i="30" s="1"/>
  <c r="F1071" i="30"/>
  <c r="E1071" i="30"/>
  <c r="D1071" i="30"/>
  <c r="C1071" i="30"/>
  <c r="B1071" i="30"/>
  <c r="J1070" i="30"/>
  <c r="K1070" i="30" s="1"/>
  <c r="F1070" i="30"/>
  <c r="E1070" i="30"/>
  <c r="D1070" i="30"/>
  <c r="C1070" i="30"/>
  <c r="B1070" i="30"/>
  <c r="J1069" i="30"/>
  <c r="K1069" i="30" s="1"/>
  <c r="F1069" i="30"/>
  <c r="E1069" i="30"/>
  <c r="D1069" i="30"/>
  <c r="C1069" i="30"/>
  <c r="B1069" i="30"/>
  <c r="J1068" i="30"/>
  <c r="K1068" i="30" s="1"/>
  <c r="F1068" i="30"/>
  <c r="E1068" i="30"/>
  <c r="D1068" i="30"/>
  <c r="B1068" i="30"/>
  <c r="C1068" i="30" s="1"/>
  <c r="J1067" i="30"/>
  <c r="K1067" i="30" s="1"/>
  <c r="F1067" i="30"/>
  <c r="E1067" i="30"/>
  <c r="D1067" i="30"/>
  <c r="C1067" i="30"/>
  <c r="B1067" i="30"/>
  <c r="J1066" i="30"/>
  <c r="K1066" i="30" s="1"/>
  <c r="F1066" i="30"/>
  <c r="E1066" i="30"/>
  <c r="D1066" i="30"/>
  <c r="C1066" i="30"/>
  <c r="B1066" i="30"/>
  <c r="J1065" i="30"/>
  <c r="K1065" i="30" s="1"/>
  <c r="F1065" i="30"/>
  <c r="E1065" i="30"/>
  <c r="D1065" i="30"/>
  <c r="C1065" i="30"/>
  <c r="B1065" i="30"/>
  <c r="J1064" i="30"/>
  <c r="K1064" i="30" s="1"/>
  <c r="F1064" i="30"/>
  <c r="E1064" i="30"/>
  <c r="D1064" i="30"/>
  <c r="B1064" i="30"/>
  <c r="C1064" i="30" s="1"/>
  <c r="J1063" i="30"/>
  <c r="K1063" i="30" s="1"/>
  <c r="F1063" i="30"/>
  <c r="E1063" i="30"/>
  <c r="D1063" i="30"/>
  <c r="C1063" i="30"/>
  <c r="B1063" i="30"/>
  <c r="K1062" i="30"/>
  <c r="J1062" i="30"/>
  <c r="F1062" i="30"/>
  <c r="E1062" i="30"/>
  <c r="D1062" i="30"/>
  <c r="C1062" i="30"/>
  <c r="B1062" i="30"/>
  <c r="J1061" i="30"/>
  <c r="K1061" i="30" s="1"/>
  <c r="F1061" i="30"/>
  <c r="E1061" i="30"/>
  <c r="D1061" i="30"/>
  <c r="C1061" i="30"/>
  <c r="B1061" i="30"/>
  <c r="J1060" i="30"/>
  <c r="K1060" i="30" s="1"/>
  <c r="F1060" i="30"/>
  <c r="E1060" i="30"/>
  <c r="D1060" i="30"/>
  <c r="B1060" i="30"/>
  <c r="C1060" i="30" s="1"/>
  <c r="J1059" i="30"/>
  <c r="K1059" i="30" s="1"/>
  <c r="F1059" i="30"/>
  <c r="E1059" i="30"/>
  <c r="D1059" i="30"/>
  <c r="C1059" i="30"/>
  <c r="B1059" i="30"/>
  <c r="J1058" i="30"/>
  <c r="K1058" i="30" s="1"/>
  <c r="F1058" i="30"/>
  <c r="E1058" i="30"/>
  <c r="D1058" i="30"/>
  <c r="C1058" i="30"/>
  <c r="B1058" i="30"/>
  <c r="J1057" i="30"/>
  <c r="K1057" i="30" s="1"/>
  <c r="F1057" i="30"/>
  <c r="E1057" i="30"/>
  <c r="D1057" i="30"/>
  <c r="C1057" i="30"/>
  <c r="B1057" i="30"/>
  <c r="J1056" i="30"/>
  <c r="K1056" i="30" s="1"/>
  <c r="F1056" i="30"/>
  <c r="E1056" i="30"/>
  <c r="D1056" i="30"/>
  <c r="B1056" i="30"/>
  <c r="C1056" i="30" s="1"/>
  <c r="J1055" i="30"/>
  <c r="K1055" i="30" s="1"/>
  <c r="F1055" i="30"/>
  <c r="E1055" i="30"/>
  <c r="D1055" i="30"/>
  <c r="C1055" i="30"/>
  <c r="B1055" i="30"/>
  <c r="J1054" i="30"/>
  <c r="K1054" i="30" s="1"/>
  <c r="F1054" i="30"/>
  <c r="E1054" i="30"/>
  <c r="D1054" i="30"/>
  <c r="C1054" i="30"/>
  <c r="B1054" i="30"/>
  <c r="J1053" i="30"/>
  <c r="K1053" i="30" s="1"/>
  <c r="F1053" i="30"/>
  <c r="E1053" i="30"/>
  <c r="D1053" i="30"/>
  <c r="C1053" i="30"/>
  <c r="B1053" i="30"/>
  <c r="J1052" i="30"/>
  <c r="K1052" i="30" s="1"/>
  <c r="F1052" i="30"/>
  <c r="E1052" i="30"/>
  <c r="D1052" i="30"/>
  <c r="B1052" i="30"/>
  <c r="C1052" i="30" s="1"/>
  <c r="J1051" i="30"/>
  <c r="K1051" i="30" s="1"/>
  <c r="F1051" i="30"/>
  <c r="E1051" i="30"/>
  <c r="D1051" i="30"/>
  <c r="C1051" i="30"/>
  <c r="B1051" i="30"/>
  <c r="J1050" i="30"/>
  <c r="K1050" i="30" s="1"/>
  <c r="F1050" i="30"/>
  <c r="E1050" i="30"/>
  <c r="D1050" i="30"/>
  <c r="C1050" i="30"/>
  <c r="B1050" i="30"/>
  <c r="J1049" i="30"/>
  <c r="K1049" i="30" s="1"/>
  <c r="F1049" i="30"/>
  <c r="E1049" i="30"/>
  <c r="D1049" i="30"/>
  <c r="C1049" i="30"/>
  <c r="B1049" i="30"/>
  <c r="J1048" i="30"/>
  <c r="K1048" i="30" s="1"/>
  <c r="F1048" i="30"/>
  <c r="E1048" i="30"/>
  <c r="D1048" i="30"/>
  <c r="B1048" i="30"/>
  <c r="C1048" i="30" s="1"/>
  <c r="J1047" i="30"/>
  <c r="K1047" i="30" s="1"/>
  <c r="F1047" i="30"/>
  <c r="E1047" i="30"/>
  <c r="D1047" i="30"/>
  <c r="C1047" i="30"/>
  <c r="B1047" i="30"/>
  <c r="K1046" i="30"/>
  <c r="J1046" i="30"/>
  <c r="F1046" i="30"/>
  <c r="E1046" i="30"/>
  <c r="D1046" i="30"/>
  <c r="C1046" i="30"/>
  <c r="B1046" i="30"/>
  <c r="J1045" i="30"/>
  <c r="K1045" i="30" s="1"/>
  <c r="F1045" i="30"/>
  <c r="E1045" i="30"/>
  <c r="D1045" i="30"/>
  <c r="C1045" i="30"/>
  <c r="B1045" i="30"/>
  <c r="J1044" i="30"/>
  <c r="K1044" i="30" s="1"/>
  <c r="F1044" i="30"/>
  <c r="E1044" i="30"/>
  <c r="D1044" i="30"/>
  <c r="B1044" i="30"/>
  <c r="C1044" i="30" s="1"/>
  <c r="J1043" i="30"/>
  <c r="K1043" i="30" s="1"/>
  <c r="F1043" i="30"/>
  <c r="E1043" i="30"/>
  <c r="D1043" i="30"/>
  <c r="C1043" i="30"/>
  <c r="B1043" i="30"/>
  <c r="K1042" i="30"/>
  <c r="J1042" i="30"/>
  <c r="F1042" i="30"/>
  <c r="E1042" i="30"/>
  <c r="D1042" i="30"/>
  <c r="C1042" i="30"/>
  <c r="B1042" i="30"/>
  <c r="J1041" i="30"/>
  <c r="K1041" i="30" s="1"/>
  <c r="F1041" i="30"/>
  <c r="E1041" i="30"/>
  <c r="D1041" i="30"/>
  <c r="C1041" i="30"/>
  <c r="B1041" i="30"/>
  <c r="J1040" i="30"/>
  <c r="K1040" i="30" s="1"/>
  <c r="F1040" i="30"/>
  <c r="E1040" i="30"/>
  <c r="D1040" i="30"/>
  <c r="B1040" i="30"/>
  <c r="C1040" i="30" s="1"/>
  <c r="J1039" i="30"/>
  <c r="K1039" i="30" s="1"/>
  <c r="F1039" i="30"/>
  <c r="E1039" i="30"/>
  <c r="D1039" i="30"/>
  <c r="C1039" i="30"/>
  <c r="B1039" i="30"/>
  <c r="J1038" i="30"/>
  <c r="K1038" i="30" s="1"/>
  <c r="F1038" i="30"/>
  <c r="E1038" i="30"/>
  <c r="D1038" i="30"/>
  <c r="C1038" i="30"/>
  <c r="B1038" i="30"/>
  <c r="J1037" i="30"/>
  <c r="K1037" i="30" s="1"/>
  <c r="F1037" i="30"/>
  <c r="E1037" i="30"/>
  <c r="D1037" i="30"/>
  <c r="C1037" i="30"/>
  <c r="B1037" i="30"/>
  <c r="J1036" i="30"/>
  <c r="K1036" i="30" s="1"/>
  <c r="F1036" i="30"/>
  <c r="E1036" i="30"/>
  <c r="D1036" i="30"/>
  <c r="B1036" i="30"/>
  <c r="C1036" i="30" s="1"/>
  <c r="J1035" i="30"/>
  <c r="K1035" i="30" s="1"/>
  <c r="F1035" i="30"/>
  <c r="E1035" i="30"/>
  <c r="D1035" i="30"/>
  <c r="C1035" i="30"/>
  <c r="B1035" i="30"/>
  <c r="J1034" i="30"/>
  <c r="K1034" i="30" s="1"/>
  <c r="F1034" i="30"/>
  <c r="E1034" i="30"/>
  <c r="D1034" i="30"/>
  <c r="C1034" i="30"/>
  <c r="B1034" i="30"/>
  <c r="J1033" i="30"/>
  <c r="K1033" i="30" s="1"/>
  <c r="F1033" i="30"/>
  <c r="E1033" i="30"/>
  <c r="D1033" i="30"/>
  <c r="C1033" i="30"/>
  <c r="B1033" i="30"/>
  <c r="J1032" i="30"/>
  <c r="K1032" i="30" s="1"/>
  <c r="F1032" i="30"/>
  <c r="E1032" i="30"/>
  <c r="D1032" i="30"/>
  <c r="B1032" i="30"/>
  <c r="C1032" i="30" s="1"/>
  <c r="J1031" i="30"/>
  <c r="K1031" i="30" s="1"/>
  <c r="F1031" i="30"/>
  <c r="E1031" i="30"/>
  <c r="D1031" i="30"/>
  <c r="C1031" i="30"/>
  <c r="B1031" i="30"/>
  <c r="K1030" i="30"/>
  <c r="J1030" i="30"/>
  <c r="F1030" i="30"/>
  <c r="E1030" i="30"/>
  <c r="D1030" i="30"/>
  <c r="C1030" i="30"/>
  <c r="B1030" i="30"/>
  <c r="J1029" i="30"/>
  <c r="K1029" i="30" s="1"/>
  <c r="F1029" i="30"/>
  <c r="E1029" i="30"/>
  <c r="D1029" i="30"/>
  <c r="C1029" i="30"/>
  <c r="B1029" i="30"/>
  <c r="J1028" i="30"/>
  <c r="K1028" i="30" s="1"/>
  <c r="F1028" i="30"/>
  <c r="E1028" i="30"/>
  <c r="D1028" i="30"/>
  <c r="B1028" i="30"/>
  <c r="C1028" i="30" s="1"/>
  <c r="J1027" i="30"/>
  <c r="K1027" i="30" s="1"/>
  <c r="F1027" i="30"/>
  <c r="E1027" i="30"/>
  <c r="D1027" i="30"/>
  <c r="C1027" i="30"/>
  <c r="B1027" i="30"/>
  <c r="K1026" i="30"/>
  <c r="J1026" i="30"/>
  <c r="F1026" i="30"/>
  <c r="E1026" i="30"/>
  <c r="D1026" i="30"/>
  <c r="C1026" i="30"/>
  <c r="B1026" i="30"/>
  <c r="J1025" i="30"/>
  <c r="K1025" i="30" s="1"/>
  <c r="F1025" i="30"/>
  <c r="E1025" i="30"/>
  <c r="D1025" i="30"/>
  <c r="C1025" i="30"/>
  <c r="B1025" i="30"/>
  <c r="J1024" i="30"/>
  <c r="K1024" i="30" s="1"/>
  <c r="F1024" i="30"/>
  <c r="E1024" i="30"/>
  <c r="D1024" i="30"/>
  <c r="B1024" i="30"/>
  <c r="C1024" i="30" s="1"/>
  <c r="J1023" i="30"/>
  <c r="K1023" i="30" s="1"/>
  <c r="F1023" i="30"/>
  <c r="E1023" i="30"/>
  <c r="D1023" i="30"/>
  <c r="C1023" i="30"/>
  <c r="B1023" i="30"/>
  <c r="K1022" i="30"/>
  <c r="J1022" i="30"/>
  <c r="F1022" i="30"/>
  <c r="E1022" i="30"/>
  <c r="D1022" i="30"/>
  <c r="C1022" i="30"/>
  <c r="B1022" i="30"/>
  <c r="J1021" i="30"/>
  <c r="K1021" i="30" s="1"/>
  <c r="F1021" i="30"/>
  <c r="E1021" i="30"/>
  <c r="D1021" i="30"/>
  <c r="C1021" i="30"/>
  <c r="B1021" i="30"/>
  <c r="J1020" i="30"/>
  <c r="K1020" i="30" s="1"/>
  <c r="F1020" i="30"/>
  <c r="E1020" i="30"/>
  <c r="D1020" i="30"/>
  <c r="B1020" i="30"/>
  <c r="C1020" i="30" s="1"/>
  <c r="K1019" i="30"/>
  <c r="J1019" i="30"/>
  <c r="F1019" i="30"/>
  <c r="E1019" i="30"/>
  <c r="D1019" i="30"/>
  <c r="C1019" i="30"/>
  <c r="B1019" i="30"/>
  <c r="J1018" i="30"/>
  <c r="K1018" i="30" s="1"/>
  <c r="F1018" i="30"/>
  <c r="E1018" i="30"/>
  <c r="D1018" i="30"/>
  <c r="B1018" i="30"/>
  <c r="C1018" i="30" s="1"/>
  <c r="J1017" i="30"/>
  <c r="K1017" i="30" s="1"/>
  <c r="F1017" i="30"/>
  <c r="E1017" i="30"/>
  <c r="D1017" i="30"/>
  <c r="C1017" i="30"/>
  <c r="B1017" i="30"/>
  <c r="J1016" i="30"/>
  <c r="K1016" i="30" s="1"/>
  <c r="F1016" i="30"/>
  <c r="E1016" i="30"/>
  <c r="D1016" i="30"/>
  <c r="B1016" i="30"/>
  <c r="C1016" i="30" s="1"/>
  <c r="J1015" i="30"/>
  <c r="K1015" i="30" s="1"/>
  <c r="F1015" i="30"/>
  <c r="E1015" i="30"/>
  <c r="D1015" i="30"/>
  <c r="C1015" i="30"/>
  <c r="B1015" i="30"/>
  <c r="J1014" i="30"/>
  <c r="K1014" i="30" s="1"/>
  <c r="F1014" i="30"/>
  <c r="E1014" i="30"/>
  <c r="D1014" i="30"/>
  <c r="B1014" i="30"/>
  <c r="C1014" i="30" s="1"/>
  <c r="J1013" i="30"/>
  <c r="K1013" i="30" s="1"/>
  <c r="F1013" i="30"/>
  <c r="E1013" i="30"/>
  <c r="D1013" i="30"/>
  <c r="C1013" i="30"/>
  <c r="B1013" i="30"/>
  <c r="J1012" i="30"/>
  <c r="K1012" i="30" s="1"/>
  <c r="F1012" i="30"/>
  <c r="E1012" i="30"/>
  <c r="D1012" i="30"/>
  <c r="B1012" i="30"/>
  <c r="C1012" i="30" s="1"/>
  <c r="J1011" i="30"/>
  <c r="K1011" i="30" s="1"/>
  <c r="F1011" i="30"/>
  <c r="E1011" i="30"/>
  <c r="D1011" i="30"/>
  <c r="B1011" i="30"/>
  <c r="C1011" i="30" s="1"/>
  <c r="J1010" i="30"/>
  <c r="K1010" i="30" s="1"/>
  <c r="F1010" i="30"/>
  <c r="E1010" i="30"/>
  <c r="D1010" i="30"/>
  <c r="B1010" i="30"/>
  <c r="C1010" i="30" s="1"/>
  <c r="J1009" i="30"/>
  <c r="K1009" i="30" s="1"/>
  <c r="F1009" i="30"/>
  <c r="E1009" i="30"/>
  <c r="D1009" i="30"/>
  <c r="C1009" i="30"/>
  <c r="B1009" i="30"/>
  <c r="J1008" i="30"/>
  <c r="K1008" i="30" s="1"/>
  <c r="F1008" i="30"/>
  <c r="E1008" i="30"/>
  <c r="D1008" i="30"/>
  <c r="B1008" i="30"/>
  <c r="C1008" i="30" s="1"/>
  <c r="K1007" i="30"/>
  <c r="J1007" i="30"/>
  <c r="F1007" i="30"/>
  <c r="E1007" i="30"/>
  <c r="D1007" i="30"/>
  <c r="C1007" i="30"/>
  <c r="B1007" i="30"/>
  <c r="J1006" i="30"/>
  <c r="K1006" i="30" s="1"/>
  <c r="F1006" i="30"/>
  <c r="E1006" i="30"/>
  <c r="D1006" i="30"/>
  <c r="C1006" i="30"/>
  <c r="B1006" i="30"/>
  <c r="J1005" i="30"/>
  <c r="K1005" i="30" s="1"/>
  <c r="F1005" i="30"/>
  <c r="E1005" i="30"/>
  <c r="D1005" i="30"/>
  <c r="B1005" i="30"/>
  <c r="C1005" i="30" s="1"/>
  <c r="J1004" i="30"/>
  <c r="K1004" i="30" s="1"/>
  <c r="F1004" i="30"/>
  <c r="E1004" i="30"/>
  <c r="D1004" i="30"/>
  <c r="B1004" i="30"/>
  <c r="C1004" i="30" s="1"/>
  <c r="J1003" i="30"/>
  <c r="K1003" i="30" s="1"/>
  <c r="F1003" i="30"/>
  <c r="E1003" i="30"/>
  <c r="D1003" i="30"/>
  <c r="B1003" i="30"/>
  <c r="C1003" i="30" s="1"/>
  <c r="J1002" i="30"/>
  <c r="K1002" i="30" s="1"/>
  <c r="F1002" i="30"/>
  <c r="E1002" i="30"/>
  <c r="D1002" i="30"/>
  <c r="B1002" i="30"/>
  <c r="C1002" i="30" s="1"/>
  <c r="J1001" i="30"/>
  <c r="K1001" i="30" s="1"/>
  <c r="F1001" i="30"/>
  <c r="E1001" i="30"/>
  <c r="D1001" i="30"/>
  <c r="C1001" i="30"/>
  <c r="B1001" i="30"/>
  <c r="J1000" i="30"/>
  <c r="K1000" i="30" s="1"/>
  <c r="F1000" i="30"/>
  <c r="E1000" i="30"/>
  <c r="D1000" i="30"/>
  <c r="B1000" i="30"/>
  <c r="C1000" i="30" s="1"/>
  <c r="K999" i="30"/>
  <c r="J999" i="30"/>
  <c r="F999" i="30"/>
  <c r="E999" i="30"/>
  <c r="D999" i="30"/>
  <c r="C999" i="30"/>
  <c r="B999" i="30"/>
  <c r="J998" i="30"/>
  <c r="K998" i="30" s="1"/>
  <c r="F998" i="30"/>
  <c r="E998" i="30"/>
  <c r="D998" i="30"/>
  <c r="C998" i="30"/>
  <c r="B998" i="30"/>
  <c r="J997" i="30"/>
  <c r="K997" i="30" s="1"/>
  <c r="F997" i="30"/>
  <c r="E997" i="30"/>
  <c r="D997" i="30"/>
  <c r="B997" i="30"/>
  <c r="C997" i="30" s="1"/>
  <c r="J996" i="30"/>
  <c r="K996" i="30" s="1"/>
  <c r="F996" i="30"/>
  <c r="E996" i="30"/>
  <c r="D996" i="30"/>
  <c r="B996" i="30"/>
  <c r="C996" i="30" s="1"/>
  <c r="J995" i="30"/>
  <c r="K995" i="30" s="1"/>
  <c r="F995" i="30"/>
  <c r="E995" i="30"/>
  <c r="D995" i="30"/>
  <c r="B995" i="30"/>
  <c r="C995" i="30" s="1"/>
  <c r="J994" i="30"/>
  <c r="K994" i="30" s="1"/>
  <c r="F994" i="30"/>
  <c r="E994" i="30"/>
  <c r="D994" i="30"/>
  <c r="B994" i="30"/>
  <c r="C994" i="30" s="1"/>
  <c r="J993" i="30"/>
  <c r="K993" i="30" s="1"/>
  <c r="F993" i="30"/>
  <c r="E993" i="30"/>
  <c r="D993" i="30"/>
  <c r="C993" i="30"/>
  <c r="B993" i="30"/>
  <c r="J992" i="30"/>
  <c r="K992" i="30" s="1"/>
  <c r="F992" i="30"/>
  <c r="E992" i="30"/>
  <c r="D992" i="30"/>
  <c r="B992" i="30"/>
  <c r="C992" i="30" s="1"/>
  <c r="K991" i="30"/>
  <c r="J991" i="30"/>
  <c r="F991" i="30"/>
  <c r="E991" i="30"/>
  <c r="D991" i="30"/>
  <c r="C991" i="30"/>
  <c r="B991" i="30"/>
  <c r="J990" i="30"/>
  <c r="K990" i="30" s="1"/>
  <c r="F990" i="30"/>
  <c r="E990" i="30"/>
  <c r="D990" i="30"/>
  <c r="C990" i="30"/>
  <c r="B990" i="30"/>
  <c r="K989" i="30"/>
  <c r="J989" i="30"/>
  <c r="F989" i="30"/>
  <c r="E989" i="30"/>
  <c r="D989" i="30"/>
  <c r="B989" i="30"/>
  <c r="C989" i="30" s="1"/>
  <c r="J988" i="30"/>
  <c r="K988" i="30" s="1"/>
  <c r="F988" i="30"/>
  <c r="E988" i="30"/>
  <c r="D988" i="30"/>
  <c r="B988" i="30"/>
  <c r="C988" i="30" s="1"/>
  <c r="K987" i="30"/>
  <c r="J987" i="30"/>
  <c r="F987" i="30"/>
  <c r="E987" i="30"/>
  <c r="D987" i="30"/>
  <c r="C987" i="30"/>
  <c r="B987" i="30"/>
  <c r="J986" i="30"/>
  <c r="K986" i="30" s="1"/>
  <c r="F986" i="30"/>
  <c r="E986" i="30"/>
  <c r="D986" i="30"/>
  <c r="C986" i="30"/>
  <c r="B986" i="30"/>
  <c r="J985" i="30"/>
  <c r="K985" i="30" s="1"/>
  <c r="F985" i="30"/>
  <c r="E985" i="30"/>
  <c r="D985" i="30"/>
  <c r="B985" i="30"/>
  <c r="C985" i="30" s="1"/>
  <c r="J984" i="30"/>
  <c r="K984" i="30" s="1"/>
  <c r="F984" i="30"/>
  <c r="E984" i="30"/>
  <c r="D984" i="30"/>
  <c r="B984" i="30"/>
  <c r="C984" i="30" s="1"/>
  <c r="K983" i="30"/>
  <c r="J983" i="30"/>
  <c r="F983" i="30"/>
  <c r="E983" i="30"/>
  <c r="D983" i="30"/>
  <c r="C983" i="30"/>
  <c r="B983" i="30"/>
  <c r="J982" i="30"/>
  <c r="K982" i="30" s="1"/>
  <c r="F982" i="30"/>
  <c r="E982" i="30"/>
  <c r="D982" i="30"/>
  <c r="C982" i="30"/>
  <c r="B982" i="30"/>
  <c r="J981" i="30"/>
  <c r="K981" i="30" s="1"/>
  <c r="F981" i="30"/>
  <c r="E981" i="30"/>
  <c r="D981" i="30"/>
  <c r="B981" i="30"/>
  <c r="C981" i="30" s="1"/>
  <c r="J980" i="30"/>
  <c r="K980" i="30" s="1"/>
  <c r="F980" i="30"/>
  <c r="E980" i="30"/>
  <c r="D980" i="30"/>
  <c r="B980" i="30"/>
  <c r="C980" i="30" s="1"/>
  <c r="K979" i="30"/>
  <c r="J979" i="30"/>
  <c r="F979" i="30"/>
  <c r="E979" i="30"/>
  <c r="D979" i="30"/>
  <c r="C979" i="30"/>
  <c r="B979" i="30"/>
  <c r="J978" i="30"/>
  <c r="K978" i="30" s="1"/>
  <c r="F978" i="30"/>
  <c r="E978" i="30"/>
  <c r="D978" i="30"/>
  <c r="C978" i="30"/>
  <c r="B978" i="30"/>
  <c r="J977" i="30"/>
  <c r="K977" i="30" s="1"/>
  <c r="F977" i="30"/>
  <c r="E977" i="30"/>
  <c r="D977" i="30"/>
  <c r="B977" i="30"/>
  <c r="C977" i="30" s="1"/>
  <c r="J976" i="30"/>
  <c r="K976" i="30" s="1"/>
  <c r="F976" i="30"/>
  <c r="E976" i="30"/>
  <c r="D976" i="30"/>
  <c r="B976" i="30"/>
  <c r="C976" i="30" s="1"/>
  <c r="K975" i="30"/>
  <c r="J975" i="30"/>
  <c r="F975" i="30"/>
  <c r="E975" i="30"/>
  <c r="D975" i="30"/>
  <c r="C975" i="30"/>
  <c r="B975" i="30"/>
  <c r="J974" i="30"/>
  <c r="K974" i="30" s="1"/>
  <c r="F974" i="30"/>
  <c r="E974" i="30"/>
  <c r="D974" i="30"/>
  <c r="C974" i="30"/>
  <c r="B974" i="30"/>
  <c r="J973" i="30"/>
  <c r="K973" i="30" s="1"/>
  <c r="F973" i="30"/>
  <c r="E973" i="30"/>
  <c r="D973" i="30"/>
  <c r="B973" i="30"/>
  <c r="C973" i="30" s="1"/>
  <c r="J972" i="30"/>
  <c r="K972" i="30" s="1"/>
  <c r="F972" i="30"/>
  <c r="E972" i="30"/>
  <c r="D972" i="30"/>
  <c r="B972" i="30"/>
  <c r="C972" i="30" s="1"/>
  <c r="K971" i="30"/>
  <c r="J971" i="30"/>
  <c r="F971" i="30"/>
  <c r="E971" i="30"/>
  <c r="D971" i="30"/>
  <c r="C971" i="30"/>
  <c r="B971" i="30"/>
  <c r="J970" i="30"/>
  <c r="K970" i="30" s="1"/>
  <c r="F970" i="30"/>
  <c r="E970" i="30"/>
  <c r="D970" i="30"/>
  <c r="C970" i="30"/>
  <c r="B970" i="30"/>
  <c r="J969" i="30"/>
  <c r="K969" i="30" s="1"/>
  <c r="F969" i="30"/>
  <c r="E969" i="30"/>
  <c r="D969" i="30"/>
  <c r="B969" i="30"/>
  <c r="C969" i="30" s="1"/>
  <c r="J968" i="30"/>
  <c r="K968" i="30" s="1"/>
  <c r="F968" i="30"/>
  <c r="E968" i="30"/>
  <c r="D968" i="30"/>
  <c r="B968" i="30"/>
  <c r="C968" i="30" s="1"/>
  <c r="K967" i="30"/>
  <c r="J967" i="30"/>
  <c r="F967" i="30"/>
  <c r="E967" i="30"/>
  <c r="D967" i="30"/>
  <c r="C967" i="30"/>
  <c r="B967" i="30"/>
  <c r="J966" i="30"/>
  <c r="K966" i="30" s="1"/>
  <c r="F966" i="30"/>
  <c r="E966" i="30"/>
  <c r="D966" i="30"/>
  <c r="C966" i="30"/>
  <c r="B966" i="30"/>
  <c r="J965" i="30"/>
  <c r="K965" i="30" s="1"/>
  <c r="F965" i="30"/>
  <c r="E965" i="30"/>
  <c r="D965" i="30"/>
  <c r="B965" i="30"/>
  <c r="C965" i="30" s="1"/>
  <c r="J964" i="30"/>
  <c r="K964" i="30" s="1"/>
  <c r="F964" i="30"/>
  <c r="E964" i="30"/>
  <c r="D964" i="30"/>
  <c r="B964" i="30"/>
  <c r="C964" i="30" s="1"/>
  <c r="K963" i="30"/>
  <c r="J963" i="30"/>
  <c r="F963" i="30"/>
  <c r="E963" i="30"/>
  <c r="D963" i="30"/>
  <c r="C963" i="30"/>
  <c r="B963" i="30"/>
  <c r="J962" i="30"/>
  <c r="K962" i="30" s="1"/>
  <c r="F962" i="30"/>
  <c r="E962" i="30"/>
  <c r="D962" i="30"/>
  <c r="C962" i="30"/>
  <c r="B962" i="30"/>
  <c r="J961" i="30"/>
  <c r="K961" i="30" s="1"/>
  <c r="F961" i="30"/>
  <c r="E961" i="30"/>
  <c r="D961" i="30"/>
  <c r="B961" i="30"/>
  <c r="C961" i="30" s="1"/>
  <c r="J960" i="30"/>
  <c r="K960" i="30" s="1"/>
  <c r="F960" i="30"/>
  <c r="E960" i="30"/>
  <c r="D960" i="30"/>
  <c r="B960" i="30"/>
  <c r="C960" i="30" s="1"/>
  <c r="K959" i="30"/>
  <c r="J959" i="30"/>
  <c r="F959" i="30"/>
  <c r="E959" i="30"/>
  <c r="D959" i="30"/>
  <c r="C959" i="30"/>
  <c r="B959" i="30"/>
  <c r="J958" i="30"/>
  <c r="K958" i="30" s="1"/>
  <c r="F958" i="30"/>
  <c r="E958" i="30"/>
  <c r="D958" i="30"/>
  <c r="C958" i="30"/>
  <c r="B958" i="30"/>
  <c r="J957" i="30"/>
  <c r="K957" i="30" s="1"/>
  <c r="F957" i="30"/>
  <c r="E957" i="30"/>
  <c r="D957" i="30"/>
  <c r="B957" i="30"/>
  <c r="C957" i="30" s="1"/>
  <c r="J956" i="30"/>
  <c r="K956" i="30" s="1"/>
  <c r="F956" i="30"/>
  <c r="E956" i="30"/>
  <c r="D956" i="30"/>
  <c r="B956" i="30"/>
  <c r="C956" i="30" s="1"/>
  <c r="K955" i="30"/>
  <c r="J955" i="30"/>
  <c r="F955" i="30"/>
  <c r="E955" i="30"/>
  <c r="D955" i="30"/>
  <c r="C955" i="30"/>
  <c r="B955" i="30"/>
  <c r="J954" i="30"/>
  <c r="K954" i="30" s="1"/>
  <c r="F954" i="30"/>
  <c r="E954" i="30"/>
  <c r="D954" i="30"/>
  <c r="C954" i="30"/>
  <c r="B954" i="30"/>
  <c r="J953" i="30"/>
  <c r="K953" i="30" s="1"/>
  <c r="F953" i="30"/>
  <c r="E953" i="30"/>
  <c r="D953" i="30"/>
  <c r="B953" i="30"/>
  <c r="C953" i="30" s="1"/>
  <c r="J952" i="30"/>
  <c r="K952" i="30" s="1"/>
  <c r="F952" i="30"/>
  <c r="E952" i="30"/>
  <c r="D952" i="30"/>
  <c r="B952" i="30"/>
  <c r="C952" i="30" s="1"/>
  <c r="K951" i="30"/>
  <c r="J951" i="30"/>
  <c r="F951" i="30"/>
  <c r="E951" i="30"/>
  <c r="D951" i="30"/>
  <c r="C951" i="30"/>
  <c r="B951" i="30"/>
  <c r="J950" i="30"/>
  <c r="K950" i="30" s="1"/>
  <c r="F950" i="30"/>
  <c r="E950" i="30"/>
  <c r="D950" i="30"/>
  <c r="C950" i="30"/>
  <c r="B950" i="30"/>
  <c r="J949" i="30"/>
  <c r="K949" i="30" s="1"/>
  <c r="F949" i="30"/>
  <c r="E949" i="30"/>
  <c r="D949" i="30"/>
  <c r="B949" i="30"/>
  <c r="C949" i="30" s="1"/>
  <c r="J948" i="30"/>
  <c r="K948" i="30" s="1"/>
  <c r="F948" i="30"/>
  <c r="E948" i="30"/>
  <c r="D948" i="30"/>
  <c r="B948" i="30"/>
  <c r="C948" i="30" s="1"/>
  <c r="K947" i="30"/>
  <c r="J947" i="30"/>
  <c r="F947" i="30"/>
  <c r="E947" i="30"/>
  <c r="D947" i="30"/>
  <c r="C947" i="30"/>
  <c r="B947" i="30"/>
  <c r="J946" i="30"/>
  <c r="K946" i="30" s="1"/>
  <c r="F946" i="30"/>
  <c r="E946" i="30"/>
  <c r="D946" i="30"/>
  <c r="C946" i="30"/>
  <c r="B946" i="30"/>
  <c r="J945" i="30"/>
  <c r="K945" i="30" s="1"/>
  <c r="F945" i="30"/>
  <c r="E945" i="30"/>
  <c r="D945" i="30"/>
  <c r="B945" i="30"/>
  <c r="C945" i="30" s="1"/>
  <c r="J944" i="30"/>
  <c r="K944" i="30" s="1"/>
  <c r="F944" i="30"/>
  <c r="E944" i="30"/>
  <c r="D944" i="30"/>
  <c r="B944" i="30"/>
  <c r="C944" i="30" s="1"/>
  <c r="K943" i="30"/>
  <c r="J943" i="30"/>
  <c r="F943" i="30"/>
  <c r="E943" i="30"/>
  <c r="D943" i="30"/>
  <c r="C943" i="30"/>
  <c r="B943" i="30"/>
  <c r="J942" i="30"/>
  <c r="K942" i="30" s="1"/>
  <c r="F942" i="30"/>
  <c r="E942" i="30"/>
  <c r="D942" i="30"/>
  <c r="C942" i="30"/>
  <c r="B942" i="30"/>
  <c r="J941" i="30"/>
  <c r="K941" i="30" s="1"/>
  <c r="F941" i="30"/>
  <c r="E941" i="30"/>
  <c r="D941" i="30"/>
  <c r="B941" i="30"/>
  <c r="C941" i="30" s="1"/>
  <c r="J940" i="30"/>
  <c r="K940" i="30" s="1"/>
  <c r="F940" i="30"/>
  <c r="E940" i="30"/>
  <c r="D940" i="30"/>
  <c r="B940" i="30"/>
  <c r="C940" i="30" s="1"/>
  <c r="K939" i="30"/>
  <c r="J939" i="30"/>
  <c r="F939" i="30"/>
  <c r="E939" i="30"/>
  <c r="D939" i="30"/>
  <c r="C939" i="30"/>
  <c r="B939" i="30"/>
  <c r="J938" i="30"/>
  <c r="K938" i="30" s="1"/>
  <c r="F938" i="30"/>
  <c r="E938" i="30"/>
  <c r="D938" i="30"/>
  <c r="C938" i="30"/>
  <c r="B938" i="30"/>
  <c r="J937" i="30"/>
  <c r="K937" i="30" s="1"/>
  <c r="F937" i="30"/>
  <c r="E937" i="30"/>
  <c r="D937" i="30"/>
  <c r="B937" i="30"/>
  <c r="C937" i="30" s="1"/>
  <c r="J936" i="30"/>
  <c r="K936" i="30" s="1"/>
  <c r="F936" i="30"/>
  <c r="E936" i="30"/>
  <c r="D936" i="30"/>
  <c r="B936" i="30"/>
  <c r="C936" i="30" s="1"/>
  <c r="K935" i="30"/>
  <c r="J935" i="30"/>
  <c r="F935" i="30"/>
  <c r="E935" i="30"/>
  <c r="D935" i="30"/>
  <c r="C935" i="30"/>
  <c r="B935" i="30"/>
  <c r="J934" i="30"/>
  <c r="K934" i="30" s="1"/>
  <c r="F934" i="30"/>
  <c r="E934" i="30"/>
  <c r="D934" i="30"/>
  <c r="C934" i="30"/>
  <c r="B934" i="30"/>
  <c r="J933" i="30"/>
  <c r="K933" i="30" s="1"/>
  <c r="F933" i="30"/>
  <c r="E933" i="30"/>
  <c r="D933" i="30"/>
  <c r="B933" i="30"/>
  <c r="C933" i="30" s="1"/>
  <c r="J932" i="30"/>
  <c r="K932" i="30" s="1"/>
  <c r="F932" i="30"/>
  <c r="E932" i="30"/>
  <c r="D932" i="30"/>
  <c r="B932" i="30"/>
  <c r="C932" i="30" s="1"/>
  <c r="K931" i="30"/>
  <c r="J931" i="30"/>
  <c r="F931" i="30"/>
  <c r="E931" i="30"/>
  <c r="D931" i="30"/>
  <c r="C931" i="30"/>
  <c r="B931" i="30"/>
  <c r="J930" i="30"/>
  <c r="K930" i="30" s="1"/>
  <c r="F930" i="30"/>
  <c r="E930" i="30"/>
  <c r="D930" i="30"/>
  <c r="C930" i="30"/>
  <c r="B930" i="30"/>
  <c r="J929" i="30"/>
  <c r="K929" i="30" s="1"/>
  <c r="F929" i="30"/>
  <c r="E929" i="30"/>
  <c r="D929" i="30"/>
  <c r="B929" i="30"/>
  <c r="C929" i="30" s="1"/>
  <c r="J928" i="30"/>
  <c r="K928" i="30" s="1"/>
  <c r="F928" i="30"/>
  <c r="E928" i="30"/>
  <c r="D928" i="30"/>
  <c r="B928" i="30"/>
  <c r="C928" i="30" s="1"/>
  <c r="K927" i="30"/>
  <c r="J927" i="30"/>
  <c r="F927" i="30"/>
  <c r="E927" i="30"/>
  <c r="D927" i="30"/>
  <c r="C927" i="30"/>
  <c r="B927" i="30"/>
  <c r="J926" i="30"/>
  <c r="K926" i="30" s="1"/>
  <c r="F926" i="30"/>
  <c r="E926" i="30"/>
  <c r="D926" i="30"/>
  <c r="C926" i="30"/>
  <c r="B926" i="30"/>
  <c r="J925" i="30"/>
  <c r="K925" i="30" s="1"/>
  <c r="F925" i="30"/>
  <c r="E925" i="30"/>
  <c r="D925" i="30"/>
  <c r="B925" i="30"/>
  <c r="C925" i="30" s="1"/>
  <c r="J924" i="30"/>
  <c r="K924" i="30" s="1"/>
  <c r="F924" i="30"/>
  <c r="E924" i="30"/>
  <c r="D924" i="30"/>
  <c r="B924" i="30"/>
  <c r="C924" i="30" s="1"/>
  <c r="K923" i="30"/>
  <c r="J923" i="30"/>
  <c r="F923" i="30"/>
  <c r="E923" i="30"/>
  <c r="D923" i="30"/>
  <c r="C923" i="30"/>
  <c r="B923" i="30"/>
  <c r="J922" i="30"/>
  <c r="K922" i="30" s="1"/>
  <c r="F922" i="30"/>
  <c r="E922" i="30"/>
  <c r="D922" i="30"/>
  <c r="C922" i="30"/>
  <c r="B922" i="30"/>
  <c r="J921" i="30"/>
  <c r="K921" i="30" s="1"/>
  <c r="F921" i="30"/>
  <c r="E921" i="30"/>
  <c r="D921" i="30"/>
  <c r="B921" i="30"/>
  <c r="C921" i="30" s="1"/>
  <c r="J920" i="30"/>
  <c r="K920" i="30" s="1"/>
  <c r="F920" i="30"/>
  <c r="E920" i="30"/>
  <c r="D920" i="30"/>
  <c r="B920" i="30"/>
  <c r="C920" i="30" s="1"/>
  <c r="K919" i="30"/>
  <c r="J919" i="30"/>
  <c r="F919" i="30"/>
  <c r="E919" i="30"/>
  <c r="D919" i="30"/>
  <c r="C919" i="30"/>
  <c r="B919" i="30"/>
  <c r="J918" i="30"/>
  <c r="K918" i="30" s="1"/>
  <c r="F918" i="30"/>
  <c r="E918" i="30"/>
  <c r="D918" i="30"/>
  <c r="C918" i="30"/>
  <c r="B918" i="30"/>
  <c r="J917" i="30"/>
  <c r="K917" i="30" s="1"/>
  <c r="F917" i="30"/>
  <c r="E917" i="30"/>
  <c r="D917" i="30"/>
  <c r="B917" i="30"/>
  <c r="C917" i="30" s="1"/>
  <c r="J916" i="30"/>
  <c r="K916" i="30" s="1"/>
  <c r="F916" i="30"/>
  <c r="E916" i="30"/>
  <c r="D916" i="30"/>
  <c r="B916" i="30"/>
  <c r="C916" i="30" s="1"/>
  <c r="K915" i="30"/>
  <c r="J915" i="30"/>
  <c r="F915" i="30"/>
  <c r="E915" i="30"/>
  <c r="D915" i="30"/>
  <c r="C915" i="30"/>
  <c r="B915" i="30"/>
  <c r="J914" i="30"/>
  <c r="K914" i="30" s="1"/>
  <c r="F914" i="30"/>
  <c r="E914" i="30"/>
  <c r="D914" i="30"/>
  <c r="C914" i="30"/>
  <c r="B914" i="30"/>
  <c r="J913" i="30"/>
  <c r="K913" i="30" s="1"/>
  <c r="F913" i="30"/>
  <c r="E913" i="30"/>
  <c r="D913" i="30"/>
  <c r="B913" i="30"/>
  <c r="C913" i="30" s="1"/>
  <c r="J912" i="30"/>
  <c r="K912" i="30" s="1"/>
  <c r="F912" i="30"/>
  <c r="E912" i="30"/>
  <c r="D912" i="30"/>
  <c r="B912" i="30"/>
  <c r="C912" i="30" s="1"/>
  <c r="K911" i="30"/>
  <c r="J911" i="30"/>
  <c r="F911" i="30"/>
  <c r="E911" i="30"/>
  <c r="D911" i="30"/>
  <c r="C911" i="30"/>
  <c r="B911" i="30"/>
  <c r="J910" i="30"/>
  <c r="K910" i="30" s="1"/>
  <c r="F910" i="30"/>
  <c r="E910" i="30"/>
  <c r="D910" i="30"/>
  <c r="C910" i="30"/>
  <c r="B910" i="30"/>
  <c r="J909" i="30"/>
  <c r="K909" i="30" s="1"/>
  <c r="F909" i="30"/>
  <c r="E909" i="30"/>
  <c r="D909" i="30"/>
  <c r="B909" i="30"/>
  <c r="C909" i="30" s="1"/>
  <c r="J908" i="30"/>
  <c r="K908" i="30" s="1"/>
  <c r="F908" i="30"/>
  <c r="E908" i="30"/>
  <c r="D908" i="30"/>
  <c r="B908" i="30"/>
  <c r="C908" i="30" s="1"/>
  <c r="K907" i="30"/>
  <c r="J907" i="30"/>
  <c r="F907" i="30"/>
  <c r="E907" i="30"/>
  <c r="D907" i="30"/>
  <c r="C907" i="30"/>
  <c r="B907" i="30"/>
  <c r="J906" i="30"/>
  <c r="K906" i="30" s="1"/>
  <c r="F906" i="30"/>
  <c r="E906" i="30"/>
  <c r="D906" i="30"/>
  <c r="C906" i="30"/>
  <c r="B906" i="30"/>
  <c r="J905" i="30"/>
  <c r="K905" i="30" s="1"/>
  <c r="F905" i="30"/>
  <c r="E905" i="30"/>
  <c r="D905" i="30"/>
  <c r="B905" i="30"/>
  <c r="C905" i="30" s="1"/>
  <c r="J904" i="30"/>
  <c r="K904" i="30" s="1"/>
  <c r="F904" i="30"/>
  <c r="E904" i="30"/>
  <c r="D904" i="30"/>
  <c r="B904" i="30"/>
  <c r="C904" i="30" s="1"/>
  <c r="K903" i="30"/>
  <c r="J903" i="30"/>
  <c r="F903" i="30"/>
  <c r="E903" i="30"/>
  <c r="D903" i="30"/>
  <c r="C903" i="30"/>
  <c r="B903" i="30"/>
  <c r="J902" i="30"/>
  <c r="K902" i="30" s="1"/>
  <c r="F902" i="30"/>
  <c r="E902" i="30"/>
  <c r="D902" i="30"/>
  <c r="C902" i="30"/>
  <c r="B902" i="30"/>
  <c r="J901" i="30"/>
  <c r="K901" i="30" s="1"/>
  <c r="F901" i="30"/>
  <c r="E901" i="30"/>
  <c r="D901" i="30"/>
  <c r="B901" i="30"/>
  <c r="C901" i="30" s="1"/>
  <c r="J900" i="30"/>
  <c r="K900" i="30" s="1"/>
  <c r="F900" i="30"/>
  <c r="E900" i="30"/>
  <c r="D900" i="30"/>
  <c r="B900" i="30"/>
  <c r="C900" i="30" s="1"/>
  <c r="K899" i="30"/>
  <c r="J899" i="30"/>
  <c r="F899" i="30"/>
  <c r="E899" i="30"/>
  <c r="D899" i="30"/>
  <c r="C899" i="30"/>
  <c r="B899" i="30"/>
  <c r="J898" i="30"/>
  <c r="K898" i="30" s="1"/>
  <c r="F898" i="30"/>
  <c r="E898" i="30"/>
  <c r="D898" i="30"/>
  <c r="C898" i="30"/>
  <c r="B898" i="30"/>
  <c r="J897" i="30"/>
  <c r="K897" i="30" s="1"/>
  <c r="F897" i="30"/>
  <c r="E897" i="30"/>
  <c r="D897" i="30"/>
  <c r="B897" i="30"/>
  <c r="C897" i="30" s="1"/>
  <c r="J896" i="30"/>
  <c r="K896" i="30" s="1"/>
  <c r="F896" i="30"/>
  <c r="E896" i="30"/>
  <c r="D896" i="30"/>
  <c r="B896" i="30"/>
  <c r="C896" i="30" s="1"/>
  <c r="K895" i="30"/>
  <c r="J895" i="30"/>
  <c r="F895" i="30"/>
  <c r="E895" i="30"/>
  <c r="D895" i="30"/>
  <c r="C895" i="30"/>
  <c r="B895" i="30"/>
  <c r="J894" i="30"/>
  <c r="K894" i="30" s="1"/>
  <c r="F894" i="30"/>
  <c r="E894" i="30"/>
  <c r="D894" i="30"/>
  <c r="C894" i="30"/>
  <c r="B894" i="30"/>
  <c r="J893" i="30"/>
  <c r="K893" i="30" s="1"/>
  <c r="F893" i="30"/>
  <c r="E893" i="30"/>
  <c r="D893" i="30"/>
  <c r="B893" i="30"/>
  <c r="C893" i="30" s="1"/>
  <c r="J892" i="30"/>
  <c r="K892" i="30" s="1"/>
  <c r="F892" i="30"/>
  <c r="E892" i="30"/>
  <c r="D892" i="30"/>
  <c r="B892" i="30"/>
  <c r="C892" i="30" s="1"/>
  <c r="K891" i="30"/>
  <c r="J891" i="30"/>
  <c r="F891" i="30"/>
  <c r="E891" i="30"/>
  <c r="D891" i="30"/>
  <c r="C891" i="30"/>
  <c r="B891" i="30"/>
  <c r="J890" i="30"/>
  <c r="K890" i="30" s="1"/>
  <c r="F890" i="30"/>
  <c r="E890" i="30"/>
  <c r="D890" i="30"/>
  <c r="C890" i="30"/>
  <c r="B890" i="30"/>
  <c r="J889" i="30"/>
  <c r="K889" i="30" s="1"/>
  <c r="F889" i="30"/>
  <c r="E889" i="30"/>
  <c r="D889" i="30"/>
  <c r="B889" i="30"/>
  <c r="C889" i="30" s="1"/>
  <c r="J888" i="30"/>
  <c r="K888" i="30" s="1"/>
  <c r="F888" i="30"/>
  <c r="E888" i="30"/>
  <c r="D888" i="30"/>
  <c r="B888" i="30"/>
  <c r="C888" i="30" s="1"/>
  <c r="K887" i="30"/>
  <c r="J887" i="30"/>
  <c r="F887" i="30"/>
  <c r="E887" i="30"/>
  <c r="D887" i="30"/>
  <c r="C887" i="30"/>
  <c r="B887" i="30"/>
  <c r="J886" i="30"/>
  <c r="K886" i="30" s="1"/>
  <c r="F886" i="30"/>
  <c r="E886" i="30"/>
  <c r="D886" i="30"/>
  <c r="C886" i="30"/>
  <c r="B886" i="30"/>
  <c r="J885" i="30"/>
  <c r="K885" i="30" s="1"/>
  <c r="F885" i="30"/>
  <c r="E885" i="30"/>
  <c r="D885" i="30"/>
  <c r="B885" i="30"/>
  <c r="C885" i="30" s="1"/>
  <c r="J884" i="30"/>
  <c r="K884" i="30" s="1"/>
  <c r="F884" i="30"/>
  <c r="E884" i="30"/>
  <c r="D884" i="30"/>
  <c r="B884" i="30"/>
  <c r="C884" i="30" s="1"/>
  <c r="K883" i="30"/>
  <c r="J883" i="30"/>
  <c r="F883" i="30"/>
  <c r="E883" i="30"/>
  <c r="D883" i="30"/>
  <c r="C883" i="30"/>
  <c r="B883" i="30"/>
  <c r="J882" i="30"/>
  <c r="K882" i="30" s="1"/>
  <c r="F882" i="30"/>
  <c r="E882" i="30"/>
  <c r="D882" i="30"/>
  <c r="C882" i="30"/>
  <c r="B882" i="30"/>
  <c r="J881" i="30"/>
  <c r="K881" i="30" s="1"/>
  <c r="F881" i="30"/>
  <c r="E881" i="30"/>
  <c r="D881" i="30"/>
  <c r="B881" i="30"/>
  <c r="C881" i="30" s="1"/>
  <c r="J880" i="30"/>
  <c r="K880" i="30" s="1"/>
  <c r="F880" i="30"/>
  <c r="E880" i="30"/>
  <c r="D880" i="30"/>
  <c r="B880" i="30"/>
  <c r="C880" i="30" s="1"/>
  <c r="K879" i="30"/>
  <c r="J879" i="30"/>
  <c r="F879" i="30"/>
  <c r="E879" i="30"/>
  <c r="D879" i="30"/>
  <c r="C879" i="30"/>
  <c r="B879" i="30"/>
  <c r="J878" i="30"/>
  <c r="K878" i="30" s="1"/>
  <c r="F878" i="30"/>
  <c r="E878" i="30"/>
  <c r="D878" i="30"/>
  <c r="C878" i="30"/>
  <c r="B878" i="30"/>
  <c r="J877" i="30"/>
  <c r="K877" i="30" s="1"/>
  <c r="F877" i="30"/>
  <c r="E877" i="30"/>
  <c r="D877" i="30"/>
  <c r="B877" i="30"/>
  <c r="C877" i="30" s="1"/>
  <c r="J876" i="30"/>
  <c r="K876" i="30" s="1"/>
  <c r="F876" i="30"/>
  <c r="E876" i="30"/>
  <c r="D876" i="30"/>
  <c r="B876" i="30"/>
  <c r="C876" i="30" s="1"/>
  <c r="J875" i="30"/>
  <c r="K875" i="30" s="1"/>
  <c r="F875" i="30"/>
  <c r="E875" i="30"/>
  <c r="D875" i="30"/>
  <c r="C875" i="30"/>
  <c r="B875" i="30"/>
  <c r="J874" i="30"/>
  <c r="K874" i="30" s="1"/>
  <c r="F874" i="30"/>
  <c r="E874" i="30"/>
  <c r="D874" i="30"/>
  <c r="C874" i="30"/>
  <c r="B874" i="30"/>
  <c r="J873" i="30"/>
  <c r="K873" i="30" s="1"/>
  <c r="F873" i="30"/>
  <c r="E873" i="30"/>
  <c r="D873" i="30"/>
  <c r="B873" i="30"/>
  <c r="C873" i="30" s="1"/>
  <c r="J872" i="30"/>
  <c r="K872" i="30" s="1"/>
  <c r="F872" i="30"/>
  <c r="E872" i="30"/>
  <c r="D872" i="30"/>
  <c r="B872" i="30"/>
  <c r="C872" i="30" s="1"/>
  <c r="K871" i="30"/>
  <c r="J871" i="30"/>
  <c r="F871" i="30"/>
  <c r="E871" i="30"/>
  <c r="D871" i="30"/>
  <c r="C871" i="30"/>
  <c r="B871" i="30"/>
  <c r="J870" i="30"/>
  <c r="K870" i="30" s="1"/>
  <c r="F870" i="30"/>
  <c r="E870" i="30"/>
  <c r="D870" i="30"/>
  <c r="C870" i="30"/>
  <c r="B870" i="30"/>
  <c r="J869" i="30"/>
  <c r="K869" i="30" s="1"/>
  <c r="F869" i="30"/>
  <c r="E869" i="30"/>
  <c r="D869" i="30"/>
  <c r="B869" i="30"/>
  <c r="C869" i="30" s="1"/>
  <c r="J868" i="30"/>
  <c r="K868" i="30" s="1"/>
  <c r="F868" i="30"/>
  <c r="E868" i="30"/>
  <c r="D868" i="30"/>
  <c r="B868" i="30"/>
  <c r="C868" i="30" s="1"/>
  <c r="J867" i="30"/>
  <c r="K867" i="30" s="1"/>
  <c r="F867" i="30"/>
  <c r="E867" i="30"/>
  <c r="D867" i="30"/>
  <c r="C867" i="30"/>
  <c r="B867" i="30"/>
  <c r="J866" i="30"/>
  <c r="K866" i="30" s="1"/>
  <c r="F866" i="30"/>
  <c r="E866" i="30"/>
  <c r="D866" i="30"/>
  <c r="C866" i="30"/>
  <c r="B866" i="30"/>
  <c r="J865" i="30"/>
  <c r="K865" i="30" s="1"/>
  <c r="F865" i="30"/>
  <c r="E865" i="30"/>
  <c r="D865" i="30"/>
  <c r="B865" i="30"/>
  <c r="C865" i="30" s="1"/>
  <c r="J864" i="30"/>
  <c r="K864" i="30" s="1"/>
  <c r="F864" i="30"/>
  <c r="E864" i="30"/>
  <c r="D864" i="30"/>
  <c r="B864" i="30"/>
  <c r="C864" i="30" s="1"/>
  <c r="J863" i="30"/>
  <c r="K863" i="30" s="1"/>
  <c r="F863" i="30"/>
  <c r="E863" i="30"/>
  <c r="D863" i="30"/>
  <c r="C863" i="30"/>
  <c r="B863" i="30"/>
  <c r="J862" i="30"/>
  <c r="K862" i="30" s="1"/>
  <c r="F862" i="30"/>
  <c r="E862" i="30"/>
  <c r="D862" i="30"/>
  <c r="C862" i="30"/>
  <c r="B862" i="30"/>
  <c r="J861" i="30"/>
  <c r="K861" i="30" s="1"/>
  <c r="F861" i="30"/>
  <c r="E861" i="30"/>
  <c r="D861" i="30"/>
  <c r="B861" i="30"/>
  <c r="C861" i="30" s="1"/>
  <c r="J860" i="30"/>
  <c r="K860" i="30" s="1"/>
  <c r="F860" i="30"/>
  <c r="E860" i="30"/>
  <c r="D860" i="30"/>
  <c r="B860" i="30"/>
  <c r="C860" i="30" s="1"/>
  <c r="J859" i="30"/>
  <c r="K859" i="30" s="1"/>
  <c r="F859" i="30"/>
  <c r="E859" i="30"/>
  <c r="D859" i="30"/>
  <c r="C859" i="30"/>
  <c r="B859" i="30"/>
  <c r="J858" i="30"/>
  <c r="K858" i="30" s="1"/>
  <c r="F858" i="30"/>
  <c r="E858" i="30"/>
  <c r="D858" i="30"/>
  <c r="C858" i="30"/>
  <c r="B858" i="30"/>
  <c r="J857" i="30"/>
  <c r="K857" i="30" s="1"/>
  <c r="F857" i="30"/>
  <c r="E857" i="30"/>
  <c r="D857" i="30"/>
  <c r="B857" i="30"/>
  <c r="C857" i="30" s="1"/>
  <c r="J856" i="30"/>
  <c r="K856" i="30" s="1"/>
  <c r="F856" i="30"/>
  <c r="E856" i="30"/>
  <c r="D856" i="30"/>
  <c r="B856" i="30"/>
  <c r="C856" i="30" s="1"/>
  <c r="J855" i="30"/>
  <c r="K855" i="30" s="1"/>
  <c r="F855" i="30"/>
  <c r="E855" i="30"/>
  <c r="D855" i="30"/>
  <c r="C855" i="30"/>
  <c r="B855" i="30"/>
  <c r="J854" i="30"/>
  <c r="K854" i="30" s="1"/>
  <c r="F854" i="30"/>
  <c r="E854" i="30"/>
  <c r="D854" i="30"/>
  <c r="B854" i="30"/>
  <c r="C854" i="30" s="1"/>
  <c r="J853" i="30"/>
  <c r="K853" i="30" s="1"/>
  <c r="F853" i="30"/>
  <c r="E853" i="30"/>
  <c r="D853" i="30"/>
  <c r="B853" i="30"/>
  <c r="C853" i="30" s="1"/>
  <c r="K852" i="30"/>
  <c r="J852" i="30"/>
  <c r="F852" i="30"/>
  <c r="E852" i="30"/>
  <c r="D852" i="30"/>
  <c r="C852" i="30"/>
  <c r="B852" i="30"/>
  <c r="J851" i="30"/>
  <c r="K851" i="30" s="1"/>
  <c r="F851" i="30"/>
  <c r="E851" i="30"/>
  <c r="D851" i="30"/>
  <c r="C851" i="30"/>
  <c r="B851" i="30"/>
  <c r="J850" i="30"/>
  <c r="K850" i="30" s="1"/>
  <c r="F850" i="30"/>
  <c r="E850" i="30"/>
  <c r="D850" i="30"/>
  <c r="B850" i="30"/>
  <c r="C850" i="30" s="1"/>
  <c r="J849" i="30"/>
  <c r="K849" i="30" s="1"/>
  <c r="F849" i="30"/>
  <c r="E849" i="30"/>
  <c r="D849" i="30"/>
  <c r="B849" i="30"/>
  <c r="C849" i="30" s="1"/>
  <c r="J848" i="30"/>
  <c r="K848" i="30" s="1"/>
  <c r="F848" i="30"/>
  <c r="E848" i="30"/>
  <c r="D848" i="30"/>
  <c r="B848" i="30"/>
  <c r="C848" i="30" s="1"/>
  <c r="J847" i="30"/>
  <c r="K847" i="30" s="1"/>
  <c r="F847" i="30"/>
  <c r="E847" i="30"/>
  <c r="D847" i="30"/>
  <c r="C847" i="30"/>
  <c r="B847" i="30"/>
  <c r="K846" i="30"/>
  <c r="J846" i="30"/>
  <c r="F846" i="30"/>
  <c r="E846" i="30"/>
  <c r="D846" i="30"/>
  <c r="B846" i="30"/>
  <c r="C846" i="30" s="1"/>
  <c r="J845" i="30"/>
  <c r="K845" i="30" s="1"/>
  <c r="F845" i="30"/>
  <c r="E845" i="30"/>
  <c r="D845" i="30"/>
  <c r="B845" i="30"/>
  <c r="C845" i="30" s="1"/>
  <c r="J844" i="30"/>
  <c r="K844" i="30" s="1"/>
  <c r="F844" i="30"/>
  <c r="E844" i="30"/>
  <c r="D844" i="30"/>
  <c r="C844" i="30"/>
  <c r="B844" i="30"/>
  <c r="J843" i="30"/>
  <c r="K843" i="30" s="1"/>
  <c r="F843" i="30"/>
  <c r="E843" i="30"/>
  <c r="D843" i="30"/>
  <c r="C843" i="30"/>
  <c r="B843" i="30"/>
  <c r="K842" i="30"/>
  <c r="J842" i="30"/>
  <c r="F842" i="30"/>
  <c r="E842" i="30"/>
  <c r="D842" i="30"/>
  <c r="B842" i="30"/>
  <c r="C842" i="30" s="1"/>
  <c r="J841" i="30"/>
  <c r="K841" i="30" s="1"/>
  <c r="F841" i="30"/>
  <c r="E841" i="30"/>
  <c r="D841" i="30"/>
  <c r="B841" i="30"/>
  <c r="C841" i="30" s="1"/>
  <c r="J840" i="30"/>
  <c r="K840" i="30" s="1"/>
  <c r="F840" i="30"/>
  <c r="E840" i="30"/>
  <c r="D840" i="30"/>
  <c r="B840" i="30"/>
  <c r="C840" i="30" s="1"/>
  <c r="J839" i="30"/>
  <c r="K839" i="30" s="1"/>
  <c r="F839" i="30"/>
  <c r="E839" i="30"/>
  <c r="D839" i="30"/>
  <c r="C839" i="30"/>
  <c r="B839" i="30"/>
  <c r="J838" i="30"/>
  <c r="K838" i="30" s="1"/>
  <c r="F838" i="30"/>
  <c r="E838" i="30"/>
  <c r="D838" i="30"/>
  <c r="B838" i="30"/>
  <c r="C838" i="30" s="1"/>
  <c r="J837" i="30"/>
  <c r="K837" i="30" s="1"/>
  <c r="F837" i="30"/>
  <c r="E837" i="30"/>
  <c r="D837" i="30"/>
  <c r="C837" i="30"/>
  <c r="B837" i="30"/>
  <c r="K836" i="30"/>
  <c r="J836" i="30"/>
  <c r="F836" i="30"/>
  <c r="E836" i="30"/>
  <c r="D836" i="30"/>
  <c r="C836" i="30"/>
  <c r="B836" i="30"/>
  <c r="K835" i="30"/>
  <c r="J835" i="30"/>
  <c r="F835" i="30"/>
  <c r="E835" i="30"/>
  <c r="D835" i="30"/>
  <c r="C835" i="30"/>
  <c r="B835" i="30"/>
  <c r="J834" i="30"/>
  <c r="K834" i="30" s="1"/>
  <c r="F834" i="30"/>
  <c r="E834" i="30"/>
  <c r="D834" i="30"/>
  <c r="C834" i="30"/>
  <c r="B834" i="30"/>
  <c r="K833" i="30"/>
  <c r="J833" i="30"/>
  <c r="F833" i="30"/>
  <c r="E833" i="30"/>
  <c r="D833" i="30"/>
  <c r="C833" i="30"/>
  <c r="B833" i="30"/>
  <c r="J832" i="30"/>
  <c r="K832" i="30" s="1"/>
  <c r="F832" i="30"/>
  <c r="E832" i="30"/>
  <c r="D832" i="30"/>
  <c r="C832" i="30"/>
  <c r="B832" i="30"/>
  <c r="J831" i="30"/>
  <c r="K831" i="30" s="1"/>
  <c r="F831" i="30"/>
  <c r="E831" i="30"/>
  <c r="D831" i="30"/>
  <c r="C831" i="30"/>
  <c r="B831" i="30"/>
  <c r="J830" i="30"/>
  <c r="K830" i="30" s="1"/>
  <c r="F830" i="30"/>
  <c r="E830" i="30"/>
  <c r="D830" i="30"/>
  <c r="C830" i="30"/>
  <c r="B830" i="30"/>
  <c r="K829" i="30"/>
  <c r="J829" i="30"/>
  <c r="F829" i="30"/>
  <c r="E829" i="30"/>
  <c r="D829" i="30"/>
  <c r="C829" i="30"/>
  <c r="B829" i="30"/>
  <c r="K828" i="30"/>
  <c r="J828" i="30"/>
  <c r="F828" i="30"/>
  <c r="E828" i="30"/>
  <c r="D828" i="30"/>
  <c r="C828" i="30"/>
  <c r="B828" i="30"/>
  <c r="J827" i="30"/>
  <c r="K827" i="30" s="1"/>
  <c r="F827" i="30"/>
  <c r="E827" i="30"/>
  <c r="D827" i="30"/>
  <c r="C827" i="30"/>
  <c r="B827" i="30"/>
  <c r="K826" i="30"/>
  <c r="J826" i="30"/>
  <c r="F826" i="30"/>
  <c r="E826" i="30"/>
  <c r="D826" i="30"/>
  <c r="C826" i="30"/>
  <c r="B826" i="30"/>
  <c r="J825" i="30"/>
  <c r="K825" i="30" s="1"/>
  <c r="F825" i="30"/>
  <c r="E825" i="30"/>
  <c r="D825" i="30"/>
  <c r="C825" i="30"/>
  <c r="B825" i="30"/>
  <c r="K824" i="30"/>
  <c r="J824" i="30"/>
  <c r="F824" i="30"/>
  <c r="E824" i="30"/>
  <c r="D824" i="30"/>
  <c r="C824" i="30"/>
  <c r="B824" i="30"/>
  <c r="J823" i="30"/>
  <c r="K823" i="30" s="1"/>
  <c r="F823" i="30"/>
  <c r="E823" i="30"/>
  <c r="D823" i="30"/>
  <c r="C823" i="30"/>
  <c r="B823" i="30"/>
  <c r="J822" i="30"/>
  <c r="K822" i="30" s="1"/>
  <c r="F822" i="30"/>
  <c r="E822" i="30"/>
  <c r="D822" i="30"/>
  <c r="C822" i="30"/>
  <c r="B822" i="30"/>
  <c r="K821" i="30"/>
  <c r="J821" i="30"/>
  <c r="F821" i="30"/>
  <c r="E821" i="30"/>
  <c r="D821" i="30"/>
  <c r="C821" i="30"/>
  <c r="B821" i="30"/>
  <c r="K820" i="30"/>
  <c r="J820" i="30"/>
  <c r="F820" i="30"/>
  <c r="E820" i="30"/>
  <c r="D820" i="30"/>
  <c r="C820" i="30"/>
  <c r="B820" i="30"/>
  <c r="J819" i="30"/>
  <c r="K819" i="30" s="1"/>
  <c r="F819" i="30"/>
  <c r="E819" i="30"/>
  <c r="D819" i="30"/>
  <c r="C819" i="30"/>
  <c r="B819" i="30"/>
  <c r="K818" i="30"/>
  <c r="J818" i="30"/>
  <c r="F818" i="30"/>
  <c r="E818" i="30"/>
  <c r="D818" i="30"/>
  <c r="C818" i="30"/>
  <c r="B818" i="30"/>
  <c r="J817" i="30"/>
  <c r="K817" i="30" s="1"/>
  <c r="F817" i="30"/>
  <c r="E817" i="30"/>
  <c r="D817" i="30"/>
  <c r="C817" i="30"/>
  <c r="B817" i="30"/>
  <c r="K816" i="30"/>
  <c r="J816" i="30"/>
  <c r="F816" i="30"/>
  <c r="E816" i="30"/>
  <c r="D816" i="30"/>
  <c r="C816" i="30"/>
  <c r="B816" i="30"/>
  <c r="J815" i="30"/>
  <c r="K815" i="30" s="1"/>
  <c r="F815" i="30"/>
  <c r="E815" i="30"/>
  <c r="D815" i="30"/>
  <c r="C815" i="30"/>
  <c r="B815" i="30"/>
  <c r="J814" i="30"/>
  <c r="K814" i="30" s="1"/>
  <c r="F814" i="30"/>
  <c r="E814" i="30"/>
  <c r="D814" i="30"/>
  <c r="C814" i="30"/>
  <c r="B814" i="30"/>
  <c r="K813" i="30"/>
  <c r="J813" i="30"/>
  <c r="F813" i="30"/>
  <c r="E813" i="30"/>
  <c r="D813" i="30"/>
  <c r="C813" i="30"/>
  <c r="B813" i="30"/>
  <c r="K812" i="30"/>
  <c r="J812" i="30"/>
  <c r="F812" i="30"/>
  <c r="E812" i="30"/>
  <c r="D812" i="30"/>
  <c r="C812" i="30"/>
  <c r="B812" i="30"/>
  <c r="J811" i="30"/>
  <c r="K811" i="30" s="1"/>
  <c r="F811" i="30"/>
  <c r="E811" i="30"/>
  <c r="D811" i="30"/>
  <c r="C811" i="30"/>
  <c r="B811" i="30"/>
  <c r="K810" i="30"/>
  <c r="J810" i="30"/>
  <c r="F810" i="30"/>
  <c r="E810" i="30"/>
  <c r="D810" i="30"/>
  <c r="C810" i="30"/>
  <c r="B810" i="30"/>
  <c r="J809" i="30"/>
  <c r="K809" i="30" s="1"/>
  <c r="F809" i="30"/>
  <c r="E809" i="30"/>
  <c r="D809" i="30"/>
  <c r="C809" i="30"/>
  <c r="B809" i="30"/>
  <c r="K808" i="30"/>
  <c r="J808" i="30"/>
  <c r="F808" i="30"/>
  <c r="E808" i="30"/>
  <c r="D808" i="30"/>
  <c r="C808" i="30"/>
  <c r="B808" i="30"/>
  <c r="K807" i="30"/>
  <c r="J807" i="30"/>
  <c r="F807" i="30"/>
  <c r="E807" i="30"/>
  <c r="D807" i="30"/>
  <c r="C807" i="30"/>
  <c r="B807" i="30"/>
  <c r="J806" i="30"/>
  <c r="K806" i="30" s="1"/>
  <c r="F806" i="30"/>
  <c r="E806" i="30"/>
  <c r="D806" i="30"/>
  <c r="C806" i="30"/>
  <c r="B806" i="30"/>
  <c r="K805" i="30"/>
  <c r="J805" i="30"/>
  <c r="F805" i="30"/>
  <c r="E805" i="30"/>
  <c r="D805" i="30"/>
  <c r="C805" i="30"/>
  <c r="B805" i="30"/>
  <c r="K804" i="30"/>
  <c r="J804" i="30"/>
  <c r="F804" i="30"/>
  <c r="E804" i="30"/>
  <c r="D804" i="30"/>
  <c r="C804" i="30"/>
  <c r="B804" i="30"/>
  <c r="J803" i="30"/>
  <c r="K803" i="30" s="1"/>
  <c r="F803" i="30"/>
  <c r="E803" i="30"/>
  <c r="D803" i="30"/>
  <c r="C803" i="30"/>
  <c r="B803" i="30"/>
  <c r="K802" i="30"/>
  <c r="J802" i="30"/>
  <c r="F802" i="30"/>
  <c r="E802" i="30"/>
  <c r="D802" i="30"/>
  <c r="C802" i="30"/>
  <c r="B802" i="30"/>
  <c r="J801" i="30"/>
  <c r="K801" i="30" s="1"/>
  <c r="F801" i="30"/>
  <c r="E801" i="30"/>
  <c r="D801" i="30"/>
  <c r="C801" i="30"/>
  <c r="B801" i="30"/>
  <c r="K800" i="30"/>
  <c r="J800" i="30"/>
  <c r="F800" i="30"/>
  <c r="E800" i="30"/>
  <c r="D800" i="30"/>
  <c r="C800" i="30"/>
  <c r="B800" i="30"/>
  <c r="K799" i="30"/>
  <c r="J799" i="30"/>
  <c r="F799" i="30"/>
  <c r="E799" i="30"/>
  <c r="D799" i="30"/>
  <c r="C799" i="30"/>
  <c r="B799" i="30"/>
  <c r="J798" i="30"/>
  <c r="K798" i="30" s="1"/>
  <c r="F798" i="30"/>
  <c r="E798" i="30"/>
  <c r="D798" i="30"/>
  <c r="C798" i="30"/>
  <c r="B798" i="30"/>
  <c r="K797" i="30"/>
  <c r="J797" i="30"/>
  <c r="F797" i="30"/>
  <c r="E797" i="30"/>
  <c r="D797" i="30"/>
  <c r="C797" i="30"/>
  <c r="B797" i="30"/>
  <c r="K796" i="30"/>
  <c r="J796" i="30"/>
  <c r="F796" i="30"/>
  <c r="E796" i="30"/>
  <c r="D796" i="30"/>
  <c r="C796" i="30"/>
  <c r="B796" i="30"/>
  <c r="J795" i="30"/>
  <c r="K795" i="30" s="1"/>
  <c r="F795" i="30"/>
  <c r="E795" i="30"/>
  <c r="D795" i="30"/>
  <c r="C795" i="30"/>
  <c r="B795" i="30"/>
  <c r="K794" i="30"/>
  <c r="J794" i="30"/>
  <c r="F794" i="30"/>
  <c r="E794" i="30"/>
  <c r="D794" i="30"/>
  <c r="C794" i="30"/>
  <c r="B794" i="30"/>
  <c r="J793" i="30"/>
  <c r="K793" i="30" s="1"/>
  <c r="F793" i="30"/>
  <c r="E793" i="30"/>
  <c r="D793" i="30"/>
  <c r="C793" i="30"/>
  <c r="B793" i="30"/>
  <c r="K792" i="30"/>
  <c r="J792" i="30"/>
  <c r="F792" i="30"/>
  <c r="E792" i="30"/>
  <c r="D792" i="30"/>
  <c r="C792" i="30"/>
  <c r="B792" i="30"/>
  <c r="K791" i="30"/>
  <c r="J791" i="30"/>
  <c r="F791" i="30"/>
  <c r="E791" i="30"/>
  <c r="D791" i="30"/>
  <c r="C791" i="30"/>
  <c r="B791" i="30"/>
  <c r="J790" i="30"/>
  <c r="K790" i="30" s="1"/>
  <c r="F790" i="30"/>
  <c r="E790" i="30"/>
  <c r="D790" i="30"/>
  <c r="C790" i="30"/>
  <c r="B790" i="30"/>
  <c r="K789" i="30"/>
  <c r="J789" i="30"/>
  <c r="F789" i="30"/>
  <c r="E789" i="30"/>
  <c r="D789" i="30"/>
  <c r="C789" i="30"/>
  <c r="B789" i="30"/>
  <c r="K788" i="30"/>
  <c r="J788" i="30"/>
  <c r="F788" i="30"/>
  <c r="E788" i="30"/>
  <c r="D788" i="30"/>
  <c r="C788" i="30"/>
  <c r="B788" i="30"/>
  <c r="J787" i="30"/>
  <c r="K787" i="30" s="1"/>
  <c r="F787" i="30"/>
  <c r="E787" i="30"/>
  <c r="D787" i="30"/>
  <c r="C787" i="30"/>
  <c r="B787" i="30"/>
  <c r="K786" i="30"/>
  <c r="J786" i="30"/>
  <c r="F786" i="30"/>
  <c r="E786" i="30"/>
  <c r="D786" i="30"/>
  <c r="C786" i="30"/>
  <c r="B786" i="30"/>
  <c r="J785" i="30"/>
  <c r="K785" i="30" s="1"/>
  <c r="F785" i="30"/>
  <c r="E785" i="30"/>
  <c r="D785" i="30"/>
  <c r="C785" i="30"/>
  <c r="B785" i="30"/>
  <c r="K784" i="30"/>
  <c r="J784" i="30"/>
  <c r="F784" i="30"/>
  <c r="E784" i="30"/>
  <c r="D784" i="30"/>
  <c r="C784" i="30"/>
  <c r="B784" i="30"/>
  <c r="J783" i="30"/>
  <c r="K783" i="30" s="1"/>
  <c r="F783" i="30"/>
  <c r="E783" i="30"/>
  <c r="D783" i="30"/>
  <c r="C783" i="30"/>
  <c r="B783" i="30"/>
  <c r="J782" i="30"/>
  <c r="K782" i="30" s="1"/>
  <c r="F782" i="30"/>
  <c r="E782" i="30"/>
  <c r="D782" i="30"/>
  <c r="C782" i="30"/>
  <c r="B782" i="30"/>
  <c r="K781" i="30"/>
  <c r="J781" i="30"/>
  <c r="F781" i="30"/>
  <c r="E781" i="30"/>
  <c r="D781" i="30"/>
  <c r="C781" i="30"/>
  <c r="B781" i="30"/>
  <c r="K780" i="30"/>
  <c r="J780" i="30"/>
  <c r="F780" i="30"/>
  <c r="E780" i="30"/>
  <c r="D780" i="30"/>
  <c r="C780" i="30"/>
  <c r="B780" i="30"/>
  <c r="J779" i="30"/>
  <c r="K779" i="30" s="1"/>
  <c r="F779" i="30"/>
  <c r="E779" i="30"/>
  <c r="D779" i="30"/>
  <c r="C779" i="30"/>
  <c r="B779" i="30"/>
  <c r="K778" i="30"/>
  <c r="J778" i="30"/>
  <c r="F778" i="30"/>
  <c r="E778" i="30"/>
  <c r="D778" i="30"/>
  <c r="C778" i="30"/>
  <c r="B778" i="30"/>
  <c r="J777" i="30"/>
  <c r="K777" i="30" s="1"/>
  <c r="F777" i="30"/>
  <c r="E777" i="30"/>
  <c r="D777" i="30"/>
  <c r="C777" i="30"/>
  <c r="B777" i="30"/>
  <c r="K776" i="30"/>
  <c r="J776" i="30"/>
  <c r="F776" i="30"/>
  <c r="E776" i="30"/>
  <c r="D776" i="30"/>
  <c r="C776" i="30"/>
  <c r="B776" i="30"/>
  <c r="K775" i="30"/>
  <c r="J775" i="30"/>
  <c r="F775" i="30"/>
  <c r="E775" i="30"/>
  <c r="D775" i="30"/>
  <c r="C775" i="30"/>
  <c r="B775" i="30"/>
  <c r="J774" i="30"/>
  <c r="K774" i="30" s="1"/>
  <c r="F774" i="30"/>
  <c r="E774" i="30"/>
  <c r="D774" i="30"/>
  <c r="C774" i="30"/>
  <c r="B774" i="30"/>
  <c r="K773" i="30"/>
  <c r="J773" i="30"/>
  <c r="F773" i="30"/>
  <c r="E773" i="30"/>
  <c r="D773" i="30"/>
  <c r="C773" i="30"/>
  <c r="B773" i="30"/>
  <c r="K772" i="30"/>
  <c r="J772" i="30"/>
  <c r="F772" i="30"/>
  <c r="E772" i="30"/>
  <c r="D772" i="30"/>
  <c r="C772" i="30"/>
  <c r="B772" i="30"/>
  <c r="J771" i="30"/>
  <c r="K771" i="30" s="1"/>
  <c r="F771" i="30"/>
  <c r="E771" i="30"/>
  <c r="D771" i="30"/>
  <c r="C771" i="30"/>
  <c r="B771" i="30"/>
  <c r="K770" i="30"/>
  <c r="J770" i="30"/>
  <c r="F770" i="30"/>
  <c r="E770" i="30"/>
  <c r="D770" i="30"/>
  <c r="C770" i="30"/>
  <c r="B770" i="30"/>
  <c r="J769" i="30"/>
  <c r="K769" i="30" s="1"/>
  <c r="F769" i="30"/>
  <c r="E769" i="30"/>
  <c r="D769" i="30"/>
  <c r="C769" i="30"/>
  <c r="B769" i="30"/>
  <c r="K768" i="30"/>
  <c r="J768" i="30"/>
  <c r="F768" i="30"/>
  <c r="E768" i="30"/>
  <c r="D768" i="30"/>
  <c r="C768" i="30"/>
  <c r="B768" i="30"/>
  <c r="J767" i="30"/>
  <c r="K767" i="30" s="1"/>
  <c r="F767" i="30"/>
  <c r="E767" i="30"/>
  <c r="D767" i="30"/>
  <c r="C767" i="30"/>
  <c r="B767" i="30"/>
  <c r="J766" i="30"/>
  <c r="K766" i="30" s="1"/>
  <c r="F766" i="30"/>
  <c r="E766" i="30"/>
  <c r="D766" i="30"/>
  <c r="C766" i="30"/>
  <c r="B766" i="30"/>
  <c r="J765" i="30"/>
  <c r="K765" i="30" s="1"/>
  <c r="F765" i="30"/>
  <c r="E765" i="30"/>
  <c r="D765" i="30"/>
  <c r="C765" i="30"/>
  <c r="B765" i="30"/>
  <c r="K764" i="30"/>
  <c r="J764" i="30"/>
  <c r="F764" i="30"/>
  <c r="E764" i="30"/>
  <c r="D764" i="30"/>
  <c r="C764" i="30"/>
  <c r="B764" i="30"/>
  <c r="J763" i="30"/>
  <c r="K763" i="30" s="1"/>
  <c r="F763" i="30"/>
  <c r="E763" i="30"/>
  <c r="D763" i="30"/>
  <c r="C763" i="30"/>
  <c r="B763" i="30"/>
  <c r="K762" i="30"/>
  <c r="J762" i="30"/>
  <c r="F762" i="30"/>
  <c r="E762" i="30"/>
  <c r="D762" i="30"/>
  <c r="C762" i="30"/>
  <c r="B762" i="30"/>
  <c r="J761" i="30"/>
  <c r="K761" i="30" s="1"/>
  <c r="F761" i="30"/>
  <c r="E761" i="30"/>
  <c r="D761" i="30"/>
  <c r="C761" i="30"/>
  <c r="B761" i="30"/>
  <c r="K760" i="30"/>
  <c r="J760" i="30"/>
  <c r="F760" i="30"/>
  <c r="E760" i="30"/>
  <c r="D760" i="30"/>
  <c r="C760" i="30"/>
  <c r="B760" i="30"/>
  <c r="K759" i="30"/>
  <c r="J759" i="30"/>
  <c r="F759" i="30"/>
  <c r="E759" i="30"/>
  <c r="D759" i="30"/>
  <c r="C759" i="30"/>
  <c r="B759" i="30"/>
  <c r="J758" i="30"/>
  <c r="K758" i="30" s="1"/>
  <c r="F758" i="30"/>
  <c r="E758" i="30"/>
  <c r="D758" i="30"/>
  <c r="C758" i="30"/>
  <c r="B758" i="30"/>
  <c r="J757" i="30"/>
  <c r="K757" i="30" s="1"/>
  <c r="F757" i="30"/>
  <c r="E757" i="30"/>
  <c r="D757" i="30"/>
  <c r="C757" i="30"/>
  <c r="B757" i="30"/>
  <c r="K756" i="30"/>
  <c r="J756" i="30"/>
  <c r="F756" i="30"/>
  <c r="E756" i="30"/>
  <c r="D756" i="30"/>
  <c r="C756" i="30"/>
  <c r="B756" i="30"/>
  <c r="J755" i="30"/>
  <c r="K755" i="30" s="1"/>
  <c r="F755" i="30"/>
  <c r="E755" i="30"/>
  <c r="D755" i="30"/>
  <c r="C755" i="30"/>
  <c r="B755" i="30"/>
  <c r="K754" i="30"/>
  <c r="J754" i="30"/>
  <c r="F754" i="30"/>
  <c r="E754" i="30"/>
  <c r="D754" i="30"/>
  <c r="C754" i="30"/>
  <c r="B754" i="30"/>
  <c r="J753" i="30"/>
  <c r="K753" i="30" s="1"/>
  <c r="F753" i="30"/>
  <c r="E753" i="30"/>
  <c r="D753" i="30"/>
  <c r="C753" i="30"/>
  <c r="B753" i="30"/>
  <c r="K752" i="30"/>
  <c r="J752" i="30"/>
  <c r="F752" i="30"/>
  <c r="E752" i="30"/>
  <c r="D752" i="30"/>
  <c r="C752" i="30"/>
  <c r="B752" i="30"/>
  <c r="J751" i="30"/>
  <c r="K751" i="30" s="1"/>
  <c r="F751" i="30"/>
  <c r="E751" i="30"/>
  <c r="D751" i="30"/>
  <c r="C751" i="30"/>
  <c r="B751" i="30"/>
  <c r="J750" i="30"/>
  <c r="K750" i="30" s="1"/>
  <c r="F750" i="30"/>
  <c r="E750" i="30"/>
  <c r="D750" i="30"/>
  <c r="C750" i="30"/>
  <c r="B750" i="30"/>
  <c r="J749" i="30"/>
  <c r="K749" i="30" s="1"/>
  <c r="F749" i="30"/>
  <c r="E749" i="30"/>
  <c r="D749" i="30"/>
  <c r="C749" i="30"/>
  <c r="B749" i="30"/>
  <c r="K748" i="30"/>
  <c r="J748" i="30"/>
  <c r="F748" i="30"/>
  <c r="E748" i="30"/>
  <c r="D748" i="30"/>
  <c r="C748" i="30"/>
  <c r="B748" i="30"/>
  <c r="J747" i="30"/>
  <c r="K747" i="30" s="1"/>
  <c r="F747" i="30"/>
  <c r="E747" i="30"/>
  <c r="D747" i="30"/>
  <c r="C747" i="30"/>
  <c r="B747" i="30"/>
  <c r="K746" i="30"/>
  <c r="J746" i="30"/>
  <c r="F746" i="30"/>
  <c r="E746" i="30"/>
  <c r="D746" i="30"/>
  <c r="C746" i="30"/>
  <c r="B746" i="30"/>
  <c r="J745" i="30"/>
  <c r="K745" i="30" s="1"/>
  <c r="F745" i="30"/>
  <c r="E745" i="30"/>
  <c r="D745" i="30"/>
  <c r="C745" i="30"/>
  <c r="B745" i="30"/>
  <c r="K744" i="30"/>
  <c r="J744" i="30"/>
  <c r="F744" i="30"/>
  <c r="E744" i="30"/>
  <c r="D744" i="30"/>
  <c r="C744" i="30"/>
  <c r="B744" i="30"/>
  <c r="K743" i="30"/>
  <c r="J743" i="30"/>
  <c r="F743" i="30"/>
  <c r="E743" i="30"/>
  <c r="D743" i="30"/>
  <c r="C743" i="30"/>
  <c r="B743" i="30"/>
  <c r="J742" i="30"/>
  <c r="K742" i="30" s="1"/>
  <c r="F742" i="30"/>
  <c r="E742" i="30"/>
  <c r="D742" i="30"/>
  <c r="C742" i="30"/>
  <c r="B742" i="30"/>
  <c r="J741" i="30"/>
  <c r="K741" i="30" s="1"/>
  <c r="F741" i="30"/>
  <c r="E741" i="30"/>
  <c r="D741" i="30"/>
  <c r="C741" i="30"/>
  <c r="B741" i="30"/>
  <c r="K740" i="30"/>
  <c r="J740" i="30"/>
  <c r="F740" i="30"/>
  <c r="E740" i="30"/>
  <c r="D740" i="30"/>
  <c r="C740" i="30"/>
  <c r="B740" i="30"/>
  <c r="J739" i="30"/>
  <c r="K739" i="30" s="1"/>
  <c r="F739" i="30"/>
  <c r="E739" i="30"/>
  <c r="D739" i="30"/>
  <c r="C739" i="30"/>
  <c r="B739" i="30"/>
  <c r="K738" i="30"/>
  <c r="J738" i="30"/>
  <c r="F738" i="30"/>
  <c r="E738" i="30"/>
  <c r="D738" i="30"/>
  <c r="C738" i="30"/>
  <c r="B738" i="30"/>
  <c r="J737" i="30"/>
  <c r="K737" i="30" s="1"/>
  <c r="F737" i="30"/>
  <c r="E737" i="30"/>
  <c r="D737" i="30"/>
  <c r="C737" i="30"/>
  <c r="B737" i="30"/>
  <c r="K736" i="30"/>
  <c r="J736" i="30"/>
  <c r="F736" i="30"/>
  <c r="E736" i="30"/>
  <c r="D736" i="30"/>
  <c r="C736" i="30"/>
  <c r="B736" i="30"/>
  <c r="J735" i="30"/>
  <c r="K735" i="30" s="1"/>
  <c r="F735" i="30"/>
  <c r="E735" i="30"/>
  <c r="D735" i="30"/>
  <c r="C735" i="30"/>
  <c r="B735" i="30"/>
  <c r="J734" i="30"/>
  <c r="K734" i="30" s="1"/>
  <c r="F734" i="30"/>
  <c r="E734" i="30"/>
  <c r="D734" i="30"/>
  <c r="C734" i="30"/>
  <c r="B734" i="30"/>
  <c r="J733" i="30"/>
  <c r="K733" i="30" s="1"/>
  <c r="F733" i="30"/>
  <c r="E733" i="30"/>
  <c r="D733" i="30"/>
  <c r="C733" i="30"/>
  <c r="B733" i="30"/>
  <c r="K732" i="30"/>
  <c r="J732" i="30"/>
  <c r="F732" i="30"/>
  <c r="E732" i="30"/>
  <c r="D732" i="30"/>
  <c r="C732" i="30"/>
  <c r="B732" i="30"/>
  <c r="J731" i="30"/>
  <c r="K731" i="30" s="1"/>
  <c r="F731" i="30"/>
  <c r="E731" i="30"/>
  <c r="D731" i="30"/>
  <c r="C731" i="30"/>
  <c r="B731" i="30"/>
  <c r="K730" i="30"/>
  <c r="J730" i="30"/>
  <c r="F730" i="30"/>
  <c r="E730" i="30"/>
  <c r="D730" i="30"/>
  <c r="C730" i="30"/>
  <c r="B730" i="30"/>
  <c r="J729" i="30"/>
  <c r="K729" i="30" s="1"/>
  <c r="F729" i="30"/>
  <c r="E729" i="30"/>
  <c r="D729" i="30"/>
  <c r="C729" i="30"/>
  <c r="B729" i="30"/>
  <c r="K728" i="30"/>
  <c r="J728" i="30"/>
  <c r="F728" i="30"/>
  <c r="E728" i="30"/>
  <c r="D728" i="30"/>
  <c r="C728" i="30"/>
  <c r="B728" i="30"/>
  <c r="K727" i="30"/>
  <c r="J727" i="30"/>
  <c r="F727" i="30"/>
  <c r="E727" i="30"/>
  <c r="D727" i="30"/>
  <c r="C727" i="30"/>
  <c r="B727" i="30"/>
  <c r="J726" i="30"/>
  <c r="K726" i="30" s="1"/>
  <c r="F726" i="30"/>
  <c r="E726" i="30"/>
  <c r="D726" i="30"/>
  <c r="C726" i="30"/>
  <c r="B726" i="30"/>
  <c r="J725" i="30"/>
  <c r="K725" i="30" s="1"/>
  <c r="F725" i="30"/>
  <c r="E725" i="30"/>
  <c r="D725" i="30"/>
  <c r="C725" i="30"/>
  <c r="B725" i="30"/>
  <c r="K724" i="30"/>
  <c r="J724" i="30"/>
  <c r="F724" i="30"/>
  <c r="E724" i="30"/>
  <c r="D724" i="30"/>
  <c r="C724" i="30"/>
  <c r="B724" i="30"/>
  <c r="J723" i="30"/>
  <c r="K723" i="30" s="1"/>
  <c r="F723" i="30"/>
  <c r="E723" i="30"/>
  <c r="D723" i="30"/>
  <c r="C723" i="30"/>
  <c r="B723" i="30"/>
  <c r="K722" i="30"/>
  <c r="J722" i="30"/>
  <c r="F722" i="30"/>
  <c r="E722" i="30"/>
  <c r="D722" i="30"/>
  <c r="C722" i="30"/>
  <c r="B722" i="30"/>
  <c r="J721" i="30"/>
  <c r="K721" i="30" s="1"/>
  <c r="F721" i="30"/>
  <c r="E721" i="30"/>
  <c r="D721" i="30"/>
  <c r="C721" i="30"/>
  <c r="B721" i="30"/>
  <c r="K720" i="30"/>
  <c r="J720" i="30"/>
  <c r="F720" i="30"/>
  <c r="E720" i="30"/>
  <c r="D720" i="30"/>
  <c r="C720" i="30"/>
  <c r="B720" i="30"/>
  <c r="J719" i="30"/>
  <c r="K719" i="30" s="1"/>
  <c r="F719" i="30"/>
  <c r="E719" i="30"/>
  <c r="D719" i="30"/>
  <c r="C719" i="30"/>
  <c r="B719" i="30"/>
  <c r="J718" i="30"/>
  <c r="K718" i="30" s="1"/>
  <c r="F718" i="30"/>
  <c r="E718" i="30"/>
  <c r="D718" i="30"/>
  <c r="C718" i="30"/>
  <c r="B718" i="30"/>
  <c r="J717" i="30"/>
  <c r="K717" i="30" s="1"/>
  <c r="F717" i="30"/>
  <c r="E717" i="30"/>
  <c r="D717" i="30"/>
  <c r="C717" i="30"/>
  <c r="B717" i="30"/>
  <c r="K716" i="30"/>
  <c r="J716" i="30"/>
  <c r="F716" i="30"/>
  <c r="E716" i="30"/>
  <c r="D716" i="30"/>
  <c r="C716" i="30"/>
  <c r="B716" i="30"/>
  <c r="J715" i="30"/>
  <c r="K715" i="30" s="1"/>
  <c r="F715" i="30"/>
  <c r="E715" i="30"/>
  <c r="D715" i="30"/>
  <c r="C715" i="30"/>
  <c r="B715" i="30"/>
  <c r="K714" i="30"/>
  <c r="J714" i="30"/>
  <c r="F714" i="30"/>
  <c r="E714" i="30"/>
  <c r="D714" i="30"/>
  <c r="C714" i="30"/>
  <c r="B714" i="30"/>
  <c r="J713" i="30"/>
  <c r="K713" i="30" s="1"/>
  <c r="F713" i="30"/>
  <c r="E713" i="30"/>
  <c r="D713" i="30"/>
  <c r="C713" i="30"/>
  <c r="B713" i="30"/>
  <c r="K712" i="30"/>
  <c r="J712" i="30"/>
  <c r="F712" i="30"/>
  <c r="E712" i="30"/>
  <c r="D712" i="30"/>
  <c r="C712" i="30"/>
  <c r="B712" i="30"/>
  <c r="K711" i="30"/>
  <c r="J711" i="30"/>
  <c r="F711" i="30"/>
  <c r="E711" i="30"/>
  <c r="D711" i="30"/>
  <c r="C711" i="30"/>
  <c r="B711" i="30"/>
  <c r="J710" i="30"/>
  <c r="K710" i="30" s="1"/>
  <c r="F710" i="30"/>
  <c r="E710" i="30"/>
  <c r="D710" i="30"/>
  <c r="C710" i="30"/>
  <c r="B710" i="30"/>
  <c r="J709" i="30"/>
  <c r="K709" i="30" s="1"/>
  <c r="F709" i="30"/>
  <c r="E709" i="30"/>
  <c r="D709" i="30"/>
  <c r="C709" i="30"/>
  <c r="B709" i="30"/>
  <c r="K708" i="30"/>
  <c r="J708" i="30"/>
  <c r="F708" i="30"/>
  <c r="E708" i="30"/>
  <c r="D708" i="30"/>
  <c r="C708" i="30"/>
  <c r="B708" i="30"/>
  <c r="J707" i="30"/>
  <c r="K707" i="30" s="1"/>
  <c r="F707" i="30"/>
  <c r="E707" i="30"/>
  <c r="D707" i="30"/>
  <c r="C707" i="30"/>
  <c r="B707" i="30"/>
  <c r="K706" i="30"/>
  <c r="J706" i="30"/>
  <c r="F706" i="30"/>
  <c r="E706" i="30"/>
  <c r="D706" i="30"/>
  <c r="C706" i="30"/>
  <c r="B706" i="30"/>
  <c r="J705" i="30"/>
  <c r="K705" i="30" s="1"/>
  <c r="F705" i="30"/>
  <c r="E705" i="30"/>
  <c r="D705" i="30"/>
  <c r="C705" i="30"/>
  <c r="B705" i="30"/>
  <c r="K704" i="30"/>
  <c r="J704" i="30"/>
  <c r="F704" i="30"/>
  <c r="E704" i="30"/>
  <c r="D704" i="30"/>
  <c r="C704" i="30"/>
  <c r="B704" i="30"/>
  <c r="J703" i="30"/>
  <c r="K703" i="30" s="1"/>
  <c r="F703" i="30"/>
  <c r="E703" i="30"/>
  <c r="D703" i="30"/>
  <c r="C703" i="30"/>
  <c r="B703" i="30"/>
  <c r="J702" i="30"/>
  <c r="K702" i="30" s="1"/>
  <c r="F702" i="30"/>
  <c r="E702" i="30"/>
  <c r="D702" i="30"/>
  <c r="C702" i="30"/>
  <c r="B702" i="30"/>
  <c r="J701" i="30"/>
  <c r="K701" i="30" s="1"/>
  <c r="F701" i="30"/>
  <c r="E701" i="30"/>
  <c r="D701" i="30"/>
  <c r="C701" i="30"/>
  <c r="B701" i="30"/>
  <c r="K700" i="30"/>
  <c r="J700" i="30"/>
  <c r="F700" i="30"/>
  <c r="E700" i="30"/>
  <c r="D700" i="30"/>
  <c r="C700" i="30"/>
  <c r="B700" i="30"/>
  <c r="J699" i="30"/>
  <c r="K699" i="30" s="1"/>
  <c r="F699" i="30"/>
  <c r="E699" i="30"/>
  <c r="D699" i="30"/>
  <c r="C699" i="30"/>
  <c r="B699" i="30"/>
  <c r="K698" i="30"/>
  <c r="J698" i="30"/>
  <c r="F698" i="30"/>
  <c r="E698" i="30"/>
  <c r="D698" i="30"/>
  <c r="C698" i="30"/>
  <c r="B698" i="30"/>
  <c r="J697" i="30"/>
  <c r="K697" i="30" s="1"/>
  <c r="F697" i="30"/>
  <c r="E697" i="30"/>
  <c r="D697" i="30"/>
  <c r="C697" i="30"/>
  <c r="B697" i="30"/>
  <c r="K696" i="30"/>
  <c r="J696" i="30"/>
  <c r="F696" i="30"/>
  <c r="E696" i="30"/>
  <c r="D696" i="30"/>
  <c r="C696" i="30"/>
  <c r="B696" i="30"/>
  <c r="K695" i="30"/>
  <c r="J695" i="30"/>
  <c r="F695" i="30"/>
  <c r="E695" i="30"/>
  <c r="D695" i="30"/>
  <c r="C695" i="30"/>
  <c r="B695" i="30"/>
  <c r="J694" i="30"/>
  <c r="K694" i="30" s="1"/>
  <c r="F694" i="30"/>
  <c r="E694" i="30"/>
  <c r="D694" i="30"/>
  <c r="C694" i="30"/>
  <c r="B694" i="30"/>
  <c r="K693" i="30"/>
  <c r="J693" i="30"/>
  <c r="F693" i="30"/>
  <c r="E693" i="30"/>
  <c r="D693" i="30"/>
  <c r="C693" i="30"/>
  <c r="B693" i="30"/>
  <c r="K692" i="30"/>
  <c r="J692" i="30"/>
  <c r="F692" i="30"/>
  <c r="E692" i="30"/>
  <c r="D692" i="30"/>
  <c r="C692" i="30"/>
  <c r="B692" i="30"/>
  <c r="J691" i="30"/>
  <c r="K691" i="30" s="1"/>
  <c r="F691" i="30"/>
  <c r="E691" i="30"/>
  <c r="D691" i="30"/>
  <c r="C691" i="30"/>
  <c r="B691" i="30"/>
  <c r="K690" i="30"/>
  <c r="J690" i="30"/>
  <c r="F690" i="30"/>
  <c r="E690" i="30"/>
  <c r="D690" i="30"/>
  <c r="C690" i="30"/>
  <c r="B690" i="30"/>
  <c r="J689" i="30"/>
  <c r="K689" i="30" s="1"/>
  <c r="F689" i="30"/>
  <c r="E689" i="30"/>
  <c r="D689" i="30"/>
  <c r="C689" i="30"/>
  <c r="B689" i="30"/>
  <c r="K688" i="30"/>
  <c r="J688" i="30"/>
  <c r="F688" i="30"/>
  <c r="E688" i="30"/>
  <c r="D688" i="30"/>
  <c r="C688" i="30"/>
  <c r="B688" i="30"/>
  <c r="K687" i="30"/>
  <c r="J687" i="30"/>
  <c r="F687" i="30"/>
  <c r="E687" i="30"/>
  <c r="D687" i="30"/>
  <c r="C687" i="30"/>
  <c r="B687" i="30"/>
  <c r="J686" i="30"/>
  <c r="K686" i="30" s="1"/>
  <c r="F686" i="30"/>
  <c r="E686" i="30"/>
  <c r="D686" i="30"/>
  <c r="C686" i="30"/>
  <c r="B686" i="30"/>
  <c r="K685" i="30"/>
  <c r="J685" i="30"/>
  <c r="F685" i="30"/>
  <c r="E685" i="30"/>
  <c r="D685" i="30"/>
  <c r="C685" i="30"/>
  <c r="B685" i="30"/>
  <c r="K684" i="30"/>
  <c r="J684" i="30"/>
  <c r="F684" i="30"/>
  <c r="E684" i="30"/>
  <c r="D684" i="30"/>
  <c r="C684" i="30"/>
  <c r="B684" i="30"/>
  <c r="J683" i="30"/>
  <c r="K683" i="30" s="1"/>
  <c r="F683" i="30"/>
  <c r="E683" i="30"/>
  <c r="D683" i="30"/>
  <c r="C683" i="30"/>
  <c r="B683" i="30"/>
  <c r="K682" i="30"/>
  <c r="J682" i="30"/>
  <c r="F682" i="30"/>
  <c r="E682" i="30"/>
  <c r="D682" i="30"/>
  <c r="C682" i="30"/>
  <c r="B682" i="30"/>
  <c r="J681" i="30"/>
  <c r="K681" i="30" s="1"/>
  <c r="F681" i="30"/>
  <c r="E681" i="30"/>
  <c r="D681" i="30"/>
  <c r="C681" i="30"/>
  <c r="B681" i="30"/>
  <c r="K680" i="30"/>
  <c r="J680" i="30"/>
  <c r="F680" i="30"/>
  <c r="E680" i="30"/>
  <c r="D680" i="30"/>
  <c r="C680" i="30"/>
  <c r="B680" i="30"/>
  <c r="J679" i="30"/>
  <c r="K679" i="30" s="1"/>
  <c r="F679" i="30"/>
  <c r="E679" i="30"/>
  <c r="D679" i="30"/>
  <c r="C679" i="30"/>
  <c r="B679" i="30"/>
  <c r="J678" i="30"/>
  <c r="K678" i="30" s="1"/>
  <c r="F678" i="30"/>
  <c r="E678" i="30"/>
  <c r="D678" i="30"/>
  <c r="C678" i="30"/>
  <c r="B678" i="30"/>
  <c r="K677" i="30"/>
  <c r="J677" i="30"/>
  <c r="F677" i="30"/>
  <c r="E677" i="30"/>
  <c r="D677" i="30"/>
  <c r="C677" i="30"/>
  <c r="B677" i="30"/>
  <c r="K676" i="30"/>
  <c r="J676" i="30"/>
  <c r="F676" i="30"/>
  <c r="E676" i="30"/>
  <c r="D676" i="30"/>
  <c r="C676" i="30"/>
  <c r="B676" i="30"/>
  <c r="J675" i="30"/>
  <c r="K675" i="30" s="1"/>
  <c r="F675" i="30"/>
  <c r="E675" i="30"/>
  <c r="D675" i="30"/>
  <c r="C675" i="30"/>
  <c r="B675" i="30"/>
  <c r="K674" i="30"/>
  <c r="J674" i="30"/>
  <c r="F674" i="30"/>
  <c r="E674" i="30"/>
  <c r="D674" i="30"/>
  <c r="C674" i="30"/>
  <c r="B674" i="30"/>
  <c r="J673" i="30"/>
  <c r="K673" i="30" s="1"/>
  <c r="F673" i="30"/>
  <c r="E673" i="30"/>
  <c r="D673" i="30"/>
  <c r="C673" i="30"/>
  <c r="B673" i="30"/>
  <c r="K672" i="30"/>
  <c r="J672" i="30"/>
  <c r="F672" i="30"/>
  <c r="E672" i="30"/>
  <c r="D672" i="30"/>
  <c r="C672" i="30"/>
  <c r="B672" i="30"/>
  <c r="K671" i="30"/>
  <c r="J671" i="30"/>
  <c r="F671" i="30"/>
  <c r="E671" i="30"/>
  <c r="D671" i="30"/>
  <c r="C671" i="30"/>
  <c r="B671" i="30"/>
  <c r="J670" i="30"/>
  <c r="K670" i="30" s="1"/>
  <c r="F670" i="30"/>
  <c r="E670" i="30"/>
  <c r="D670" i="30"/>
  <c r="C670" i="30"/>
  <c r="B670" i="30"/>
  <c r="J669" i="30"/>
  <c r="K669" i="30" s="1"/>
  <c r="F669" i="30"/>
  <c r="E669" i="30"/>
  <c r="D669" i="30"/>
  <c r="C669" i="30"/>
  <c r="B669" i="30"/>
  <c r="K668" i="30"/>
  <c r="J668" i="30"/>
  <c r="F668" i="30"/>
  <c r="E668" i="30"/>
  <c r="D668" i="30"/>
  <c r="C668" i="30"/>
  <c r="B668" i="30"/>
  <c r="J667" i="30"/>
  <c r="K667" i="30" s="1"/>
  <c r="F667" i="30"/>
  <c r="E667" i="30"/>
  <c r="D667" i="30"/>
  <c r="C667" i="30"/>
  <c r="B667" i="30"/>
  <c r="K666" i="30"/>
  <c r="J666" i="30"/>
  <c r="F666" i="30"/>
  <c r="E666" i="30"/>
  <c r="D666" i="30"/>
  <c r="C666" i="30"/>
  <c r="B666" i="30"/>
  <c r="J665" i="30"/>
  <c r="K665" i="30" s="1"/>
  <c r="F665" i="30"/>
  <c r="E665" i="30"/>
  <c r="D665" i="30"/>
  <c r="C665" i="30"/>
  <c r="B665" i="30"/>
  <c r="K664" i="30"/>
  <c r="J664" i="30"/>
  <c r="F664" i="30"/>
  <c r="E664" i="30"/>
  <c r="D664" i="30"/>
  <c r="C664" i="30"/>
  <c r="B664" i="30"/>
  <c r="K663" i="30"/>
  <c r="J663" i="30"/>
  <c r="F663" i="30"/>
  <c r="E663" i="30"/>
  <c r="D663" i="30"/>
  <c r="C663" i="30"/>
  <c r="B663" i="30"/>
  <c r="J662" i="30"/>
  <c r="K662" i="30" s="1"/>
  <c r="F662" i="30"/>
  <c r="E662" i="30"/>
  <c r="D662" i="30"/>
  <c r="C662" i="30"/>
  <c r="B662" i="30"/>
  <c r="J661" i="30"/>
  <c r="K661" i="30" s="1"/>
  <c r="F661" i="30"/>
  <c r="E661" i="30"/>
  <c r="D661" i="30"/>
  <c r="C661" i="30"/>
  <c r="B661" i="30"/>
  <c r="K660" i="30"/>
  <c r="J660" i="30"/>
  <c r="F660" i="30"/>
  <c r="E660" i="30"/>
  <c r="D660" i="30"/>
  <c r="C660" i="30"/>
  <c r="B660" i="30"/>
  <c r="J659" i="30"/>
  <c r="K659" i="30" s="1"/>
  <c r="F659" i="30"/>
  <c r="E659" i="30"/>
  <c r="D659" i="30"/>
  <c r="C659" i="30"/>
  <c r="B659" i="30"/>
  <c r="K658" i="30"/>
  <c r="J658" i="30"/>
  <c r="F658" i="30"/>
  <c r="E658" i="30"/>
  <c r="D658" i="30"/>
  <c r="C658" i="30"/>
  <c r="B658" i="30"/>
  <c r="J657" i="30"/>
  <c r="K657" i="30" s="1"/>
  <c r="F657" i="30"/>
  <c r="E657" i="30"/>
  <c r="D657" i="30"/>
  <c r="C657" i="30"/>
  <c r="B657" i="30"/>
  <c r="K656" i="30"/>
  <c r="J656" i="30"/>
  <c r="F656" i="30"/>
  <c r="E656" i="30"/>
  <c r="D656" i="30"/>
  <c r="C656" i="30"/>
  <c r="B656" i="30"/>
  <c r="K655" i="30"/>
  <c r="J655" i="30"/>
  <c r="F655" i="30"/>
  <c r="E655" i="30"/>
  <c r="D655" i="30"/>
  <c r="C655" i="30"/>
  <c r="B655" i="30"/>
  <c r="J654" i="30"/>
  <c r="K654" i="30" s="1"/>
  <c r="F654" i="30"/>
  <c r="E654" i="30"/>
  <c r="D654" i="30"/>
  <c r="C654" i="30"/>
  <c r="B654" i="30"/>
  <c r="J653" i="30"/>
  <c r="K653" i="30" s="1"/>
  <c r="F653" i="30"/>
  <c r="E653" i="30"/>
  <c r="D653" i="30"/>
  <c r="C653" i="30"/>
  <c r="B653" i="30"/>
  <c r="K652" i="30"/>
  <c r="J652" i="30"/>
  <c r="F652" i="30"/>
  <c r="E652" i="30"/>
  <c r="D652" i="30"/>
  <c r="C652" i="30"/>
  <c r="B652" i="30"/>
  <c r="J651" i="30"/>
  <c r="K651" i="30" s="1"/>
  <c r="F651" i="30"/>
  <c r="E651" i="30"/>
  <c r="D651" i="30"/>
  <c r="C651" i="30"/>
  <c r="B651" i="30"/>
  <c r="K650" i="30"/>
  <c r="J650" i="30"/>
  <c r="F650" i="30"/>
  <c r="E650" i="30"/>
  <c r="D650" i="30"/>
  <c r="C650" i="30"/>
  <c r="B650" i="30"/>
  <c r="J649" i="30"/>
  <c r="K649" i="30" s="1"/>
  <c r="F649" i="30"/>
  <c r="E649" i="30"/>
  <c r="D649" i="30"/>
  <c r="C649" i="30"/>
  <c r="B649" i="30"/>
  <c r="K648" i="30"/>
  <c r="J648" i="30"/>
  <c r="F648" i="30"/>
  <c r="E648" i="30"/>
  <c r="D648" i="30"/>
  <c r="C648" i="30"/>
  <c r="B648" i="30"/>
  <c r="K647" i="30"/>
  <c r="J647" i="30"/>
  <c r="F647" i="30"/>
  <c r="E647" i="30"/>
  <c r="D647" i="30"/>
  <c r="C647" i="30"/>
  <c r="B647" i="30"/>
  <c r="J646" i="30"/>
  <c r="K646" i="30" s="1"/>
  <c r="F646" i="30"/>
  <c r="E646" i="30"/>
  <c r="D646" i="30"/>
  <c r="C646" i="30"/>
  <c r="B646" i="30"/>
  <c r="J645" i="30"/>
  <c r="K645" i="30" s="1"/>
  <c r="F645" i="30"/>
  <c r="E645" i="30"/>
  <c r="D645" i="30"/>
  <c r="C645" i="30"/>
  <c r="B645" i="30"/>
  <c r="K644" i="30"/>
  <c r="J644" i="30"/>
  <c r="F644" i="30"/>
  <c r="E644" i="30"/>
  <c r="D644" i="30"/>
  <c r="C644" i="30"/>
  <c r="B644" i="30"/>
  <c r="J643" i="30"/>
  <c r="K643" i="30" s="1"/>
  <c r="F643" i="30"/>
  <c r="E643" i="30"/>
  <c r="D643" i="30"/>
  <c r="C643" i="30"/>
  <c r="B643" i="30"/>
  <c r="K642" i="30"/>
  <c r="J642" i="30"/>
  <c r="F642" i="30"/>
  <c r="E642" i="30"/>
  <c r="D642" i="30"/>
  <c r="C642" i="30"/>
  <c r="B642" i="30"/>
  <c r="J641" i="30"/>
  <c r="K641" i="30" s="1"/>
  <c r="F641" i="30"/>
  <c r="E641" i="30"/>
  <c r="D641" i="30"/>
  <c r="C641" i="30"/>
  <c r="B641" i="30"/>
  <c r="K640" i="30"/>
  <c r="J640" i="30"/>
  <c r="F640" i="30"/>
  <c r="E640" i="30"/>
  <c r="D640" i="30"/>
  <c r="C640" i="30"/>
  <c r="B640" i="30"/>
  <c r="K639" i="30"/>
  <c r="J639" i="30"/>
  <c r="F639" i="30"/>
  <c r="E639" i="30"/>
  <c r="D639" i="30"/>
  <c r="C639" i="30"/>
  <c r="B639" i="30"/>
  <c r="J638" i="30"/>
  <c r="K638" i="30" s="1"/>
  <c r="F638" i="30"/>
  <c r="E638" i="30"/>
  <c r="D638" i="30"/>
  <c r="C638" i="30"/>
  <c r="B638" i="30"/>
  <c r="J637" i="30"/>
  <c r="K637" i="30" s="1"/>
  <c r="F637" i="30"/>
  <c r="E637" i="30"/>
  <c r="D637" i="30"/>
  <c r="C637" i="30"/>
  <c r="B637" i="30"/>
  <c r="K636" i="30"/>
  <c r="J636" i="30"/>
  <c r="F636" i="30"/>
  <c r="E636" i="30"/>
  <c r="D636" i="30"/>
  <c r="C636" i="30"/>
  <c r="B636" i="30"/>
  <c r="J635" i="30"/>
  <c r="K635" i="30" s="1"/>
  <c r="F635" i="30"/>
  <c r="E635" i="30"/>
  <c r="D635" i="30"/>
  <c r="C635" i="30"/>
  <c r="B635" i="30"/>
  <c r="K634" i="30"/>
  <c r="J634" i="30"/>
  <c r="F634" i="30"/>
  <c r="E634" i="30"/>
  <c r="D634" i="30"/>
  <c r="C634" i="30"/>
  <c r="B634" i="30"/>
  <c r="J633" i="30"/>
  <c r="K633" i="30" s="1"/>
  <c r="F633" i="30"/>
  <c r="E633" i="30"/>
  <c r="D633" i="30"/>
  <c r="C633" i="30"/>
  <c r="B633" i="30"/>
  <c r="K632" i="30"/>
  <c r="J632" i="30"/>
  <c r="F632" i="30"/>
  <c r="E632" i="30"/>
  <c r="D632" i="30"/>
  <c r="C632" i="30"/>
  <c r="B632" i="30"/>
  <c r="K631" i="30"/>
  <c r="J631" i="30"/>
  <c r="F631" i="30"/>
  <c r="E631" i="30"/>
  <c r="D631" i="30"/>
  <c r="C631" i="30"/>
  <c r="B631" i="30"/>
  <c r="J630" i="30"/>
  <c r="K630" i="30" s="1"/>
  <c r="F630" i="30"/>
  <c r="E630" i="30"/>
  <c r="D630" i="30"/>
  <c r="C630" i="30"/>
  <c r="B630" i="30"/>
  <c r="J629" i="30"/>
  <c r="K629" i="30" s="1"/>
  <c r="F629" i="30"/>
  <c r="E629" i="30"/>
  <c r="D629" i="30"/>
  <c r="C629" i="30"/>
  <c r="B629" i="30"/>
  <c r="K628" i="30"/>
  <c r="J628" i="30"/>
  <c r="F628" i="30"/>
  <c r="E628" i="30"/>
  <c r="D628" i="30"/>
  <c r="C628" i="30"/>
  <c r="B628" i="30"/>
  <c r="J627" i="30"/>
  <c r="K627" i="30" s="1"/>
  <c r="F627" i="30"/>
  <c r="E627" i="30"/>
  <c r="D627" i="30"/>
  <c r="C627" i="30"/>
  <c r="B627" i="30"/>
  <c r="K626" i="30"/>
  <c r="J626" i="30"/>
  <c r="F626" i="30"/>
  <c r="E626" i="30"/>
  <c r="D626" i="30"/>
  <c r="C626" i="30"/>
  <c r="B626" i="30"/>
  <c r="J625" i="30"/>
  <c r="K625" i="30" s="1"/>
  <c r="F625" i="30"/>
  <c r="E625" i="30"/>
  <c r="D625" i="30"/>
  <c r="C625" i="30"/>
  <c r="B625" i="30"/>
  <c r="K624" i="30"/>
  <c r="J624" i="30"/>
  <c r="F624" i="30"/>
  <c r="E624" i="30"/>
  <c r="D624" i="30"/>
  <c r="C624" i="30"/>
  <c r="B624" i="30"/>
  <c r="K623" i="30"/>
  <c r="J623" i="30"/>
  <c r="F623" i="30"/>
  <c r="E623" i="30"/>
  <c r="D623" i="30"/>
  <c r="C623" i="30"/>
  <c r="B623" i="30"/>
  <c r="J622" i="30"/>
  <c r="K622" i="30" s="1"/>
  <c r="F622" i="30"/>
  <c r="E622" i="30"/>
  <c r="D622" i="30"/>
  <c r="C622" i="30"/>
  <c r="B622" i="30"/>
  <c r="J621" i="30"/>
  <c r="K621" i="30" s="1"/>
  <c r="F621" i="30"/>
  <c r="E621" i="30"/>
  <c r="D621" i="30"/>
  <c r="C621" i="30"/>
  <c r="B621" i="30"/>
  <c r="K620" i="30"/>
  <c r="J620" i="30"/>
  <c r="F620" i="30"/>
  <c r="E620" i="30"/>
  <c r="D620" i="30"/>
  <c r="C620" i="30"/>
  <c r="B620" i="30"/>
  <c r="J619" i="30"/>
  <c r="K619" i="30" s="1"/>
  <c r="F619" i="30"/>
  <c r="E619" i="30"/>
  <c r="D619" i="30"/>
  <c r="C619" i="30"/>
  <c r="B619" i="30"/>
  <c r="K618" i="30"/>
  <c r="J618" i="30"/>
  <c r="F618" i="30"/>
  <c r="E618" i="30"/>
  <c r="D618" i="30"/>
  <c r="C618" i="30"/>
  <c r="B618" i="30"/>
  <c r="J617" i="30"/>
  <c r="K617" i="30" s="1"/>
  <c r="F617" i="30"/>
  <c r="E617" i="30"/>
  <c r="D617" i="30"/>
  <c r="C617" i="30"/>
  <c r="B617" i="30"/>
  <c r="K616" i="30"/>
  <c r="J616" i="30"/>
  <c r="F616" i="30"/>
  <c r="E616" i="30"/>
  <c r="D616" i="30"/>
  <c r="C616" i="30"/>
  <c r="B616" i="30"/>
  <c r="K615" i="30"/>
  <c r="J615" i="30"/>
  <c r="F615" i="30"/>
  <c r="E615" i="30"/>
  <c r="D615" i="30"/>
  <c r="C615" i="30"/>
  <c r="B615" i="30"/>
  <c r="J614" i="30"/>
  <c r="K614" i="30" s="1"/>
  <c r="F614" i="30"/>
  <c r="E614" i="30"/>
  <c r="D614" i="30"/>
  <c r="C614" i="30"/>
  <c r="B614" i="30"/>
  <c r="J613" i="30"/>
  <c r="K613" i="30" s="1"/>
  <c r="F613" i="30"/>
  <c r="E613" i="30"/>
  <c r="D613" i="30"/>
  <c r="C613" i="30"/>
  <c r="B613" i="30"/>
  <c r="K612" i="30"/>
  <c r="J612" i="30"/>
  <c r="F612" i="30"/>
  <c r="E612" i="30"/>
  <c r="D612" i="30"/>
  <c r="C612" i="30"/>
  <c r="B612" i="30"/>
  <c r="J611" i="30"/>
  <c r="K611" i="30" s="1"/>
  <c r="F611" i="30"/>
  <c r="E611" i="30"/>
  <c r="D611" i="30"/>
  <c r="C611" i="30"/>
  <c r="B611" i="30"/>
  <c r="K610" i="30"/>
  <c r="J610" i="30"/>
  <c r="F610" i="30"/>
  <c r="E610" i="30"/>
  <c r="D610" i="30"/>
  <c r="C610" i="30"/>
  <c r="B610" i="30"/>
  <c r="J609" i="30"/>
  <c r="K609" i="30" s="1"/>
  <c r="F609" i="30"/>
  <c r="E609" i="30"/>
  <c r="D609" i="30"/>
  <c r="B609" i="30"/>
  <c r="C609" i="30" s="1"/>
  <c r="J608" i="30"/>
  <c r="K608" i="30" s="1"/>
  <c r="F608" i="30"/>
  <c r="E608" i="30"/>
  <c r="D608" i="30"/>
  <c r="C608" i="30"/>
  <c r="B608" i="30"/>
  <c r="J607" i="30"/>
  <c r="K607" i="30" s="1"/>
  <c r="F607" i="30"/>
  <c r="E607" i="30"/>
  <c r="D607" i="30"/>
  <c r="C607" i="30"/>
  <c r="B607" i="30"/>
  <c r="K606" i="30"/>
  <c r="J606" i="30"/>
  <c r="F606" i="30"/>
  <c r="E606" i="30"/>
  <c r="D606" i="30"/>
  <c r="C606" i="30"/>
  <c r="B606" i="30"/>
  <c r="J605" i="30"/>
  <c r="K605" i="30" s="1"/>
  <c r="F605" i="30"/>
  <c r="E605" i="30"/>
  <c r="D605" i="30"/>
  <c r="C605" i="30"/>
  <c r="B605" i="30"/>
  <c r="K604" i="30"/>
  <c r="J604" i="30"/>
  <c r="F604" i="30"/>
  <c r="E604" i="30"/>
  <c r="D604" i="30"/>
  <c r="C604" i="30"/>
  <c r="B604" i="30"/>
  <c r="J603" i="30"/>
  <c r="K603" i="30" s="1"/>
  <c r="F603" i="30"/>
  <c r="E603" i="30"/>
  <c r="D603" i="30"/>
  <c r="C603" i="30"/>
  <c r="B603" i="30"/>
  <c r="K602" i="30"/>
  <c r="J602" i="30"/>
  <c r="F602" i="30"/>
  <c r="E602" i="30"/>
  <c r="D602" i="30"/>
  <c r="C602" i="30"/>
  <c r="B602" i="30"/>
  <c r="J601" i="30"/>
  <c r="K601" i="30" s="1"/>
  <c r="F601" i="30"/>
  <c r="E601" i="30"/>
  <c r="D601" i="30"/>
  <c r="B601" i="30"/>
  <c r="C601" i="30" s="1"/>
  <c r="J600" i="30"/>
  <c r="K600" i="30" s="1"/>
  <c r="F600" i="30"/>
  <c r="E600" i="30"/>
  <c r="D600" i="30"/>
  <c r="B600" i="30"/>
  <c r="C600" i="30" s="1"/>
  <c r="J599" i="30"/>
  <c r="K599" i="30" s="1"/>
  <c r="F599" i="30"/>
  <c r="E599" i="30"/>
  <c r="D599" i="30"/>
  <c r="B599" i="30"/>
  <c r="C599" i="30" s="1"/>
  <c r="J598" i="30"/>
  <c r="K598" i="30" s="1"/>
  <c r="F598" i="30"/>
  <c r="E598" i="30"/>
  <c r="D598" i="30"/>
  <c r="B598" i="30"/>
  <c r="C598" i="30" s="1"/>
  <c r="J597" i="30"/>
  <c r="K597" i="30" s="1"/>
  <c r="F597" i="30"/>
  <c r="E597" i="30"/>
  <c r="D597" i="30"/>
  <c r="B597" i="30"/>
  <c r="C597" i="30" s="1"/>
  <c r="J596" i="30"/>
  <c r="K596" i="30" s="1"/>
  <c r="F596" i="30"/>
  <c r="E596" i="30"/>
  <c r="D596" i="30"/>
  <c r="B596" i="30"/>
  <c r="C596" i="30" s="1"/>
  <c r="J595" i="30"/>
  <c r="K595" i="30" s="1"/>
  <c r="F595" i="30"/>
  <c r="E595" i="30"/>
  <c r="D595" i="30"/>
  <c r="B595" i="30"/>
  <c r="C595" i="30" s="1"/>
  <c r="J594" i="30"/>
  <c r="K594" i="30" s="1"/>
  <c r="F594" i="30"/>
  <c r="E594" i="30"/>
  <c r="D594" i="30"/>
  <c r="B594" i="30"/>
  <c r="C594" i="30" s="1"/>
  <c r="J593" i="30"/>
  <c r="K593" i="30" s="1"/>
  <c r="F593" i="30"/>
  <c r="E593" i="30"/>
  <c r="D593" i="30"/>
  <c r="B593" i="30"/>
  <c r="C593" i="30" s="1"/>
  <c r="J592" i="30"/>
  <c r="K592" i="30" s="1"/>
  <c r="F592" i="30"/>
  <c r="E592" i="30"/>
  <c r="D592" i="30"/>
  <c r="B592" i="30"/>
  <c r="C592" i="30" s="1"/>
  <c r="J591" i="30"/>
  <c r="K591" i="30" s="1"/>
  <c r="F591" i="30"/>
  <c r="E591" i="30"/>
  <c r="D591" i="30"/>
  <c r="B591" i="30"/>
  <c r="C591" i="30" s="1"/>
  <c r="J590" i="30"/>
  <c r="K590" i="30" s="1"/>
  <c r="F590" i="30"/>
  <c r="E590" i="30"/>
  <c r="D590" i="30"/>
  <c r="B590" i="30"/>
  <c r="C590" i="30" s="1"/>
  <c r="J589" i="30"/>
  <c r="K589" i="30" s="1"/>
  <c r="F589" i="30"/>
  <c r="E589" i="30"/>
  <c r="D589" i="30"/>
  <c r="B589" i="30"/>
  <c r="C589" i="30" s="1"/>
  <c r="J588" i="30"/>
  <c r="K588" i="30" s="1"/>
  <c r="F588" i="30"/>
  <c r="E588" i="30"/>
  <c r="D588" i="30"/>
  <c r="B588" i="30"/>
  <c r="C588" i="30" s="1"/>
  <c r="J587" i="30"/>
  <c r="K587" i="30" s="1"/>
  <c r="F587" i="30"/>
  <c r="E587" i="30"/>
  <c r="D587" i="30"/>
  <c r="B587" i="30"/>
  <c r="C587" i="30" s="1"/>
  <c r="J586" i="30"/>
  <c r="K586" i="30" s="1"/>
  <c r="F586" i="30"/>
  <c r="E586" i="30"/>
  <c r="D586" i="30"/>
  <c r="B586" i="30"/>
  <c r="C586" i="30" s="1"/>
  <c r="J585" i="30"/>
  <c r="K585" i="30" s="1"/>
  <c r="F585" i="30"/>
  <c r="E585" i="30"/>
  <c r="D585" i="30"/>
  <c r="B585" i="30"/>
  <c r="C585" i="30" s="1"/>
  <c r="J584" i="30"/>
  <c r="K584" i="30" s="1"/>
  <c r="F584" i="30"/>
  <c r="E584" i="30"/>
  <c r="D584" i="30"/>
  <c r="B584" i="30"/>
  <c r="C584" i="30" s="1"/>
  <c r="J583" i="30"/>
  <c r="K583" i="30" s="1"/>
  <c r="F583" i="30"/>
  <c r="E583" i="30"/>
  <c r="D583" i="30"/>
  <c r="B583" i="30"/>
  <c r="C583" i="30" s="1"/>
  <c r="J582" i="30"/>
  <c r="K582" i="30" s="1"/>
  <c r="F582" i="30"/>
  <c r="E582" i="30"/>
  <c r="D582" i="30"/>
  <c r="B582" i="30"/>
  <c r="C582" i="30" s="1"/>
  <c r="J581" i="30"/>
  <c r="K581" i="30" s="1"/>
  <c r="F581" i="30"/>
  <c r="E581" i="30"/>
  <c r="D581" i="30"/>
  <c r="B581" i="30"/>
  <c r="C581" i="30" s="1"/>
  <c r="J580" i="30"/>
  <c r="K580" i="30" s="1"/>
  <c r="F580" i="30"/>
  <c r="E580" i="30"/>
  <c r="D580" i="30"/>
  <c r="B580" i="30"/>
  <c r="C580" i="30" s="1"/>
  <c r="J579" i="30"/>
  <c r="K579" i="30" s="1"/>
  <c r="F579" i="30"/>
  <c r="E579" i="30"/>
  <c r="D579" i="30"/>
  <c r="B579" i="30"/>
  <c r="C579" i="30" s="1"/>
  <c r="J578" i="30"/>
  <c r="K578" i="30" s="1"/>
  <c r="F578" i="30"/>
  <c r="E578" i="30"/>
  <c r="D578" i="30"/>
  <c r="B578" i="30"/>
  <c r="C578" i="30" s="1"/>
  <c r="J577" i="30"/>
  <c r="K577" i="30" s="1"/>
  <c r="F577" i="30"/>
  <c r="E577" i="30"/>
  <c r="D577" i="30"/>
  <c r="B577" i="30"/>
  <c r="C577" i="30" s="1"/>
  <c r="J576" i="30"/>
  <c r="K576" i="30" s="1"/>
  <c r="F576" i="30"/>
  <c r="E576" i="30"/>
  <c r="D576" i="30"/>
  <c r="B576" i="30"/>
  <c r="C576" i="30" s="1"/>
  <c r="J575" i="30"/>
  <c r="K575" i="30" s="1"/>
  <c r="F575" i="30"/>
  <c r="E575" i="30"/>
  <c r="D575" i="30"/>
  <c r="B575" i="30"/>
  <c r="C575" i="30" s="1"/>
  <c r="J574" i="30"/>
  <c r="K574" i="30" s="1"/>
  <c r="F574" i="30"/>
  <c r="E574" i="30"/>
  <c r="D574" i="30"/>
  <c r="B574" i="30"/>
  <c r="C574" i="30" s="1"/>
  <c r="J573" i="30"/>
  <c r="K573" i="30" s="1"/>
  <c r="F573" i="30"/>
  <c r="E573" i="30"/>
  <c r="D573" i="30"/>
  <c r="B573" i="30"/>
  <c r="C573" i="30" s="1"/>
  <c r="J572" i="30"/>
  <c r="K572" i="30" s="1"/>
  <c r="F572" i="30"/>
  <c r="E572" i="30"/>
  <c r="D572" i="30"/>
  <c r="B572" i="30"/>
  <c r="C572" i="30" s="1"/>
  <c r="J571" i="30"/>
  <c r="K571" i="30" s="1"/>
  <c r="F571" i="30"/>
  <c r="E571" i="30"/>
  <c r="D571" i="30"/>
  <c r="B571" i="30"/>
  <c r="C571" i="30" s="1"/>
  <c r="J570" i="30"/>
  <c r="K570" i="30" s="1"/>
  <c r="F570" i="30"/>
  <c r="E570" i="30"/>
  <c r="D570" i="30"/>
  <c r="B570" i="30"/>
  <c r="C570" i="30" s="1"/>
  <c r="J569" i="30"/>
  <c r="K569" i="30" s="1"/>
  <c r="F569" i="30"/>
  <c r="E569" i="30"/>
  <c r="D569" i="30"/>
  <c r="B569" i="30"/>
  <c r="C569" i="30" s="1"/>
  <c r="J568" i="30"/>
  <c r="K568" i="30" s="1"/>
  <c r="F568" i="30"/>
  <c r="E568" i="30"/>
  <c r="D568" i="30"/>
  <c r="B568" i="30"/>
  <c r="C568" i="30" s="1"/>
  <c r="J567" i="30"/>
  <c r="K567" i="30" s="1"/>
  <c r="F567" i="30"/>
  <c r="E567" i="30"/>
  <c r="D567" i="30"/>
  <c r="B567" i="30"/>
  <c r="C567" i="30" s="1"/>
  <c r="J566" i="30"/>
  <c r="K566" i="30" s="1"/>
  <c r="F566" i="30"/>
  <c r="E566" i="30"/>
  <c r="D566" i="30"/>
  <c r="B566" i="30"/>
  <c r="C566" i="30" s="1"/>
  <c r="J565" i="30"/>
  <c r="K565" i="30" s="1"/>
  <c r="F565" i="30"/>
  <c r="E565" i="30"/>
  <c r="D565" i="30"/>
  <c r="B565" i="30"/>
  <c r="C565" i="30" s="1"/>
  <c r="J564" i="30"/>
  <c r="K564" i="30" s="1"/>
  <c r="F564" i="30"/>
  <c r="E564" i="30"/>
  <c r="D564" i="30"/>
  <c r="B564" i="30"/>
  <c r="C564" i="30" s="1"/>
  <c r="J563" i="30"/>
  <c r="K563" i="30" s="1"/>
  <c r="F563" i="30"/>
  <c r="E563" i="30"/>
  <c r="D563" i="30"/>
  <c r="B563" i="30"/>
  <c r="C563" i="30" s="1"/>
  <c r="J562" i="30"/>
  <c r="K562" i="30" s="1"/>
  <c r="F562" i="30"/>
  <c r="E562" i="30"/>
  <c r="D562" i="30"/>
  <c r="B562" i="30"/>
  <c r="C562" i="30" s="1"/>
  <c r="J561" i="30"/>
  <c r="K561" i="30" s="1"/>
  <c r="F561" i="30"/>
  <c r="E561" i="30"/>
  <c r="D561" i="30"/>
  <c r="B561" i="30"/>
  <c r="C561" i="30" s="1"/>
  <c r="J560" i="30"/>
  <c r="K560" i="30" s="1"/>
  <c r="F560" i="30"/>
  <c r="E560" i="30"/>
  <c r="D560" i="30"/>
  <c r="B560" i="30"/>
  <c r="C560" i="30" s="1"/>
  <c r="J559" i="30"/>
  <c r="K559" i="30" s="1"/>
  <c r="F559" i="30"/>
  <c r="E559" i="30"/>
  <c r="D559" i="30"/>
  <c r="B559" i="30"/>
  <c r="C559" i="30" s="1"/>
  <c r="J558" i="30"/>
  <c r="K558" i="30" s="1"/>
  <c r="F558" i="30"/>
  <c r="E558" i="30"/>
  <c r="D558" i="30"/>
  <c r="B558" i="30"/>
  <c r="C558" i="30" s="1"/>
  <c r="J557" i="30"/>
  <c r="K557" i="30" s="1"/>
  <c r="F557" i="30"/>
  <c r="E557" i="30"/>
  <c r="D557" i="30"/>
  <c r="B557" i="30"/>
  <c r="C557" i="30" s="1"/>
  <c r="J556" i="30"/>
  <c r="K556" i="30" s="1"/>
  <c r="F556" i="30"/>
  <c r="E556" i="30"/>
  <c r="D556" i="30"/>
  <c r="B556" i="30"/>
  <c r="C556" i="30" s="1"/>
  <c r="J555" i="30"/>
  <c r="K555" i="30" s="1"/>
  <c r="F555" i="30"/>
  <c r="E555" i="30"/>
  <c r="D555" i="30"/>
  <c r="B555" i="30"/>
  <c r="C555" i="30" s="1"/>
  <c r="J554" i="30"/>
  <c r="K554" i="30" s="1"/>
  <c r="F554" i="30"/>
  <c r="E554" i="30"/>
  <c r="D554" i="30"/>
  <c r="B554" i="30"/>
  <c r="C554" i="30" s="1"/>
  <c r="J553" i="30"/>
  <c r="K553" i="30" s="1"/>
  <c r="F553" i="30"/>
  <c r="E553" i="30"/>
  <c r="D553" i="30"/>
  <c r="B553" i="30"/>
  <c r="C553" i="30" s="1"/>
  <c r="J552" i="30"/>
  <c r="K552" i="30" s="1"/>
  <c r="F552" i="30"/>
  <c r="E552" i="30"/>
  <c r="D552" i="30"/>
  <c r="B552" i="30"/>
  <c r="C552" i="30" s="1"/>
  <c r="J551" i="30"/>
  <c r="K551" i="30" s="1"/>
  <c r="F551" i="30"/>
  <c r="E551" i="30"/>
  <c r="D551" i="30"/>
  <c r="B551" i="30"/>
  <c r="C551" i="30" s="1"/>
  <c r="J550" i="30"/>
  <c r="K550" i="30" s="1"/>
  <c r="F550" i="30"/>
  <c r="E550" i="30"/>
  <c r="D550" i="30"/>
  <c r="B550" i="30"/>
  <c r="C550" i="30" s="1"/>
  <c r="J549" i="30"/>
  <c r="K549" i="30" s="1"/>
  <c r="F549" i="30"/>
  <c r="E549" i="30"/>
  <c r="D549" i="30"/>
  <c r="B549" i="30"/>
  <c r="C549" i="30" s="1"/>
  <c r="J548" i="30"/>
  <c r="K548" i="30" s="1"/>
  <c r="F548" i="30"/>
  <c r="E548" i="30"/>
  <c r="D548" i="30"/>
  <c r="B548" i="30"/>
  <c r="C548" i="30" s="1"/>
  <c r="J547" i="30"/>
  <c r="K547" i="30" s="1"/>
  <c r="F547" i="30"/>
  <c r="E547" i="30"/>
  <c r="D547" i="30"/>
  <c r="B547" i="30"/>
  <c r="C547" i="30" s="1"/>
  <c r="J546" i="30"/>
  <c r="K546" i="30" s="1"/>
  <c r="F546" i="30"/>
  <c r="E546" i="30"/>
  <c r="D546" i="30"/>
  <c r="B546" i="30"/>
  <c r="C546" i="30" s="1"/>
  <c r="J545" i="30"/>
  <c r="K545" i="30" s="1"/>
  <c r="F545" i="30"/>
  <c r="E545" i="30"/>
  <c r="D545" i="30"/>
  <c r="B545" i="30"/>
  <c r="C545" i="30" s="1"/>
  <c r="J544" i="30"/>
  <c r="K544" i="30" s="1"/>
  <c r="F544" i="30"/>
  <c r="E544" i="30"/>
  <c r="D544" i="30"/>
  <c r="B544" i="30"/>
  <c r="C544" i="30" s="1"/>
  <c r="J543" i="30"/>
  <c r="K543" i="30" s="1"/>
  <c r="F543" i="30"/>
  <c r="E543" i="30"/>
  <c r="D543" i="30"/>
  <c r="B543" i="30"/>
  <c r="C543" i="30" s="1"/>
  <c r="J542" i="30"/>
  <c r="K542" i="30" s="1"/>
  <c r="F542" i="30"/>
  <c r="E542" i="30"/>
  <c r="D542" i="30"/>
  <c r="B542" i="30"/>
  <c r="C542" i="30" s="1"/>
  <c r="J541" i="30"/>
  <c r="K541" i="30" s="1"/>
  <c r="F541" i="30"/>
  <c r="E541" i="30"/>
  <c r="D541" i="30"/>
  <c r="B541" i="30"/>
  <c r="C541" i="30" s="1"/>
  <c r="J540" i="30"/>
  <c r="K540" i="30" s="1"/>
  <c r="F540" i="30"/>
  <c r="E540" i="30"/>
  <c r="D540" i="30"/>
  <c r="B540" i="30"/>
  <c r="C540" i="30" s="1"/>
  <c r="J539" i="30"/>
  <c r="K539" i="30" s="1"/>
  <c r="F539" i="30"/>
  <c r="E539" i="30"/>
  <c r="D539" i="30"/>
  <c r="B539" i="30"/>
  <c r="C539" i="30" s="1"/>
  <c r="J538" i="30"/>
  <c r="K538" i="30" s="1"/>
  <c r="F538" i="30"/>
  <c r="E538" i="30"/>
  <c r="D538" i="30"/>
  <c r="B538" i="30"/>
  <c r="C538" i="30" s="1"/>
  <c r="J537" i="30"/>
  <c r="K537" i="30" s="1"/>
  <c r="F537" i="30"/>
  <c r="E537" i="30"/>
  <c r="D537" i="30"/>
  <c r="B537" i="30"/>
  <c r="C537" i="30" s="1"/>
  <c r="J536" i="30"/>
  <c r="K536" i="30" s="1"/>
  <c r="F536" i="30"/>
  <c r="E536" i="30"/>
  <c r="D536" i="30"/>
  <c r="B536" i="30"/>
  <c r="C536" i="30" s="1"/>
  <c r="J535" i="30"/>
  <c r="K535" i="30" s="1"/>
  <c r="F535" i="30"/>
  <c r="E535" i="30"/>
  <c r="D535" i="30"/>
  <c r="B535" i="30"/>
  <c r="C535" i="30" s="1"/>
  <c r="J534" i="30"/>
  <c r="K534" i="30" s="1"/>
  <c r="F534" i="30"/>
  <c r="E534" i="30"/>
  <c r="D534" i="30"/>
  <c r="B534" i="30"/>
  <c r="C534" i="30" s="1"/>
  <c r="J533" i="30"/>
  <c r="K533" i="30" s="1"/>
  <c r="F533" i="30"/>
  <c r="E533" i="30"/>
  <c r="D533" i="30"/>
  <c r="B533" i="30"/>
  <c r="C533" i="30" s="1"/>
  <c r="J532" i="30"/>
  <c r="K532" i="30" s="1"/>
  <c r="F532" i="30"/>
  <c r="E532" i="30"/>
  <c r="D532" i="30"/>
  <c r="B532" i="30"/>
  <c r="C532" i="30" s="1"/>
  <c r="J531" i="30"/>
  <c r="K531" i="30" s="1"/>
  <c r="F531" i="30"/>
  <c r="E531" i="30"/>
  <c r="D531" i="30"/>
  <c r="B531" i="30"/>
  <c r="C531" i="30" s="1"/>
  <c r="J530" i="30"/>
  <c r="K530" i="30" s="1"/>
  <c r="F530" i="30"/>
  <c r="E530" i="30"/>
  <c r="D530" i="30"/>
  <c r="B530" i="30"/>
  <c r="C530" i="30" s="1"/>
  <c r="J529" i="30"/>
  <c r="K529" i="30" s="1"/>
  <c r="F529" i="30"/>
  <c r="E529" i="30"/>
  <c r="D529" i="30"/>
  <c r="B529" i="30"/>
  <c r="C529" i="30" s="1"/>
  <c r="J528" i="30"/>
  <c r="K528" i="30" s="1"/>
  <c r="F528" i="30"/>
  <c r="E528" i="30"/>
  <c r="D528" i="30"/>
  <c r="B528" i="30"/>
  <c r="C528" i="30" s="1"/>
  <c r="J527" i="30"/>
  <c r="K527" i="30" s="1"/>
  <c r="F527" i="30"/>
  <c r="E527" i="30"/>
  <c r="D527" i="30"/>
  <c r="B527" i="30"/>
  <c r="C527" i="30" s="1"/>
  <c r="J526" i="30"/>
  <c r="K526" i="30" s="1"/>
  <c r="F526" i="30"/>
  <c r="E526" i="30"/>
  <c r="D526" i="30"/>
  <c r="B526" i="30"/>
  <c r="C526" i="30" s="1"/>
  <c r="J525" i="30"/>
  <c r="K525" i="30" s="1"/>
  <c r="F525" i="30"/>
  <c r="E525" i="30"/>
  <c r="D525" i="30"/>
  <c r="B525" i="30"/>
  <c r="C525" i="30" s="1"/>
  <c r="J524" i="30"/>
  <c r="K524" i="30" s="1"/>
  <c r="F524" i="30"/>
  <c r="E524" i="30"/>
  <c r="D524" i="30"/>
  <c r="B524" i="30"/>
  <c r="C524" i="30" s="1"/>
  <c r="J523" i="30"/>
  <c r="K523" i="30" s="1"/>
  <c r="F523" i="30"/>
  <c r="E523" i="30"/>
  <c r="D523" i="30"/>
  <c r="B523" i="30"/>
  <c r="C523" i="30" s="1"/>
  <c r="J522" i="30"/>
  <c r="K522" i="30" s="1"/>
  <c r="F522" i="30"/>
  <c r="E522" i="30"/>
  <c r="D522" i="30"/>
  <c r="B522" i="30"/>
  <c r="C522" i="30" s="1"/>
  <c r="J521" i="30"/>
  <c r="K521" i="30" s="1"/>
  <c r="F521" i="30"/>
  <c r="E521" i="30"/>
  <c r="D521" i="30"/>
  <c r="B521" i="30"/>
  <c r="C521" i="30" s="1"/>
  <c r="J520" i="30"/>
  <c r="K520" i="30" s="1"/>
  <c r="F520" i="30"/>
  <c r="E520" i="30"/>
  <c r="D520" i="30"/>
  <c r="B520" i="30"/>
  <c r="C520" i="30" s="1"/>
  <c r="J519" i="30"/>
  <c r="K519" i="30" s="1"/>
  <c r="F519" i="30"/>
  <c r="E519" i="30"/>
  <c r="D519" i="30"/>
  <c r="B519" i="30"/>
  <c r="C519" i="30" s="1"/>
  <c r="J518" i="30"/>
  <c r="K518" i="30" s="1"/>
  <c r="F518" i="30"/>
  <c r="E518" i="30"/>
  <c r="D518" i="30"/>
  <c r="B518" i="30"/>
  <c r="C518" i="30" s="1"/>
  <c r="J517" i="30"/>
  <c r="K517" i="30" s="1"/>
  <c r="F517" i="30"/>
  <c r="E517" i="30"/>
  <c r="D517" i="30"/>
  <c r="B517" i="30"/>
  <c r="C517" i="30" s="1"/>
  <c r="J516" i="30"/>
  <c r="K516" i="30" s="1"/>
  <c r="F516" i="30"/>
  <c r="E516" i="30"/>
  <c r="D516" i="30"/>
  <c r="C516" i="30"/>
  <c r="B516" i="30"/>
  <c r="K515" i="30"/>
  <c r="J515" i="30"/>
  <c r="F515" i="30"/>
  <c r="E515" i="30"/>
  <c r="D515" i="30"/>
  <c r="C515" i="30"/>
  <c r="B515" i="30"/>
  <c r="K514" i="30"/>
  <c r="J514" i="30"/>
  <c r="F514" i="30"/>
  <c r="E514" i="30"/>
  <c r="D514" i="30"/>
  <c r="C514" i="30"/>
  <c r="B514" i="30"/>
  <c r="J513" i="30"/>
  <c r="K513" i="30" s="1"/>
  <c r="F513" i="30"/>
  <c r="E513" i="30"/>
  <c r="D513" i="30"/>
  <c r="C513" i="30"/>
  <c r="B513" i="30"/>
  <c r="K512" i="30"/>
  <c r="J512" i="30"/>
  <c r="F512" i="30"/>
  <c r="E512" i="30"/>
  <c r="D512" i="30"/>
  <c r="C512" i="30"/>
  <c r="B512" i="30"/>
  <c r="K511" i="30"/>
  <c r="J511" i="30"/>
  <c r="F511" i="30"/>
  <c r="E511" i="30"/>
  <c r="D511" i="30"/>
  <c r="C511" i="30"/>
  <c r="B511" i="30"/>
  <c r="J510" i="30"/>
  <c r="K510" i="30" s="1"/>
  <c r="F510" i="30"/>
  <c r="E510" i="30"/>
  <c r="D510" i="30"/>
  <c r="C510" i="30"/>
  <c r="B510" i="30"/>
  <c r="K509" i="30"/>
  <c r="J509" i="30"/>
  <c r="F509" i="30"/>
  <c r="E509" i="30"/>
  <c r="D509" i="30"/>
  <c r="C509" i="30"/>
  <c r="B509" i="30"/>
  <c r="J508" i="30"/>
  <c r="K508" i="30" s="1"/>
  <c r="F508" i="30"/>
  <c r="E508" i="30"/>
  <c r="D508" i="30"/>
  <c r="C508" i="30"/>
  <c r="B508" i="30"/>
  <c r="K507" i="30"/>
  <c r="J507" i="30"/>
  <c r="F507" i="30"/>
  <c r="E507" i="30"/>
  <c r="D507" i="30"/>
  <c r="C507" i="30"/>
  <c r="B507" i="30"/>
  <c r="K506" i="30"/>
  <c r="J506" i="30"/>
  <c r="F506" i="30"/>
  <c r="E506" i="30"/>
  <c r="D506" i="30"/>
  <c r="C506" i="30"/>
  <c r="B506" i="30"/>
  <c r="J505" i="30"/>
  <c r="K505" i="30" s="1"/>
  <c r="F505" i="30"/>
  <c r="E505" i="30"/>
  <c r="D505" i="30"/>
  <c r="C505" i="30"/>
  <c r="B505" i="30"/>
  <c r="J504" i="30"/>
  <c r="K504" i="30" s="1"/>
  <c r="F504" i="30"/>
  <c r="E504" i="30"/>
  <c r="D504" i="30"/>
  <c r="C504" i="30"/>
  <c r="B504" i="30"/>
  <c r="K503" i="30"/>
  <c r="J503" i="30"/>
  <c r="F503" i="30"/>
  <c r="E503" i="30"/>
  <c r="D503" i="30"/>
  <c r="C503" i="30"/>
  <c r="B503" i="30"/>
  <c r="J502" i="30"/>
  <c r="K502" i="30" s="1"/>
  <c r="F502" i="30"/>
  <c r="E502" i="30"/>
  <c r="D502" i="30"/>
  <c r="C502" i="30"/>
  <c r="B502" i="30"/>
  <c r="K501" i="30"/>
  <c r="J501" i="30"/>
  <c r="F501" i="30"/>
  <c r="E501" i="30"/>
  <c r="D501" i="30"/>
  <c r="C501" i="30"/>
  <c r="B501" i="30"/>
  <c r="J500" i="30"/>
  <c r="K500" i="30" s="1"/>
  <c r="F500" i="30"/>
  <c r="E500" i="30"/>
  <c r="D500" i="30"/>
  <c r="C500" i="30"/>
  <c r="B500" i="30"/>
  <c r="K499" i="30"/>
  <c r="J499" i="30"/>
  <c r="F499" i="30"/>
  <c r="E499" i="30"/>
  <c r="D499" i="30"/>
  <c r="C499" i="30"/>
  <c r="B499" i="30"/>
  <c r="J498" i="30"/>
  <c r="K498" i="30" s="1"/>
  <c r="F498" i="30"/>
  <c r="E498" i="30"/>
  <c r="D498" i="30"/>
  <c r="C498" i="30"/>
  <c r="B498" i="30"/>
  <c r="J497" i="30"/>
  <c r="K497" i="30" s="1"/>
  <c r="F497" i="30"/>
  <c r="E497" i="30"/>
  <c r="D497" i="30"/>
  <c r="C497" i="30"/>
  <c r="B497" i="30"/>
  <c r="K496" i="30"/>
  <c r="J496" i="30"/>
  <c r="F496" i="30"/>
  <c r="E496" i="30"/>
  <c r="D496" i="30"/>
  <c r="C496" i="30"/>
  <c r="B496" i="30"/>
  <c r="K495" i="30"/>
  <c r="J495" i="30"/>
  <c r="F495" i="30"/>
  <c r="E495" i="30"/>
  <c r="D495" i="30"/>
  <c r="C495" i="30"/>
  <c r="B495" i="30"/>
  <c r="J494" i="30"/>
  <c r="K494" i="30" s="1"/>
  <c r="F494" i="30"/>
  <c r="E494" i="30"/>
  <c r="D494" i="30"/>
  <c r="C494" i="30"/>
  <c r="B494" i="30"/>
  <c r="K493" i="30"/>
  <c r="J493" i="30"/>
  <c r="F493" i="30"/>
  <c r="E493" i="30"/>
  <c r="D493" i="30"/>
  <c r="C493" i="30"/>
  <c r="B493" i="30"/>
  <c r="J492" i="30"/>
  <c r="K492" i="30" s="1"/>
  <c r="F492" i="30"/>
  <c r="E492" i="30"/>
  <c r="D492" i="30"/>
  <c r="C492" i="30"/>
  <c r="B492" i="30"/>
  <c r="K491" i="30"/>
  <c r="J491" i="30"/>
  <c r="F491" i="30"/>
  <c r="E491" i="30"/>
  <c r="D491" i="30"/>
  <c r="C491" i="30"/>
  <c r="B491" i="30"/>
  <c r="J490" i="30"/>
  <c r="K490" i="30" s="1"/>
  <c r="F490" i="30"/>
  <c r="E490" i="30"/>
  <c r="D490" i="30"/>
  <c r="C490" i="30"/>
  <c r="B490" i="30"/>
  <c r="J489" i="30"/>
  <c r="K489" i="30" s="1"/>
  <c r="F489" i="30"/>
  <c r="E489" i="30"/>
  <c r="D489" i="30"/>
  <c r="C489" i="30"/>
  <c r="B489" i="30"/>
  <c r="K488" i="30"/>
  <c r="J488" i="30"/>
  <c r="F488" i="30"/>
  <c r="E488" i="30"/>
  <c r="D488" i="30"/>
  <c r="C488" i="30"/>
  <c r="B488" i="30"/>
  <c r="K487" i="30"/>
  <c r="J487" i="30"/>
  <c r="F487" i="30"/>
  <c r="E487" i="30"/>
  <c r="D487" i="30"/>
  <c r="C487" i="30"/>
  <c r="B487" i="30"/>
  <c r="J486" i="30"/>
  <c r="K486" i="30" s="1"/>
  <c r="F486" i="30"/>
  <c r="E486" i="30"/>
  <c r="D486" i="30"/>
  <c r="C486" i="30"/>
  <c r="B486" i="30"/>
  <c r="K485" i="30"/>
  <c r="J485" i="30"/>
  <c r="F485" i="30"/>
  <c r="E485" i="30"/>
  <c r="D485" i="30"/>
  <c r="C485" i="30"/>
  <c r="B485" i="30"/>
  <c r="J484" i="30"/>
  <c r="K484" i="30" s="1"/>
  <c r="F484" i="30"/>
  <c r="E484" i="30"/>
  <c r="D484" i="30"/>
  <c r="C484" i="30"/>
  <c r="B484" i="30"/>
  <c r="K483" i="30"/>
  <c r="J483" i="30"/>
  <c r="F483" i="30"/>
  <c r="E483" i="30"/>
  <c r="D483" i="30"/>
  <c r="C483" i="30"/>
  <c r="B483" i="30"/>
  <c r="J482" i="30"/>
  <c r="K482" i="30" s="1"/>
  <c r="F482" i="30"/>
  <c r="E482" i="30"/>
  <c r="D482" i="30"/>
  <c r="C482" i="30"/>
  <c r="B482" i="30"/>
  <c r="J481" i="30"/>
  <c r="K481" i="30" s="1"/>
  <c r="F481" i="30"/>
  <c r="E481" i="30"/>
  <c r="D481" i="30"/>
  <c r="C481" i="30"/>
  <c r="B481" i="30"/>
  <c r="K480" i="30"/>
  <c r="J480" i="30"/>
  <c r="F480" i="30"/>
  <c r="E480" i="30"/>
  <c r="D480" i="30"/>
  <c r="C480" i="30"/>
  <c r="B480" i="30"/>
  <c r="K479" i="30"/>
  <c r="J479" i="30"/>
  <c r="F479" i="30"/>
  <c r="E479" i="30"/>
  <c r="D479" i="30"/>
  <c r="C479" i="30"/>
  <c r="B479" i="30"/>
  <c r="J478" i="30"/>
  <c r="K478" i="30" s="1"/>
  <c r="F478" i="30"/>
  <c r="E478" i="30"/>
  <c r="D478" i="30"/>
  <c r="C478" i="30"/>
  <c r="B478" i="30"/>
  <c r="K477" i="30"/>
  <c r="J477" i="30"/>
  <c r="F477" i="30"/>
  <c r="E477" i="30"/>
  <c r="D477" i="30"/>
  <c r="C477" i="30"/>
  <c r="B477" i="30"/>
  <c r="J476" i="30"/>
  <c r="K476" i="30" s="1"/>
  <c r="F476" i="30"/>
  <c r="E476" i="30"/>
  <c r="D476" i="30"/>
  <c r="C476" i="30"/>
  <c r="B476" i="30"/>
  <c r="K475" i="30"/>
  <c r="J475" i="30"/>
  <c r="F475" i="30"/>
  <c r="E475" i="30"/>
  <c r="D475" i="30"/>
  <c r="C475" i="30"/>
  <c r="B475" i="30"/>
  <c r="K474" i="30"/>
  <c r="J474" i="30"/>
  <c r="F474" i="30"/>
  <c r="E474" i="30"/>
  <c r="D474" i="30"/>
  <c r="C474" i="30"/>
  <c r="B474" i="30"/>
  <c r="J473" i="30"/>
  <c r="K473" i="30" s="1"/>
  <c r="F473" i="30"/>
  <c r="E473" i="30"/>
  <c r="D473" i="30"/>
  <c r="C473" i="30"/>
  <c r="B473" i="30"/>
  <c r="K472" i="30"/>
  <c r="J472" i="30"/>
  <c r="F472" i="30"/>
  <c r="E472" i="30"/>
  <c r="D472" i="30"/>
  <c r="C472" i="30"/>
  <c r="B472" i="30"/>
  <c r="K471" i="30"/>
  <c r="J471" i="30"/>
  <c r="F471" i="30"/>
  <c r="E471" i="30"/>
  <c r="D471" i="30"/>
  <c r="C471" i="30"/>
  <c r="B471" i="30"/>
  <c r="J470" i="30"/>
  <c r="K470" i="30" s="1"/>
  <c r="F470" i="30"/>
  <c r="E470" i="30"/>
  <c r="D470" i="30"/>
  <c r="C470" i="30"/>
  <c r="B470" i="30"/>
  <c r="K469" i="30"/>
  <c r="J469" i="30"/>
  <c r="F469" i="30"/>
  <c r="E469" i="30"/>
  <c r="D469" i="30"/>
  <c r="C469" i="30"/>
  <c r="B469" i="30"/>
  <c r="J468" i="30"/>
  <c r="K468" i="30" s="1"/>
  <c r="F468" i="30"/>
  <c r="E468" i="30"/>
  <c r="D468" i="30"/>
  <c r="C468" i="30"/>
  <c r="B468" i="30"/>
  <c r="K467" i="30"/>
  <c r="J467" i="30"/>
  <c r="F467" i="30"/>
  <c r="E467" i="30"/>
  <c r="D467" i="30"/>
  <c r="C467" i="30"/>
  <c r="B467" i="30"/>
  <c r="K466" i="30"/>
  <c r="J466" i="30"/>
  <c r="F466" i="30"/>
  <c r="E466" i="30"/>
  <c r="D466" i="30"/>
  <c r="C466" i="30"/>
  <c r="B466" i="30"/>
  <c r="J465" i="30"/>
  <c r="K465" i="30" s="1"/>
  <c r="F465" i="30"/>
  <c r="E465" i="30"/>
  <c r="D465" i="30"/>
  <c r="C465" i="30"/>
  <c r="B465" i="30"/>
  <c r="K464" i="30"/>
  <c r="J464" i="30"/>
  <c r="F464" i="30"/>
  <c r="E464" i="30"/>
  <c r="D464" i="30"/>
  <c r="C464" i="30"/>
  <c r="B464" i="30"/>
  <c r="K463" i="30"/>
  <c r="J463" i="30"/>
  <c r="F463" i="30"/>
  <c r="E463" i="30"/>
  <c r="D463" i="30"/>
  <c r="C463" i="30"/>
  <c r="B463" i="30"/>
  <c r="J462" i="30"/>
  <c r="K462" i="30" s="1"/>
  <c r="F462" i="30"/>
  <c r="E462" i="30"/>
  <c r="D462" i="30"/>
  <c r="C462" i="30"/>
  <c r="B462" i="30"/>
  <c r="K461" i="30"/>
  <c r="J461" i="30"/>
  <c r="F461" i="30"/>
  <c r="E461" i="30"/>
  <c r="D461" i="30"/>
  <c r="C461" i="30"/>
  <c r="B461" i="30"/>
  <c r="J460" i="30"/>
  <c r="K460" i="30" s="1"/>
  <c r="F460" i="30"/>
  <c r="E460" i="30"/>
  <c r="D460" i="30"/>
  <c r="C460" i="30"/>
  <c r="B460" i="30"/>
  <c r="K459" i="30"/>
  <c r="J459" i="30"/>
  <c r="F459" i="30"/>
  <c r="E459" i="30"/>
  <c r="D459" i="30"/>
  <c r="C459" i="30"/>
  <c r="B459" i="30"/>
  <c r="K458" i="30"/>
  <c r="J458" i="30"/>
  <c r="F458" i="30"/>
  <c r="E458" i="30"/>
  <c r="D458" i="30"/>
  <c r="C458" i="30"/>
  <c r="B458" i="30"/>
  <c r="J457" i="30"/>
  <c r="K457" i="30" s="1"/>
  <c r="F457" i="30"/>
  <c r="E457" i="30"/>
  <c r="D457" i="30"/>
  <c r="C457" i="30"/>
  <c r="B457" i="30"/>
  <c r="J456" i="30"/>
  <c r="K456" i="30" s="1"/>
  <c r="F456" i="30"/>
  <c r="E456" i="30"/>
  <c r="D456" i="30"/>
  <c r="C456" i="30"/>
  <c r="B456" i="30"/>
  <c r="K455" i="30"/>
  <c r="J455" i="30"/>
  <c r="F455" i="30"/>
  <c r="E455" i="30"/>
  <c r="D455" i="30"/>
  <c r="C455" i="30"/>
  <c r="B455" i="30"/>
  <c r="J454" i="30"/>
  <c r="K454" i="30" s="1"/>
  <c r="F454" i="30"/>
  <c r="E454" i="30"/>
  <c r="D454" i="30"/>
  <c r="C454" i="30"/>
  <c r="B454" i="30"/>
  <c r="K453" i="30"/>
  <c r="J453" i="30"/>
  <c r="F453" i="30"/>
  <c r="E453" i="30"/>
  <c r="D453" i="30"/>
  <c r="C453" i="30"/>
  <c r="B453" i="30"/>
  <c r="J452" i="30"/>
  <c r="K452" i="30" s="1"/>
  <c r="F452" i="30"/>
  <c r="E452" i="30"/>
  <c r="D452" i="30"/>
  <c r="C452" i="30"/>
  <c r="B452" i="30"/>
  <c r="K451" i="30"/>
  <c r="J451" i="30"/>
  <c r="F451" i="30"/>
  <c r="E451" i="30"/>
  <c r="D451" i="30"/>
  <c r="C451" i="30"/>
  <c r="B451" i="30"/>
  <c r="J450" i="30"/>
  <c r="K450" i="30" s="1"/>
  <c r="F450" i="30"/>
  <c r="E450" i="30"/>
  <c r="D450" i="30"/>
  <c r="C450" i="30"/>
  <c r="B450" i="30"/>
  <c r="J449" i="30"/>
  <c r="K449" i="30" s="1"/>
  <c r="F449" i="30"/>
  <c r="E449" i="30"/>
  <c r="D449" i="30"/>
  <c r="C449" i="30"/>
  <c r="B449" i="30"/>
  <c r="J448" i="30"/>
  <c r="K448" i="30" s="1"/>
  <c r="F448" i="30"/>
  <c r="E448" i="30"/>
  <c r="D448" i="30"/>
  <c r="C448" i="30"/>
  <c r="B448" i="30"/>
  <c r="K447" i="30"/>
  <c r="J447" i="30"/>
  <c r="F447" i="30"/>
  <c r="E447" i="30"/>
  <c r="D447" i="30"/>
  <c r="C447" i="30"/>
  <c r="B447" i="30"/>
  <c r="J446" i="30"/>
  <c r="K446" i="30" s="1"/>
  <c r="F446" i="30"/>
  <c r="E446" i="30"/>
  <c r="D446" i="30"/>
  <c r="C446" i="30"/>
  <c r="B446" i="30"/>
  <c r="K445" i="30"/>
  <c r="J445" i="30"/>
  <c r="F445" i="30"/>
  <c r="E445" i="30"/>
  <c r="D445" i="30"/>
  <c r="C445" i="30"/>
  <c r="B445" i="30"/>
  <c r="J444" i="30"/>
  <c r="K444" i="30" s="1"/>
  <c r="F444" i="30"/>
  <c r="E444" i="30"/>
  <c r="D444" i="30"/>
  <c r="C444" i="30"/>
  <c r="B444" i="30"/>
  <c r="K443" i="30"/>
  <c r="J443" i="30"/>
  <c r="F443" i="30"/>
  <c r="E443" i="30"/>
  <c r="D443" i="30"/>
  <c r="C443" i="30"/>
  <c r="B443" i="30"/>
  <c r="K442" i="30"/>
  <c r="J442" i="30"/>
  <c r="F442" i="30"/>
  <c r="E442" i="30"/>
  <c r="D442" i="30"/>
  <c r="C442" i="30"/>
  <c r="B442" i="30"/>
  <c r="J441" i="30"/>
  <c r="K441" i="30" s="1"/>
  <c r="F441" i="30"/>
  <c r="E441" i="30"/>
  <c r="D441" i="30"/>
  <c r="C441" i="30"/>
  <c r="B441" i="30"/>
  <c r="J440" i="30"/>
  <c r="K440" i="30" s="1"/>
  <c r="F440" i="30"/>
  <c r="E440" i="30"/>
  <c r="D440" i="30"/>
  <c r="C440" i="30"/>
  <c r="B440" i="30"/>
  <c r="K439" i="30"/>
  <c r="J439" i="30"/>
  <c r="F439" i="30"/>
  <c r="E439" i="30"/>
  <c r="D439" i="30"/>
  <c r="C439" i="30"/>
  <c r="B439" i="30"/>
  <c r="J438" i="30"/>
  <c r="K438" i="30" s="1"/>
  <c r="F438" i="30"/>
  <c r="E438" i="30"/>
  <c r="D438" i="30"/>
  <c r="C438" i="30"/>
  <c r="B438" i="30"/>
  <c r="K437" i="30"/>
  <c r="J437" i="30"/>
  <c r="F437" i="30"/>
  <c r="E437" i="30"/>
  <c r="D437" i="30"/>
  <c r="C437" i="30"/>
  <c r="B437" i="30"/>
  <c r="J436" i="30"/>
  <c r="K436" i="30" s="1"/>
  <c r="F436" i="30"/>
  <c r="E436" i="30"/>
  <c r="D436" i="30"/>
  <c r="C436" i="30"/>
  <c r="B436" i="30"/>
  <c r="K435" i="30"/>
  <c r="J435" i="30"/>
  <c r="F435" i="30"/>
  <c r="E435" i="30"/>
  <c r="D435" i="30"/>
  <c r="C435" i="30"/>
  <c r="B435" i="30"/>
  <c r="J434" i="30"/>
  <c r="K434" i="30" s="1"/>
  <c r="F434" i="30"/>
  <c r="E434" i="30"/>
  <c r="D434" i="30"/>
  <c r="C434" i="30"/>
  <c r="B434" i="30"/>
  <c r="J433" i="30"/>
  <c r="K433" i="30" s="1"/>
  <c r="F433" i="30"/>
  <c r="E433" i="30"/>
  <c r="D433" i="30"/>
  <c r="C433" i="30"/>
  <c r="B433" i="30"/>
  <c r="J432" i="30"/>
  <c r="K432" i="30" s="1"/>
  <c r="F432" i="30"/>
  <c r="E432" i="30"/>
  <c r="D432" i="30"/>
  <c r="C432" i="30"/>
  <c r="B432" i="30"/>
  <c r="K431" i="30"/>
  <c r="J431" i="30"/>
  <c r="F431" i="30"/>
  <c r="E431" i="30"/>
  <c r="D431" i="30"/>
  <c r="C431" i="30"/>
  <c r="B431" i="30"/>
  <c r="J430" i="30"/>
  <c r="K430" i="30" s="1"/>
  <c r="F430" i="30"/>
  <c r="E430" i="30"/>
  <c r="D430" i="30"/>
  <c r="C430" i="30"/>
  <c r="B430" i="30"/>
  <c r="K429" i="30"/>
  <c r="J429" i="30"/>
  <c r="F429" i="30"/>
  <c r="E429" i="30"/>
  <c r="D429" i="30"/>
  <c r="C429" i="30"/>
  <c r="B429" i="30"/>
  <c r="J428" i="30"/>
  <c r="K428" i="30" s="1"/>
  <c r="F428" i="30"/>
  <c r="E428" i="30"/>
  <c r="D428" i="30"/>
  <c r="C428" i="30"/>
  <c r="B428" i="30"/>
  <c r="K427" i="30"/>
  <c r="J427" i="30"/>
  <c r="F427" i="30"/>
  <c r="E427" i="30"/>
  <c r="D427" i="30"/>
  <c r="C427" i="30"/>
  <c r="B427" i="30"/>
  <c r="K426" i="30"/>
  <c r="J426" i="30"/>
  <c r="F426" i="30"/>
  <c r="E426" i="30"/>
  <c r="D426" i="30"/>
  <c r="C426" i="30"/>
  <c r="B426" i="30"/>
  <c r="J425" i="30"/>
  <c r="K425" i="30" s="1"/>
  <c r="F425" i="30"/>
  <c r="E425" i="30"/>
  <c r="D425" i="30"/>
  <c r="C425" i="30"/>
  <c r="B425" i="30"/>
  <c r="J424" i="30"/>
  <c r="K424" i="30" s="1"/>
  <c r="F424" i="30"/>
  <c r="E424" i="30"/>
  <c r="D424" i="30"/>
  <c r="C424" i="30"/>
  <c r="B424" i="30"/>
  <c r="K423" i="30"/>
  <c r="J423" i="30"/>
  <c r="F423" i="30"/>
  <c r="E423" i="30"/>
  <c r="D423" i="30"/>
  <c r="C423" i="30"/>
  <c r="B423" i="30"/>
  <c r="K422" i="30"/>
  <c r="J422" i="30"/>
  <c r="F422" i="30"/>
  <c r="E422" i="30"/>
  <c r="D422" i="30"/>
  <c r="C422" i="30"/>
  <c r="B422" i="30"/>
  <c r="K421" i="30"/>
  <c r="J421" i="30"/>
  <c r="F421" i="30"/>
  <c r="E421" i="30"/>
  <c r="D421" i="30"/>
  <c r="C421" i="30"/>
  <c r="B421" i="30"/>
  <c r="J420" i="30"/>
  <c r="K420" i="30" s="1"/>
  <c r="F420" i="30"/>
  <c r="E420" i="30"/>
  <c r="D420" i="30"/>
  <c r="C420" i="30"/>
  <c r="B420" i="30"/>
  <c r="K419" i="30"/>
  <c r="J419" i="30"/>
  <c r="F419" i="30"/>
  <c r="E419" i="30"/>
  <c r="D419" i="30"/>
  <c r="C419" i="30"/>
  <c r="B419" i="30"/>
  <c r="J418" i="30"/>
  <c r="K418" i="30" s="1"/>
  <c r="F418" i="30"/>
  <c r="E418" i="30"/>
  <c r="D418" i="30"/>
  <c r="C418" i="30"/>
  <c r="B418" i="30"/>
  <c r="J417" i="30"/>
  <c r="K417" i="30" s="1"/>
  <c r="F417" i="30"/>
  <c r="E417" i="30"/>
  <c r="D417" i="30"/>
  <c r="C417" i="30"/>
  <c r="B417" i="30"/>
  <c r="J416" i="30"/>
  <c r="K416" i="30" s="1"/>
  <c r="F416" i="30"/>
  <c r="E416" i="30"/>
  <c r="D416" i="30"/>
  <c r="C416" i="30"/>
  <c r="B416" i="30"/>
  <c r="K415" i="30"/>
  <c r="J415" i="30"/>
  <c r="F415" i="30"/>
  <c r="E415" i="30"/>
  <c r="D415" i="30"/>
  <c r="C415" i="30"/>
  <c r="B415" i="30"/>
  <c r="K414" i="30"/>
  <c r="J414" i="30"/>
  <c r="F414" i="30"/>
  <c r="E414" i="30"/>
  <c r="D414" i="30"/>
  <c r="C414" i="30"/>
  <c r="B414" i="30"/>
  <c r="K413" i="30"/>
  <c r="J413" i="30"/>
  <c r="F413" i="30"/>
  <c r="E413" i="30"/>
  <c r="D413" i="30"/>
  <c r="C413" i="30"/>
  <c r="B413" i="30"/>
  <c r="J412" i="30"/>
  <c r="K412" i="30" s="1"/>
  <c r="F412" i="30"/>
  <c r="E412" i="30"/>
  <c r="D412" i="30"/>
  <c r="C412" i="30"/>
  <c r="B412" i="30"/>
  <c r="K411" i="30"/>
  <c r="J411" i="30"/>
  <c r="F411" i="30"/>
  <c r="E411" i="30"/>
  <c r="D411" i="30"/>
  <c r="C411" i="30"/>
  <c r="B411" i="30"/>
  <c r="K410" i="30"/>
  <c r="J410" i="30"/>
  <c r="F410" i="30"/>
  <c r="E410" i="30"/>
  <c r="D410" i="30"/>
  <c r="C410" i="30"/>
  <c r="B410" i="30"/>
  <c r="J409" i="30"/>
  <c r="K409" i="30" s="1"/>
  <c r="F409" i="30"/>
  <c r="E409" i="30"/>
  <c r="D409" i="30"/>
  <c r="C409" i="30"/>
  <c r="B409" i="30"/>
  <c r="J408" i="30"/>
  <c r="K408" i="30" s="1"/>
  <c r="F408" i="30"/>
  <c r="E408" i="30"/>
  <c r="D408" i="30"/>
  <c r="C408" i="30"/>
  <c r="B408" i="30"/>
  <c r="K407" i="30"/>
  <c r="J407" i="30"/>
  <c r="F407" i="30"/>
  <c r="E407" i="30"/>
  <c r="D407" i="30"/>
  <c r="C407" i="30"/>
  <c r="B407" i="30"/>
  <c r="K406" i="30"/>
  <c r="J406" i="30"/>
  <c r="F406" i="30"/>
  <c r="E406" i="30"/>
  <c r="D406" i="30"/>
  <c r="C406" i="30"/>
  <c r="B406" i="30"/>
  <c r="K405" i="30"/>
  <c r="J405" i="30"/>
  <c r="F405" i="30"/>
  <c r="E405" i="30"/>
  <c r="D405" i="30"/>
  <c r="C405" i="30"/>
  <c r="B405" i="30"/>
  <c r="J404" i="30"/>
  <c r="K404" i="30" s="1"/>
  <c r="F404" i="30"/>
  <c r="E404" i="30"/>
  <c r="D404" i="30"/>
  <c r="C404" i="30"/>
  <c r="B404" i="30"/>
  <c r="K403" i="30"/>
  <c r="J403" i="30"/>
  <c r="F403" i="30"/>
  <c r="E403" i="30"/>
  <c r="D403" i="30"/>
  <c r="C403" i="30"/>
  <c r="B403" i="30"/>
  <c r="J402" i="30"/>
  <c r="K402" i="30" s="1"/>
  <c r="F402" i="30"/>
  <c r="E402" i="30"/>
  <c r="D402" i="30"/>
  <c r="C402" i="30"/>
  <c r="B402" i="30"/>
  <c r="J401" i="30"/>
  <c r="K401" i="30" s="1"/>
  <c r="F401" i="30"/>
  <c r="E401" i="30"/>
  <c r="D401" i="30"/>
  <c r="C401" i="30"/>
  <c r="B401" i="30"/>
  <c r="J400" i="30"/>
  <c r="K400" i="30" s="1"/>
  <c r="F400" i="30"/>
  <c r="E400" i="30"/>
  <c r="D400" i="30"/>
  <c r="C400" i="30"/>
  <c r="B400" i="30"/>
  <c r="K399" i="30"/>
  <c r="J399" i="30"/>
  <c r="F399" i="30"/>
  <c r="E399" i="30"/>
  <c r="D399" i="30"/>
  <c r="C399" i="30"/>
  <c r="B399" i="30"/>
  <c r="K398" i="30"/>
  <c r="J398" i="30"/>
  <c r="F398" i="30"/>
  <c r="E398" i="30"/>
  <c r="D398" i="30"/>
  <c r="C398" i="30"/>
  <c r="B398" i="30"/>
  <c r="K397" i="30"/>
  <c r="J397" i="30"/>
  <c r="F397" i="30"/>
  <c r="E397" i="30"/>
  <c r="D397" i="30"/>
  <c r="C397" i="30"/>
  <c r="B397" i="30"/>
  <c r="J396" i="30"/>
  <c r="K396" i="30" s="1"/>
  <c r="F396" i="30"/>
  <c r="E396" i="30"/>
  <c r="D396" i="30"/>
  <c r="C396" i="30"/>
  <c r="B396" i="30"/>
  <c r="K395" i="30"/>
  <c r="J395" i="30"/>
  <c r="F395" i="30"/>
  <c r="E395" i="30"/>
  <c r="D395" i="30"/>
  <c r="C395" i="30"/>
  <c r="B395" i="30"/>
  <c r="J394" i="30"/>
  <c r="K394" i="30" s="1"/>
  <c r="F394" i="30"/>
  <c r="E394" i="30"/>
  <c r="D394" i="30"/>
  <c r="C394" i="30"/>
  <c r="B394" i="30"/>
  <c r="J393" i="30"/>
  <c r="K393" i="30" s="1"/>
  <c r="F393" i="30"/>
  <c r="E393" i="30"/>
  <c r="D393" i="30"/>
  <c r="C393" i="30"/>
  <c r="B393" i="30"/>
  <c r="J392" i="30"/>
  <c r="K392" i="30" s="1"/>
  <c r="F392" i="30"/>
  <c r="E392" i="30"/>
  <c r="D392" i="30"/>
  <c r="C392" i="30"/>
  <c r="B392" i="30"/>
  <c r="K391" i="30"/>
  <c r="J391" i="30"/>
  <c r="F391" i="30"/>
  <c r="E391" i="30"/>
  <c r="D391" i="30"/>
  <c r="C391" i="30"/>
  <c r="B391" i="30"/>
  <c r="K390" i="30"/>
  <c r="J390" i="30"/>
  <c r="F390" i="30"/>
  <c r="E390" i="30"/>
  <c r="D390" i="30"/>
  <c r="C390" i="30"/>
  <c r="B390" i="30"/>
  <c r="K389" i="30"/>
  <c r="J389" i="30"/>
  <c r="F389" i="30"/>
  <c r="E389" i="30"/>
  <c r="D389" i="30"/>
  <c r="C389" i="30"/>
  <c r="B389" i="30"/>
  <c r="J388" i="30"/>
  <c r="K388" i="30" s="1"/>
  <c r="F388" i="30"/>
  <c r="E388" i="30"/>
  <c r="D388" i="30"/>
  <c r="C388" i="30"/>
  <c r="B388" i="30"/>
  <c r="K387" i="30"/>
  <c r="J387" i="30"/>
  <c r="F387" i="30"/>
  <c r="E387" i="30"/>
  <c r="D387" i="30"/>
  <c r="C387" i="30"/>
  <c r="B387" i="30"/>
  <c r="J386" i="30"/>
  <c r="K386" i="30" s="1"/>
  <c r="F386" i="30"/>
  <c r="E386" i="30"/>
  <c r="D386" i="30"/>
  <c r="C386" i="30"/>
  <c r="B386" i="30"/>
  <c r="J385" i="30"/>
  <c r="K385" i="30" s="1"/>
  <c r="F385" i="30"/>
  <c r="E385" i="30"/>
  <c r="D385" i="30"/>
  <c r="C385" i="30"/>
  <c r="B385" i="30"/>
  <c r="J384" i="30"/>
  <c r="K384" i="30" s="1"/>
  <c r="F384" i="30"/>
  <c r="E384" i="30"/>
  <c r="D384" i="30"/>
  <c r="C384" i="30"/>
  <c r="B384" i="30"/>
  <c r="J383" i="30"/>
  <c r="K383" i="30" s="1"/>
  <c r="F383" i="30"/>
  <c r="E383" i="30"/>
  <c r="D383" i="30"/>
  <c r="C383" i="30"/>
  <c r="B383" i="30"/>
  <c r="K382" i="30"/>
  <c r="J382" i="30"/>
  <c r="F382" i="30"/>
  <c r="E382" i="30"/>
  <c r="D382" i="30"/>
  <c r="C382" i="30"/>
  <c r="B382" i="30"/>
  <c r="K381" i="30"/>
  <c r="J381" i="30"/>
  <c r="F381" i="30"/>
  <c r="E381" i="30"/>
  <c r="D381" i="30"/>
  <c r="C381" i="30"/>
  <c r="B381" i="30"/>
  <c r="J380" i="30"/>
  <c r="K380" i="30" s="1"/>
  <c r="F380" i="30"/>
  <c r="E380" i="30"/>
  <c r="D380" i="30"/>
  <c r="C380" i="30"/>
  <c r="B380" i="30"/>
  <c r="K379" i="30"/>
  <c r="J379" i="30"/>
  <c r="F379" i="30"/>
  <c r="E379" i="30"/>
  <c r="D379" i="30"/>
  <c r="C379" i="30"/>
  <c r="B379" i="30"/>
  <c r="J378" i="30"/>
  <c r="K378" i="30" s="1"/>
  <c r="F378" i="30"/>
  <c r="E378" i="30"/>
  <c r="D378" i="30"/>
  <c r="C378" i="30"/>
  <c r="B378" i="30"/>
  <c r="J377" i="30"/>
  <c r="K377" i="30" s="1"/>
  <c r="F377" i="30"/>
  <c r="E377" i="30"/>
  <c r="D377" i="30"/>
  <c r="C377" i="30"/>
  <c r="B377" i="30"/>
  <c r="J376" i="30"/>
  <c r="K376" i="30" s="1"/>
  <c r="F376" i="30"/>
  <c r="E376" i="30"/>
  <c r="D376" i="30"/>
  <c r="C376" i="30"/>
  <c r="B376" i="30"/>
  <c r="J375" i="30"/>
  <c r="K375" i="30" s="1"/>
  <c r="F375" i="30"/>
  <c r="E375" i="30"/>
  <c r="D375" i="30"/>
  <c r="C375" i="30"/>
  <c r="B375" i="30"/>
  <c r="K374" i="30"/>
  <c r="J374" i="30"/>
  <c r="F374" i="30"/>
  <c r="E374" i="30"/>
  <c r="D374" i="30"/>
  <c r="C374" i="30"/>
  <c r="B374" i="30"/>
  <c r="K373" i="30"/>
  <c r="J373" i="30"/>
  <c r="F373" i="30"/>
  <c r="E373" i="30"/>
  <c r="D373" i="30"/>
  <c r="C373" i="30"/>
  <c r="B373" i="30"/>
  <c r="J372" i="30"/>
  <c r="K372" i="30" s="1"/>
  <c r="F372" i="30"/>
  <c r="E372" i="30"/>
  <c r="D372" i="30"/>
  <c r="C372" i="30"/>
  <c r="B372" i="30"/>
  <c r="K371" i="30"/>
  <c r="J371" i="30"/>
  <c r="F371" i="30"/>
  <c r="E371" i="30"/>
  <c r="D371" i="30"/>
  <c r="C371" i="30"/>
  <c r="B371" i="30"/>
  <c r="J370" i="30"/>
  <c r="K370" i="30" s="1"/>
  <c r="F370" i="30"/>
  <c r="E370" i="30"/>
  <c r="D370" i="30"/>
  <c r="C370" i="30"/>
  <c r="B370" i="30"/>
  <c r="J369" i="30"/>
  <c r="K369" i="30" s="1"/>
  <c r="F369" i="30"/>
  <c r="E369" i="30"/>
  <c r="D369" i="30"/>
  <c r="C369" i="30"/>
  <c r="B369" i="30"/>
  <c r="J368" i="30"/>
  <c r="K368" i="30" s="1"/>
  <c r="F368" i="30"/>
  <c r="E368" i="30"/>
  <c r="D368" i="30"/>
  <c r="C368" i="30"/>
  <c r="B368" i="30"/>
  <c r="J367" i="30"/>
  <c r="K367" i="30" s="1"/>
  <c r="F367" i="30"/>
  <c r="E367" i="30"/>
  <c r="D367" i="30"/>
  <c r="C367" i="30"/>
  <c r="B367" i="30"/>
  <c r="K366" i="30"/>
  <c r="J366" i="30"/>
  <c r="F366" i="30"/>
  <c r="E366" i="30"/>
  <c r="D366" i="30"/>
  <c r="C366" i="30"/>
  <c r="B366" i="30"/>
  <c r="K365" i="30"/>
  <c r="J365" i="30"/>
  <c r="F365" i="30"/>
  <c r="E365" i="30"/>
  <c r="D365" i="30"/>
  <c r="C365" i="30"/>
  <c r="B365" i="30"/>
  <c r="J364" i="30"/>
  <c r="K364" i="30" s="1"/>
  <c r="F364" i="30"/>
  <c r="E364" i="30"/>
  <c r="D364" i="30"/>
  <c r="C364" i="30"/>
  <c r="B364" i="30"/>
  <c r="K363" i="30"/>
  <c r="J363" i="30"/>
  <c r="F363" i="30"/>
  <c r="E363" i="30"/>
  <c r="D363" i="30"/>
  <c r="C363" i="30"/>
  <c r="B363" i="30"/>
  <c r="J362" i="30"/>
  <c r="K362" i="30" s="1"/>
  <c r="F362" i="30"/>
  <c r="E362" i="30"/>
  <c r="D362" i="30"/>
  <c r="C362" i="30"/>
  <c r="B362" i="30"/>
  <c r="J361" i="30"/>
  <c r="K361" i="30" s="1"/>
  <c r="F361" i="30"/>
  <c r="E361" i="30"/>
  <c r="D361" i="30"/>
  <c r="C361" i="30"/>
  <c r="B361" i="30"/>
  <c r="J360" i="30"/>
  <c r="K360" i="30" s="1"/>
  <c r="F360" i="30"/>
  <c r="E360" i="30"/>
  <c r="D360" i="30"/>
  <c r="C360" i="30"/>
  <c r="B360" i="30"/>
  <c r="J359" i="30"/>
  <c r="K359" i="30" s="1"/>
  <c r="F359" i="30"/>
  <c r="E359" i="30"/>
  <c r="D359" i="30"/>
  <c r="C359" i="30"/>
  <c r="B359" i="30"/>
  <c r="K358" i="30"/>
  <c r="J358" i="30"/>
  <c r="F358" i="30"/>
  <c r="E358" i="30"/>
  <c r="D358" i="30"/>
  <c r="C358" i="30"/>
  <c r="B358" i="30"/>
  <c r="K357" i="30"/>
  <c r="J357" i="30"/>
  <c r="F357" i="30"/>
  <c r="E357" i="30"/>
  <c r="D357" i="30"/>
  <c r="C357" i="30"/>
  <c r="B357" i="30"/>
  <c r="J356" i="30"/>
  <c r="K356" i="30" s="1"/>
  <c r="F356" i="30"/>
  <c r="E356" i="30"/>
  <c r="D356" i="30"/>
  <c r="C356" i="30"/>
  <c r="B356" i="30"/>
  <c r="K355" i="30"/>
  <c r="J355" i="30"/>
  <c r="F355" i="30"/>
  <c r="E355" i="30"/>
  <c r="D355" i="30"/>
  <c r="C355" i="30"/>
  <c r="B355" i="30"/>
  <c r="J354" i="30"/>
  <c r="K354" i="30" s="1"/>
  <c r="F354" i="30"/>
  <c r="E354" i="30"/>
  <c r="D354" i="30"/>
  <c r="C354" i="30"/>
  <c r="B354" i="30"/>
  <c r="J353" i="30"/>
  <c r="K353" i="30" s="1"/>
  <c r="F353" i="30"/>
  <c r="E353" i="30"/>
  <c r="D353" i="30"/>
  <c r="C353" i="30"/>
  <c r="B353" i="30"/>
  <c r="J352" i="30"/>
  <c r="K352" i="30" s="1"/>
  <c r="F352" i="30"/>
  <c r="E352" i="30"/>
  <c r="D352" i="30"/>
  <c r="C352" i="30"/>
  <c r="B352" i="30"/>
  <c r="J351" i="30"/>
  <c r="K351" i="30" s="1"/>
  <c r="F351" i="30"/>
  <c r="E351" i="30"/>
  <c r="D351" i="30"/>
  <c r="C351" i="30"/>
  <c r="B351" i="30"/>
  <c r="K350" i="30"/>
  <c r="J350" i="30"/>
  <c r="F350" i="30"/>
  <c r="E350" i="30"/>
  <c r="D350" i="30"/>
  <c r="C350" i="30"/>
  <c r="B350" i="30"/>
  <c r="K349" i="30"/>
  <c r="J349" i="30"/>
  <c r="F349" i="30"/>
  <c r="E349" i="30"/>
  <c r="D349" i="30"/>
  <c r="C349" i="30"/>
  <c r="B349" i="30"/>
  <c r="J348" i="30"/>
  <c r="K348" i="30" s="1"/>
  <c r="F348" i="30"/>
  <c r="E348" i="30"/>
  <c r="D348" i="30"/>
  <c r="C348" i="30"/>
  <c r="B348" i="30"/>
  <c r="K347" i="30"/>
  <c r="J347" i="30"/>
  <c r="F347" i="30"/>
  <c r="E347" i="30"/>
  <c r="D347" i="30"/>
  <c r="C347" i="30"/>
  <c r="B347" i="30"/>
  <c r="J346" i="30"/>
  <c r="K346" i="30" s="1"/>
  <c r="F346" i="30"/>
  <c r="E346" i="30"/>
  <c r="D346" i="30"/>
  <c r="C346" i="30"/>
  <c r="B346" i="30"/>
  <c r="J345" i="30"/>
  <c r="K345" i="30" s="1"/>
  <c r="F345" i="30"/>
  <c r="E345" i="30"/>
  <c r="D345" i="30"/>
  <c r="C345" i="30"/>
  <c r="B345" i="30"/>
  <c r="J344" i="30"/>
  <c r="K344" i="30" s="1"/>
  <c r="F344" i="30"/>
  <c r="E344" i="30"/>
  <c r="D344" i="30"/>
  <c r="C344" i="30"/>
  <c r="B344" i="30"/>
  <c r="J343" i="30"/>
  <c r="K343" i="30" s="1"/>
  <c r="F343" i="30"/>
  <c r="E343" i="30"/>
  <c r="D343" i="30"/>
  <c r="C343" i="30"/>
  <c r="B343" i="30"/>
  <c r="K342" i="30"/>
  <c r="J342" i="30"/>
  <c r="F342" i="30"/>
  <c r="E342" i="30"/>
  <c r="D342" i="30"/>
  <c r="C342" i="30"/>
  <c r="B342" i="30"/>
  <c r="K341" i="30"/>
  <c r="J341" i="30"/>
  <c r="F341" i="30"/>
  <c r="E341" i="30"/>
  <c r="D341" i="30"/>
  <c r="C341" i="30"/>
  <c r="B341" i="30"/>
  <c r="J340" i="30"/>
  <c r="K340" i="30" s="1"/>
  <c r="F340" i="30"/>
  <c r="E340" i="30"/>
  <c r="D340" i="30"/>
  <c r="C340" i="30"/>
  <c r="B340" i="30"/>
  <c r="K339" i="30"/>
  <c r="J339" i="30"/>
  <c r="F339" i="30"/>
  <c r="E339" i="30"/>
  <c r="D339" i="30"/>
  <c r="C339" i="30"/>
  <c r="B339" i="30"/>
  <c r="J338" i="30"/>
  <c r="K338" i="30" s="1"/>
  <c r="F338" i="30"/>
  <c r="E338" i="30"/>
  <c r="D338" i="30"/>
  <c r="C338" i="30"/>
  <c r="B338" i="30"/>
  <c r="J337" i="30"/>
  <c r="K337" i="30" s="1"/>
  <c r="F337" i="30"/>
  <c r="E337" i="30"/>
  <c r="D337" i="30"/>
  <c r="C337" i="30"/>
  <c r="B337" i="30"/>
  <c r="J336" i="30"/>
  <c r="K336" i="30" s="1"/>
  <c r="F336" i="30"/>
  <c r="E336" i="30"/>
  <c r="D336" i="30"/>
  <c r="C336" i="30"/>
  <c r="B336" i="30"/>
  <c r="J335" i="30"/>
  <c r="K335" i="30" s="1"/>
  <c r="F335" i="30"/>
  <c r="E335" i="30"/>
  <c r="D335" i="30"/>
  <c r="C335" i="30"/>
  <c r="B335" i="30"/>
  <c r="K334" i="30"/>
  <c r="J334" i="30"/>
  <c r="F334" i="30"/>
  <c r="E334" i="30"/>
  <c r="D334" i="30"/>
  <c r="C334" i="30"/>
  <c r="B334" i="30"/>
  <c r="K333" i="30"/>
  <c r="J333" i="30"/>
  <c r="F333" i="30"/>
  <c r="E333" i="30"/>
  <c r="D333" i="30"/>
  <c r="C333" i="30"/>
  <c r="B333" i="30"/>
  <c r="J332" i="30"/>
  <c r="K332" i="30" s="1"/>
  <c r="F332" i="30"/>
  <c r="E332" i="30"/>
  <c r="D332" i="30"/>
  <c r="C332" i="30"/>
  <c r="B332" i="30"/>
  <c r="K331" i="30"/>
  <c r="J331" i="30"/>
  <c r="F331" i="30"/>
  <c r="E331" i="30"/>
  <c r="D331" i="30"/>
  <c r="C331" i="30"/>
  <c r="B331" i="30"/>
  <c r="J330" i="30"/>
  <c r="K330" i="30" s="1"/>
  <c r="F330" i="30"/>
  <c r="E330" i="30"/>
  <c r="D330" i="30"/>
  <c r="C330" i="30"/>
  <c r="B330" i="30"/>
  <c r="J329" i="30"/>
  <c r="K329" i="30" s="1"/>
  <c r="F329" i="30"/>
  <c r="E329" i="30"/>
  <c r="D329" i="30"/>
  <c r="C329" i="30"/>
  <c r="B329" i="30"/>
  <c r="J328" i="30"/>
  <c r="K328" i="30" s="1"/>
  <c r="F328" i="30"/>
  <c r="E328" i="30"/>
  <c r="D328" i="30"/>
  <c r="C328" i="30"/>
  <c r="B328" i="30"/>
  <c r="J327" i="30"/>
  <c r="K327" i="30" s="1"/>
  <c r="F327" i="30"/>
  <c r="E327" i="30"/>
  <c r="D327" i="30"/>
  <c r="C327" i="30"/>
  <c r="B327" i="30"/>
  <c r="K326" i="30"/>
  <c r="J326" i="30"/>
  <c r="F326" i="30"/>
  <c r="E326" i="30"/>
  <c r="D326" i="30"/>
  <c r="C326" i="30"/>
  <c r="B326" i="30"/>
  <c r="K325" i="30"/>
  <c r="J325" i="30"/>
  <c r="F325" i="30"/>
  <c r="E325" i="30"/>
  <c r="D325" i="30"/>
  <c r="C325" i="30"/>
  <c r="B325" i="30"/>
  <c r="J324" i="30"/>
  <c r="K324" i="30" s="1"/>
  <c r="F324" i="30"/>
  <c r="E324" i="30"/>
  <c r="D324" i="30"/>
  <c r="C324" i="30"/>
  <c r="B324" i="30"/>
  <c r="K323" i="30"/>
  <c r="J323" i="30"/>
  <c r="F323" i="30"/>
  <c r="E323" i="30"/>
  <c r="D323" i="30"/>
  <c r="C323" i="30"/>
  <c r="B323" i="30"/>
  <c r="J322" i="30"/>
  <c r="K322" i="30" s="1"/>
  <c r="F322" i="30"/>
  <c r="E322" i="30"/>
  <c r="D322" i="30"/>
  <c r="C322" i="30"/>
  <c r="B322" i="30"/>
  <c r="J321" i="30"/>
  <c r="K321" i="30" s="1"/>
  <c r="F321" i="30"/>
  <c r="E321" i="30"/>
  <c r="D321" i="30"/>
  <c r="C321" i="30"/>
  <c r="B321" i="30"/>
  <c r="J320" i="30"/>
  <c r="K320" i="30" s="1"/>
  <c r="F320" i="30"/>
  <c r="E320" i="30"/>
  <c r="D320" i="30"/>
  <c r="C320" i="30"/>
  <c r="B320" i="30"/>
  <c r="J319" i="30"/>
  <c r="K319" i="30" s="1"/>
  <c r="F319" i="30"/>
  <c r="E319" i="30"/>
  <c r="D319" i="30"/>
  <c r="C319" i="30"/>
  <c r="B319" i="30"/>
  <c r="K318" i="30"/>
  <c r="J318" i="30"/>
  <c r="F318" i="30"/>
  <c r="E318" i="30"/>
  <c r="D318" i="30"/>
  <c r="C318" i="30"/>
  <c r="B318" i="30"/>
  <c r="K317" i="30"/>
  <c r="J317" i="30"/>
  <c r="F317" i="30"/>
  <c r="E317" i="30"/>
  <c r="D317" i="30"/>
  <c r="C317" i="30"/>
  <c r="B317" i="30"/>
  <c r="J316" i="30"/>
  <c r="K316" i="30" s="1"/>
  <c r="F316" i="30"/>
  <c r="E316" i="30"/>
  <c r="D316" i="30"/>
  <c r="C316" i="30"/>
  <c r="B316" i="30"/>
  <c r="K315" i="30"/>
  <c r="J315" i="30"/>
  <c r="F315" i="30"/>
  <c r="E315" i="30"/>
  <c r="D315" i="30"/>
  <c r="C315" i="30"/>
  <c r="B315" i="30"/>
  <c r="J314" i="30"/>
  <c r="K314" i="30" s="1"/>
  <c r="F314" i="30"/>
  <c r="E314" i="30"/>
  <c r="D314" i="30"/>
  <c r="C314" i="30"/>
  <c r="B314" i="30"/>
  <c r="J313" i="30"/>
  <c r="K313" i="30" s="1"/>
  <c r="F313" i="30"/>
  <c r="E313" i="30"/>
  <c r="D313" i="30"/>
  <c r="C313" i="30"/>
  <c r="B313" i="30"/>
  <c r="J312" i="30"/>
  <c r="K312" i="30" s="1"/>
  <c r="F312" i="30"/>
  <c r="E312" i="30"/>
  <c r="D312" i="30"/>
  <c r="C312" i="30"/>
  <c r="B312" i="30"/>
  <c r="J311" i="30"/>
  <c r="K311" i="30" s="1"/>
  <c r="F311" i="30"/>
  <c r="E311" i="30"/>
  <c r="D311" i="30"/>
  <c r="C311" i="30"/>
  <c r="B311" i="30"/>
  <c r="K310" i="30"/>
  <c r="J310" i="30"/>
  <c r="F310" i="30"/>
  <c r="E310" i="30"/>
  <c r="D310" i="30"/>
  <c r="C310" i="30"/>
  <c r="B310" i="30"/>
  <c r="K309" i="30"/>
  <c r="J309" i="30"/>
  <c r="F309" i="30"/>
  <c r="E309" i="30"/>
  <c r="D309" i="30"/>
  <c r="C309" i="30"/>
  <c r="B309" i="30"/>
  <c r="J308" i="30"/>
  <c r="K308" i="30" s="1"/>
  <c r="F308" i="30"/>
  <c r="E308" i="30"/>
  <c r="D308" i="30"/>
  <c r="C308" i="30"/>
  <c r="B308" i="30"/>
  <c r="K307" i="30"/>
  <c r="J307" i="30"/>
  <c r="F307" i="30"/>
  <c r="E307" i="30"/>
  <c r="D307" i="30"/>
  <c r="C307" i="30"/>
  <c r="B307" i="30"/>
  <c r="J306" i="30"/>
  <c r="K306" i="30" s="1"/>
  <c r="F306" i="30"/>
  <c r="E306" i="30"/>
  <c r="D306" i="30"/>
  <c r="C306" i="30"/>
  <c r="B306" i="30"/>
  <c r="J305" i="30"/>
  <c r="K305" i="30" s="1"/>
  <c r="F305" i="30"/>
  <c r="E305" i="30"/>
  <c r="D305" i="30"/>
  <c r="C305" i="30"/>
  <c r="B305" i="30"/>
  <c r="J304" i="30"/>
  <c r="K304" i="30" s="1"/>
  <c r="F304" i="30"/>
  <c r="E304" i="30"/>
  <c r="D304" i="30"/>
  <c r="C304" i="30"/>
  <c r="B304" i="30"/>
  <c r="J303" i="30"/>
  <c r="K303" i="30" s="1"/>
  <c r="F303" i="30"/>
  <c r="E303" i="30"/>
  <c r="D303" i="30"/>
  <c r="C303" i="30"/>
  <c r="B303" i="30"/>
  <c r="K302" i="30"/>
  <c r="J302" i="30"/>
  <c r="F302" i="30"/>
  <c r="E302" i="30"/>
  <c r="D302" i="30"/>
  <c r="C302" i="30"/>
  <c r="B302" i="30"/>
  <c r="K301" i="30"/>
  <c r="J301" i="30"/>
  <c r="F301" i="30"/>
  <c r="E301" i="30"/>
  <c r="D301" i="30"/>
  <c r="C301" i="30"/>
  <c r="B301" i="30"/>
  <c r="J300" i="30"/>
  <c r="K300" i="30" s="1"/>
  <c r="F300" i="30"/>
  <c r="E300" i="30"/>
  <c r="D300" i="30"/>
  <c r="C300" i="30"/>
  <c r="B300" i="30"/>
  <c r="K299" i="30"/>
  <c r="J299" i="30"/>
  <c r="F299" i="30"/>
  <c r="E299" i="30"/>
  <c r="D299" i="30"/>
  <c r="C299" i="30"/>
  <c r="B299" i="30"/>
  <c r="J298" i="30"/>
  <c r="K298" i="30" s="1"/>
  <c r="F298" i="30"/>
  <c r="E298" i="30"/>
  <c r="D298" i="30"/>
  <c r="C298" i="30"/>
  <c r="B298" i="30"/>
  <c r="J297" i="30"/>
  <c r="K297" i="30" s="1"/>
  <c r="F297" i="30"/>
  <c r="E297" i="30"/>
  <c r="D297" i="30"/>
  <c r="C297" i="30"/>
  <c r="B297" i="30"/>
  <c r="J296" i="30"/>
  <c r="K296" i="30" s="1"/>
  <c r="F296" i="30"/>
  <c r="E296" i="30"/>
  <c r="D296" i="30"/>
  <c r="C296" i="30"/>
  <c r="B296" i="30"/>
  <c r="J295" i="30"/>
  <c r="K295" i="30" s="1"/>
  <c r="F295" i="30"/>
  <c r="E295" i="30"/>
  <c r="D295" i="30"/>
  <c r="C295" i="30"/>
  <c r="B295" i="30"/>
  <c r="K294" i="30"/>
  <c r="J294" i="30"/>
  <c r="F294" i="30"/>
  <c r="E294" i="30"/>
  <c r="D294" i="30"/>
  <c r="C294" i="30"/>
  <c r="B294" i="30"/>
  <c r="K293" i="30"/>
  <c r="J293" i="30"/>
  <c r="F293" i="30"/>
  <c r="E293" i="30"/>
  <c r="D293" i="30"/>
  <c r="C293" i="30"/>
  <c r="B293" i="30"/>
  <c r="J292" i="30"/>
  <c r="K292" i="30" s="1"/>
  <c r="F292" i="30"/>
  <c r="E292" i="30"/>
  <c r="D292" i="30"/>
  <c r="C292" i="30"/>
  <c r="B292" i="30"/>
  <c r="K291" i="30"/>
  <c r="J291" i="30"/>
  <c r="F291" i="30"/>
  <c r="E291" i="30"/>
  <c r="D291" i="30"/>
  <c r="C291" i="30"/>
  <c r="B291" i="30"/>
  <c r="J290" i="30"/>
  <c r="K290" i="30" s="1"/>
  <c r="F290" i="30"/>
  <c r="E290" i="30"/>
  <c r="D290" i="30"/>
  <c r="C290" i="30"/>
  <c r="B290" i="30"/>
  <c r="J289" i="30"/>
  <c r="K289" i="30" s="1"/>
  <c r="F289" i="30"/>
  <c r="E289" i="30"/>
  <c r="D289" i="30"/>
  <c r="C289" i="30"/>
  <c r="B289" i="30"/>
  <c r="J288" i="30"/>
  <c r="K288" i="30" s="1"/>
  <c r="F288" i="30"/>
  <c r="E288" i="30"/>
  <c r="D288" i="30"/>
  <c r="C288" i="30"/>
  <c r="B288" i="30"/>
  <c r="J287" i="30"/>
  <c r="K287" i="30" s="1"/>
  <c r="F287" i="30"/>
  <c r="E287" i="30"/>
  <c r="D287" i="30"/>
  <c r="C287" i="30"/>
  <c r="B287" i="30"/>
  <c r="K286" i="30"/>
  <c r="J286" i="30"/>
  <c r="F286" i="30"/>
  <c r="E286" i="30"/>
  <c r="D286" i="30"/>
  <c r="C286" i="30"/>
  <c r="B286" i="30"/>
  <c r="J285" i="30"/>
  <c r="K285" i="30" s="1"/>
  <c r="F285" i="30"/>
  <c r="E285" i="30"/>
  <c r="D285" i="30"/>
  <c r="C285" i="30"/>
  <c r="B285" i="30"/>
  <c r="J284" i="30"/>
  <c r="K284" i="30" s="1"/>
  <c r="F284" i="30"/>
  <c r="E284" i="30"/>
  <c r="D284" i="30"/>
  <c r="C284" i="30"/>
  <c r="B284" i="30"/>
  <c r="K283" i="30"/>
  <c r="J283" i="30"/>
  <c r="F283" i="30"/>
  <c r="E283" i="30"/>
  <c r="D283" i="30"/>
  <c r="C283" i="30"/>
  <c r="B283" i="30"/>
  <c r="J282" i="30"/>
  <c r="K282" i="30" s="1"/>
  <c r="F282" i="30"/>
  <c r="E282" i="30"/>
  <c r="D282" i="30"/>
  <c r="C282" i="30"/>
  <c r="B282" i="30"/>
  <c r="J281" i="30"/>
  <c r="K281" i="30" s="1"/>
  <c r="F281" i="30"/>
  <c r="E281" i="30"/>
  <c r="D281" i="30"/>
  <c r="C281" i="30"/>
  <c r="B281" i="30"/>
  <c r="J280" i="30"/>
  <c r="K280" i="30" s="1"/>
  <c r="F280" i="30"/>
  <c r="E280" i="30"/>
  <c r="D280" i="30"/>
  <c r="C280" i="30"/>
  <c r="B280" i="30"/>
  <c r="J279" i="30"/>
  <c r="K279" i="30" s="1"/>
  <c r="F279" i="30"/>
  <c r="E279" i="30"/>
  <c r="D279" i="30"/>
  <c r="C279" i="30"/>
  <c r="B279" i="30"/>
  <c r="K278" i="30"/>
  <c r="J278" i="30"/>
  <c r="F278" i="30"/>
  <c r="E278" i="30"/>
  <c r="D278" i="30"/>
  <c r="C278" i="30"/>
  <c r="B278" i="30"/>
  <c r="K277" i="30"/>
  <c r="J277" i="30"/>
  <c r="F277" i="30"/>
  <c r="E277" i="30"/>
  <c r="D277" i="30"/>
  <c r="C277" i="30"/>
  <c r="B277" i="30"/>
  <c r="J276" i="30"/>
  <c r="K276" i="30" s="1"/>
  <c r="F276" i="30"/>
  <c r="E276" i="30"/>
  <c r="D276" i="30"/>
  <c r="C276" i="30"/>
  <c r="B276" i="30"/>
  <c r="K275" i="30"/>
  <c r="J275" i="30"/>
  <c r="F275" i="30"/>
  <c r="E275" i="30"/>
  <c r="D275" i="30"/>
  <c r="C275" i="30"/>
  <c r="B275" i="30"/>
  <c r="K274" i="30"/>
  <c r="J274" i="30"/>
  <c r="F274" i="30"/>
  <c r="E274" i="30"/>
  <c r="D274" i="30"/>
  <c r="C274" i="30"/>
  <c r="B274" i="30"/>
  <c r="J273" i="30"/>
  <c r="K273" i="30" s="1"/>
  <c r="F273" i="30"/>
  <c r="E273" i="30"/>
  <c r="D273" i="30"/>
  <c r="C273" i="30"/>
  <c r="B273" i="30"/>
  <c r="J272" i="30"/>
  <c r="K272" i="30" s="1"/>
  <c r="F272" i="30"/>
  <c r="E272" i="30"/>
  <c r="D272" i="30"/>
  <c r="C272" i="30"/>
  <c r="B272" i="30"/>
  <c r="J271" i="30"/>
  <c r="K271" i="30" s="1"/>
  <c r="F271" i="30"/>
  <c r="E271" i="30"/>
  <c r="D271" i="30"/>
  <c r="C271" i="30"/>
  <c r="B271" i="30"/>
  <c r="K270" i="30"/>
  <c r="J270" i="30"/>
  <c r="F270" i="30"/>
  <c r="E270" i="30"/>
  <c r="D270" i="30"/>
  <c r="C270" i="30"/>
  <c r="B270" i="30"/>
  <c r="K269" i="30"/>
  <c r="J269" i="30"/>
  <c r="F269" i="30"/>
  <c r="E269" i="30"/>
  <c r="D269" i="30"/>
  <c r="C269" i="30"/>
  <c r="B269" i="30"/>
  <c r="J268" i="30"/>
  <c r="K268" i="30" s="1"/>
  <c r="F268" i="30"/>
  <c r="E268" i="30"/>
  <c r="D268" i="30"/>
  <c r="C268" i="30"/>
  <c r="B268" i="30"/>
  <c r="K267" i="30"/>
  <c r="J267" i="30"/>
  <c r="F267" i="30"/>
  <c r="E267" i="30"/>
  <c r="D267" i="30"/>
  <c r="C267" i="30"/>
  <c r="B267" i="30"/>
  <c r="J266" i="30"/>
  <c r="K266" i="30" s="1"/>
  <c r="F266" i="30"/>
  <c r="E266" i="30"/>
  <c r="D266" i="30"/>
  <c r="C266" i="30"/>
  <c r="B266" i="30"/>
  <c r="K265" i="30"/>
  <c r="J265" i="30"/>
  <c r="F265" i="30"/>
  <c r="E265" i="30"/>
  <c r="D265" i="30"/>
  <c r="C265" i="30"/>
  <c r="B265" i="30"/>
  <c r="J264" i="30"/>
  <c r="K264" i="30" s="1"/>
  <c r="F264" i="30"/>
  <c r="E264" i="30"/>
  <c r="D264" i="30"/>
  <c r="C264" i="30"/>
  <c r="B264" i="30"/>
  <c r="J263" i="30"/>
  <c r="K263" i="30" s="1"/>
  <c r="F263" i="30"/>
  <c r="E263" i="30"/>
  <c r="D263" i="30"/>
  <c r="C263" i="30"/>
  <c r="B263" i="30"/>
  <c r="K262" i="30"/>
  <c r="J262" i="30"/>
  <c r="F262" i="30"/>
  <c r="E262" i="30"/>
  <c r="D262" i="30"/>
  <c r="C262" i="30"/>
  <c r="B262" i="30"/>
  <c r="K261" i="30"/>
  <c r="J261" i="30"/>
  <c r="F261" i="30"/>
  <c r="E261" i="30"/>
  <c r="D261" i="30"/>
  <c r="C261" i="30"/>
  <c r="B261" i="30"/>
  <c r="J260" i="30"/>
  <c r="K260" i="30" s="1"/>
  <c r="F260" i="30"/>
  <c r="E260" i="30"/>
  <c r="D260" i="30"/>
  <c r="C260" i="30"/>
  <c r="B260" i="30"/>
  <c r="K259" i="30"/>
  <c r="J259" i="30"/>
  <c r="F259" i="30"/>
  <c r="E259" i="30"/>
  <c r="D259" i="30"/>
  <c r="C259" i="30"/>
  <c r="B259" i="30"/>
  <c r="J258" i="30"/>
  <c r="K258" i="30" s="1"/>
  <c r="F258" i="30"/>
  <c r="E258" i="30"/>
  <c r="D258" i="30"/>
  <c r="C258" i="30"/>
  <c r="B258" i="30"/>
  <c r="K257" i="30"/>
  <c r="J257" i="30"/>
  <c r="F257" i="30"/>
  <c r="E257" i="30"/>
  <c r="D257" i="30"/>
  <c r="C257" i="30"/>
  <c r="B257" i="30"/>
  <c r="J256" i="30"/>
  <c r="K256" i="30" s="1"/>
  <c r="F256" i="30"/>
  <c r="E256" i="30"/>
  <c r="D256" i="30"/>
  <c r="C256" i="30"/>
  <c r="B256" i="30"/>
  <c r="J255" i="30"/>
  <c r="K255" i="30" s="1"/>
  <c r="F255" i="30"/>
  <c r="E255" i="30"/>
  <c r="D255" i="30"/>
  <c r="C255" i="30"/>
  <c r="B255" i="30"/>
  <c r="K254" i="30"/>
  <c r="J254" i="30"/>
  <c r="F254" i="30"/>
  <c r="E254" i="30"/>
  <c r="D254" i="30"/>
  <c r="C254" i="30"/>
  <c r="B254" i="30"/>
  <c r="J253" i="30"/>
  <c r="K253" i="30" s="1"/>
  <c r="F253" i="30"/>
  <c r="E253" i="30"/>
  <c r="D253" i="30"/>
  <c r="C253" i="30"/>
  <c r="B253" i="30"/>
  <c r="J252" i="30"/>
  <c r="K252" i="30" s="1"/>
  <c r="F252" i="30"/>
  <c r="E252" i="30"/>
  <c r="D252" i="30"/>
  <c r="C252" i="30"/>
  <c r="B252" i="30"/>
  <c r="K251" i="30"/>
  <c r="J251" i="30"/>
  <c r="F251" i="30"/>
  <c r="E251" i="30"/>
  <c r="D251" i="30"/>
  <c r="C251" i="30"/>
  <c r="B251" i="30"/>
  <c r="J250" i="30"/>
  <c r="K250" i="30" s="1"/>
  <c r="F250" i="30"/>
  <c r="E250" i="30"/>
  <c r="D250" i="30"/>
  <c r="C250" i="30"/>
  <c r="B250" i="30"/>
  <c r="K249" i="30"/>
  <c r="J249" i="30"/>
  <c r="F249" i="30"/>
  <c r="E249" i="30"/>
  <c r="D249" i="30"/>
  <c r="C249" i="30"/>
  <c r="B249" i="30"/>
  <c r="J248" i="30"/>
  <c r="K248" i="30" s="1"/>
  <c r="F248" i="30"/>
  <c r="E248" i="30"/>
  <c r="D248" i="30"/>
  <c r="C248" i="30"/>
  <c r="B248" i="30"/>
  <c r="J247" i="30"/>
  <c r="K247" i="30" s="1"/>
  <c r="F247" i="30"/>
  <c r="E247" i="30"/>
  <c r="D247" i="30"/>
  <c r="C247" i="30"/>
  <c r="B247" i="30"/>
  <c r="K246" i="30"/>
  <c r="J246" i="30"/>
  <c r="F246" i="30"/>
  <c r="E246" i="30"/>
  <c r="D246" i="30"/>
  <c r="C246" i="30"/>
  <c r="B246" i="30"/>
  <c r="K245" i="30"/>
  <c r="J245" i="30"/>
  <c r="F245" i="30"/>
  <c r="E245" i="30"/>
  <c r="D245" i="30"/>
  <c r="C245" i="30"/>
  <c r="B245" i="30"/>
  <c r="J244" i="30"/>
  <c r="K244" i="30" s="1"/>
  <c r="F244" i="30"/>
  <c r="E244" i="30"/>
  <c r="D244" i="30"/>
  <c r="C244" i="30"/>
  <c r="B244" i="30"/>
  <c r="K243" i="30"/>
  <c r="J243" i="30"/>
  <c r="F243" i="30"/>
  <c r="E243" i="30"/>
  <c r="D243" i="30"/>
  <c r="C243" i="30"/>
  <c r="B243" i="30"/>
  <c r="K242" i="30"/>
  <c r="J242" i="30"/>
  <c r="F242" i="30"/>
  <c r="E242" i="30"/>
  <c r="D242" i="30"/>
  <c r="C242" i="30"/>
  <c r="B242" i="30"/>
  <c r="J241" i="30"/>
  <c r="K241" i="30" s="1"/>
  <c r="F241" i="30"/>
  <c r="E241" i="30"/>
  <c r="D241" i="30"/>
  <c r="C241" i="30"/>
  <c r="B241" i="30"/>
  <c r="J240" i="30"/>
  <c r="K240" i="30" s="1"/>
  <c r="F240" i="30"/>
  <c r="E240" i="30"/>
  <c r="D240" i="30"/>
  <c r="C240" i="30"/>
  <c r="B240" i="30"/>
  <c r="J239" i="30"/>
  <c r="K239" i="30" s="1"/>
  <c r="F239" i="30"/>
  <c r="E239" i="30"/>
  <c r="D239" i="30"/>
  <c r="C239" i="30"/>
  <c r="B239" i="30"/>
  <c r="K238" i="30"/>
  <c r="J238" i="30"/>
  <c r="F238" i="30"/>
  <c r="E238" i="30"/>
  <c r="D238" i="30"/>
  <c r="C238" i="30"/>
  <c r="B238" i="30"/>
  <c r="J237" i="30"/>
  <c r="K237" i="30" s="1"/>
  <c r="F237" i="30"/>
  <c r="E237" i="30"/>
  <c r="D237" i="30"/>
  <c r="C237" i="30"/>
  <c r="B237" i="30"/>
  <c r="J236" i="30"/>
  <c r="K236" i="30" s="1"/>
  <c r="F236" i="30"/>
  <c r="E236" i="30"/>
  <c r="D236" i="30"/>
  <c r="C236" i="30"/>
  <c r="B236" i="30"/>
  <c r="K235" i="30"/>
  <c r="J235" i="30"/>
  <c r="F235" i="30"/>
  <c r="E235" i="30"/>
  <c r="D235" i="30"/>
  <c r="C235" i="30"/>
  <c r="B235" i="30"/>
  <c r="K234" i="30"/>
  <c r="J234" i="30"/>
  <c r="F234" i="30"/>
  <c r="E234" i="30"/>
  <c r="D234" i="30"/>
  <c r="C234" i="30"/>
  <c r="B234" i="30"/>
  <c r="K233" i="30"/>
  <c r="J233" i="30"/>
  <c r="F233" i="30"/>
  <c r="E233" i="30"/>
  <c r="D233" i="30"/>
  <c r="C233" i="30"/>
  <c r="B233" i="30"/>
  <c r="J232" i="30"/>
  <c r="K232" i="30" s="1"/>
  <c r="F232" i="30"/>
  <c r="E232" i="30"/>
  <c r="D232" i="30"/>
  <c r="C232" i="30"/>
  <c r="B232" i="30"/>
  <c r="J231" i="30"/>
  <c r="K231" i="30" s="1"/>
  <c r="F231" i="30"/>
  <c r="E231" i="30"/>
  <c r="D231" i="30"/>
  <c r="C231" i="30"/>
  <c r="B231" i="30"/>
  <c r="K230" i="30"/>
  <c r="J230" i="30"/>
  <c r="F230" i="30"/>
  <c r="E230" i="30"/>
  <c r="D230" i="30"/>
  <c r="C230" i="30"/>
  <c r="B230" i="30"/>
  <c r="J229" i="30"/>
  <c r="K229" i="30" s="1"/>
  <c r="F229" i="30"/>
  <c r="E229" i="30"/>
  <c r="D229" i="30"/>
  <c r="C229" i="30"/>
  <c r="B229" i="30"/>
  <c r="J228" i="30"/>
  <c r="K228" i="30" s="1"/>
  <c r="F228" i="30"/>
  <c r="E228" i="30"/>
  <c r="D228" i="30"/>
  <c r="C228" i="30"/>
  <c r="B228" i="30"/>
  <c r="K227" i="30"/>
  <c r="J227" i="30"/>
  <c r="F227" i="30"/>
  <c r="E227" i="30"/>
  <c r="D227" i="30"/>
  <c r="C227" i="30"/>
  <c r="B227" i="30"/>
  <c r="K226" i="30"/>
  <c r="J226" i="30"/>
  <c r="F226" i="30"/>
  <c r="E226" i="30"/>
  <c r="D226" i="30"/>
  <c r="C226" i="30"/>
  <c r="B226" i="30"/>
  <c r="J225" i="30"/>
  <c r="K225" i="30" s="1"/>
  <c r="F225" i="30"/>
  <c r="E225" i="30"/>
  <c r="D225" i="30"/>
  <c r="C225" i="30"/>
  <c r="B225" i="30"/>
  <c r="J224" i="30"/>
  <c r="K224" i="30" s="1"/>
  <c r="F224" i="30"/>
  <c r="E224" i="30"/>
  <c r="D224" i="30"/>
  <c r="C224" i="30"/>
  <c r="B224" i="30"/>
  <c r="J223" i="30"/>
  <c r="K223" i="30" s="1"/>
  <c r="F223" i="30"/>
  <c r="E223" i="30"/>
  <c r="D223" i="30"/>
  <c r="C223" i="30"/>
  <c r="B223" i="30"/>
  <c r="K222" i="30"/>
  <c r="J222" i="30"/>
  <c r="F222" i="30"/>
  <c r="E222" i="30"/>
  <c r="D222" i="30"/>
  <c r="C222" i="30"/>
  <c r="B222" i="30"/>
  <c r="J221" i="30"/>
  <c r="K221" i="30" s="1"/>
  <c r="F221" i="30"/>
  <c r="E221" i="30"/>
  <c r="D221" i="30"/>
  <c r="C221" i="30"/>
  <c r="B221" i="30"/>
  <c r="J220" i="30"/>
  <c r="K220" i="30" s="1"/>
  <c r="F220" i="30"/>
  <c r="E220" i="30"/>
  <c r="D220" i="30"/>
  <c r="C220" i="30"/>
  <c r="B220" i="30"/>
  <c r="K219" i="30"/>
  <c r="J219" i="30"/>
  <c r="F219" i="30"/>
  <c r="E219" i="30"/>
  <c r="D219" i="30"/>
  <c r="C219" i="30"/>
  <c r="B219" i="30"/>
  <c r="J218" i="30"/>
  <c r="K218" i="30" s="1"/>
  <c r="F218" i="30"/>
  <c r="E218" i="30"/>
  <c r="D218" i="30"/>
  <c r="C218" i="30"/>
  <c r="B218" i="30"/>
  <c r="J217" i="30"/>
  <c r="K217" i="30" s="1"/>
  <c r="F217" i="30"/>
  <c r="E217" i="30"/>
  <c r="D217" i="30"/>
  <c r="C217" i="30"/>
  <c r="B217" i="30"/>
  <c r="J216" i="30"/>
  <c r="K216" i="30" s="1"/>
  <c r="F216" i="30"/>
  <c r="E216" i="30"/>
  <c r="D216" i="30"/>
  <c r="C216" i="30"/>
  <c r="B216" i="30"/>
  <c r="J215" i="30"/>
  <c r="K215" i="30" s="1"/>
  <c r="F215" i="30"/>
  <c r="E215" i="30"/>
  <c r="D215" i="30"/>
  <c r="C215" i="30"/>
  <c r="B215" i="30"/>
  <c r="K214" i="30"/>
  <c r="J214" i="30"/>
  <c r="F214" i="30"/>
  <c r="E214" i="30"/>
  <c r="D214" i="30"/>
  <c r="C214" i="30"/>
  <c r="B214" i="30"/>
  <c r="K213" i="30"/>
  <c r="J213" i="30"/>
  <c r="F213" i="30"/>
  <c r="E213" i="30"/>
  <c r="D213" i="30"/>
  <c r="C213" i="30"/>
  <c r="B213" i="30"/>
  <c r="J212" i="30"/>
  <c r="K212" i="30" s="1"/>
  <c r="F212" i="30"/>
  <c r="E212" i="30"/>
  <c r="D212" i="30"/>
  <c r="C212" i="30"/>
  <c r="B212" i="30"/>
  <c r="K211" i="30"/>
  <c r="J211" i="30"/>
  <c r="F211" i="30"/>
  <c r="E211" i="30"/>
  <c r="D211" i="30"/>
  <c r="C211" i="30"/>
  <c r="B211" i="30"/>
  <c r="K210" i="30"/>
  <c r="J210" i="30"/>
  <c r="F210" i="30"/>
  <c r="E210" i="30"/>
  <c r="D210" i="30"/>
  <c r="C210" i="30"/>
  <c r="B210" i="30"/>
  <c r="J209" i="30"/>
  <c r="K209" i="30" s="1"/>
  <c r="F209" i="30"/>
  <c r="E209" i="30"/>
  <c r="D209" i="30"/>
  <c r="C209" i="30"/>
  <c r="B209" i="30"/>
  <c r="J208" i="30"/>
  <c r="K208" i="30" s="1"/>
  <c r="F208" i="30"/>
  <c r="E208" i="30"/>
  <c r="D208" i="30"/>
  <c r="C208" i="30"/>
  <c r="B208" i="30"/>
  <c r="J207" i="30"/>
  <c r="K207" i="30" s="1"/>
  <c r="F207" i="30"/>
  <c r="E207" i="30"/>
  <c r="D207" i="30"/>
  <c r="C207" i="30"/>
  <c r="B207" i="30"/>
  <c r="K206" i="30"/>
  <c r="J206" i="30"/>
  <c r="F206" i="30"/>
  <c r="E206" i="30"/>
  <c r="D206" i="30"/>
  <c r="C206" i="30"/>
  <c r="B206" i="30"/>
  <c r="K205" i="30"/>
  <c r="J205" i="30"/>
  <c r="F205" i="30"/>
  <c r="E205" i="30"/>
  <c r="D205" i="30"/>
  <c r="C205" i="30"/>
  <c r="B205" i="30"/>
  <c r="J204" i="30"/>
  <c r="K204" i="30" s="1"/>
  <c r="F204" i="30"/>
  <c r="E204" i="30"/>
  <c r="D204" i="30"/>
  <c r="C204" i="30"/>
  <c r="B204" i="30"/>
  <c r="K203" i="30"/>
  <c r="J203" i="30"/>
  <c r="F203" i="30"/>
  <c r="E203" i="30"/>
  <c r="D203" i="30"/>
  <c r="C203" i="30"/>
  <c r="B203" i="30"/>
  <c r="J202" i="30"/>
  <c r="K202" i="30" s="1"/>
  <c r="F202" i="30"/>
  <c r="E202" i="30"/>
  <c r="D202" i="30"/>
  <c r="C202" i="30"/>
  <c r="B202" i="30"/>
  <c r="K201" i="30"/>
  <c r="J201" i="30"/>
  <c r="F201" i="30"/>
  <c r="E201" i="30"/>
  <c r="D201" i="30"/>
  <c r="C201" i="30"/>
  <c r="B201" i="30"/>
  <c r="J200" i="30"/>
  <c r="K200" i="30" s="1"/>
  <c r="F200" i="30"/>
  <c r="E200" i="30"/>
  <c r="D200" i="30"/>
  <c r="C200" i="30"/>
  <c r="B200" i="30"/>
  <c r="J199" i="30"/>
  <c r="K199" i="30" s="1"/>
  <c r="F199" i="30"/>
  <c r="E199" i="30"/>
  <c r="D199" i="30"/>
  <c r="C199" i="30"/>
  <c r="B199" i="30"/>
  <c r="K198" i="30"/>
  <c r="J198" i="30"/>
  <c r="F198" i="30"/>
  <c r="E198" i="30"/>
  <c r="D198" i="30"/>
  <c r="C198" i="30"/>
  <c r="B198" i="30"/>
  <c r="K197" i="30"/>
  <c r="J197" i="30"/>
  <c r="F197" i="30"/>
  <c r="E197" i="30"/>
  <c r="D197" i="30"/>
  <c r="C197" i="30"/>
  <c r="B197" i="30"/>
  <c r="J196" i="30"/>
  <c r="K196" i="30" s="1"/>
  <c r="F196" i="30"/>
  <c r="E196" i="30"/>
  <c r="D196" i="30"/>
  <c r="C196" i="30"/>
  <c r="B196" i="30"/>
  <c r="K195" i="30"/>
  <c r="J195" i="30"/>
  <c r="F195" i="30"/>
  <c r="E195" i="30"/>
  <c r="D195" i="30"/>
  <c r="C195" i="30"/>
  <c r="B195" i="30"/>
  <c r="J194" i="30"/>
  <c r="K194" i="30" s="1"/>
  <c r="F194" i="30"/>
  <c r="E194" i="30"/>
  <c r="D194" i="30"/>
  <c r="C194" i="30"/>
  <c r="B194" i="30"/>
  <c r="K193" i="30"/>
  <c r="J193" i="30"/>
  <c r="F193" i="30"/>
  <c r="E193" i="30"/>
  <c r="D193" i="30"/>
  <c r="C193" i="30"/>
  <c r="B193" i="30"/>
  <c r="J192" i="30"/>
  <c r="K192" i="30" s="1"/>
  <c r="F192" i="30"/>
  <c r="E192" i="30"/>
  <c r="D192" i="30"/>
  <c r="C192" i="30"/>
  <c r="B192" i="30"/>
  <c r="J191" i="30"/>
  <c r="K191" i="30" s="1"/>
  <c r="F191" i="30"/>
  <c r="E191" i="30"/>
  <c r="D191" i="30"/>
  <c r="C191" i="30"/>
  <c r="B191" i="30"/>
  <c r="K190" i="30"/>
  <c r="J190" i="30"/>
  <c r="F190" i="30"/>
  <c r="E190" i="30"/>
  <c r="D190" i="30"/>
  <c r="C190" i="30"/>
  <c r="B190" i="30"/>
  <c r="J189" i="30"/>
  <c r="K189" i="30" s="1"/>
  <c r="F189" i="30"/>
  <c r="E189" i="30"/>
  <c r="D189" i="30"/>
  <c r="C189" i="30"/>
  <c r="B189" i="30"/>
  <c r="J188" i="30"/>
  <c r="K188" i="30" s="1"/>
  <c r="F188" i="30"/>
  <c r="E188" i="30"/>
  <c r="D188" i="30"/>
  <c r="C188" i="30"/>
  <c r="B188" i="30"/>
  <c r="K187" i="30"/>
  <c r="J187" i="30"/>
  <c r="F187" i="30"/>
  <c r="E187" i="30"/>
  <c r="D187" i="30"/>
  <c r="C187" i="30"/>
  <c r="B187" i="30"/>
  <c r="J186" i="30"/>
  <c r="K186" i="30" s="1"/>
  <c r="F186" i="30"/>
  <c r="E186" i="30"/>
  <c r="D186" i="30"/>
  <c r="C186" i="30"/>
  <c r="B186" i="30"/>
  <c r="K185" i="30"/>
  <c r="J185" i="30"/>
  <c r="F185" i="30"/>
  <c r="E185" i="30"/>
  <c r="D185" i="30"/>
  <c r="C185" i="30"/>
  <c r="B185" i="30"/>
  <c r="J184" i="30"/>
  <c r="K184" i="30" s="1"/>
  <c r="F184" i="30"/>
  <c r="E184" i="30"/>
  <c r="D184" i="30"/>
  <c r="C184" i="30"/>
  <c r="B184" i="30"/>
  <c r="J183" i="30"/>
  <c r="K183" i="30" s="1"/>
  <c r="F183" i="30"/>
  <c r="E183" i="30"/>
  <c r="D183" i="30"/>
  <c r="C183" i="30"/>
  <c r="B183" i="30"/>
  <c r="K182" i="30"/>
  <c r="J182" i="30"/>
  <c r="F182" i="30"/>
  <c r="E182" i="30"/>
  <c r="D182" i="30"/>
  <c r="C182" i="30"/>
  <c r="B182" i="30"/>
  <c r="K181" i="30"/>
  <c r="J181" i="30"/>
  <c r="F181" i="30"/>
  <c r="E181" i="30"/>
  <c r="D181" i="30"/>
  <c r="C181" i="30"/>
  <c r="B181" i="30"/>
  <c r="J180" i="30"/>
  <c r="K180" i="30" s="1"/>
  <c r="F180" i="30"/>
  <c r="E180" i="30"/>
  <c r="D180" i="30"/>
  <c r="C180" i="30"/>
  <c r="B180" i="30"/>
  <c r="K179" i="30"/>
  <c r="J179" i="30"/>
  <c r="F179" i="30"/>
  <c r="E179" i="30"/>
  <c r="D179" i="30"/>
  <c r="C179" i="30"/>
  <c r="B179" i="30"/>
  <c r="K178" i="30"/>
  <c r="J178" i="30"/>
  <c r="F178" i="30"/>
  <c r="E178" i="30"/>
  <c r="D178" i="30"/>
  <c r="C178" i="30"/>
  <c r="B178" i="30"/>
  <c r="J177" i="30"/>
  <c r="K177" i="30" s="1"/>
  <c r="F177" i="30"/>
  <c r="E177" i="30"/>
  <c r="D177" i="30"/>
  <c r="C177" i="30"/>
  <c r="B177" i="30"/>
  <c r="J176" i="30"/>
  <c r="K176" i="30" s="1"/>
  <c r="F176" i="30"/>
  <c r="E176" i="30"/>
  <c r="D176" i="30"/>
  <c r="C176" i="30"/>
  <c r="B176" i="30"/>
  <c r="J175" i="30"/>
  <c r="K175" i="30" s="1"/>
  <c r="F175" i="30"/>
  <c r="E175" i="30"/>
  <c r="D175" i="30"/>
  <c r="C175" i="30"/>
  <c r="B175" i="30"/>
  <c r="K174" i="30"/>
  <c r="J174" i="30"/>
  <c r="F174" i="30"/>
  <c r="E174" i="30"/>
  <c r="D174" i="30"/>
  <c r="C174" i="30"/>
  <c r="B174" i="30"/>
  <c r="J173" i="30"/>
  <c r="K173" i="30" s="1"/>
  <c r="F173" i="30"/>
  <c r="E173" i="30"/>
  <c r="D173" i="30"/>
  <c r="C173" i="30"/>
  <c r="B173" i="30"/>
  <c r="J172" i="30"/>
  <c r="K172" i="30" s="1"/>
  <c r="F172" i="30"/>
  <c r="E172" i="30"/>
  <c r="D172" i="30"/>
  <c r="C172" i="30"/>
  <c r="B172" i="30"/>
  <c r="K171" i="30"/>
  <c r="J171" i="30"/>
  <c r="F171" i="30"/>
  <c r="E171" i="30"/>
  <c r="D171" i="30"/>
  <c r="C171" i="30"/>
  <c r="B171" i="30"/>
  <c r="K170" i="30"/>
  <c r="J170" i="30"/>
  <c r="F170" i="30"/>
  <c r="E170" i="30"/>
  <c r="D170" i="30"/>
  <c r="C170" i="30"/>
  <c r="B170" i="30"/>
  <c r="K169" i="30"/>
  <c r="J169" i="30"/>
  <c r="F169" i="30"/>
  <c r="E169" i="30"/>
  <c r="D169" i="30"/>
  <c r="C169" i="30"/>
  <c r="B169" i="30"/>
  <c r="J168" i="30"/>
  <c r="K168" i="30" s="1"/>
  <c r="F168" i="30"/>
  <c r="E168" i="30"/>
  <c r="D168" i="30"/>
  <c r="C168" i="30"/>
  <c r="B168" i="30"/>
  <c r="J167" i="30"/>
  <c r="K167" i="30" s="1"/>
  <c r="F167" i="30"/>
  <c r="E167" i="30"/>
  <c r="D167" i="30"/>
  <c r="C167" i="30"/>
  <c r="B167" i="30"/>
  <c r="K166" i="30"/>
  <c r="J166" i="30"/>
  <c r="F166" i="30"/>
  <c r="E166" i="30"/>
  <c r="D166" i="30"/>
  <c r="C166" i="30"/>
  <c r="B166" i="30"/>
  <c r="J165" i="30"/>
  <c r="K165" i="30" s="1"/>
  <c r="F165" i="30"/>
  <c r="E165" i="30"/>
  <c r="D165" i="30"/>
  <c r="C165" i="30"/>
  <c r="B165" i="30"/>
  <c r="J164" i="30"/>
  <c r="K164" i="30" s="1"/>
  <c r="F164" i="30"/>
  <c r="E164" i="30"/>
  <c r="D164" i="30"/>
  <c r="C164" i="30"/>
  <c r="B164" i="30"/>
  <c r="K163" i="30"/>
  <c r="J163" i="30"/>
  <c r="F163" i="30"/>
  <c r="E163" i="30"/>
  <c r="D163" i="30"/>
  <c r="C163" i="30"/>
  <c r="B163" i="30"/>
  <c r="K162" i="30"/>
  <c r="J162" i="30"/>
  <c r="F162" i="30"/>
  <c r="E162" i="30"/>
  <c r="D162" i="30"/>
  <c r="C162" i="30"/>
  <c r="B162" i="30"/>
  <c r="J161" i="30"/>
  <c r="K161" i="30" s="1"/>
  <c r="F161" i="30"/>
  <c r="E161" i="30"/>
  <c r="D161" i="30"/>
  <c r="C161" i="30"/>
  <c r="B161" i="30"/>
  <c r="J160" i="30"/>
  <c r="K160" i="30" s="1"/>
  <c r="F160" i="30"/>
  <c r="E160" i="30"/>
  <c r="D160" i="30"/>
  <c r="C160" i="30"/>
  <c r="B160" i="30"/>
  <c r="J159" i="30"/>
  <c r="K159" i="30" s="1"/>
  <c r="F159" i="30"/>
  <c r="E159" i="30"/>
  <c r="D159" i="30"/>
  <c r="C159" i="30"/>
  <c r="B159" i="30"/>
  <c r="K158" i="30"/>
  <c r="J158" i="30"/>
  <c r="F158" i="30"/>
  <c r="E158" i="30"/>
  <c r="D158" i="30"/>
  <c r="C158" i="30"/>
  <c r="B158" i="30"/>
  <c r="J157" i="30"/>
  <c r="K157" i="30" s="1"/>
  <c r="F157" i="30"/>
  <c r="E157" i="30"/>
  <c r="D157" i="30"/>
  <c r="C157" i="30"/>
  <c r="B157" i="30"/>
  <c r="J156" i="30"/>
  <c r="K156" i="30" s="1"/>
  <c r="F156" i="30"/>
  <c r="E156" i="30"/>
  <c r="D156" i="30"/>
  <c r="C156" i="30"/>
  <c r="B156" i="30"/>
  <c r="K155" i="30"/>
  <c r="J155" i="30"/>
  <c r="F155" i="30"/>
  <c r="E155" i="30"/>
  <c r="D155" i="30"/>
  <c r="C155" i="30"/>
  <c r="B155" i="30"/>
  <c r="J154" i="30"/>
  <c r="K154" i="30" s="1"/>
  <c r="F154" i="30"/>
  <c r="E154" i="30"/>
  <c r="D154" i="30"/>
  <c r="C154" i="30"/>
  <c r="B154" i="30"/>
  <c r="J153" i="30"/>
  <c r="K153" i="30" s="1"/>
  <c r="F153" i="30"/>
  <c r="E153" i="30"/>
  <c r="D153" i="30"/>
  <c r="C153" i="30"/>
  <c r="B153" i="30"/>
  <c r="J152" i="30"/>
  <c r="K152" i="30" s="1"/>
  <c r="F152" i="30"/>
  <c r="E152" i="30"/>
  <c r="D152" i="30"/>
  <c r="C152" i="30"/>
  <c r="B152" i="30"/>
  <c r="J151" i="30"/>
  <c r="K151" i="30" s="1"/>
  <c r="F151" i="30"/>
  <c r="E151" i="30"/>
  <c r="D151" i="30"/>
  <c r="C151" i="30"/>
  <c r="B151" i="30"/>
  <c r="K150" i="30"/>
  <c r="J150" i="30"/>
  <c r="F150" i="30"/>
  <c r="E150" i="30"/>
  <c r="D150" i="30"/>
  <c r="C150" i="30"/>
  <c r="B150" i="30"/>
  <c r="K149" i="30"/>
  <c r="J149" i="30"/>
  <c r="F149" i="30"/>
  <c r="E149" i="30"/>
  <c r="D149" i="30"/>
  <c r="C149" i="30"/>
  <c r="B149" i="30"/>
  <c r="J148" i="30"/>
  <c r="K148" i="30" s="1"/>
  <c r="F148" i="30"/>
  <c r="E148" i="30"/>
  <c r="D148" i="30"/>
  <c r="C148" i="30"/>
  <c r="B148" i="30"/>
  <c r="K147" i="30"/>
  <c r="J147" i="30"/>
  <c r="F147" i="30"/>
  <c r="E147" i="30"/>
  <c r="D147" i="30"/>
  <c r="C147" i="30"/>
  <c r="B147" i="30"/>
  <c r="K146" i="30"/>
  <c r="J146" i="30"/>
  <c r="F146" i="30"/>
  <c r="E146" i="30"/>
  <c r="D146" i="30"/>
  <c r="C146" i="30"/>
  <c r="B146" i="30"/>
  <c r="J145" i="30"/>
  <c r="K145" i="30" s="1"/>
  <c r="F145" i="30"/>
  <c r="E145" i="30"/>
  <c r="D145" i="30"/>
  <c r="C145" i="30"/>
  <c r="B145" i="30"/>
  <c r="J144" i="30"/>
  <c r="K144" i="30" s="1"/>
  <c r="F144" i="30"/>
  <c r="E144" i="30"/>
  <c r="D144" i="30"/>
  <c r="C144" i="30"/>
  <c r="B144" i="30"/>
  <c r="K143" i="30"/>
  <c r="J143" i="30"/>
  <c r="F143" i="30"/>
  <c r="E143" i="30"/>
  <c r="D143" i="30"/>
  <c r="C143" i="30"/>
  <c r="B143" i="30"/>
  <c r="J142" i="30"/>
  <c r="K142" i="30" s="1"/>
  <c r="F142" i="30"/>
  <c r="E142" i="30"/>
  <c r="D142" i="30"/>
  <c r="B142" i="30"/>
  <c r="C142" i="30" s="1"/>
  <c r="K141" i="30"/>
  <c r="J141" i="30"/>
  <c r="F141" i="30"/>
  <c r="E141" i="30"/>
  <c r="D141" i="30"/>
  <c r="C141" i="30"/>
  <c r="B141" i="30"/>
  <c r="J140" i="30"/>
  <c r="K140" i="30" s="1"/>
  <c r="F140" i="30"/>
  <c r="E140" i="30"/>
  <c r="D140" i="30"/>
  <c r="C140" i="30"/>
  <c r="B140" i="30"/>
  <c r="J139" i="30"/>
  <c r="K139" i="30" s="1"/>
  <c r="F139" i="30"/>
  <c r="E139" i="30"/>
  <c r="D139" i="30"/>
  <c r="C139" i="30"/>
  <c r="B139" i="30"/>
  <c r="K138" i="30"/>
  <c r="J138" i="30"/>
  <c r="F138" i="30"/>
  <c r="E138" i="30"/>
  <c r="D138" i="30"/>
  <c r="B138" i="30"/>
  <c r="C138" i="30" s="1"/>
  <c r="J137" i="30"/>
  <c r="K137" i="30" s="1"/>
  <c r="F137" i="30"/>
  <c r="E137" i="30"/>
  <c r="D137" i="30"/>
  <c r="C137" i="30"/>
  <c r="B137" i="30"/>
  <c r="K136" i="30"/>
  <c r="J136" i="30"/>
  <c r="F136" i="30"/>
  <c r="E136" i="30"/>
  <c r="D136" i="30"/>
  <c r="B136" i="30"/>
  <c r="C136" i="30" s="1"/>
  <c r="J135" i="30"/>
  <c r="K135" i="30" s="1"/>
  <c r="F135" i="30"/>
  <c r="E135" i="30"/>
  <c r="D135" i="30"/>
  <c r="C135" i="30"/>
  <c r="B135" i="30"/>
  <c r="J134" i="30"/>
  <c r="K134" i="30" s="1"/>
  <c r="F134" i="30"/>
  <c r="E134" i="30"/>
  <c r="D134" i="30"/>
  <c r="B134" i="30"/>
  <c r="C134" i="30" s="1"/>
  <c r="K133" i="30"/>
  <c r="J133" i="30"/>
  <c r="F133" i="30"/>
  <c r="E133" i="30"/>
  <c r="D133" i="30"/>
  <c r="C133" i="30"/>
  <c r="B133" i="30"/>
  <c r="J132" i="30"/>
  <c r="K132" i="30" s="1"/>
  <c r="F132" i="30"/>
  <c r="E132" i="30"/>
  <c r="D132" i="30"/>
  <c r="C132" i="30"/>
  <c r="B132" i="30"/>
  <c r="K131" i="30"/>
  <c r="J131" i="30"/>
  <c r="F131" i="30"/>
  <c r="E131" i="30"/>
  <c r="D131" i="30"/>
  <c r="C131" i="30"/>
  <c r="B131" i="30"/>
  <c r="J130" i="30"/>
  <c r="K130" i="30" s="1"/>
  <c r="F130" i="30"/>
  <c r="E130" i="30"/>
  <c r="D130" i="30"/>
  <c r="C130" i="30"/>
  <c r="B130" i="30"/>
  <c r="K129" i="30"/>
  <c r="J129" i="30"/>
  <c r="F129" i="30"/>
  <c r="E129" i="30"/>
  <c r="D129" i="30"/>
  <c r="C129" i="30"/>
  <c r="B129" i="30"/>
  <c r="J128" i="30"/>
  <c r="K128" i="30" s="1"/>
  <c r="F128" i="30"/>
  <c r="E128" i="30"/>
  <c r="D128" i="30"/>
  <c r="C128" i="30"/>
  <c r="B128" i="30"/>
  <c r="K127" i="30"/>
  <c r="J127" i="30"/>
  <c r="F127" i="30"/>
  <c r="E127" i="30"/>
  <c r="D127" i="30"/>
  <c r="C127" i="30"/>
  <c r="B127" i="30"/>
  <c r="J126" i="30"/>
  <c r="K126" i="30" s="1"/>
  <c r="F126" i="30"/>
  <c r="E126" i="30"/>
  <c r="D126" i="30"/>
  <c r="B126" i="30"/>
  <c r="C126" i="30" s="1"/>
  <c r="J125" i="30"/>
  <c r="K125" i="30" s="1"/>
  <c r="F125" i="30"/>
  <c r="E125" i="30"/>
  <c r="D125" i="30"/>
  <c r="C125" i="30"/>
  <c r="B125" i="30"/>
  <c r="J124" i="30"/>
  <c r="K124" i="30" s="1"/>
  <c r="F124" i="30"/>
  <c r="E124" i="30"/>
  <c r="D124" i="30"/>
  <c r="C124" i="30"/>
  <c r="B124" i="30"/>
  <c r="J123" i="30"/>
  <c r="K123" i="30" s="1"/>
  <c r="F123" i="30"/>
  <c r="E123" i="30"/>
  <c r="D123" i="30"/>
  <c r="C123" i="30"/>
  <c r="B123" i="30"/>
  <c r="K122" i="30"/>
  <c r="J122" i="30"/>
  <c r="F122" i="30"/>
  <c r="E122" i="30"/>
  <c r="D122" i="30"/>
  <c r="B122" i="30"/>
  <c r="C122" i="30" s="1"/>
  <c r="J121" i="30"/>
  <c r="K121" i="30" s="1"/>
  <c r="F121" i="30"/>
  <c r="E121" i="30"/>
  <c r="D121" i="30"/>
  <c r="C121" i="30"/>
  <c r="B121" i="30"/>
  <c r="K120" i="30"/>
  <c r="J120" i="30"/>
  <c r="F120" i="30"/>
  <c r="E120" i="30"/>
  <c r="D120" i="30"/>
  <c r="B120" i="30"/>
  <c r="C120" i="30" s="1"/>
  <c r="J119" i="30"/>
  <c r="K119" i="30" s="1"/>
  <c r="F119" i="30"/>
  <c r="E119" i="30"/>
  <c r="D119" i="30"/>
  <c r="C119" i="30"/>
  <c r="B119" i="30"/>
  <c r="J118" i="30"/>
  <c r="K118" i="30" s="1"/>
  <c r="F118" i="30"/>
  <c r="E118" i="30"/>
  <c r="D118" i="30"/>
  <c r="C118" i="30"/>
  <c r="B118" i="30"/>
  <c r="J117" i="30"/>
  <c r="K117" i="30" s="1"/>
  <c r="F117" i="30"/>
  <c r="E117" i="30"/>
  <c r="D117" i="30"/>
  <c r="C117" i="30"/>
  <c r="B117" i="30"/>
  <c r="J116" i="30"/>
  <c r="K116" i="30" s="1"/>
  <c r="F116" i="30"/>
  <c r="E116" i="30"/>
  <c r="D116" i="30"/>
  <c r="B116" i="30"/>
  <c r="C116" i="30" s="1"/>
  <c r="K115" i="30"/>
  <c r="J115" i="30"/>
  <c r="F115" i="30"/>
  <c r="E115" i="30"/>
  <c r="D115" i="30"/>
  <c r="C115" i="30"/>
  <c r="B115" i="30"/>
  <c r="K114" i="30"/>
  <c r="J114" i="30"/>
  <c r="F114" i="30"/>
  <c r="E114" i="30"/>
  <c r="D114" i="30"/>
  <c r="C114" i="30"/>
  <c r="B114" i="30"/>
  <c r="K113" i="30"/>
  <c r="J113" i="30"/>
  <c r="F113" i="30"/>
  <c r="E113" i="30"/>
  <c r="D113" i="30"/>
  <c r="C113" i="30"/>
  <c r="B113" i="30"/>
  <c r="J112" i="30"/>
  <c r="K112" i="30" s="1"/>
  <c r="F112" i="30"/>
  <c r="E112" i="30"/>
  <c r="D112" i="30"/>
  <c r="B112" i="30"/>
  <c r="C112" i="30" s="1"/>
  <c r="K111" i="30"/>
  <c r="J111" i="30"/>
  <c r="F111" i="30"/>
  <c r="E111" i="30"/>
  <c r="D111" i="30"/>
  <c r="C111" i="30"/>
  <c r="B111" i="30"/>
  <c r="J110" i="30"/>
  <c r="K110" i="30" s="1"/>
  <c r="F110" i="30"/>
  <c r="E110" i="30"/>
  <c r="D110" i="30"/>
  <c r="C110" i="30"/>
  <c r="B110" i="30"/>
  <c r="K109" i="30"/>
  <c r="J109" i="30"/>
  <c r="F109" i="30"/>
  <c r="E109" i="30"/>
  <c r="D109" i="30"/>
  <c r="C109" i="30"/>
  <c r="B109" i="30"/>
  <c r="J108" i="30"/>
  <c r="K108" i="30" s="1"/>
  <c r="F108" i="30"/>
  <c r="E108" i="30"/>
  <c r="D108" i="30"/>
  <c r="B108" i="30"/>
  <c r="C108" i="30" s="1"/>
  <c r="J107" i="30"/>
  <c r="K107" i="30" s="1"/>
  <c r="F107" i="30"/>
  <c r="E107" i="30"/>
  <c r="D107" i="30"/>
  <c r="C107" i="30"/>
  <c r="B107" i="30"/>
  <c r="K106" i="30"/>
  <c r="J106" i="30"/>
  <c r="F106" i="30"/>
  <c r="E106" i="30"/>
  <c r="D106" i="30"/>
  <c r="C106" i="30"/>
  <c r="B106" i="30"/>
  <c r="J105" i="30"/>
  <c r="K105" i="30" s="1"/>
  <c r="F105" i="30"/>
  <c r="E105" i="30"/>
  <c r="D105" i="30"/>
  <c r="C105" i="30"/>
  <c r="B105" i="30"/>
  <c r="J104" i="30"/>
  <c r="K104" i="30" s="1"/>
  <c r="F104" i="30"/>
  <c r="E104" i="30"/>
  <c r="D104" i="30"/>
  <c r="B104" i="30"/>
  <c r="C104" i="30" s="1"/>
  <c r="K103" i="30"/>
  <c r="J103" i="30"/>
  <c r="F103" i="30"/>
  <c r="E103" i="30"/>
  <c r="D103" i="30"/>
  <c r="C103" i="30"/>
  <c r="B103" i="30"/>
  <c r="J102" i="30"/>
  <c r="K102" i="30" s="1"/>
  <c r="F102" i="30"/>
  <c r="E102" i="30"/>
  <c r="D102" i="30"/>
  <c r="C102" i="30"/>
  <c r="B102" i="30"/>
  <c r="J101" i="30"/>
  <c r="K101" i="30" s="1"/>
  <c r="F101" i="30"/>
  <c r="E101" i="30"/>
  <c r="D101" i="30"/>
  <c r="C101" i="30"/>
  <c r="B101" i="30"/>
  <c r="J100" i="30"/>
  <c r="K100" i="30" s="1"/>
  <c r="F100" i="30"/>
  <c r="E100" i="30"/>
  <c r="D100" i="30"/>
  <c r="B100" i="30"/>
  <c r="C100" i="30" s="1"/>
  <c r="K99" i="30"/>
  <c r="J99" i="30"/>
  <c r="F99" i="30"/>
  <c r="E99" i="30"/>
  <c r="D99" i="30"/>
  <c r="C99" i="30"/>
  <c r="B99" i="30"/>
  <c r="J98" i="30"/>
  <c r="K98" i="30" s="1"/>
  <c r="F98" i="30"/>
  <c r="E98" i="30"/>
  <c r="D98" i="30"/>
  <c r="C98" i="30"/>
  <c r="B98" i="30"/>
  <c r="K97" i="30"/>
  <c r="J97" i="30"/>
  <c r="F97" i="30"/>
  <c r="E97" i="30"/>
  <c r="D97" i="30"/>
  <c r="C97" i="30"/>
  <c r="B97" i="30"/>
  <c r="J96" i="30"/>
  <c r="K96" i="30" s="1"/>
  <c r="F96" i="30"/>
  <c r="E96" i="30"/>
  <c r="D96" i="30"/>
  <c r="B96" i="30"/>
  <c r="C96" i="30" s="1"/>
  <c r="K95" i="30"/>
  <c r="J95" i="30"/>
  <c r="F95" i="30"/>
  <c r="E95" i="30"/>
  <c r="D95" i="30"/>
  <c r="C95" i="30"/>
  <c r="B95" i="30"/>
  <c r="J94" i="30"/>
  <c r="K94" i="30" s="1"/>
  <c r="F94" i="30"/>
  <c r="E94" i="30"/>
  <c r="D94" i="30"/>
  <c r="C94" i="30"/>
  <c r="B94" i="30"/>
  <c r="K93" i="30"/>
  <c r="J93" i="30"/>
  <c r="F93" i="30"/>
  <c r="E93" i="30"/>
  <c r="D93" i="30"/>
  <c r="C93" i="30"/>
  <c r="B93" i="30"/>
  <c r="J92" i="30"/>
  <c r="K92" i="30" s="1"/>
  <c r="F92" i="30"/>
  <c r="E92" i="30"/>
  <c r="D92" i="30"/>
  <c r="B92" i="30"/>
  <c r="C92" i="30" s="1"/>
  <c r="J91" i="30"/>
  <c r="K91" i="30" s="1"/>
  <c r="F91" i="30"/>
  <c r="E91" i="30"/>
  <c r="D91" i="30"/>
  <c r="C91" i="30"/>
  <c r="B91" i="30"/>
  <c r="K90" i="30"/>
  <c r="J90" i="30"/>
  <c r="F90" i="30"/>
  <c r="E90" i="30"/>
  <c r="D90" i="30"/>
  <c r="C90" i="30"/>
  <c r="B90" i="30"/>
  <c r="K89" i="30"/>
  <c r="J89" i="30"/>
  <c r="F89" i="30"/>
  <c r="E89" i="30"/>
  <c r="D89" i="30"/>
  <c r="C89" i="30"/>
  <c r="B89" i="30"/>
  <c r="L88" i="30"/>
  <c r="M88" i="30" s="1"/>
  <c r="K88" i="30"/>
  <c r="J88" i="30"/>
  <c r="F88" i="30"/>
  <c r="E88" i="30"/>
  <c r="D88" i="30"/>
  <c r="C88" i="30"/>
  <c r="B88" i="30"/>
  <c r="J87" i="30"/>
  <c r="K87" i="30" s="1"/>
  <c r="F87" i="30"/>
  <c r="E87" i="30"/>
  <c r="D87" i="30"/>
  <c r="C87" i="30"/>
  <c r="B87" i="30"/>
  <c r="J86" i="30"/>
  <c r="K86" i="30" s="1"/>
  <c r="F86" i="30"/>
  <c r="E86" i="30"/>
  <c r="D86" i="30"/>
  <c r="C86" i="30"/>
  <c r="B86" i="30"/>
  <c r="L85" i="30"/>
  <c r="M85" i="30" s="1"/>
  <c r="J85" i="30"/>
  <c r="K85" i="30" s="1"/>
  <c r="F85" i="30"/>
  <c r="E85" i="30"/>
  <c r="D85" i="30"/>
  <c r="C85" i="30"/>
  <c r="B85" i="30"/>
  <c r="J84" i="30"/>
  <c r="K84" i="30" s="1"/>
  <c r="F84" i="30"/>
  <c r="E84" i="30"/>
  <c r="D84" i="30"/>
  <c r="C84" i="30"/>
  <c r="B84" i="30"/>
  <c r="K83" i="30"/>
  <c r="J83" i="30"/>
  <c r="F83" i="30"/>
  <c r="E83" i="30"/>
  <c r="D83" i="30"/>
  <c r="C83" i="30"/>
  <c r="B83" i="30"/>
  <c r="L82" i="30"/>
  <c r="M82" i="30" s="1"/>
  <c r="K82" i="30"/>
  <c r="J82" i="30"/>
  <c r="F82" i="30"/>
  <c r="E82" i="30"/>
  <c r="D82" i="30"/>
  <c r="C82" i="30"/>
  <c r="B82" i="30"/>
  <c r="K81" i="30"/>
  <c r="J81" i="30"/>
  <c r="F81" i="30"/>
  <c r="E81" i="30"/>
  <c r="D81" i="30"/>
  <c r="C81" i="30"/>
  <c r="B81" i="30"/>
  <c r="J80" i="30"/>
  <c r="K80" i="30" s="1"/>
  <c r="F80" i="30"/>
  <c r="E80" i="30"/>
  <c r="D80" i="30"/>
  <c r="C80" i="30"/>
  <c r="B80" i="30"/>
  <c r="L79" i="30"/>
  <c r="M79" i="30" s="1"/>
  <c r="J79" i="30"/>
  <c r="K79" i="30" s="1"/>
  <c r="F79" i="30"/>
  <c r="E79" i="30"/>
  <c r="D79" i="30"/>
  <c r="C79" i="30"/>
  <c r="B79" i="30"/>
  <c r="K78" i="30"/>
  <c r="J78" i="30"/>
  <c r="F78" i="30"/>
  <c r="E78" i="30"/>
  <c r="D78" i="30"/>
  <c r="C78" i="30"/>
  <c r="B78" i="30"/>
  <c r="J77" i="30"/>
  <c r="K77" i="30" s="1"/>
  <c r="F77" i="30"/>
  <c r="E77" i="30"/>
  <c r="D77" i="30"/>
  <c r="C77" i="30"/>
  <c r="B77" i="30"/>
  <c r="L76" i="30"/>
  <c r="M76" i="30" s="1"/>
  <c r="J76" i="30"/>
  <c r="K76" i="30" s="1"/>
  <c r="F76" i="30"/>
  <c r="E76" i="30"/>
  <c r="D76" i="30"/>
  <c r="C76" i="30"/>
  <c r="B76" i="30"/>
  <c r="J75" i="30"/>
  <c r="K75" i="30" s="1"/>
  <c r="F75" i="30"/>
  <c r="E75" i="30"/>
  <c r="D75" i="30"/>
  <c r="C75" i="30"/>
  <c r="B75" i="30"/>
  <c r="K74" i="30"/>
  <c r="J74" i="30"/>
  <c r="F74" i="30"/>
  <c r="E74" i="30"/>
  <c r="D74" i="30"/>
  <c r="C74" i="30"/>
  <c r="B74" i="30"/>
  <c r="L73" i="30"/>
  <c r="M73" i="30" s="1"/>
  <c r="K73" i="30"/>
  <c r="J73" i="30"/>
  <c r="F73" i="30"/>
  <c r="E73" i="30"/>
  <c r="D73" i="30"/>
  <c r="C73" i="30"/>
  <c r="B73" i="30"/>
  <c r="K72" i="30"/>
  <c r="J72" i="30"/>
  <c r="F72" i="30"/>
  <c r="E72" i="30"/>
  <c r="D72" i="30"/>
  <c r="C72" i="30"/>
  <c r="B72" i="30"/>
  <c r="J71" i="30"/>
  <c r="K71" i="30" s="1"/>
  <c r="F71" i="30"/>
  <c r="E71" i="30"/>
  <c r="D71" i="30"/>
  <c r="C71" i="30"/>
  <c r="B71" i="30"/>
  <c r="L70" i="30"/>
  <c r="M70" i="30" s="1"/>
  <c r="J70" i="30"/>
  <c r="K70" i="30" s="1"/>
  <c r="F70" i="30"/>
  <c r="E70" i="30"/>
  <c r="D70" i="30"/>
  <c r="C70" i="30"/>
  <c r="B70" i="30"/>
  <c r="K69" i="30"/>
  <c r="J69" i="30"/>
  <c r="F69" i="30"/>
  <c r="E69" i="30"/>
  <c r="D69" i="30"/>
  <c r="C69" i="30"/>
  <c r="B69" i="30"/>
  <c r="J68" i="30"/>
  <c r="K68" i="30" s="1"/>
  <c r="F68" i="30"/>
  <c r="E68" i="30"/>
  <c r="D68" i="30"/>
  <c r="C68" i="30"/>
  <c r="B68" i="30"/>
  <c r="L67" i="30"/>
  <c r="M67" i="30" s="1"/>
  <c r="J67" i="30"/>
  <c r="K67" i="30" s="1"/>
  <c r="F67" i="30"/>
  <c r="E67" i="30"/>
  <c r="D67" i="30"/>
  <c r="C67" i="30"/>
  <c r="B67" i="30"/>
  <c r="K66" i="30"/>
  <c r="J66" i="30"/>
  <c r="F66" i="30"/>
  <c r="E66" i="30"/>
  <c r="D66" i="30"/>
  <c r="C66" i="30"/>
  <c r="B66" i="30"/>
  <c r="J65" i="30"/>
  <c r="K65" i="30" s="1"/>
  <c r="F65" i="30"/>
  <c r="E65" i="30"/>
  <c r="D65" i="30"/>
  <c r="C65" i="30"/>
  <c r="B65" i="30"/>
  <c r="L64" i="30"/>
  <c r="M64" i="30" s="1"/>
  <c r="J64" i="30"/>
  <c r="K64" i="30" s="1"/>
  <c r="F64" i="30"/>
  <c r="E64" i="30"/>
  <c r="D64" i="30"/>
  <c r="C64" i="30"/>
  <c r="B64" i="30"/>
  <c r="J63" i="30"/>
  <c r="K63" i="30" s="1"/>
  <c r="F63" i="30"/>
  <c r="E63" i="30"/>
  <c r="D63" i="30"/>
  <c r="C63" i="30"/>
  <c r="B63" i="30"/>
  <c r="K62" i="30"/>
  <c r="J62" i="30"/>
  <c r="F62" i="30"/>
  <c r="E62" i="30"/>
  <c r="D62" i="30"/>
  <c r="C62" i="30"/>
  <c r="B62" i="30"/>
  <c r="L61" i="30"/>
  <c r="M61" i="30" s="1"/>
  <c r="K61" i="30"/>
  <c r="J61" i="30"/>
  <c r="F61" i="30"/>
  <c r="E61" i="30"/>
  <c r="D61" i="30"/>
  <c r="C61" i="30"/>
  <c r="B61" i="30"/>
  <c r="K60" i="30"/>
  <c r="J60" i="30"/>
  <c r="F60" i="30"/>
  <c r="E60" i="30"/>
  <c r="D60" i="30"/>
  <c r="C60" i="30"/>
  <c r="B60" i="30"/>
  <c r="J59" i="30"/>
  <c r="K59" i="30" s="1"/>
  <c r="F59" i="30"/>
  <c r="E59" i="30"/>
  <c r="D59" i="30"/>
  <c r="C59" i="30"/>
  <c r="B59" i="30"/>
  <c r="L58" i="30"/>
  <c r="M58" i="30" s="1"/>
  <c r="J58" i="30"/>
  <c r="K58" i="30" s="1"/>
  <c r="F58" i="30"/>
  <c r="E58" i="30"/>
  <c r="D58" i="30"/>
  <c r="C58" i="30"/>
  <c r="B58" i="30"/>
  <c r="K57" i="30"/>
  <c r="J57" i="30"/>
  <c r="F57" i="30"/>
  <c r="E57" i="30"/>
  <c r="D57" i="30"/>
  <c r="C57" i="30"/>
  <c r="B57" i="30"/>
  <c r="J56" i="30"/>
  <c r="K56" i="30" s="1"/>
  <c r="F56" i="30"/>
  <c r="E56" i="30"/>
  <c r="D56" i="30"/>
  <c r="C56" i="30"/>
  <c r="B56" i="30"/>
  <c r="L55" i="30"/>
  <c r="M55" i="30" s="1"/>
  <c r="J55" i="30"/>
  <c r="K55" i="30" s="1"/>
  <c r="F55" i="30"/>
  <c r="E55" i="30"/>
  <c r="D55" i="30"/>
  <c r="C55" i="30"/>
  <c r="B55" i="30"/>
  <c r="K54" i="30"/>
  <c r="J54" i="30"/>
  <c r="F54" i="30"/>
  <c r="E54" i="30"/>
  <c r="D54" i="30"/>
  <c r="C54" i="30"/>
  <c r="B54" i="30"/>
  <c r="J53" i="30"/>
  <c r="K53" i="30" s="1"/>
  <c r="F53" i="30"/>
  <c r="E53" i="30"/>
  <c r="D53" i="30"/>
  <c r="C53" i="30"/>
  <c r="B53" i="30"/>
  <c r="L52" i="30"/>
  <c r="M52" i="30" s="1"/>
  <c r="J52" i="30"/>
  <c r="K52" i="30" s="1"/>
  <c r="F52" i="30"/>
  <c r="E52" i="30"/>
  <c r="D52" i="30"/>
  <c r="C52" i="30"/>
  <c r="B52" i="30"/>
  <c r="J51" i="30"/>
  <c r="K51" i="30" s="1"/>
  <c r="F51" i="30"/>
  <c r="E51" i="30"/>
  <c r="D51" i="30"/>
  <c r="C51" i="30"/>
  <c r="B51" i="30"/>
  <c r="K50" i="30"/>
  <c r="J50" i="30"/>
  <c r="F50" i="30"/>
  <c r="E50" i="30"/>
  <c r="D50" i="30"/>
  <c r="C50" i="30"/>
  <c r="B50" i="30"/>
  <c r="L49" i="30"/>
  <c r="M49" i="30" s="1"/>
  <c r="K49" i="30"/>
  <c r="J49" i="30"/>
  <c r="F49" i="30"/>
  <c r="E49" i="30"/>
  <c r="D49" i="30"/>
  <c r="C49" i="30"/>
  <c r="B49" i="30"/>
  <c r="K48" i="30"/>
  <c r="J48" i="30"/>
  <c r="F48" i="30"/>
  <c r="E48" i="30"/>
  <c r="D48" i="30"/>
  <c r="C48" i="30"/>
  <c r="B48" i="30"/>
  <c r="J47" i="30"/>
  <c r="K47" i="30" s="1"/>
  <c r="F47" i="30"/>
  <c r="E47" i="30"/>
  <c r="D47" i="30"/>
  <c r="C47" i="30"/>
  <c r="B47" i="30"/>
  <c r="L46" i="30"/>
  <c r="M46" i="30" s="1"/>
  <c r="K46" i="30"/>
  <c r="J46" i="30"/>
  <c r="F46" i="30"/>
  <c r="E46" i="30"/>
  <c r="D46" i="30"/>
  <c r="C46" i="30"/>
  <c r="B46" i="30"/>
  <c r="I45" i="30"/>
  <c r="I46" i="30" s="1"/>
  <c r="I47" i="30" s="1"/>
  <c r="I48" i="30" s="1"/>
  <c r="I49" i="30" s="1"/>
  <c r="I50" i="30" s="1"/>
  <c r="I51" i="30" s="1"/>
  <c r="I52" i="30" s="1"/>
  <c r="I53" i="30" s="1"/>
  <c r="I54" i="30" s="1"/>
  <c r="I55" i="30" s="1"/>
  <c r="I56" i="30" s="1"/>
  <c r="I57" i="30" s="1"/>
  <c r="I58" i="30" s="1"/>
  <c r="I59" i="30" s="1"/>
  <c r="I60" i="30" s="1"/>
  <c r="I61" i="30" s="1"/>
  <c r="I62" i="30" s="1"/>
  <c r="I63" i="30" s="1"/>
  <c r="I64" i="30" s="1"/>
  <c r="I65" i="30" s="1"/>
  <c r="I66" i="30" s="1"/>
  <c r="I67" i="30" s="1"/>
  <c r="I68" i="30" s="1"/>
  <c r="I69" i="30" s="1"/>
  <c r="I70" i="30" s="1"/>
  <c r="I71" i="30" s="1"/>
  <c r="I72" i="30" s="1"/>
  <c r="I73" i="30" s="1"/>
  <c r="I74" i="30" s="1"/>
  <c r="I75" i="30" s="1"/>
  <c r="I76" i="30" s="1"/>
  <c r="I77" i="30" s="1"/>
  <c r="I78" i="30" s="1"/>
  <c r="I79" i="30" s="1"/>
  <c r="I80" i="30" s="1"/>
  <c r="I81" i="30" s="1"/>
  <c r="I82" i="30" s="1"/>
  <c r="I83" i="30" s="1"/>
  <c r="I84" i="30" s="1"/>
  <c r="I85" i="30" s="1"/>
  <c r="I86" i="30" s="1"/>
  <c r="I87" i="30" s="1"/>
  <c r="I88" i="30" s="1"/>
  <c r="I89" i="30" s="1"/>
  <c r="I90" i="30" s="1"/>
  <c r="I91" i="30" s="1"/>
  <c r="I92" i="30" s="1"/>
  <c r="I93" i="30" s="1"/>
  <c r="I94" i="30" s="1"/>
  <c r="I95" i="30" s="1"/>
  <c r="I96" i="30" s="1"/>
  <c r="I97" i="30" s="1"/>
  <c r="I98" i="30" s="1"/>
  <c r="I99" i="30" s="1"/>
  <c r="I100" i="30" s="1"/>
  <c r="I101" i="30" s="1"/>
  <c r="I102" i="30" s="1"/>
  <c r="I103" i="30" s="1"/>
  <c r="I104" i="30" s="1"/>
  <c r="I105" i="30" s="1"/>
  <c r="I106" i="30" s="1"/>
  <c r="I107" i="30" s="1"/>
  <c r="I108" i="30" s="1"/>
  <c r="I109" i="30" s="1"/>
  <c r="I110" i="30" s="1"/>
  <c r="I111" i="30" s="1"/>
  <c r="I112" i="30" s="1"/>
  <c r="I113" i="30" s="1"/>
  <c r="I114" i="30" s="1"/>
  <c r="I115" i="30" s="1"/>
  <c r="I116" i="30" s="1"/>
  <c r="I117" i="30" s="1"/>
  <c r="I118" i="30" s="1"/>
  <c r="I119" i="30" s="1"/>
  <c r="I120" i="30" s="1"/>
  <c r="I121" i="30" s="1"/>
  <c r="I122" i="30" s="1"/>
  <c r="I123" i="30" s="1"/>
  <c r="I124" i="30" s="1"/>
  <c r="I125" i="30" s="1"/>
  <c r="I126" i="30" s="1"/>
  <c r="I127" i="30" s="1"/>
  <c r="I128" i="30" s="1"/>
  <c r="I129" i="30" s="1"/>
  <c r="I130" i="30" s="1"/>
  <c r="I131" i="30" s="1"/>
  <c r="I132" i="30" s="1"/>
  <c r="I133" i="30" s="1"/>
  <c r="I134" i="30" s="1"/>
  <c r="I135" i="30" s="1"/>
  <c r="I136" i="30" s="1"/>
  <c r="I137" i="30" s="1"/>
  <c r="I138" i="30" s="1"/>
  <c r="I139" i="30" s="1"/>
  <c r="I140" i="30" s="1"/>
  <c r="I141" i="30" s="1"/>
  <c r="I142" i="30" s="1"/>
  <c r="I143" i="30" s="1"/>
  <c r="I144" i="30" s="1"/>
  <c r="I145" i="30" s="1"/>
  <c r="I146" i="30" s="1"/>
  <c r="I147" i="30" s="1"/>
  <c r="I148" i="30" s="1"/>
  <c r="I149" i="30" s="1"/>
  <c r="I150" i="30" s="1"/>
  <c r="I151" i="30" s="1"/>
  <c r="I152" i="30" s="1"/>
  <c r="I153" i="30" s="1"/>
  <c r="I154" i="30" s="1"/>
  <c r="I155" i="30" s="1"/>
  <c r="I156" i="30" s="1"/>
  <c r="I157" i="30" s="1"/>
  <c r="I158" i="30" s="1"/>
  <c r="I159" i="30" s="1"/>
  <c r="I160" i="30" s="1"/>
  <c r="I161" i="30" s="1"/>
  <c r="I162" i="30" s="1"/>
  <c r="I163" i="30" s="1"/>
  <c r="I164" i="30" s="1"/>
  <c r="I165" i="30" s="1"/>
  <c r="I166" i="30" s="1"/>
  <c r="I167" i="30" s="1"/>
  <c r="I168" i="30" s="1"/>
  <c r="I169" i="30" s="1"/>
  <c r="I170" i="30" s="1"/>
  <c r="I171" i="30" s="1"/>
  <c r="I172" i="30" s="1"/>
  <c r="I173" i="30" s="1"/>
  <c r="I174" i="30" s="1"/>
  <c r="I175" i="30" s="1"/>
  <c r="I176" i="30" s="1"/>
  <c r="I177" i="30" s="1"/>
  <c r="I178" i="30" s="1"/>
  <c r="I179" i="30" s="1"/>
  <c r="I180" i="30" s="1"/>
  <c r="I181" i="30" s="1"/>
  <c r="I182" i="30" s="1"/>
  <c r="I183" i="30" s="1"/>
  <c r="I184" i="30" s="1"/>
  <c r="I185" i="30" s="1"/>
  <c r="I186" i="30" s="1"/>
  <c r="I187" i="30" s="1"/>
  <c r="I188" i="30" s="1"/>
  <c r="I189" i="30" s="1"/>
  <c r="I190" i="30" s="1"/>
  <c r="I191" i="30" s="1"/>
  <c r="I192" i="30" s="1"/>
  <c r="I193" i="30" s="1"/>
  <c r="I194" i="30" s="1"/>
  <c r="I195" i="30" s="1"/>
  <c r="I196" i="30" s="1"/>
  <c r="I197" i="30" s="1"/>
  <c r="I198" i="30" s="1"/>
  <c r="I199" i="30" s="1"/>
  <c r="I200" i="30" s="1"/>
  <c r="I201" i="30" s="1"/>
  <c r="I202" i="30" s="1"/>
  <c r="I203" i="30" s="1"/>
  <c r="I204" i="30" s="1"/>
  <c r="I205" i="30" s="1"/>
  <c r="I206" i="30" s="1"/>
  <c r="I207" i="30" s="1"/>
  <c r="I208" i="30" s="1"/>
  <c r="I209" i="30" s="1"/>
  <c r="I210" i="30" s="1"/>
  <c r="I211" i="30" s="1"/>
  <c r="I212" i="30" s="1"/>
  <c r="I213" i="30" s="1"/>
  <c r="I214" i="30" s="1"/>
  <c r="I215" i="30" s="1"/>
  <c r="I216" i="30" s="1"/>
  <c r="I217" i="30" s="1"/>
  <c r="I218" i="30" s="1"/>
  <c r="I219" i="30" s="1"/>
  <c r="I220" i="30" s="1"/>
  <c r="I221" i="30" s="1"/>
  <c r="I222" i="30" s="1"/>
  <c r="I223" i="30" s="1"/>
  <c r="I224" i="30" s="1"/>
  <c r="I225" i="30" s="1"/>
  <c r="I226" i="30" s="1"/>
  <c r="I227" i="30" s="1"/>
  <c r="I228" i="30" s="1"/>
  <c r="I229" i="30" s="1"/>
  <c r="I230" i="30" s="1"/>
  <c r="I231" i="30" s="1"/>
  <c r="I232" i="30" s="1"/>
  <c r="I233" i="30" s="1"/>
  <c r="I234" i="30" s="1"/>
  <c r="I235" i="30" s="1"/>
  <c r="I236" i="30" s="1"/>
  <c r="I237" i="30" s="1"/>
  <c r="I238" i="30" s="1"/>
  <c r="I239" i="30" s="1"/>
  <c r="I240" i="30" s="1"/>
  <c r="I241" i="30" s="1"/>
  <c r="I242" i="30" s="1"/>
  <c r="I243" i="30" s="1"/>
  <c r="I244" i="30" s="1"/>
  <c r="I245" i="30" s="1"/>
  <c r="I246" i="30" s="1"/>
  <c r="I247" i="30" s="1"/>
  <c r="I248" i="30" s="1"/>
  <c r="I249" i="30" s="1"/>
  <c r="I250" i="30" s="1"/>
  <c r="I251" i="30" s="1"/>
  <c r="I252" i="30" s="1"/>
  <c r="I253" i="30" s="1"/>
  <c r="I254" i="30" s="1"/>
  <c r="I255" i="30" s="1"/>
  <c r="I256" i="30" s="1"/>
  <c r="I257" i="30" s="1"/>
  <c r="I258" i="30" s="1"/>
  <c r="I259" i="30" s="1"/>
  <c r="I260" i="30" s="1"/>
  <c r="I261" i="30" s="1"/>
  <c r="I262" i="30" s="1"/>
  <c r="I263" i="30" s="1"/>
  <c r="I264" i="30" s="1"/>
  <c r="I265" i="30" s="1"/>
  <c r="I266" i="30" s="1"/>
  <c r="I267" i="30" s="1"/>
  <c r="I268" i="30" s="1"/>
  <c r="I269" i="30" s="1"/>
  <c r="I270" i="30" s="1"/>
  <c r="I271" i="30" s="1"/>
  <c r="I272" i="30" s="1"/>
  <c r="I273" i="30" s="1"/>
  <c r="I274" i="30" s="1"/>
  <c r="I275" i="30" s="1"/>
  <c r="I276" i="30" s="1"/>
  <c r="I277" i="30" s="1"/>
  <c r="I278" i="30" s="1"/>
  <c r="I279" i="30" s="1"/>
  <c r="I280" i="30" s="1"/>
  <c r="I281" i="30" s="1"/>
  <c r="I282" i="30" s="1"/>
  <c r="I283" i="30" s="1"/>
  <c r="I284" i="30" s="1"/>
  <c r="I285" i="30" s="1"/>
  <c r="I286" i="30" s="1"/>
  <c r="I287" i="30" s="1"/>
  <c r="I288" i="30" s="1"/>
  <c r="I289" i="30" s="1"/>
  <c r="I290" i="30" s="1"/>
  <c r="I291" i="30" s="1"/>
  <c r="I292" i="30" s="1"/>
  <c r="I293" i="30" s="1"/>
  <c r="I294" i="30" s="1"/>
  <c r="I295" i="30" s="1"/>
  <c r="I296" i="30" s="1"/>
  <c r="I297" i="30" s="1"/>
  <c r="I298" i="30" s="1"/>
  <c r="I299" i="30" s="1"/>
  <c r="I300" i="30" s="1"/>
  <c r="I301" i="30" s="1"/>
  <c r="I302" i="30" s="1"/>
  <c r="I303" i="30" s="1"/>
  <c r="I304" i="30" s="1"/>
  <c r="I305" i="30" s="1"/>
  <c r="I306" i="30" s="1"/>
  <c r="I307" i="30" s="1"/>
  <c r="I308" i="30" s="1"/>
  <c r="I309" i="30" s="1"/>
  <c r="I310" i="30" s="1"/>
  <c r="I311" i="30" s="1"/>
  <c r="I312" i="30" s="1"/>
  <c r="I313" i="30" s="1"/>
  <c r="I314" i="30" s="1"/>
  <c r="I315" i="30" s="1"/>
  <c r="I316" i="30" s="1"/>
  <c r="I317" i="30" s="1"/>
  <c r="I318" i="30" s="1"/>
  <c r="I319" i="30" s="1"/>
  <c r="I320" i="30" s="1"/>
  <c r="I321" i="30" s="1"/>
  <c r="I322" i="30" s="1"/>
  <c r="I323" i="30" s="1"/>
  <c r="I324" i="30" s="1"/>
  <c r="I325" i="30" s="1"/>
  <c r="I326" i="30" s="1"/>
  <c r="I327" i="30" s="1"/>
  <c r="I328" i="30" s="1"/>
  <c r="I329" i="30" s="1"/>
  <c r="I330" i="30" s="1"/>
  <c r="I331" i="30" s="1"/>
  <c r="I332" i="30" s="1"/>
  <c r="I333" i="30" s="1"/>
  <c r="I334" i="30" s="1"/>
  <c r="I335" i="30" s="1"/>
  <c r="I336" i="30" s="1"/>
  <c r="I337" i="30" s="1"/>
  <c r="I338" i="30" s="1"/>
  <c r="I339" i="30" s="1"/>
  <c r="I340" i="30" s="1"/>
  <c r="I341" i="30" s="1"/>
  <c r="I342" i="30" s="1"/>
  <c r="I343" i="30" s="1"/>
  <c r="I344" i="30" s="1"/>
  <c r="I345" i="30" s="1"/>
  <c r="I346" i="30" s="1"/>
  <c r="I347" i="30" s="1"/>
  <c r="I348" i="30" s="1"/>
  <c r="I349" i="30" s="1"/>
  <c r="I350" i="30" s="1"/>
  <c r="I351" i="30" s="1"/>
  <c r="I352" i="30" s="1"/>
  <c r="I353" i="30" s="1"/>
  <c r="I354" i="30" s="1"/>
  <c r="I355" i="30" s="1"/>
  <c r="I356" i="30" s="1"/>
  <c r="I357" i="30" s="1"/>
  <c r="I358" i="30" s="1"/>
  <c r="I359" i="30" s="1"/>
  <c r="I360" i="30" s="1"/>
  <c r="I361" i="30" s="1"/>
  <c r="I362" i="30" s="1"/>
  <c r="I363" i="30" s="1"/>
  <c r="I364" i="30" s="1"/>
  <c r="I365" i="30" s="1"/>
  <c r="I366" i="30" s="1"/>
  <c r="I367" i="30" s="1"/>
  <c r="I368" i="30" s="1"/>
  <c r="I369" i="30" s="1"/>
  <c r="I370" i="30" s="1"/>
  <c r="I371" i="30" s="1"/>
  <c r="I372" i="30" s="1"/>
  <c r="I373" i="30" s="1"/>
  <c r="I374" i="30" s="1"/>
  <c r="I375" i="30" s="1"/>
  <c r="I376" i="30" s="1"/>
  <c r="I377" i="30" s="1"/>
  <c r="I378" i="30" s="1"/>
  <c r="I379" i="30" s="1"/>
  <c r="I380" i="30" s="1"/>
  <c r="I381" i="30" s="1"/>
  <c r="I382" i="30" s="1"/>
  <c r="I383" i="30" s="1"/>
  <c r="I384" i="30" s="1"/>
  <c r="I385" i="30" s="1"/>
  <c r="I386" i="30" s="1"/>
  <c r="I387" i="30" s="1"/>
  <c r="I388" i="30" s="1"/>
  <c r="I389" i="30" s="1"/>
  <c r="I390" i="30" s="1"/>
  <c r="I391" i="30" s="1"/>
  <c r="I392" i="30" s="1"/>
  <c r="I393" i="30" s="1"/>
  <c r="I394" i="30" s="1"/>
  <c r="I395" i="30" s="1"/>
  <c r="I396" i="30" s="1"/>
  <c r="I397" i="30" s="1"/>
  <c r="I398" i="30" s="1"/>
  <c r="I399" i="30" s="1"/>
  <c r="I400" i="30" s="1"/>
  <c r="I401" i="30" s="1"/>
  <c r="I402" i="30" s="1"/>
  <c r="I403" i="30" s="1"/>
  <c r="I404" i="30" s="1"/>
  <c r="I405" i="30" s="1"/>
  <c r="I406" i="30" s="1"/>
  <c r="I407" i="30" s="1"/>
  <c r="I408" i="30" s="1"/>
  <c r="I409" i="30" s="1"/>
  <c r="I410" i="30" s="1"/>
  <c r="I411" i="30" s="1"/>
  <c r="I412" i="30" s="1"/>
  <c r="I413" i="30" s="1"/>
  <c r="I414" i="30" s="1"/>
  <c r="I415" i="30" s="1"/>
  <c r="I416" i="30" s="1"/>
  <c r="I417" i="30" s="1"/>
  <c r="I418" i="30" s="1"/>
  <c r="I419" i="30" s="1"/>
  <c r="I420" i="30" s="1"/>
  <c r="I421" i="30" s="1"/>
  <c r="I422" i="30" s="1"/>
  <c r="I423" i="30" s="1"/>
  <c r="I424" i="30" s="1"/>
  <c r="I425" i="30" s="1"/>
  <c r="I426" i="30" s="1"/>
  <c r="I427" i="30" s="1"/>
  <c r="I428" i="30" s="1"/>
  <c r="I429" i="30" s="1"/>
  <c r="I430" i="30" s="1"/>
  <c r="I431" i="30" s="1"/>
  <c r="I432" i="30" s="1"/>
  <c r="I433" i="30" s="1"/>
  <c r="I434" i="30" s="1"/>
  <c r="I435" i="30" s="1"/>
  <c r="I436" i="30" s="1"/>
  <c r="I437" i="30" s="1"/>
  <c r="I438" i="30" s="1"/>
  <c r="I439" i="30" s="1"/>
  <c r="I440" i="30" s="1"/>
  <c r="I441" i="30" s="1"/>
  <c r="I442" i="30" s="1"/>
  <c r="I443" i="30" s="1"/>
  <c r="I444" i="30" s="1"/>
  <c r="I445" i="30" s="1"/>
  <c r="I446" i="30" s="1"/>
  <c r="I447" i="30" s="1"/>
  <c r="I448" i="30" s="1"/>
  <c r="I449" i="30" s="1"/>
  <c r="I450" i="30" s="1"/>
  <c r="I451" i="30" s="1"/>
  <c r="I452" i="30" s="1"/>
  <c r="I453" i="30" s="1"/>
  <c r="I454" i="30" s="1"/>
  <c r="I455" i="30" s="1"/>
  <c r="I456" i="30" s="1"/>
  <c r="I457" i="30" s="1"/>
  <c r="I458" i="30" s="1"/>
  <c r="I459" i="30" s="1"/>
  <c r="I460" i="30" s="1"/>
  <c r="I461" i="30" s="1"/>
  <c r="I462" i="30" s="1"/>
  <c r="I463" i="30" s="1"/>
  <c r="I464" i="30" s="1"/>
  <c r="I465" i="30" s="1"/>
  <c r="I466" i="30" s="1"/>
  <c r="I467" i="30" s="1"/>
  <c r="I468" i="30" s="1"/>
  <c r="I469" i="30" s="1"/>
  <c r="I470" i="30" s="1"/>
  <c r="I471" i="30" s="1"/>
  <c r="I472" i="30" s="1"/>
  <c r="I473" i="30" s="1"/>
  <c r="I474" i="30" s="1"/>
  <c r="I475" i="30" s="1"/>
  <c r="I476" i="30" s="1"/>
  <c r="I477" i="30" s="1"/>
  <c r="I478" i="30" s="1"/>
  <c r="I479" i="30" s="1"/>
  <c r="I480" i="30" s="1"/>
  <c r="I481" i="30" s="1"/>
  <c r="I482" i="30" s="1"/>
  <c r="I483" i="30" s="1"/>
  <c r="I484" i="30" s="1"/>
  <c r="I485" i="30" s="1"/>
  <c r="I486" i="30" s="1"/>
  <c r="I487" i="30" s="1"/>
  <c r="I488" i="30" s="1"/>
  <c r="I489" i="30" s="1"/>
  <c r="I490" i="30" s="1"/>
  <c r="I491" i="30" s="1"/>
  <c r="I492" i="30" s="1"/>
  <c r="I493" i="30" s="1"/>
  <c r="I494" i="30" s="1"/>
  <c r="I495" i="30" s="1"/>
  <c r="I496" i="30" s="1"/>
  <c r="I497" i="30" s="1"/>
  <c r="I498" i="30" s="1"/>
  <c r="I499" i="30" s="1"/>
  <c r="I500" i="30" s="1"/>
  <c r="I501" i="30" s="1"/>
  <c r="I502" i="30" s="1"/>
  <c r="I503" i="30" s="1"/>
  <c r="I504" i="30" s="1"/>
  <c r="I505" i="30" s="1"/>
  <c r="I506" i="30" s="1"/>
  <c r="I507" i="30" s="1"/>
  <c r="I508" i="30" s="1"/>
  <c r="I509" i="30" s="1"/>
  <c r="I510" i="30" s="1"/>
  <c r="I511" i="30" s="1"/>
  <c r="I512" i="30" s="1"/>
  <c r="I513" i="30" s="1"/>
  <c r="I514" i="30" s="1"/>
  <c r="I515" i="30" s="1"/>
  <c r="I516" i="30" s="1"/>
  <c r="I517" i="30" s="1"/>
  <c r="I518" i="30" s="1"/>
  <c r="I519" i="30" s="1"/>
  <c r="I520" i="30" s="1"/>
  <c r="I521" i="30" s="1"/>
  <c r="I522" i="30" s="1"/>
  <c r="I523" i="30" s="1"/>
  <c r="I524" i="30" s="1"/>
  <c r="I525" i="30" s="1"/>
  <c r="I526" i="30" s="1"/>
  <c r="I527" i="30" s="1"/>
  <c r="I528" i="30" s="1"/>
  <c r="I529" i="30" s="1"/>
  <c r="I530" i="30" s="1"/>
  <c r="I531" i="30" s="1"/>
  <c r="I532" i="30" s="1"/>
  <c r="I533" i="30" s="1"/>
  <c r="I534" i="30" s="1"/>
  <c r="I535" i="30" s="1"/>
  <c r="I536" i="30" s="1"/>
  <c r="I537" i="30" s="1"/>
  <c r="I538" i="30" s="1"/>
  <c r="I539" i="30" s="1"/>
  <c r="I540" i="30" s="1"/>
  <c r="I541" i="30" s="1"/>
  <c r="I542" i="30" s="1"/>
  <c r="I543" i="30" s="1"/>
  <c r="I544" i="30" s="1"/>
  <c r="I545" i="30" s="1"/>
  <c r="I546" i="30" s="1"/>
  <c r="I547" i="30" s="1"/>
  <c r="I548" i="30" s="1"/>
  <c r="I549" i="30" s="1"/>
  <c r="I550" i="30" s="1"/>
  <c r="I551" i="30" s="1"/>
  <c r="I552" i="30" s="1"/>
  <c r="I553" i="30" s="1"/>
  <c r="I554" i="30" s="1"/>
  <c r="I555" i="30" s="1"/>
  <c r="I556" i="30" s="1"/>
  <c r="I557" i="30" s="1"/>
  <c r="I558" i="30" s="1"/>
  <c r="I559" i="30" s="1"/>
  <c r="I560" i="30" s="1"/>
  <c r="I561" i="30" s="1"/>
  <c r="I562" i="30" s="1"/>
  <c r="I563" i="30" s="1"/>
  <c r="I564" i="30" s="1"/>
  <c r="I565" i="30" s="1"/>
  <c r="I566" i="30" s="1"/>
  <c r="I567" i="30" s="1"/>
  <c r="I568" i="30" s="1"/>
  <c r="I569" i="30" s="1"/>
  <c r="I570" i="30" s="1"/>
  <c r="I571" i="30" s="1"/>
  <c r="I572" i="30" s="1"/>
  <c r="I573" i="30" s="1"/>
  <c r="I574" i="30" s="1"/>
  <c r="I575" i="30" s="1"/>
  <c r="I576" i="30" s="1"/>
  <c r="I577" i="30" s="1"/>
  <c r="I578" i="30" s="1"/>
  <c r="I579" i="30" s="1"/>
  <c r="I580" i="30" s="1"/>
  <c r="I581" i="30" s="1"/>
  <c r="I582" i="30" s="1"/>
  <c r="I583" i="30" s="1"/>
  <c r="I584" i="30" s="1"/>
  <c r="I585" i="30" s="1"/>
  <c r="I586" i="30" s="1"/>
  <c r="I587" i="30" s="1"/>
  <c r="I588" i="30" s="1"/>
  <c r="I589" i="30" s="1"/>
  <c r="I590" i="30" s="1"/>
  <c r="I591" i="30" s="1"/>
  <c r="I592" i="30" s="1"/>
  <c r="I593" i="30" s="1"/>
  <c r="I594" i="30" s="1"/>
  <c r="I595" i="30" s="1"/>
  <c r="I596" i="30" s="1"/>
  <c r="I597" i="30" s="1"/>
  <c r="I598" i="30" s="1"/>
  <c r="I599" i="30" s="1"/>
  <c r="I600" i="30" s="1"/>
  <c r="I601" i="30" s="1"/>
  <c r="I602" i="30" s="1"/>
  <c r="I603" i="30" s="1"/>
  <c r="I604" i="30" s="1"/>
  <c r="I605" i="30" s="1"/>
  <c r="I606" i="30" s="1"/>
  <c r="I607" i="30" s="1"/>
  <c r="I608" i="30" s="1"/>
  <c r="I609" i="30" s="1"/>
  <c r="I610" i="30" s="1"/>
  <c r="I611" i="30" s="1"/>
  <c r="I612" i="30" s="1"/>
  <c r="I613" i="30" s="1"/>
  <c r="I614" i="30" s="1"/>
  <c r="I615" i="30" s="1"/>
  <c r="I616" i="30" s="1"/>
  <c r="I617" i="30" s="1"/>
  <c r="I618" i="30" s="1"/>
  <c r="I619" i="30" s="1"/>
  <c r="I620" i="30" s="1"/>
  <c r="I621" i="30" s="1"/>
  <c r="I622" i="30" s="1"/>
  <c r="I623" i="30" s="1"/>
  <c r="I624" i="30" s="1"/>
  <c r="I625" i="30" s="1"/>
  <c r="I626" i="30" s="1"/>
  <c r="I627" i="30" s="1"/>
  <c r="I628" i="30" s="1"/>
  <c r="I629" i="30" s="1"/>
  <c r="I630" i="30" s="1"/>
  <c r="I631" i="30" s="1"/>
  <c r="I632" i="30" s="1"/>
  <c r="I633" i="30" s="1"/>
  <c r="I634" i="30" s="1"/>
  <c r="I635" i="30" s="1"/>
  <c r="I636" i="30" s="1"/>
  <c r="I637" i="30" s="1"/>
  <c r="I638" i="30" s="1"/>
  <c r="I639" i="30" s="1"/>
  <c r="I640" i="30" s="1"/>
  <c r="I641" i="30" s="1"/>
  <c r="I642" i="30" s="1"/>
  <c r="I643" i="30" s="1"/>
  <c r="I644" i="30" s="1"/>
  <c r="I645" i="30" s="1"/>
  <c r="I646" i="30" s="1"/>
  <c r="I647" i="30" s="1"/>
  <c r="I648" i="30" s="1"/>
  <c r="I649" i="30" s="1"/>
  <c r="I650" i="30" s="1"/>
  <c r="I651" i="30" s="1"/>
  <c r="I652" i="30" s="1"/>
  <c r="I653" i="30" s="1"/>
  <c r="I654" i="30" s="1"/>
  <c r="I655" i="30" s="1"/>
  <c r="I656" i="30" s="1"/>
  <c r="I657" i="30" s="1"/>
  <c r="I658" i="30" s="1"/>
  <c r="I659" i="30" s="1"/>
  <c r="I660" i="30" s="1"/>
  <c r="I661" i="30" s="1"/>
  <c r="I662" i="30" s="1"/>
  <c r="I663" i="30" s="1"/>
  <c r="I664" i="30" s="1"/>
  <c r="I665" i="30" s="1"/>
  <c r="I666" i="30" s="1"/>
  <c r="I667" i="30" s="1"/>
  <c r="I668" i="30" s="1"/>
  <c r="I669" i="30" s="1"/>
  <c r="I670" i="30" s="1"/>
  <c r="I671" i="30" s="1"/>
  <c r="I672" i="30" s="1"/>
  <c r="I673" i="30" s="1"/>
  <c r="I674" i="30" s="1"/>
  <c r="I675" i="30" s="1"/>
  <c r="I676" i="30" s="1"/>
  <c r="I677" i="30" s="1"/>
  <c r="I678" i="30" s="1"/>
  <c r="I679" i="30" s="1"/>
  <c r="I680" i="30" s="1"/>
  <c r="I681" i="30" s="1"/>
  <c r="I682" i="30" s="1"/>
  <c r="I683" i="30" s="1"/>
  <c r="I684" i="30" s="1"/>
  <c r="I685" i="30" s="1"/>
  <c r="I686" i="30" s="1"/>
  <c r="I687" i="30" s="1"/>
  <c r="I688" i="30" s="1"/>
  <c r="I689" i="30" s="1"/>
  <c r="I690" i="30" s="1"/>
  <c r="I691" i="30" s="1"/>
  <c r="I692" i="30" s="1"/>
  <c r="I693" i="30" s="1"/>
  <c r="I694" i="30" s="1"/>
  <c r="I695" i="30" s="1"/>
  <c r="I696" i="30" s="1"/>
  <c r="I697" i="30" s="1"/>
  <c r="I698" i="30" s="1"/>
  <c r="I699" i="30" s="1"/>
  <c r="I700" i="30" s="1"/>
  <c r="I701" i="30" s="1"/>
  <c r="I702" i="30" s="1"/>
  <c r="I703" i="30" s="1"/>
  <c r="I704" i="30" s="1"/>
  <c r="I705" i="30" s="1"/>
  <c r="I706" i="30" s="1"/>
  <c r="I707" i="30" s="1"/>
  <c r="I708" i="30" s="1"/>
  <c r="I709" i="30" s="1"/>
  <c r="I710" i="30" s="1"/>
  <c r="I711" i="30" s="1"/>
  <c r="I712" i="30" s="1"/>
  <c r="I713" i="30" s="1"/>
  <c r="I714" i="30" s="1"/>
  <c r="I715" i="30" s="1"/>
  <c r="I716" i="30" s="1"/>
  <c r="I717" i="30" s="1"/>
  <c r="I718" i="30" s="1"/>
  <c r="I719" i="30" s="1"/>
  <c r="I720" i="30" s="1"/>
  <c r="I721" i="30" s="1"/>
  <c r="I722" i="30" s="1"/>
  <c r="I723" i="30" s="1"/>
  <c r="I724" i="30" s="1"/>
  <c r="I725" i="30" s="1"/>
  <c r="I726" i="30" s="1"/>
  <c r="I727" i="30" s="1"/>
  <c r="I728" i="30" s="1"/>
  <c r="I729" i="30" s="1"/>
  <c r="I730" i="30" s="1"/>
  <c r="I731" i="30" s="1"/>
  <c r="I732" i="30" s="1"/>
  <c r="I733" i="30" s="1"/>
  <c r="I734" i="30" s="1"/>
  <c r="I735" i="30" s="1"/>
  <c r="I736" i="30" s="1"/>
  <c r="I737" i="30" s="1"/>
  <c r="I738" i="30" s="1"/>
  <c r="I739" i="30" s="1"/>
  <c r="I740" i="30" s="1"/>
  <c r="I741" i="30" s="1"/>
  <c r="I742" i="30" s="1"/>
  <c r="I743" i="30" s="1"/>
  <c r="I744" i="30" s="1"/>
  <c r="I745" i="30" s="1"/>
  <c r="I746" i="30" s="1"/>
  <c r="I747" i="30" s="1"/>
  <c r="I748" i="30" s="1"/>
  <c r="I749" i="30" s="1"/>
  <c r="I750" i="30" s="1"/>
  <c r="I751" i="30" s="1"/>
  <c r="I752" i="30" s="1"/>
  <c r="I753" i="30" s="1"/>
  <c r="I754" i="30" s="1"/>
  <c r="I755" i="30" s="1"/>
  <c r="I756" i="30" s="1"/>
  <c r="I757" i="30" s="1"/>
  <c r="I758" i="30" s="1"/>
  <c r="I759" i="30" s="1"/>
  <c r="I760" i="30" s="1"/>
  <c r="I761" i="30" s="1"/>
  <c r="I762" i="30" s="1"/>
  <c r="I763" i="30" s="1"/>
  <c r="I764" i="30" s="1"/>
  <c r="I765" i="30" s="1"/>
  <c r="I766" i="30" s="1"/>
  <c r="I767" i="30" s="1"/>
  <c r="I768" i="30" s="1"/>
  <c r="I769" i="30" s="1"/>
  <c r="I770" i="30" s="1"/>
  <c r="I771" i="30" s="1"/>
  <c r="I772" i="30" s="1"/>
  <c r="I773" i="30" s="1"/>
  <c r="I774" i="30" s="1"/>
  <c r="I775" i="30" s="1"/>
  <c r="I776" i="30" s="1"/>
  <c r="I777" i="30" s="1"/>
  <c r="I778" i="30" s="1"/>
  <c r="I779" i="30" s="1"/>
  <c r="I780" i="30" s="1"/>
  <c r="I781" i="30" s="1"/>
  <c r="I782" i="30" s="1"/>
  <c r="I783" i="30" s="1"/>
  <c r="I784" i="30" s="1"/>
  <c r="I785" i="30" s="1"/>
  <c r="I786" i="30" s="1"/>
  <c r="I787" i="30" s="1"/>
  <c r="I788" i="30" s="1"/>
  <c r="I789" i="30" s="1"/>
  <c r="I790" i="30" s="1"/>
  <c r="I791" i="30" s="1"/>
  <c r="I792" i="30" s="1"/>
  <c r="I793" i="30" s="1"/>
  <c r="I794" i="30" s="1"/>
  <c r="I795" i="30" s="1"/>
  <c r="I796" i="30" s="1"/>
  <c r="I797" i="30" s="1"/>
  <c r="I798" i="30" s="1"/>
  <c r="I799" i="30" s="1"/>
  <c r="I800" i="30" s="1"/>
  <c r="I801" i="30" s="1"/>
  <c r="I802" i="30" s="1"/>
  <c r="I803" i="30" s="1"/>
  <c r="I804" i="30" s="1"/>
  <c r="I805" i="30" s="1"/>
  <c r="I806" i="30" s="1"/>
  <c r="I807" i="30" s="1"/>
  <c r="I808" i="30" s="1"/>
  <c r="I809" i="30" s="1"/>
  <c r="I810" i="30" s="1"/>
  <c r="I811" i="30" s="1"/>
  <c r="I812" i="30" s="1"/>
  <c r="I813" i="30" s="1"/>
  <c r="I814" i="30" s="1"/>
  <c r="I815" i="30" s="1"/>
  <c r="I816" i="30" s="1"/>
  <c r="I817" i="30" s="1"/>
  <c r="I818" i="30" s="1"/>
  <c r="I819" i="30" s="1"/>
  <c r="I820" i="30" s="1"/>
  <c r="I821" i="30" s="1"/>
  <c r="I822" i="30" s="1"/>
  <c r="I823" i="30" s="1"/>
  <c r="I824" i="30" s="1"/>
  <c r="I825" i="30" s="1"/>
  <c r="I826" i="30" s="1"/>
  <c r="I827" i="30" s="1"/>
  <c r="I828" i="30" s="1"/>
  <c r="I829" i="30" s="1"/>
  <c r="I830" i="30" s="1"/>
  <c r="I831" i="30" s="1"/>
  <c r="I832" i="30" s="1"/>
  <c r="I833" i="30" s="1"/>
  <c r="I834" i="30" s="1"/>
  <c r="I835" i="30" s="1"/>
  <c r="I836" i="30" s="1"/>
  <c r="I837" i="30" s="1"/>
  <c r="I838" i="30" s="1"/>
  <c r="I839" i="30" s="1"/>
  <c r="I840" i="30" s="1"/>
  <c r="I841" i="30" s="1"/>
  <c r="I842" i="30" s="1"/>
  <c r="I843" i="30" s="1"/>
  <c r="I844" i="30" s="1"/>
  <c r="I845" i="30" s="1"/>
  <c r="I846" i="30" s="1"/>
  <c r="I847" i="30" s="1"/>
  <c r="I848" i="30" s="1"/>
  <c r="I849" i="30" s="1"/>
  <c r="I850" i="30" s="1"/>
  <c r="I851" i="30" s="1"/>
  <c r="I852" i="30" s="1"/>
  <c r="I853" i="30" s="1"/>
  <c r="I854" i="30" s="1"/>
  <c r="I855" i="30" s="1"/>
  <c r="I856" i="30" s="1"/>
  <c r="I857" i="30" s="1"/>
  <c r="I858" i="30" s="1"/>
  <c r="I859" i="30" s="1"/>
  <c r="I860" i="30" s="1"/>
  <c r="I861" i="30" s="1"/>
  <c r="I862" i="30" s="1"/>
  <c r="I863" i="30" s="1"/>
  <c r="I864" i="30" s="1"/>
  <c r="I865" i="30" s="1"/>
  <c r="I866" i="30" s="1"/>
  <c r="I867" i="30" s="1"/>
  <c r="I868" i="30" s="1"/>
  <c r="I869" i="30" s="1"/>
  <c r="I870" i="30" s="1"/>
  <c r="I871" i="30" s="1"/>
  <c r="I872" i="30" s="1"/>
  <c r="I873" i="30" s="1"/>
  <c r="I874" i="30" s="1"/>
  <c r="I875" i="30" s="1"/>
  <c r="I876" i="30" s="1"/>
  <c r="I877" i="30" s="1"/>
  <c r="I878" i="30" s="1"/>
  <c r="I879" i="30" s="1"/>
  <c r="I880" i="30" s="1"/>
  <c r="I881" i="30" s="1"/>
  <c r="I882" i="30" s="1"/>
  <c r="I883" i="30" s="1"/>
  <c r="I884" i="30" s="1"/>
  <c r="I885" i="30" s="1"/>
  <c r="I886" i="30" s="1"/>
  <c r="I887" i="30" s="1"/>
  <c r="I888" i="30" s="1"/>
  <c r="I889" i="30" s="1"/>
  <c r="I890" i="30" s="1"/>
  <c r="I891" i="30" s="1"/>
  <c r="I892" i="30" s="1"/>
  <c r="I893" i="30" s="1"/>
  <c r="I894" i="30" s="1"/>
  <c r="I895" i="30" s="1"/>
  <c r="I896" i="30" s="1"/>
  <c r="I897" i="30" s="1"/>
  <c r="I898" i="30" s="1"/>
  <c r="I899" i="30" s="1"/>
  <c r="I900" i="30" s="1"/>
  <c r="I901" i="30" s="1"/>
  <c r="I902" i="30" s="1"/>
  <c r="I903" i="30" s="1"/>
  <c r="I904" i="30" s="1"/>
  <c r="I905" i="30" s="1"/>
  <c r="I906" i="30" s="1"/>
  <c r="I907" i="30" s="1"/>
  <c r="I908" i="30" s="1"/>
  <c r="I909" i="30" s="1"/>
  <c r="I910" i="30" s="1"/>
  <c r="I911" i="30" s="1"/>
  <c r="I912" i="30" s="1"/>
  <c r="I913" i="30" s="1"/>
  <c r="I914" i="30" s="1"/>
  <c r="I915" i="30" s="1"/>
  <c r="I916" i="30" s="1"/>
  <c r="I917" i="30" s="1"/>
  <c r="I918" i="30" s="1"/>
  <c r="I919" i="30" s="1"/>
  <c r="I920" i="30" s="1"/>
  <c r="I921" i="30" s="1"/>
  <c r="I922" i="30" s="1"/>
  <c r="I923" i="30" s="1"/>
  <c r="I924" i="30" s="1"/>
  <c r="I925" i="30" s="1"/>
  <c r="I926" i="30" s="1"/>
  <c r="I927" i="30" s="1"/>
  <c r="I928" i="30" s="1"/>
  <c r="I929" i="30" s="1"/>
  <c r="I930" i="30" s="1"/>
  <c r="I931" i="30" s="1"/>
  <c r="I932" i="30" s="1"/>
  <c r="I933" i="30" s="1"/>
  <c r="I934" i="30" s="1"/>
  <c r="I935" i="30" s="1"/>
  <c r="I936" i="30" s="1"/>
  <c r="I937" i="30" s="1"/>
  <c r="I938" i="30" s="1"/>
  <c r="I939" i="30" s="1"/>
  <c r="I940" i="30" s="1"/>
  <c r="I941" i="30" s="1"/>
  <c r="I942" i="30" s="1"/>
  <c r="I943" i="30" s="1"/>
  <c r="I944" i="30" s="1"/>
  <c r="I945" i="30" s="1"/>
  <c r="I946" i="30" s="1"/>
  <c r="I947" i="30" s="1"/>
  <c r="I948" i="30" s="1"/>
  <c r="I949" i="30" s="1"/>
  <c r="I950" i="30" s="1"/>
  <c r="I951" i="30" s="1"/>
  <c r="I952" i="30" s="1"/>
  <c r="I953" i="30" s="1"/>
  <c r="I954" i="30" s="1"/>
  <c r="I955" i="30" s="1"/>
  <c r="I956" i="30" s="1"/>
  <c r="I957" i="30" s="1"/>
  <c r="I958" i="30" s="1"/>
  <c r="I959" i="30" s="1"/>
  <c r="I960" i="30" s="1"/>
  <c r="I961" i="30" s="1"/>
  <c r="I962" i="30" s="1"/>
  <c r="I963" i="30" s="1"/>
  <c r="I964" i="30" s="1"/>
  <c r="I965" i="30" s="1"/>
  <c r="I966" i="30" s="1"/>
  <c r="I967" i="30" s="1"/>
  <c r="I968" i="30" s="1"/>
  <c r="I969" i="30" s="1"/>
  <c r="I970" i="30" s="1"/>
  <c r="I971" i="30" s="1"/>
  <c r="I972" i="30" s="1"/>
  <c r="I973" i="30" s="1"/>
  <c r="I974" i="30" s="1"/>
  <c r="I975" i="30" s="1"/>
  <c r="I976" i="30" s="1"/>
  <c r="I977" i="30" s="1"/>
  <c r="I978" i="30" s="1"/>
  <c r="I979" i="30" s="1"/>
  <c r="I980" i="30" s="1"/>
  <c r="I981" i="30" s="1"/>
  <c r="I982" i="30" s="1"/>
  <c r="I983" i="30" s="1"/>
  <c r="I984" i="30" s="1"/>
  <c r="I985" i="30" s="1"/>
  <c r="I986" i="30" s="1"/>
  <c r="I987" i="30" s="1"/>
  <c r="I988" i="30" s="1"/>
  <c r="I989" i="30" s="1"/>
  <c r="I990" i="30" s="1"/>
  <c r="I991" i="30" s="1"/>
  <c r="I992" i="30" s="1"/>
  <c r="I993" i="30" s="1"/>
  <c r="I994" i="30" s="1"/>
  <c r="I995" i="30" s="1"/>
  <c r="I996" i="30" s="1"/>
  <c r="I997" i="30" s="1"/>
  <c r="I998" i="30" s="1"/>
  <c r="I999" i="30" s="1"/>
  <c r="I1000" i="30" s="1"/>
  <c r="I1001" i="30" s="1"/>
  <c r="I1002" i="30" s="1"/>
  <c r="I1003" i="30" s="1"/>
  <c r="I1004" i="30" s="1"/>
  <c r="I1005" i="30" s="1"/>
  <c r="I1006" i="30" s="1"/>
  <c r="I1007" i="30" s="1"/>
  <c r="I1008" i="30" s="1"/>
  <c r="I1009" i="30" s="1"/>
  <c r="I1010" i="30" s="1"/>
  <c r="I1011" i="30" s="1"/>
  <c r="I1012" i="30" s="1"/>
  <c r="I1013" i="30" s="1"/>
  <c r="I1014" i="30" s="1"/>
  <c r="I1015" i="30" s="1"/>
  <c r="I1016" i="30" s="1"/>
  <c r="I1017" i="30" s="1"/>
  <c r="I1018" i="30" s="1"/>
  <c r="I1019" i="30" s="1"/>
  <c r="I1020" i="30" s="1"/>
  <c r="I1021" i="30" s="1"/>
  <c r="I1022" i="30" s="1"/>
  <c r="I1023" i="30" s="1"/>
  <c r="I1024" i="30" s="1"/>
  <c r="I1025" i="30" s="1"/>
  <c r="I1026" i="30" s="1"/>
  <c r="I1027" i="30" s="1"/>
  <c r="I1028" i="30" s="1"/>
  <c r="I1029" i="30" s="1"/>
  <c r="I1030" i="30" s="1"/>
  <c r="I1031" i="30" s="1"/>
  <c r="I1032" i="30" s="1"/>
  <c r="I1033" i="30" s="1"/>
  <c r="I1034" i="30" s="1"/>
  <c r="I1035" i="30" s="1"/>
  <c r="I1036" i="30" s="1"/>
  <c r="I1037" i="30" s="1"/>
  <c r="I1038" i="30" s="1"/>
  <c r="I1039" i="30" s="1"/>
  <c r="I1040" i="30" s="1"/>
  <c r="I1041" i="30" s="1"/>
  <c r="I1042" i="30" s="1"/>
  <c r="I1043" i="30" s="1"/>
  <c r="I1044" i="30" s="1"/>
  <c r="I1045" i="30" s="1"/>
  <c r="I1046" i="30" s="1"/>
  <c r="I1047" i="30" s="1"/>
  <c r="I1048" i="30" s="1"/>
  <c r="I1049" i="30" s="1"/>
  <c r="I1050" i="30" s="1"/>
  <c r="I1051" i="30" s="1"/>
  <c r="I1052" i="30" s="1"/>
  <c r="I1053" i="30" s="1"/>
  <c r="I1054" i="30" s="1"/>
  <c r="I1055" i="30" s="1"/>
  <c r="I1056" i="30" s="1"/>
  <c r="I1057" i="30" s="1"/>
  <c r="I1058" i="30" s="1"/>
  <c r="I1059" i="30" s="1"/>
  <c r="I1060" i="30" s="1"/>
  <c r="I1061" i="30" s="1"/>
  <c r="I1062" i="30" s="1"/>
  <c r="I1063" i="30" s="1"/>
  <c r="I1064" i="30" s="1"/>
  <c r="I1065" i="30" s="1"/>
  <c r="I1066" i="30" s="1"/>
  <c r="I1067" i="30" s="1"/>
  <c r="I1068" i="30" s="1"/>
  <c r="I1069" i="30" s="1"/>
  <c r="I1070" i="30" s="1"/>
  <c r="I1071" i="30" s="1"/>
  <c r="I1072" i="30" s="1"/>
  <c r="I1073" i="30" s="1"/>
  <c r="I1074" i="30" s="1"/>
  <c r="I1075" i="30" s="1"/>
  <c r="I1076" i="30" s="1"/>
  <c r="I1077" i="30" s="1"/>
  <c r="I1078" i="30" s="1"/>
  <c r="I1079" i="30" s="1"/>
  <c r="I1080" i="30" s="1"/>
  <c r="I1081" i="30" s="1"/>
  <c r="I1082" i="30" s="1"/>
  <c r="I1083" i="30" s="1"/>
  <c r="I1084" i="30" s="1"/>
  <c r="I1085" i="30" s="1"/>
  <c r="I1086" i="30" s="1"/>
  <c r="I1087" i="30" s="1"/>
  <c r="I1088" i="30" s="1"/>
  <c r="I1089" i="30" s="1"/>
  <c r="I1090" i="30" s="1"/>
  <c r="I1091" i="30" s="1"/>
  <c r="I1092" i="30" s="1"/>
  <c r="I1093" i="30" s="1"/>
  <c r="I1094" i="30" s="1"/>
  <c r="I1095" i="30" s="1"/>
  <c r="I1096" i="30" s="1"/>
  <c r="I1097" i="30" s="1"/>
  <c r="I1098" i="30" s="1"/>
  <c r="I1099" i="30" s="1"/>
  <c r="I1100" i="30" s="1"/>
  <c r="I1101" i="30" s="1"/>
  <c r="I1102" i="30" s="1"/>
  <c r="I1103" i="30" s="1"/>
  <c r="I1104" i="30" s="1"/>
  <c r="I1105" i="30" s="1"/>
  <c r="I1106" i="30" s="1"/>
  <c r="I1107" i="30" s="1"/>
  <c r="I1108" i="30" s="1"/>
  <c r="I1109" i="30" s="1"/>
  <c r="I1110" i="30" s="1"/>
  <c r="I1111" i="30" s="1"/>
  <c r="I1112" i="30" s="1"/>
  <c r="I1113" i="30" s="1"/>
  <c r="I1114" i="30" s="1"/>
  <c r="I1115" i="30" s="1"/>
  <c r="I1116" i="30" s="1"/>
  <c r="I1117" i="30" s="1"/>
  <c r="I1118" i="30" s="1"/>
  <c r="I1119" i="30" s="1"/>
  <c r="I1120" i="30" s="1"/>
  <c r="I1121" i="30" s="1"/>
  <c r="I1122" i="30" s="1"/>
  <c r="I1123" i="30" s="1"/>
  <c r="I1124" i="30" s="1"/>
  <c r="I1125" i="30" s="1"/>
  <c r="I1126" i="30" s="1"/>
  <c r="I1127" i="30" s="1"/>
  <c r="I1128" i="30" s="1"/>
  <c r="I1129" i="30" s="1"/>
  <c r="I1130" i="30" s="1"/>
  <c r="I1131" i="30" s="1"/>
  <c r="I1132" i="30" s="1"/>
  <c r="I1133" i="30" s="1"/>
  <c r="I1134" i="30" s="1"/>
  <c r="I1135" i="30" s="1"/>
  <c r="I1136" i="30" s="1"/>
  <c r="I1137" i="30" s="1"/>
  <c r="I1138" i="30" s="1"/>
  <c r="I1139" i="30" s="1"/>
  <c r="I1140" i="30" s="1"/>
  <c r="I1141" i="30" s="1"/>
  <c r="I1142" i="30" s="1"/>
  <c r="I1143" i="30" s="1"/>
  <c r="I1144" i="30" s="1"/>
  <c r="I1145" i="30" s="1"/>
  <c r="I1146" i="30" s="1"/>
  <c r="I1147" i="30" s="1"/>
  <c r="I1148" i="30" s="1"/>
  <c r="I1149" i="30" s="1"/>
  <c r="I1150" i="30" s="1"/>
  <c r="I1151" i="30" s="1"/>
  <c r="I1152" i="30" s="1"/>
  <c r="I1153" i="30" s="1"/>
  <c r="I1154" i="30" s="1"/>
  <c r="I1155" i="30" s="1"/>
  <c r="I1156" i="30" s="1"/>
  <c r="I1157" i="30" s="1"/>
  <c r="I1158" i="30" s="1"/>
  <c r="I1159" i="30" s="1"/>
  <c r="I1160" i="30" s="1"/>
  <c r="I1161" i="30" s="1"/>
  <c r="I1162" i="30" s="1"/>
  <c r="I1163" i="30" s="1"/>
  <c r="I1164" i="30" s="1"/>
  <c r="I1165" i="30" s="1"/>
  <c r="I1166" i="30" s="1"/>
  <c r="I1167" i="30" s="1"/>
  <c r="I1168" i="30" s="1"/>
  <c r="I1169" i="30" s="1"/>
  <c r="I1170" i="30" s="1"/>
  <c r="I1171" i="30" s="1"/>
  <c r="I1172" i="30" s="1"/>
  <c r="I1173" i="30" s="1"/>
  <c r="I1174" i="30" s="1"/>
  <c r="I1175" i="30" s="1"/>
  <c r="I1176" i="30" s="1"/>
  <c r="I1177" i="30" s="1"/>
  <c r="I1178" i="30" s="1"/>
  <c r="I1179" i="30" s="1"/>
  <c r="I1180" i="30" s="1"/>
  <c r="I1181" i="30" s="1"/>
  <c r="I1182" i="30" s="1"/>
  <c r="I1183" i="30" s="1"/>
  <c r="I1184" i="30" s="1"/>
  <c r="I1185" i="30" s="1"/>
  <c r="I1186" i="30" s="1"/>
  <c r="I1187" i="30" s="1"/>
  <c r="I1188" i="30" s="1"/>
  <c r="I1189" i="30" s="1"/>
  <c r="I1190" i="30" s="1"/>
  <c r="I1191" i="30" s="1"/>
  <c r="I1192" i="30" s="1"/>
  <c r="I1193" i="30" s="1"/>
  <c r="I1194" i="30" s="1"/>
  <c r="I1195" i="30" s="1"/>
  <c r="I1196" i="30" s="1"/>
  <c r="I1197" i="30" s="1"/>
  <c r="I1198" i="30" s="1"/>
  <c r="I1199" i="30" s="1"/>
  <c r="I1200" i="30" s="1"/>
  <c r="I1201" i="30" s="1"/>
  <c r="I1202" i="30" s="1"/>
  <c r="I1203" i="30" s="1"/>
  <c r="I1204" i="30" s="1"/>
  <c r="I1205" i="30" s="1"/>
  <c r="I1206" i="30" s="1"/>
  <c r="I1207" i="30" s="1"/>
  <c r="I1208" i="30" s="1"/>
  <c r="I1209" i="30" s="1"/>
  <c r="I1210" i="30" s="1"/>
  <c r="I1211" i="30" s="1"/>
  <c r="I1212" i="30" s="1"/>
  <c r="I1213" i="30" s="1"/>
  <c r="I1214" i="30" s="1"/>
  <c r="I1215" i="30" s="1"/>
  <c r="I1216" i="30" s="1"/>
  <c r="I1217" i="30" s="1"/>
  <c r="I1218" i="30" s="1"/>
  <c r="I1219" i="30" s="1"/>
  <c r="I1220" i="30" s="1"/>
  <c r="I1221" i="30" s="1"/>
  <c r="I1222" i="30" s="1"/>
  <c r="I1223" i="30" s="1"/>
  <c r="I1224" i="30" s="1"/>
  <c r="I1225" i="30" s="1"/>
  <c r="I1226" i="30" s="1"/>
  <c r="I1227" i="30" s="1"/>
  <c r="I1228" i="30" s="1"/>
  <c r="I1229" i="30" s="1"/>
  <c r="I1230" i="30" s="1"/>
  <c r="I1231" i="30" s="1"/>
  <c r="I1232" i="30" s="1"/>
  <c r="I1233" i="30" s="1"/>
  <c r="I1234" i="30" s="1"/>
  <c r="I1235" i="30" s="1"/>
  <c r="I1236" i="30" s="1"/>
  <c r="I1237" i="30" s="1"/>
  <c r="I1238" i="30" s="1"/>
  <c r="I1239" i="30" s="1"/>
  <c r="I1240" i="30" s="1"/>
  <c r="I1241" i="30" s="1"/>
  <c r="I1242" i="30" s="1"/>
  <c r="I1243" i="30" s="1"/>
  <c r="I1244" i="30" s="1"/>
  <c r="I1245" i="30" s="1"/>
  <c r="I1246" i="30" s="1"/>
  <c r="I1247" i="30" s="1"/>
  <c r="I1248" i="30" s="1"/>
  <c r="I1249" i="30" s="1"/>
  <c r="I1250" i="30" s="1"/>
  <c r="I1251" i="30" s="1"/>
  <c r="I1252" i="30" s="1"/>
  <c r="I1253" i="30" s="1"/>
  <c r="I1254" i="30" s="1"/>
  <c r="I1255" i="30" s="1"/>
  <c r="I1256" i="30" s="1"/>
  <c r="I1257" i="30" s="1"/>
  <c r="I1258" i="30" s="1"/>
  <c r="I1259" i="30" s="1"/>
  <c r="I1260" i="30" s="1"/>
  <c r="I1261" i="30" s="1"/>
  <c r="I1262" i="30" s="1"/>
  <c r="I1263" i="30" s="1"/>
  <c r="I1264" i="30" s="1"/>
  <c r="I1265" i="30" s="1"/>
  <c r="I1266" i="30" s="1"/>
  <c r="I1267" i="30" s="1"/>
  <c r="I1268" i="30" s="1"/>
  <c r="I1269" i="30" s="1"/>
  <c r="I1270" i="30" s="1"/>
  <c r="I1271" i="30" s="1"/>
  <c r="I1272" i="30" s="1"/>
  <c r="I1273" i="30" s="1"/>
  <c r="I1274" i="30" s="1"/>
  <c r="I1275" i="30" s="1"/>
  <c r="I1276" i="30" s="1"/>
  <c r="I1277" i="30" s="1"/>
  <c r="I1278" i="30" s="1"/>
  <c r="I1279" i="30" s="1"/>
  <c r="I1280" i="30" s="1"/>
  <c r="I1281" i="30" s="1"/>
  <c r="I1282" i="30" s="1"/>
  <c r="I1283" i="30" s="1"/>
  <c r="I1284" i="30" s="1"/>
  <c r="I1285" i="30" s="1"/>
  <c r="I1286" i="30" s="1"/>
  <c r="I1287" i="30" s="1"/>
  <c r="I1288" i="30" s="1"/>
  <c r="I1289" i="30" s="1"/>
  <c r="I1290" i="30" s="1"/>
  <c r="I1291" i="30" s="1"/>
  <c r="I1292" i="30" s="1"/>
  <c r="I1293" i="30" s="1"/>
  <c r="I1294" i="30" s="1"/>
  <c r="I1295" i="30" s="1"/>
  <c r="I1296" i="30" s="1"/>
  <c r="I1297" i="30" s="1"/>
  <c r="I1298" i="30" s="1"/>
  <c r="I1299" i="30" s="1"/>
  <c r="I1300" i="30" s="1"/>
  <c r="I1301" i="30" s="1"/>
  <c r="I1302" i="30" s="1"/>
  <c r="I1303" i="30" s="1"/>
  <c r="I1304" i="30" s="1"/>
  <c r="I1305" i="30" s="1"/>
  <c r="I1306" i="30" s="1"/>
  <c r="I1307" i="30" s="1"/>
  <c r="I1308" i="30" s="1"/>
  <c r="I1309" i="30" s="1"/>
  <c r="I1310" i="30" s="1"/>
  <c r="I1311" i="30" s="1"/>
  <c r="I1312" i="30" s="1"/>
  <c r="I1313" i="30" s="1"/>
  <c r="I1314" i="30" s="1"/>
  <c r="I1315" i="30" s="1"/>
  <c r="I1316" i="30" s="1"/>
  <c r="I1317" i="30" s="1"/>
  <c r="I1318" i="30" s="1"/>
  <c r="I1319" i="30" s="1"/>
  <c r="I1320" i="30" s="1"/>
  <c r="I1321" i="30" s="1"/>
  <c r="I1322" i="30" s="1"/>
  <c r="I1323" i="30" s="1"/>
  <c r="I1324" i="30" s="1"/>
  <c r="I1325" i="30" s="1"/>
  <c r="I1326" i="30" s="1"/>
  <c r="I1327" i="30" s="1"/>
  <c r="I1328" i="30" s="1"/>
  <c r="I1329" i="30" s="1"/>
  <c r="I1330" i="30" s="1"/>
  <c r="I1331" i="30" s="1"/>
  <c r="I1332" i="30" s="1"/>
  <c r="I1333" i="30" s="1"/>
  <c r="I1334" i="30" s="1"/>
  <c r="I1335" i="30" s="1"/>
  <c r="I1336" i="30" s="1"/>
  <c r="I1337" i="30" s="1"/>
  <c r="I1338" i="30" s="1"/>
  <c r="I1339" i="30" s="1"/>
  <c r="I1340" i="30" s="1"/>
  <c r="I1341" i="30" s="1"/>
  <c r="I1342" i="30" s="1"/>
  <c r="I1343" i="30" s="1"/>
  <c r="I1344" i="30" s="1"/>
  <c r="I1345" i="30" s="1"/>
  <c r="I1346" i="30" s="1"/>
  <c r="I1347" i="30" s="1"/>
  <c r="I1348" i="30" s="1"/>
  <c r="I1349" i="30" s="1"/>
  <c r="I1350" i="30" s="1"/>
  <c r="I1351" i="30" s="1"/>
  <c r="I1352" i="30" s="1"/>
  <c r="I1353" i="30" s="1"/>
  <c r="I1354" i="30" s="1"/>
  <c r="I1355" i="30" s="1"/>
  <c r="I1356" i="30" s="1"/>
  <c r="I1357" i="30" s="1"/>
  <c r="I1358" i="30" s="1"/>
  <c r="I1359" i="30" s="1"/>
  <c r="I1360" i="30" s="1"/>
  <c r="I1361" i="30" s="1"/>
  <c r="I1362" i="30" s="1"/>
  <c r="I1363" i="30" s="1"/>
  <c r="I1364" i="30" s="1"/>
  <c r="I1365" i="30" s="1"/>
  <c r="I1366" i="30" s="1"/>
  <c r="I1367" i="30" s="1"/>
  <c r="I1368" i="30" s="1"/>
  <c r="I1369" i="30" s="1"/>
  <c r="I1370" i="30" s="1"/>
  <c r="I1371" i="30" s="1"/>
  <c r="I1372" i="30" s="1"/>
  <c r="I1373" i="30" s="1"/>
  <c r="I1374" i="30" s="1"/>
  <c r="I1375" i="30" s="1"/>
  <c r="I1376" i="30" s="1"/>
  <c r="I1377" i="30" s="1"/>
  <c r="I1378" i="30" s="1"/>
  <c r="I1379" i="30" s="1"/>
  <c r="I1380" i="30" s="1"/>
  <c r="I1381" i="30" s="1"/>
  <c r="I1382" i="30" s="1"/>
  <c r="I1383" i="30" s="1"/>
  <c r="I1384" i="30" s="1"/>
  <c r="I1385" i="30" s="1"/>
  <c r="I1386" i="30" s="1"/>
  <c r="I1387" i="30" s="1"/>
  <c r="I1388" i="30" s="1"/>
  <c r="I1389" i="30" s="1"/>
  <c r="I1390" i="30" s="1"/>
  <c r="I1391" i="30" s="1"/>
  <c r="I1392" i="30" s="1"/>
  <c r="I1393" i="30" s="1"/>
  <c r="I1394" i="30" s="1"/>
  <c r="I1395" i="30" s="1"/>
  <c r="I1396" i="30" s="1"/>
  <c r="I1397" i="30" s="1"/>
  <c r="I1398" i="30" s="1"/>
  <c r="I1399" i="30" s="1"/>
  <c r="I1400" i="30" s="1"/>
  <c r="I1401" i="30" s="1"/>
  <c r="I1402" i="30" s="1"/>
  <c r="I1403" i="30" s="1"/>
  <c r="I1404" i="30" s="1"/>
  <c r="I1405" i="30" s="1"/>
  <c r="I1406" i="30" s="1"/>
  <c r="I1407" i="30" s="1"/>
  <c r="I1408" i="30" s="1"/>
  <c r="I1409" i="30" s="1"/>
  <c r="I1410" i="30" s="1"/>
  <c r="I1411" i="30" s="1"/>
  <c r="I1412" i="30" s="1"/>
  <c r="I1413" i="30" s="1"/>
  <c r="I1414" i="30" s="1"/>
  <c r="I1415" i="30" s="1"/>
  <c r="I1416" i="30" s="1"/>
  <c r="I1417" i="30" s="1"/>
  <c r="I1418" i="30" s="1"/>
  <c r="I1419" i="30" s="1"/>
  <c r="I1420" i="30" s="1"/>
  <c r="I1421" i="30" s="1"/>
  <c r="I1422" i="30" s="1"/>
  <c r="I1423" i="30" s="1"/>
  <c r="I1424" i="30" s="1"/>
  <c r="I1425" i="30" s="1"/>
  <c r="I1426" i="30" s="1"/>
  <c r="I1427" i="30" s="1"/>
  <c r="I1428" i="30" s="1"/>
  <c r="I1429" i="30" s="1"/>
  <c r="I1430" i="30" s="1"/>
  <c r="I1431" i="30" s="1"/>
  <c r="I1432" i="30" s="1"/>
  <c r="I1433" i="30" s="1"/>
  <c r="I1434" i="30" s="1"/>
  <c r="I1435" i="30" s="1"/>
  <c r="I1436" i="30" s="1"/>
  <c r="I1437" i="30" s="1"/>
  <c r="I1438" i="30" s="1"/>
  <c r="I1439" i="30" s="1"/>
  <c r="I1440" i="30" s="1"/>
  <c r="I1441" i="30" s="1"/>
  <c r="I1442" i="30" s="1"/>
  <c r="I1443" i="30" s="1"/>
  <c r="I1444" i="30" s="1"/>
  <c r="I1445" i="30" s="1"/>
  <c r="I1446" i="30" s="1"/>
  <c r="I1447" i="30" s="1"/>
  <c r="I1448" i="30" s="1"/>
  <c r="I1449" i="30" s="1"/>
  <c r="I1450" i="30" s="1"/>
  <c r="I1451" i="30" s="1"/>
  <c r="I1452" i="30" s="1"/>
  <c r="I1453" i="30" s="1"/>
  <c r="I1454" i="30" s="1"/>
  <c r="I1455" i="30" s="1"/>
  <c r="I1456" i="30" s="1"/>
  <c r="I1457" i="30" s="1"/>
  <c r="I1458" i="30" s="1"/>
  <c r="I1459" i="30" s="1"/>
  <c r="I1460" i="30" s="1"/>
  <c r="I1461" i="30" s="1"/>
  <c r="I1462" i="30" s="1"/>
  <c r="I1463" i="30" s="1"/>
  <c r="I1464" i="30" s="1"/>
  <c r="I1465" i="30" s="1"/>
  <c r="I1466" i="30" s="1"/>
  <c r="I1467" i="30" s="1"/>
  <c r="I1468" i="30" s="1"/>
  <c r="I1469" i="30" s="1"/>
  <c r="I1470" i="30" s="1"/>
  <c r="I1471" i="30" s="1"/>
  <c r="I1472" i="30" s="1"/>
  <c r="I1473" i="30" s="1"/>
  <c r="I1474" i="30" s="1"/>
  <c r="I1475" i="30" s="1"/>
  <c r="I1476" i="30" s="1"/>
  <c r="I1477" i="30" s="1"/>
  <c r="I1478" i="30" s="1"/>
  <c r="I1479" i="30" s="1"/>
  <c r="I1480" i="30" s="1"/>
  <c r="I1481" i="30" s="1"/>
  <c r="I1482" i="30" s="1"/>
  <c r="I1483" i="30" s="1"/>
  <c r="I1484" i="30" s="1"/>
  <c r="I1485" i="30" s="1"/>
  <c r="I1486" i="30" s="1"/>
  <c r="I1487" i="30" s="1"/>
  <c r="I1488" i="30" s="1"/>
  <c r="I1489" i="30" s="1"/>
  <c r="I1490" i="30" s="1"/>
  <c r="I1491" i="30" s="1"/>
  <c r="I1492" i="30" s="1"/>
  <c r="I1493" i="30" s="1"/>
  <c r="I1494" i="30" s="1"/>
  <c r="I1495" i="30" s="1"/>
  <c r="I1496" i="30" s="1"/>
  <c r="I1497" i="30" s="1"/>
  <c r="I1498" i="30" s="1"/>
  <c r="I1499" i="30" s="1"/>
  <c r="I1500" i="30" s="1"/>
  <c r="I1501" i="30" s="1"/>
  <c r="I1502" i="30" s="1"/>
  <c r="I1503" i="30" s="1"/>
  <c r="I1504" i="30" s="1"/>
  <c r="I1505" i="30" s="1"/>
  <c r="I1506" i="30" s="1"/>
  <c r="I1507" i="30" s="1"/>
  <c r="I1508" i="30" s="1"/>
  <c r="I1509" i="30" s="1"/>
  <c r="I1510" i="30" s="1"/>
  <c r="I1511" i="30" s="1"/>
  <c r="I1512" i="30" s="1"/>
  <c r="I1513" i="30" s="1"/>
  <c r="I1514" i="30" s="1"/>
  <c r="I1515" i="30" s="1"/>
  <c r="I1516" i="30" s="1"/>
  <c r="I1517" i="30" s="1"/>
  <c r="I1518" i="30" s="1"/>
  <c r="I1519" i="30" s="1"/>
  <c r="I1520" i="30" s="1"/>
  <c r="I1521" i="30" s="1"/>
  <c r="I1522" i="30" s="1"/>
  <c r="I1523" i="30" s="1"/>
  <c r="I1524" i="30" s="1"/>
  <c r="I1525" i="30" s="1"/>
  <c r="I1526" i="30" s="1"/>
  <c r="I1527" i="30" s="1"/>
  <c r="I1528" i="30" s="1"/>
  <c r="I1529" i="30" s="1"/>
  <c r="I1530" i="30" s="1"/>
  <c r="I1531" i="30" s="1"/>
  <c r="I1532" i="30" s="1"/>
  <c r="I1533" i="30" s="1"/>
  <c r="I1534" i="30" s="1"/>
  <c r="I1535" i="30" s="1"/>
  <c r="I1536" i="30" s="1"/>
  <c r="I1537" i="30" s="1"/>
  <c r="I1538" i="30" s="1"/>
  <c r="I1539" i="30" s="1"/>
  <c r="I1540" i="30" s="1"/>
  <c r="I1541" i="30" s="1"/>
  <c r="I1542" i="30" s="1"/>
  <c r="I1543" i="30" s="1"/>
  <c r="I1544" i="30" s="1"/>
  <c r="I1545" i="30" s="1"/>
  <c r="I1546" i="30" s="1"/>
  <c r="I1547" i="30" s="1"/>
  <c r="I1548" i="30" s="1"/>
  <c r="I1549" i="30" s="1"/>
  <c r="I1550" i="30" s="1"/>
  <c r="I1551" i="30" s="1"/>
  <c r="I1552" i="30" s="1"/>
  <c r="I1553" i="30" s="1"/>
  <c r="I1554" i="30" s="1"/>
  <c r="I1555" i="30" s="1"/>
  <c r="I1556" i="30" s="1"/>
  <c r="I1557" i="30" s="1"/>
  <c r="I1558" i="30" s="1"/>
  <c r="I1559" i="30" s="1"/>
  <c r="I1560" i="30" s="1"/>
  <c r="I1561" i="30" s="1"/>
  <c r="I1562" i="30" s="1"/>
  <c r="I1563" i="30" s="1"/>
  <c r="I1564" i="30" s="1"/>
  <c r="I1565" i="30" s="1"/>
  <c r="I1566" i="30" s="1"/>
  <c r="I1567" i="30" s="1"/>
  <c r="I1568" i="30" s="1"/>
  <c r="I1569" i="30" s="1"/>
  <c r="I1570" i="30" s="1"/>
  <c r="I1571" i="30" s="1"/>
  <c r="I1572" i="30" s="1"/>
  <c r="I1573" i="30" s="1"/>
  <c r="I1574" i="30" s="1"/>
  <c r="I1575" i="30" s="1"/>
  <c r="I1576" i="30" s="1"/>
  <c r="I1577" i="30" s="1"/>
  <c r="I1578" i="30" s="1"/>
  <c r="I1579" i="30" s="1"/>
  <c r="I1580" i="30" s="1"/>
  <c r="I1581" i="30" s="1"/>
  <c r="I1582" i="30" s="1"/>
  <c r="I1583" i="30" s="1"/>
  <c r="I1584" i="30" s="1"/>
  <c r="I1585" i="30" s="1"/>
  <c r="I1586" i="30" s="1"/>
  <c r="I1587" i="30" s="1"/>
  <c r="I1588" i="30" s="1"/>
  <c r="I1589" i="30" s="1"/>
  <c r="I1590" i="30" s="1"/>
  <c r="I1591" i="30" s="1"/>
  <c r="I1592" i="30" s="1"/>
  <c r="I1593" i="30" s="1"/>
  <c r="I1594" i="30" s="1"/>
  <c r="I1595" i="30" s="1"/>
  <c r="I1596" i="30" s="1"/>
  <c r="I1597" i="30" s="1"/>
  <c r="I1598" i="30" s="1"/>
  <c r="I1599" i="30" s="1"/>
  <c r="I1600" i="30" s="1"/>
  <c r="I1601" i="30" s="1"/>
  <c r="I1602" i="30" s="1"/>
  <c r="I1603" i="30" s="1"/>
  <c r="I1604" i="30" s="1"/>
  <c r="I1605" i="30" s="1"/>
  <c r="I1606" i="30" s="1"/>
  <c r="I1607" i="30" s="1"/>
  <c r="I1608" i="30" s="1"/>
  <c r="I1609" i="30" s="1"/>
  <c r="I1610" i="30" s="1"/>
  <c r="I1611" i="30" s="1"/>
  <c r="I1612" i="30" s="1"/>
  <c r="I1613" i="30" s="1"/>
  <c r="I1614" i="30" s="1"/>
  <c r="I1615" i="30" s="1"/>
  <c r="I1616" i="30" s="1"/>
  <c r="I1617" i="30" s="1"/>
  <c r="I1618" i="30" s="1"/>
  <c r="I1619" i="30" s="1"/>
  <c r="I1620" i="30" s="1"/>
  <c r="I1621" i="30" s="1"/>
  <c r="I1622" i="30" s="1"/>
  <c r="I1623" i="30" s="1"/>
  <c r="I1624" i="30" s="1"/>
  <c r="I1625" i="30" s="1"/>
  <c r="I1626" i="30" s="1"/>
  <c r="I1627" i="30" s="1"/>
  <c r="I1628" i="30" s="1"/>
  <c r="I1629" i="30" s="1"/>
  <c r="I1630" i="30" s="1"/>
  <c r="I1631" i="30" s="1"/>
  <c r="I1632" i="30" s="1"/>
  <c r="I1633" i="30" s="1"/>
  <c r="I1634" i="30" s="1"/>
  <c r="I1635" i="30" s="1"/>
  <c r="I1636" i="30" s="1"/>
  <c r="I1637" i="30" s="1"/>
  <c r="I1638" i="30" s="1"/>
  <c r="I1639" i="30" s="1"/>
  <c r="I1640" i="30" s="1"/>
  <c r="I1641" i="30" s="1"/>
  <c r="I1642" i="30" s="1"/>
  <c r="I1643" i="30" s="1"/>
  <c r="I1644" i="30" s="1"/>
  <c r="I1645" i="30" s="1"/>
  <c r="I1646" i="30" s="1"/>
  <c r="I1647" i="30" s="1"/>
  <c r="I1648" i="30" s="1"/>
  <c r="I1649" i="30" s="1"/>
  <c r="I1650" i="30" s="1"/>
  <c r="I1651" i="30" s="1"/>
  <c r="I1652" i="30" s="1"/>
  <c r="I1653" i="30" s="1"/>
  <c r="I1654" i="30" s="1"/>
  <c r="I1655" i="30" s="1"/>
  <c r="I1656" i="30" s="1"/>
  <c r="I1657" i="30" s="1"/>
  <c r="I1658" i="30" s="1"/>
  <c r="I1659" i="30" s="1"/>
  <c r="I1660" i="30" s="1"/>
  <c r="I1661" i="30" s="1"/>
  <c r="I1662" i="30" s="1"/>
  <c r="I1663" i="30" s="1"/>
  <c r="I1664" i="30" s="1"/>
  <c r="I1665" i="30" s="1"/>
  <c r="I1666" i="30" s="1"/>
  <c r="I1667" i="30" s="1"/>
  <c r="I1668" i="30" s="1"/>
  <c r="I1669" i="30" s="1"/>
  <c r="I1670" i="30" s="1"/>
  <c r="I1671" i="30" s="1"/>
  <c r="I1672" i="30" s="1"/>
  <c r="I1673" i="30" s="1"/>
  <c r="I1674" i="30" s="1"/>
  <c r="I1675" i="30" s="1"/>
  <c r="I1676" i="30" s="1"/>
  <c r="I1677" i="30" s="1"/>
  <c r="I1678" i="30" s="1"/>
  <c r="I1679" i="30" s="1"/>
  <c r="I1680" i="30" s="1"/>
  <c r="I1681" i="30" s="1"/>
  <c r="I1682" i="30" s="1"/>
  <c r="I1683" i="30" s="1"/>
  <c r="I1684" i="30" s="1"/>
  <c r="I1685" i="30" s="1"/>
  <c r="I1686" i="30" s="1"/>
  <c r="I1687" i="30" s="1"/>
  <c r="I1688" i="30" s="1"/>
  <c r="I1689" i="30" s="1"/>
  <c r="I1690" i="30" s="1"/>
  <c r="I1691" i="30" s="1"/>
  <c r="I1692" i="30" s="1"/>
  <c r="I1693" i="30" s="1"/>
  <c r="I1694" i="30" s="1"/>
  <c r="I1695" i="30" s="1"/>
  <c r="I1696" i="30" s="1"/>
  <c r="I1697" i="30" s="1"/>
  <c r="I1698" i="30" s="1"/>
  <c r="I1699" i="30" s="1"/>
  <c r="I1700" i="30" s="1"/>
  <c r="I1701" i="30" s="1"/>
  <c r="I1702" i="30" s="1"/>
  <c r="I1703" i="30" s="1"/>
  <c r="I1704" i="30" s="1"/>
  <c r="I1705" i="30" s="1"/>
  <c r="I1706" i="30" s="1"/>
  <c r="I1707" i="30" s="1"/>
  <c r="I1708" i="30" s="1"/>
  <c r="I1709" i="30" s="1"/>
  <c r="I1710" i="30" s="1"/>
  <c r="I1711" i="30" s="1"/>
  <c r="I1712" i="30" s="1"/>
  <c r="I1713" i="30" s="1"/>
  <c r="I1714" i="30" s="1"/>
  <c r="I1715" i="30" s="1"/>
  <c r="I1716" i="30" s="1"/>
  <c r="I1717" i="30" s="1"/>
  <c r="I1718" i="30" s="1"/>
  <c r="I1719" i="30" s="1"/>
  <c r="I1720" i="30" s="1"/>
  <c r="I1721" i="30" s="1"/>
  <c r="I1722" i="30" s="1"/>
  <c r="I1723" i="30" s="1"/>
  <c r="I1724" i="30" s="1"/>
  <c r="I1725" i="30" s="1"/>
  <c r="I1726" i="30" s="1"/>
  <c r="I1727" i="30" s="1"/>
  <c r="I1728" i="30" s="1"/>
  <c r="I1729" i="30" s="1"/>
  <c r="I1730" i="30" s="1"/>
  <c r="I1731" i="30" s="1"/>
  <c r="I1732" i="30" s="1"/>
  <c r="I1733" i="30" s="1"/>
  <c r="I1734" i="30" s="1"/>
  <c r="I1735" i="30" s="1"/>
  <c r="I1736" i="30" s="1"/>
  <c r="I1737" i="30" s="1"/>
  <c r="I1738" i="30" s="1"/>
  <c r="I1739" i="30" s="1"/>
  <c r="I1740" i="30" s="1"/>
  <c r="I1741" i="30" s="1"/>
  <c r="I1742" i="30" s="1"/>
  <c r="I1743" i="30" s="1"/>
  <c r="I1744" i="30" s="1"/>
  <c r="I1745" i="30" s="1"/>
  <c r="I1746" i="30" s="1"/>
  <c r="I1747" i="30" s="1"/>
  <c r="I1748" i="30" s="1"/>
  <c r="I1749" i="30" s="1"/>
  <c r="I1750" i="30" s="1"/>
  <c r="I1751" i="30" s="1"/>
  <c r="I1752" i="30" s="1"/>
  <c r="I1753" i="30" s="1"/>
  <c r="I1754" i="30" s="1"/>
  <c r="I1755" i="30" s="1"/>
  <c r="I1756" i="30" s="1"/>
  <c r="I1757" i="30" s="1"/>
  <c r="I1758" i="30" s="1"/>
  <c r="I1759" i="30" s="1"/>
  <c r="I1760" i="30" s="1"/>
  <c r="I1761" i="30" s="1"/>
  <c r="I1762" i="30" s="1"/>
  <c r="I1763" i="30" s="1"/>
  <c r="I1764" i="30" s="1"/>
  <c r="I1765" i="30" s="1"/>
  <c r="I1766" i="30" s="1"/>
  <c r="I1767" i="30" s="1"/>
  <c r="I1768" i="30" s="1"/>
  <c r="I1769" i="30" s="1"/>
  <c r="I1770" i="30" s="1"/>
  <c r="I1771" i="30" s="1"/>
  <c r="I1772" i="30" s="1"/>
  <c r="I1773" i="30" s="1"/>
  <c r="I1774" i="30" s="1"/>
  <c r="I1775" i="30" s="1"/>
  <c r="I1776" i="30" s="1"/>
  <c r="I1777" i="30" s="1"/>
  <c r="I1778" i="30" s="1"/>
  <c r="I1779" i="30" s="1"/>
  <c r="I1780" i="30" s="1"/>
  <c r="I1781" i="30" s="1"/>
  <c r="I1782" i="30" s="1"/>
  <c r="I1783" i="30" s="1"/>
  <c r="I1784" i="30" s="1"/>
  <c r="I1785" i="30" s="1"/>
  <c r="I1786" i="30" s="1"/>
  <c r="I1787" i="30" s="1"/>
  <c r="I1788" i="30" s="1"/>
  <c r="I1789" i="30" s="1"/>
  <c r="I1790" i="30" s="1"/>
  <c r="I1791" i="30" s="1"/>
  <c r="I1792" i="30" s="1"/>
  <c r="I1793" i="30" s="1"/>
  <c r="I1794" i="30" s="1"/>
  <c r="I1795" i="30" s="1"/>
  <c r="I1796" i="30" s="1"/>
  <c r="I1797" i="30" s="1"/>
  <c r="I1798" i="30" s="1"/>
  <c r="I1799" i="30" s="1"/>
  <c r="I1800" i="30" s="1"/>
  <c r="I1801" i="30" s="1"/>
  <c r="I1802" i="30" s="1"/>
  <c r="I1803" i="30" s="1"/>
  <c r="I1804" i="30" s="1"/>
  <c r="I1805" i="30" s="1"/>
  <c r="I1806" i="30" s="1"/>
  <c r="I1807" i="30" s="1"/>
  <c r="I1808" i="30" s="1"/>
  <c r="I1809" i="30" s="1"/>
  <c r="I1810" i="30" s="1"/>
  <c r="I1811" i="30" s="1"/>
  <c r="I1812" i="30" s="1"/>
  <c r="I1813" i="30" s="1"/>
  <c r="I1814" i="30" s="1"/>
  <c r="I1815" i="30" s="1"/>
  <c r="I1816" i="30" s="1"/>
  <c r="I1817" i="30" s="1"/>
  <c r="I1818" i="30" s="1"/>
  <c r="I1819" i="30" s="1"/>
  <c r="I1820" i="30" s="1"/>
  <c r="I1821" i="30" s="1"/>
  <c r="I1822" i="30" s="1"/>
  <c r="I1823" i="30" s="1"/>
  <c r="I1824" i="30" s="1"/>
  <c r="I1825" i="30" s="1"/>
  <c r="I1826" i="30" s="1"/>
  <c r="I1827" i="30" s="1"/>
  <c r="I1828" i="30" s="1"/>
  <c r="I1829" i="30" s="1"/>
  <c r="I1830" i="30" s="1"/>
  <c r="I1831" i="30" s="1"/>
  <c r="I1832" i="30" s="1"/>
  <c r="I1833" i="30" s="1"/>
  <c r="I1834" i="30" s="1"/>
  <c r="I1835" i="30" s="1"/>
  <c r="I1836" i="30" s="1"/>
  <c r="I1837" i="30" s="1"/>
  <c r="I1838" i="30" s="1"/>
  <c r="I1839" i="30" s="1"/>
  <c r="I1840" i="30" s="1"/>
  <c r="I1841" i="30" s="1"/>
  <c r="I1842" i="30" s="1"/>
  <c r="I1843" i="30" s="1"/>
  <c r="I1844" i="30" s="1"/>
  <c r="I1845" i="30" s="1"/>
  <c r="I1846" i="30" s="1"/>
  <c r="I1847" i="30" s="1"/>
  <c r="I1848" i="30" s="1"/>
  <c r="I1849" i="30" s="1"/>
  <c r="I1850" i="30" s="1"/>
  <c r="I1851" i="30" s="1"/>
  <c r="I1852" i="30" s="1"/>
  <c r="I1853" i="30" s="1"/>
  <c r="I1854" i="30" s="1"/>
  <c r="I1855" i="30" s="1"/>
  <c r="I1856" i="30" s="1"/>
  <c r="I1857" i="30" s="1"/>
  <c r="I1858" i="30" s="1"/>
  <c r="I1859" i="30" s="1"/>
  <c r="I1860" i="30" s="1"/>
  <c r="I1861" i="30" s="1"/>
  <c r="I1862" i="30" s="1"/>
  <c r="I1863" i="30" s="1"/>
  <c r="I1864" i="30" s="1"/>
  <c r="I1865" i="30" s="1"/>
  <c r="I1866" i="30" s="1"/>
  <c r="I1867" i="30" s="1"/>
  <c r="I1868" i="30" s="1"/>
  <c r="I1869" i="30" s="1"/>
  <c r="I1870" i="30" s="1"/>
  <c r="I1871" i="30" s="1"/>
  <c r="I1872" i="30" s="1"/>
  <c r="I1873" i="30" s="1"/>
  <c r="I1874" i="30" s="1"/>
  <c r="I1875" i="30" s="1"/>
  <c r="I1876" i="30" s="1"/>
  <c r="I1877" i="30" s="1"/>
  <c r="I1878" i="30" s="1"/>
  <c r="I1879" i="30" s="1"/>
  <c r="I1880" i="30" s="1"/>
  <c r="I1881" i="30" s="1"/>
  <c r="I1882" i="30" s="1"/>
  <c r="I1883" i="30" s="1"/>
  <c r="I1884" i="30" s="1"/>
  <c r="I1885" i="30" s="1"/>
  <c r="I1886" i="30" s="1"/>
  <c r="I1887" i="30" s="1"/>
  <c r="I1888" i="30" s="1"/>
  <c r="I1889" i="30" s="1"/>
  <c r="I1890" i="30" s="1"/>
  <c r="I1891" i="30" s="1"/>
  <c r="I1892" i="30" s="1"/>
  <c r="I1893" i="30" s="1"/>
  <c r="I1894" i="30" s="1"/>
  <c r="I1895" i="30" s="1"/>
  <c r="I1896" i="30" s="1"/>
  <c r="I1897" i="30" s="1"/>
  <c r="I1898" i="30" s="1"/>
  <c r="I1899" i="30" s="1"/>
  <c r="I1900" i="30" s="1"/>
  <c r="I1901" i="30" s="1"/>
  <c r="I1902" i="30" s="1"/>
  <c r="I1903" i="30" s="1"/>
  <c r="I1904" i="30" s="1"/>
  <c r="I1905" i="30" s="1"/>
  <c r="I1906" i="30" s="1"/>
  <c r="I1907" i="30" s="1"/>
  <c r="I1908" i="30" s="1"/>
  <c r="I1909" i="30" s="1"/>
  <c r="I1910" i="30" s="1"/>
  <c r="I1911" i="30" s="1"/>
  <c r="I1912" i="30" s="1"/>
  <c r="I1913" i="30" s="1"/>
  <c r="I1914" i="30" s="1"/>
  <c r="I1915" i="30" s="1"/>
  <c r="I1916" i="30" s="1"/>
  <c r="I1917" i="30" s="1"/>
  <c r="I1918" i="30" s="1"/>
  <c r="I1919" i="30" s="1"/>
  <c r="I1920" i="30" s="1"/>
  <c r="I1921" i="30" s="1"/>
  <c r="I1922" i="30" s="1"/>
  <c r="I1923" i="30" s="1"/>
  <c r="I1924" i="30" s="1"/>
  <c r="I1925" i="30" s="1"/>
  <c r="I1926" i="30" s="1"/>
  <c r="I1927" i="30" s="1"/>
  <c r="I1928" i="30" s="1"/>
  <c r="I1929" i="30" s="1"/>
  <c r="I1930" i="30" s="1"/>
  <c r="I1931" i="30" s="1"/>
  <c r="I1932" i="30" s="1"/>
  <c r="I1933" i="30" s="1"/>
  <c r="I1934" i="30" s="1"/>
  <c r="I1935" i="30" s="1"/>
  <c r="I1936" i="30" s="1"/>
  <c r="I1937" i="30" s="1"/>
  <c r="I1938" i="30" s="1"/>
  <c r="I1939" i="30" s="1"/>
  <c r="I1940" i="30" s="1"/>
  <c r="I1941" i="30" s="1"/>
  <c r="I1942" i="30" s="1"/>
  <c r="I1943" i="30" s="1"/>
  <c r="I1944" i="30" s="1"/>
  <c r="I1945" i="30" s="1"/>
  <c r="I1946" i="30" s="1"/>
  <c r="I1947" i="30" s="1"/>
  <c r="I1948" i="30" s="1"/>
  <c r="I1949" i="30" s="1"/>
  <c r="I1950" i="30" s="1"/>
  <c r="I1951" i="30" s="1"/>
  <c r="I1952" i="30" s="1"/>
  <c r="I1953" i="30" s="1"/>
  <c r="I1954" i="30" s="1"/>
  <c r="I1955" i="30" s="1"/>
  <c r="I1956" i="30" s="1"/>
  <c r="I1957" i="30" s="1"/>
  <c r="I1958" i="30" s="1"/>
  <c r="I1959" i="30" s="1"/>
  <c r="I1960" i="30" s="1"/>
  <c r="I1961" i="30" s="1"/>
  <c r="I1962" i="30" s="1"/>
  <c r="I1963" i="30" s="1"/>
  <c r="I1964" i="30" s="1"/>
  <c r="I1965" i="30" s="1"/>
  <c r="I1966" i="30" s="1"/>
  <c r="I1967" i="30" s="1"/>
  <c r="I1968" i="30" s="1"/>
  <c r="I1969" i="30" s="1"/>
  <c r="I1970" i="30" s="1"/>
  <c r="I1971" i="30" s="1"/>
  <c r="I1972" i="30" s="1"/>
  <c r="I1973" i="30" s="1"/>
  <c r="I1974" i="30" s="1"/>
  <c r="I1975" i="30" s="1"/>
  <c r="I1976" i="30" s="1"/>
  <c r="I1977" i="30" s="1"/>
  <c r="I1978" i="30" s="1"/>
  <c r="I1979" i="30" s="1"/>
  <c r="I1980" i="30" s="1"/>
  <c r="I1981" i="30" s="1"/>
  <c r="I1982" i="30" s="1"/>
  <c r="I1983" i="30" s="1"/>
  <c r="I1984" i="30" s="1"/>
  <c r="I1985" i="30" s="1"/>
  <c r="I1986" i="30" s="1"/>
  <c r="I1987" i="30" s="1"/>
  <c r="I1988" i="30" s="1"/>
  <c r="I1989" i="30" s="1"/>
  <c r="I1990" i="30" s="1"/>
  <c r="I1991" i="30" s="1"/>
  <c r="I1992" i="30" s="1"/>
  <c r="I1993" i="30" s="1"/>
  <c r="I1994" i="30" s="1"/>
  <c r="I1995" i="30" s="1"/>
  <c r="I1996" i="30" s="1"/>
  <c r="I1997" i="30" s="1"/>
  <c r="I1998" i="30" s="1"/>
  <c r="I1999" i="30" s="1"/>
  <c r="I2000" i="30" s="1"/>
  <c r="I2001" i="30" s="1"/>
  <c r="I2002" i="30" s="1"/>
  <c r="I2003" i="30" s="1"/>
  <c r="I2004" i="30" s="1"/>
  <c r="I2005" i="30" s="1"/>
  <c r="I2006" i="30" s="1"/>
  <c r="I2007" i="30" s="1"/>
  <c r="I2008" i="30" s="1"/>
  <c r="I2009" i="30" s="1"/>
  <c r="I2010" i="30" s="1"/>
  <c r="I2011" i="30" s="1"/>
  <c r="I2012" i="30" s="1"/>
  <c r="I2013" i="30" s="1"/>
  <c r="I2014" i="30" s="1"/>
  <c r="I2015" i="30" s="1"/>
  <c r="I2016" i="30" s="1"/>
  <c r="I2017" i="30" s="1"/>
  <c r="I2018" i="30" s="1"/>
  <c r="I2019" i="30" s="1"/>
  <c r="I2020" i="30" s="1"/>
  <c r="I2021" i="30" s="1"/>
  <c r="I2022" i="30" s="1"/>
  <c r="I2023" i="30" s="1"/>
  <c r="I2024" i="30" s="1"/>
  <c r="I2025" i="30" s="1"/>
  <c r="I2026" i="30" s="1"/>
  <c r="I2027" i="30" s="1"/>
  <c r="I2028" i="30" s="1"/>
  <c r="I2029" i="30" s="1"/>
  <c r="I2030" i="30" s="1"/>
  <c r="I2031" i="30" s="1"/>
  <c r="I2032" i="30" s="1"/>
  <c r="I2033" i="30" s="1"/>
  <c r="I2034" i="30" s="1"/>
  <c r="I2035" i="30" s="1"/>
  <c r="I2036" i="30" s="1"/>
  <c r="I2037" i="30" s="1"/>
  <c r="I2038" i="30" s="1"/>
  <c r="I2039" i="30" s="1"/>
  <c r="I2040" i="30" s="1"/>
  <c r="I2041" i="30" s="1"/>
  <c r="I2042" i="30" s="1"/>
  <c r="I2043" i="30" s="1"/>
  <c r="I2044" i="30" s="1"/>
  <c r="I2045" i="30" s="1"/>
  <c r="I2046" i="30" s="1"/>
  <c r="I2047" i="30" s="1"/>
  <c r="I2048" i="30" s="1"/>
  <c r="I2049" i="30" s="1"/>
  <c r="I2050" i="30" s="1"/>
  <c r="I2051" i="30" s="1"/>
  <c r="I2052" i="30" s="1"/>
  <c r="I2053" i="30" s="1"/>
  <c r="I2054" i="30" s="1"/>
  <c r="I2055" i="30" s="1"/>
  <c r="I2056" i="30" s="1"/>
  <c r="I2057" i="30" s="1"/>
  <c r="I2058" i="30" s="1"/>
  <c r="I2059" i="30" s="1"/>
  <c r="I2060" i="30" s="1"/>
  <c r="I2061" i="30" s="1"/>
  <c r="I2062" i="30" s="1"/>
  <c r="I2063" i="30" s="1"/>
  <c r="I2064" i="30" s="1"/>
  <c r="I2065" i="30" s="1"/>
  <c r="I2066" i="30" s="1"/>
  <c r="I2067" i="30" s="1"/>
  <c r="I2068" i="30" s="1"/>
  <c r="I2069" i="30" s="1"/>
  <c r="I2070" i="30" s="1"/>
  <c r="I2071" i="30" s="1"/>
  <c r="I2072" i="30" s="1"/>
  <c r="I2073" i="30" s="1"/>
  <c r="I2074" i="30" s="1"/>
  <c r="I2075" i="30" s="1"/>
  <c r="I2076" i="30" s="1"/>
  <c r="I2077" i="30" s="1"/>
  <c r="I2078" i="30" s="1"/>
  <c r="I2079" i="30" s="1"/>
  <c r="I2080" i="30" s="1"/>
  <c r="I2081" i="30" s="1"/>
  <c r="I2082" i="30" s="1"/>
  <c r="I2083" i="30" s="1"/>
  <c r="I2084" i="30" s="1"/>
  <c r="I2085" i="30" s="1"/>
  <c r="I2086" i="30" s="1"/>
  <c r="I2087" i="30" s="1"/>
  <c r="I2088" i="30" s="1"/>
  <c r="I2089" i="30" s="1"/>
  <c r="I2090" i="30" s="1"/>
  <c r="I2091" i="30" s="1"/>
  <c r="I2092" i="30" s="1"/>
  <c r="I2093" i="30" s="1"/>
  <c r="I2094" i="30" s="1"/>
  <c r="H45" i="30"/>
  <c r="H46" i="30" s="1"/>
  <c r="H47" i="30" s="1"/>
  <c r="H48" i="30" s="1"/>
  <c r="H49" i="30" s="1"/>
  <c r="H50" i="30" s="1"/>
  <c r="H51" i="30" s="1"/>
  <c r="H52" i="30" s="1"/>
  <c r="H53" i="30" s="1"/>
  <c r="H54" i="30" s="1"/>
  <c r="H55" i="30" s="1"/>
  <c r="H56" i="30" s="1"/>
  <c r="H57" i="30" s="1"/>
  <c r="H58" i="30" s="1"/>
  <c r="H59" i="30" s="1"/>
  <c r="H60" i="30" s="1"/>
  <c r="H61" i="30" s="1"/>
  <c r="H62" i="30" s="1"/>
  <c r="H63" i="30" s="1"/>
  <c r="H64" i="30" s="1"/>
  <c r="H65" i="30" s="1"/>
  <c r="H66" i="30" s="1"/>
  <c r="H67" i="30" s="1"/>
  <c r="H68" i="30" s="1"/>
  <c r="H69" i="30" s="1"/>
  <c r="H70" i="30" s="1"/>
  <c r="H71" i="30" s="1"/>
  <c r="H72" i="30" s="1"/>
  <c r="H73" i="30" s="1"/>
  <c r="H74" i="30" s="1"/>
  <c r="H75" i="30" s="1"/>
  <c r="H76" i="30" s="1"/>
  <c r="H77" i="30" s="1"/>
  <c r="H78" i="30" s="1"/>
  <c r="H79" i="30" s="1"/>
  <c r="H80" i="30" s="1"/>
  <c r="H81" i="30" s="1"/>
  <c r="H82" i="30" s="1"/>
  <c r="H83" i="30" s="1"/>
  <c r="H84" i="30" s="1"/>
  <c r="H85" i="30" s="1"/>
  <c r="H86" i="30" s="1"/>
  <c r="H87" i="30" s="1"/>
  <c r="H88" i="30" s="1"/>
  <c r="H89" i="30" s="1"/>
  <c r="H90" i="30" s="1"/>
  <c r="H91" i="30" s="1"/>
  <c r="H92" i="30" s="1"/>
  <c r="H93" i="30" s="1"/>
  <c r="H94" i="30" s="1"/>
  <c r="H95" i="30" s="1"/>
  <c r="H96" i="30" s="1"/>
  <c r="H97" i="30" s="1"/>
  <c r="H98" i="30" s="1"/>
  <c r="H99" i="30" s="1"/>
  <c r="H100" i="30" s="1"/>
  <c r="H101" i="30" s="1"/>
  <c r="H102" i="30" s="1"/>
  <c r="H103" i="30" s="1"/>
  <c r="H104" i="30" s="1"/>
  <c r="H105" i="30" s="1"/>
  <c r="H106" i="30" s="1"/>
  <c r="H107" i="30" s="1"/>
  <c r="H108" i="30" s="1"/>
  <c r="H109" i="30" s="1"/>
  <c r="H110" i="30" s="1"/>
  <c r="H111" i="30" s="1"/>
  <c r="H112" i="30" s="1"/>
  <c r="H113" i="30" s="1"/>
  <c r="H114" i="30" s="1"/>
  <c r="H115" i="30" s="1"/>
  <c r="H116" i="30" s="1"/>
  <c r="H117" i="30" s="1"/>
  <c r="H118" i="30" s="1"/>
  <c r="H119" i="30" s="1"/>
  <c r="H120" i="30" s="1"/>
  <c r="H121" i="30" s="1"/>
  <c r="H122" i="30" s="1"/>
  <c r="H123" i="30" s="1"/>
  <c r="H124" i="30" s="1"/>
  <c r="H125" i="30" s="1"/>
  <c r="H126" i="30" s="1"/>
  <c r="H127" i="30" s="1"/>
  <c r="H128" i="30" s="1"/>
  <c r="H129" i="30" s="1"/>
  <c r="H130" i="30" s="1"/>
  <c r="H131" i="30" s="1"/>
  <c r="H132" i="30" s="1"/>
  <c r="H133" i="30" s="1"/>
  <c r="H134" i="30" s="1"/>
  <c r="H135" i="30" s="1"/>
  <c r="H136" i="30" s="1"/>
  <c r="H137" i="30" s="1"/>
  <c r="H138" i="30" s="1"/>
  <c r="H139" i="30" s="1"/>
  <c r="H140" i="30" s="1"/>
  <c r="H141" i="30" s="1"/>
  <c r="H142" i="30" s="1"/>
  <c r="H143" i="30" s="1"/>
  <c r="H144" i="30" s="1"/>
  <c r="H145" i="30" s="1"/>
  <c r="H146" i="30" s="1"/>
  <c r="H147" i="30" s="1"/>
  <c r="H148" i="30" s="1"/>
  <c r="H149" i="30" s="1"/>
  <c r="H150" i="30" s="1"/>
  <c r="H151" i="30" s="1"/>
  <c r="H152" i="30" s="1"/>
  <c r="H153" i="30" s="1"/>
  <c r="H154" i="30" s="1"/>
  <c r="H155" i="30" s="1"/>
  <c r="H156" i="30" s="1"/>
  <c r="H157" i="30" s="1"/>
  <c r="H158" i="30" s="1"/>
  <c r="H159" i="30" s="1"/>
  <c r="H160" i="30" s="1"/>
  <c r="H161" i="30" s="1"/>
  <c r="H162" i="30" s="1"/>
  <c r="H163" i="30" s="1"/>
  <c r="H164" i="30" s="1"/>
  <c r="H165" i="30" s="1"/>
  <c r="H166" i="30" s="1"/>
  <c r="H167" i="30" s="1"/>
  <c r="H168" i="30" s="1"/>
  <c r="H169" i="30" s="1"/>
  <c r="H170" i="30" s="1"/>
  <c r="H171" i="30" s="1"/>
  <c r="H172" i="30" s="1"/>
  <c r="H173" i="30" s="1"/>
  <c r="H174" i="30" s="1"/>
  <c r="H175" i="30" s="1"/>
  <c r="H176" i="30" s="1"/>
  <c r="H177" i="30" s="1"/>
  <c r="H178" i="30" s="1"/>
  <c r="H179" i="30" s="1"/>
  <c r="H180" i="30" s="1"/>
  <c r="H181" i="30" s="1"/>
  <c r="H182" i="30" s="1"/>
  <c r="H183" i="30" s="1"/>
  <c r="H184" i="30" s="1"/>
  <c r="H185" i="30" s="1"/>
  <c r="H186" i="30" s="1"/>
  <c r="H187" i="30" s="1"/>
  <c r="H188" i="30" s="1"/>
  <c r="H189" i="30" s="1"/>
  <c r="H190" i="30" s="1"/>
  <c r="H191" i="30" s="1"/>
  <c r="H192" i="30" s="1"/>
  <c r="H193" i="30" s="1"/>
  <c r="H194" i="30" s="1"/>
  <c r="H195" i="30" s="1"/>
  <c r="H196" i="30" s="1"/>
  <c r="H197" i="30" s="1"/>
  <c r="H198" i="30" s="1"/>
  <c r="H199" i="30" s="1"/>
  <c r="H200" i="30" s="1"/>
  <c r="H201" i="30" s="1"/>
  <c r="H202" i="30" s="1"/>
  <c r="H203" i="30" s="1"/>
  <c r="H204" i="30" s="1"/>
  <c r="H205" i="30" s="1"/>
  <c r="H206" i="30" s="1"/>
  <c r="H207" i="30" s="1"/>
  <c r="H208" i="30" s="1"/>
  <c r="H209" i="30" s="1"/>
  <c r="H210" i="30" s="1"/>
  <c r="H211" i="30" s="1"/>
  <c r="H212" i="30" s="1"/>
  <c r="H213" i="30" s="1"/>
  <c r="H214" i="30" s="1"/>
  <c r="H215" i="30" s="1"/>
  <c r="H216" i="30" s="1"/>
  <c r="H217" i="30" s="1"/>
  <c r="H218" i="30" s="1"/>
  <c r="H219" i="30" s="1"/>
  <c r="H220" i="30" s="1"/>
  <c r="H221" i="30" s="1"/>
  <c r="H222" i="30" s="1"/>
  <c r="H223" i="30" s="1"/>
  <c r="H224" i="30" s="1"/>
  <c r="H225" i="30" s="1"/>
  <c r="H226" i="30" s="1"/>
  <c r="H227" i="30" s="1"/>
  <c r="H228" i="30" s="1"/>
  <c r="H229" i="30" s="1"/>
  <c r="H230" i="30" s="1"/>
  <c r="H231" i="30" s="1"/>
  <c r="H232" i="30" s="1"/>
  <c r="H233" i="30" s="1"/>
  <c r="H234" i="30" s="1"/>
  <c r="H235" i="30" s="1"/>
  <c r="H236" i="30" s="1"/>
  <c r="H237" i="30" s="1"/>
  <c r="H238" i="30" s="1"/>
  <c r="H239" i="30" s="1"/>
  <c r="H240" i="30" s="1"/>
  <c r="H241" i="30" s="1"/>
  <c r="H242" i="30" s="1"/>
  <c r="H243" i="30" s="1"/>
  <c r="H244" i="30" s="1"/>
  <c r="H245" i="30" s="1"/>
  <c r="H246" i="30" s="1"/>
  <c r="H247" i="30" s="1"/>
  <c r="H248" i="30" s="1"/>
  <c r="H249" i="30" s="1"/>
  <c r="H250" i="30" s="1"/>
  <c r="H251" i="30" s="1"/>
  <c r="H252" i="30" s="1"/>
  <c r="H253" i="30" s="1"/>
  <c r="H254" i="30" s="1"/>
  <c r="H255" i="30" s="1"/>
  <c r="H256" i="30" s="1"/>
  <c r="H257" i="30" s="1"/>
  <c r="H258" i="30" s="1"/>
  <c r="H259" i="30" s="1"/>
  <c r="H260" i="30" s="1"/>
  <c r="H261" i="30" s="1"/>
  <c r="H262" i="30" s="1"/>
  <c r="H263" i="30" s="1"/>
  <c r="H264" i="30" s="1"/>
  <c r="H265" i="30" s="1"/>
  <c r="H266" i="30" s="1"/>
  <c r="H267" i="30" s="1"/>
  <c r="H268" i="30" s="1"/>
  <c r="H269" i="30" s="1"/>
  <c r="H270" i="30" s="1"/>
  <c r="H271" i="30" s="1"/>
  <c r="H272" i="30" s="1"/>
  <c r="H273" i="30" s="1"/>
  <c r="H274" i="30" s="1"/>
  <c r="H275" i="30" s="1"/>
  <c r="H276" i="30" s="1"/>
  <c r="H277" i="30" s="1"/>
  <c r="H278" i="30" s="1"/>
  <c r="H279" i="30" s="1"/>
  <c r="H280" i="30" s="1"/>
  <c r="H281" i="30" s="1"/>
  <c r="H282" i="30" s="1"/>
  <c r="H283" i="30" s="1"/>
  <c r="H284" i="30" s="1"/>
  <c r="H285" i="30" s="1"/>
  <c r="H286" i="30" s="1"/>
  <c r="H287" i="30" s="1"/>
  <c r="H288" i="30" s="1"/>
  <c r="H289" i="30" s="1"/>
  <c r="H290" i="30" s="1"/>
  <c r="H291" i="30" s="1"/>
  <c r="H292" i="30" s="1"/>
  <c r="H293" i="30" s="1"/>
  <c r="H294" i="30" s="1"/>
  <c r="H295" i="30" s="1"/>
  <c r="H296" i="30" s="1"/>
  <c r="H297" i="30" s="1"/>
  <c r="H298" i="30" s="1"/>
  <c r="H299" i="30" s="1"/>
  <c r="H300" i="30" s="1"/>
  <c r="H301" i="30" s="1"/>
  <c r="H302" i="30" s="1"/>
  <c r="H303" i="30" s="1"/>
  <c r="H304" i="30" s="1"/>
  <c r="H305" i="30" s="1"/>
  <c r="H306" i="30" s="1"/>
  <c r="H307" i="30" s="1"/>
  <c r="H308" i="30" s="1"/>
  <c r="H309" i="30" s="1"/>
  <c r="H310" i="30" s="1"/>
  <c r="H311" i="30" s="1"/>
  <c r="H312" i="30" s="1"/>
  <c r="H313" i="30" s="1"/>
  <c r="H314" i="30" s="1"/>
  <c r="H315" i="30" s="1"/>
  <c r="H316" i="30" s="1"/>
  <c r="H317" i="30" s="1"/>
  <c r="H318" i="30" s="1"/>
  <c r="H319" i="30" s="1"/>
  <c r="H320" i="30" s="1"/>
  <c r="H321" i="30" s="1"/>
  <c r="H322" i="30" s="1"/>
  <c r="H323" i="30" s="1"/>
  <c r="H324" i="30" s="1"/>
  <c r="H325" i="30" s="1"/>
  <c r="H326" i="30" s="1"/>
  <c r="H327" i="30" s="1"/>
  <c r="H328" i="30" s="1"/>
  <c r="H329" i="30" s="1"/>
  <c r="H330" i="30" s="1"/>
  <c r="H331" i="30" s="1"/>
  <c r="H332" i="30" s="1"/>
  <c r="H333" i="30" s="1"/>
  <c r="H334" i="30" s="1"/>
  <c r="H335" i="30" s="1"/>
  <c r="H336" i="30" s="1"/>
  <c r="H337" i="30" s="1"/>
  <c r="H338" i="30" s="1"/>
  <c r="H339" i="30" s="1"/>
  <c r="H340" i="30" s="1"/>
  <c r="H341" i="30" s="1"/>
  <c r="H342" i="30" s="1"/>
  <c r="H343" i="30" s="1"/>
  <c r="H344" i="30" s="1"/>
  <c r="H345" i="30" s="1"/>
  <c r="H346" i="30" s="1"/>
  <c r="H347" i="30" s="1"/>
  <c r="H348" i="30" s="1"/>
  <c r="H349" i="30" s="1"/>
  <c r="H350" i="30" s="1"/>
  <c r="H351" i="30" s="1"/>
  <c r="H352" i="30" s="1"/>
  <c r="H353" i="30" s="1"/>
  <c r="H354" i="30" s="1"/>
  <c r="H355" i="30" s="1"/>
  <c r="H356" i="30" s="1"/>
  <c r="H357" i="30" s="1"/>
  <c r="H358" i="30" s="1"/>
  <c r="H359" i="30" s="1"/>
  <c r="H360" i="30" s="1"/>
  <c r="H361" i="30" s="1"/>
  <c r="H362" i="30" s="1"/>
  <c r="H363" i="30" s="1"/>
  <c r="H364" i="30" s="1"/>
  <c r="H365" i="30" s="1"/>
  <c r="H366" i="30" s="1"/>
  <c r="H367" i="30" s="1"/>
  <c r="H368" i="30" s="1"/>
  <c r="H369" i="30" s="1"/>
  <c r="H370" i="30" s="1"/>
  <c r="H371" i="30" s="1"/>
  <c r="H372" i="30" s="1"/>
  <c r="H373" i="30" s="1"/>
  <c r="H374" i="30" s="1"/>
  <c r="H375" i="30" s="1"/>
  <c r="H376" i="30" s="1"/>
  <c r="H377" i="30" s="1"/>
  <c r="H378" i="30" s="1"/>
  <c r="H379" i="30" s="1"/>
  <c r="H380" i="30" s="1"/>
  <c r="H381" i="30" s="1"/>
  <c r="H382" i="30" s="1"/>
  <c r="H383" i="30" s="1"/>
  <c r="H384" i="30" s="1"/>
  <c r="H385" i="30" s="1"/>
  <c r="H386" i="30" s="1"/>
  <c r="H387" i="30" s="1"/>
  <c r="H388" i="30" s="1"/>
  <c r="H389" i="30" s="1"/>
  <c r="H390" i="30" s="1"/>
  <c r="H391" i="30" s="1"/>
  <c r="H392" i="30" s="1"/>
  <c r="H393" i="30" s="1"/>
  <c r="H394" i="30" s="1"/>
  <c r="H395" i="30" s="1"/>
  <c r="H396" i="30" s="1"/>
  <c r="H397" i="30" s="1"/>
  <c r="H398" i="30" s="1"/>
  <c r="H399" i="30" s="1"/>
  <c r="H400" i="30" s="1"/>
  <c r="H401" i="30" s="1"/>
  <c r="H402" i="30" s="1"/>
  <c r="H403" i="30" s="1"/>
  <c r="H404" i="30" s="1"/>
  <c r="H405" i="30" s="1"/>
  <c r="H406" i="30" s="1"/>
  <c r="H407" i="30" s="1"/>
  <c r="H408" i="30" s="1"/>
  <c r="H409" i="30" s="1"/>
  <c r="H410" i="30" s="1"/>
  <c r="H411" i="30" s="1"/>
  <c r="H412" i="30" s="1"/>
  <c r="H413" i="30" s="1"/>
  <c r="H414" i="30" s="1"/>
  <c r="H415" i="30" s="1"/>
  <c r="H416" i="30" s="1"/>
  <c r="H417" i="30" s="1"/>
  <c r="H418" i="30" s="1"/>
  <c r="H419" i="30" s="1"/>
  <c r="H420" i="30" s="1"/>
  <c r="H421" i="30" s="1"/>
  <c r="H422" i="30" s="1"/>
  <c r="H423" i="30" s="1"/>
  <c r="H424" i="30" s="1"/>
  <c r="H425" i="30" s="1"/>
  <c r="H426" i="30" s="1"/>
  <c r="H427" i="30" s="1"/>
  <c r="H428" i="30" s="1"/>
  <c r="H429" i="30" s="1"/>
  <c r="H430" i="30" s="1"/>
  <c r="H431" i="30" s="1"/>
  <c r="H432" i="30" s="1"/>
  <c r="H433" i="30" s="1"/>
  <c r="H434" i="30" s="1"/>
  <c r="H435" i="30" s="1"/>
  <c r="H436" i="30" s="1"/>
  <c r="H437" i="30" s="1"/>
  <c r="H438" i="30" s="1"/>
  <c r="H439" i="30" s="1"/>
  <c r="H440" i="30" s="1"/>
  <c r="H441" i="30" s="1"/>
  <c r="H442" i="30" s="1"/>
  <c r="H443" i="30" s="1"/>
  <c r="H444" i="30" s="1"/>
  <c r="H445" i="30" s="1"/>
  <c r="H446" i="30" s="1"/>
  <c r="H447" i="30" s="1"/>
  <c r="H448" i="30" s="1"/>
  <c r="H449" i="30" s="1"/>
  <c r="H450" i="30" s="1"/>
  <c r="H451" i="30" s="1"/>
  <c r="H452" i="30" s="1"/>
  <c r="H453" i="30" s="1"/>
  <c r="H454" i="30" s="1"/>
  <c r="H455" i="30" s="1"/>
  <c r="H456" i="30" s="1"/>
  <c r="H457" i="30" s="1"/>
  <c r="H458" i="30" s="1"/>
  <c r="H459" i="30" s="1"/>
  <c r="H460" i="30" s="1"/>
  <c r="H461" i="30" s="1"/>
  <c r="H462" i="30" s="1"/>
  <c r="H463" i="30" s="1"/>
  <c r="H464" i="30" s="1"/>
  <c r="H465" i="30" s="1"/>
  <c r="H466" i="30" s="1"/>
  <c r="H467" i="30" s="1"/>
  <c r="H468" i="30" s="1"/>
  <c r="H469" i="30" s="1"/>
  <c r="H470" i="30" s="1"/>
  <c r="H471" i="30" s="1"/>
  <c r="H472" i="30" s="1"/>
  <c r="H473" i="30" s="1"/>
  <c r="H474" i="30" s="1"/>
  <c r="H475" i="30" s="1"/>
  <c r="H476" i="30" s="1"/>
  <c r="H477" i="30" s="1"/>
  <c r="H478" i="30" s="1"/>
  <c r="H479" i="30" s="1"/>
  <c r="H480" i="30" s="1"/>
  <c r="H481" i="30" s="1"/>
  <c r="H482" i="30" s="1"/>
  <c r="H483" i="30" s="1"/>
  <c r="H484" i="30" s="1"/>
  <c r="H485" i="30" s="1"/>
  <c r="H486" i="30" s="1"/>
  <c r="H487" i="30" s="1"/>
  <c r="H488" i="30" s="1"/>
  <c r="H489" i="30" s="1"/>
  <c r="H490" i="30" s="1"/>
  <c r="H491" i="30" s="1"/>
  <c r="H492" i="30" s="1"/>
  <c r="H493" i="30" s="1"/>
  <c r="H494" i="30" s="1"/>
  <c r="H495" i="30" s="1"/>
  <c r="H496" i="30" s="1"/>
  <c r="H497" i="30" s="1"/>
  <c r="H498" i="30" s="1"/>
  <c r="H499" i="30" s="1"/>
  <c r="H500" i="30" s="1"/>
  <c r="H501" i="30" s="1"/>
  <c r="H502" i="30" s="1"/>
  <c r="H503" i="30" s="1"/>
  <c r="H504" i="30" s="1"/>
  <c r="H505" i="30" s="1"/>
  <c r="H506" i="30" s="1"/>
  <c r="H507" i="30" s="1"/>
  <c r="H508" i="30" s="1"/>
  <c r="H509" i="30" s="1"/>
  <c r="H510" i="30" s="1"/>
  <c r="H511" i="30" s="1"/>
  <c r="H512" i="30" s="1"/>
  <c r="H513" i="30" s="1"/>
  <c r="H514" i="30" s="1"/>
  <c r="H515" i="30" s="1"/>
  <c r="H516" i="30" s="1"/>
  <c r="H517" i="30" s="1"/>
  <c r="H518" i="30" s="1"/>
  <c r="H519" i="30" s="1"/>
  <c r="H520" i="30" s="1"/>
  <c r="H521" i="30" s="1"/>
  <c r="H522" i="30" s="1"/>
  <c r="H523" i="30" s="1"/>
  <c r="H524" i="30" s="1"/>
  <c r="H525" i="30" s="1"/>
  <c r="H526" i="30" s="1"/>
  <c r="H527" i="30" s="1"/>
  <c r="H528" i="30" s="1"/>
  <c r="H529" i="30" s="1"/>
  <c r="H530" i="30" s="1"/>
  <c r="H531" i="30" s="1"/>
  <c r="H532" i="30" s="1"/>
  <c r="H533" i="30" s="1"/>
  <c r="H534" i="30" s="1"/>
  <c r="H535" i="30" s="1"/>
  <c r="H536" i="30" s="1"/>
  <c r="H537" i="30" s="1"/>
  <c r="H538" i="30" s="1"/>
  <c r="H539" i="30" s="1"/>
  <c r="H540" i="30" s="1"/>
  <c r="H541" i="30" s="1"/>
  <c r="H542" i="30" s="1"/>
  <c r="H543" i="30" s="1"/>
  <c r="H544" i="30" s="1"/>
  <c r="H545" i="30" s="1"/>
  <c r="H546" i="30" s="1"/>
  <c r="H547" i="30" s="1"/>
  <c r="H548" i="30" s="1"/>
  <c r="H549" i="30" s="1"/>
  <c r="H550" i="30" s="1"/>
  <c r="H551" i="30" s="1"/>
  <c r="H552" i="30" s="1"/>
  <c r="H553" i="30" s="1"/>
  <c r="H554" i="30" s="1"/>
  <c r="H555" i="30" s="1"/>
  <c r="H556" i="30" s="1"/>
  <c r="H557" i="30" s="1"/>
  <c r="H558" i="30" s="1"/>
  <c r="H559" i="30" s="1"/>
  <c r="H560" i="30" s="1"/>
  <c r="H561" i="30" s="1"/>
  <c r="H562" i="30" s="1"/>
  <c r="H563" i="30" s="1"/>
  <c r="H564" i="30" s="1"/>
  <c r="H565" i="30" s="1"/>
  <c r="H566" i="30" s="1"/>
  <c r="H567" i="30" s="1"/>
  <c r="H568" i="30" s="1"/>
  <c r="H569" i="30" s="1"/>
  <c r="H570" i="30" s="1"/>
  <c r="H571" i="30" s="1"/>
  <c r="H572" i="30" s="1"/>
  <c r="H573" i="30" s="1"/>
  <c r="H574" i="30" s="1"/>
  <c r="H575" i="30" s="1"/>
  <c r="H576" i="30" s="1"/>
  <c r="H577" i="30" s="1"/>
  <c r="H578" i="30" s="1"/>
  <c r="H579" i="30" s="1"/>
  <c r="H580" i="30" s="1"/>
  <c r="H581" i="30" s="1"/>
  <c r="H582" i="30" s="1"/>
  <c r="H583" i="30" s="1"/>
  <c r="H584" i="30" s="1"/>
  <c r="H585" i="30" s="1"/>
  <c r="H586" i="30" s="1"/>
  <c r="H587" i="30" s="1"/>
  <c r="H588" i="30" s="1"/>
  <c r="H589" i="30" s="1"/>
  <c r="H590" i="30" s="1"/>
  <c r="H591" i="30" s="1"/>
  <c r="H592" i="30" s="1"/>
  <c r="H593" i="30" s="1"/>
  <c r="H594" i="30" s="1"/>
  <c r="H595" i="30" s="1"/>
  <c r="H596" i="30" s="1"/>
  <c r="H597" i="30" s="1"/>
  <c r="H598" i="30" s="1"/>
  <c r="H599" i="30" s="1"/>
  <c r="H600" i="30" s="1"/>
  <c r="H601" i="30" s="1"/>
  <c r="H602" i="30" s="1"/>
  <c r="H603" i="30" s="1"/>
  <c r="H604" i="30" s="1"/>
  <c r="H605" i="30" s="1"/>
  <c r="H606" i="30" s="1"/>
  <c r="H607" i="30" s="1"/>
  <c r="H608" i="30" s="1"/>
  <c r="H609" i="30" s="1"/>
  <c r="H610" i="30" s="1"/>
  <c r="H611" i="30" s="1"/>
  <c r="H612" i="30" s="1"/>
  <c r="H613" i="30" s="1"/>
  <c r="H614" i="30" s="1"/>
  <c r="H615" i="30" s="1"/>
  <c r="H616" i="30" s="1"/>
  <c r="H617" i="30" s="1"/>
  <c r="H618" i="30" s="1"/>
  <c r="H619" i="30" s="1"/>
  <c r="H620" i="30" s="1"/>
  <c r="H621" i="30" s="1"/>
  <c r="H622" i="30" s="1"/>
  <c r="H623" i="30" s="1"/>
  <c r="H624" i="30" s="1"/>
  <c r="H625" i="30" s="1"/>
  <c r="H626" i="30" s="1"/>
  <c r="H627" i="30" s="1"/>
  <c r="H628" i="30" s="1"/>
  <c r="H629" i="30" s="1"/>
  <c r="H630" i="30" s="1"/>
  <c r="H631" i="30" s="1"/>
  <c r="H632" i="30" s="1"/>
  <c r="H633" i="30" s="1"/>
  <c r="H634" i="30" s="1"/>
  <c r="H635" i="30" s="1"/>
  <c r="H636" i="30" s="1"/>
  <c r="H637" i="30" s="1"/>
  <c r="H638" i="30" s="1"/>
  <c r="H639" i="30" s="1"/>
  <c r="H640" i="30" s="1"/>
  <c r="H641" i="30" s="1"/>
  <c r="H642" i="30" s="1"/>
  <c r="H643" i="30" s="1"/>
  <c r="H644" i="30" s="1"/>
  <c r="H645" i="30" s="1"/>
  <c r="H646" i="30" s="1"/>
  <c r="H647" i="30" s="1"/>
  <c r="H648" i="30" s="1"/>
  <c r="H649" i="30" s="1"/>
  <c r="H650" i="30" s="1"/>
  <c r="H651" i="30" s="1"/>
  <c r="H652" i="30" s="1"/>
  <c r="H653" i="30" s="1"/>
  <c r="H654" i="30" s="1"/>
  <c r="H655" i="30" s="1"/>
  <c r="H656" i="30" s="1"/>
  <c r="H657" i="30" s="1"/>
  <c r="H658" i="30" s="1"/>
  <c r="H659" i="30" s="1"/>
  <c r="H660" i="30" s="1"/>
  <c r="H661" i="30" s="1"/>
  <c r="H662" i="30" s="1"/>
  <c r="H663" i="30" s="1"/>
  <c r="H664" i="30" s="1"/>
  <c r="H665" i="30" s="1"/>
  <c r="H666" i="30" s="1"/>
  <c r="H667" i="30" s="1"/>
  <c r="H668" i="30" s="1"/>
  <c r="H669" i="30" s="1"/>
  <c r="H670" i="30" s="1"/>
  <c r="H671" i="30" s="1"/>
  <c r="H672" i="30" s="1"/>
  <c r="H673" i="30" s="1"/>
  <c r="H674" i="30" s="1"/>
  <c r="H675" i="30" s="1"/>
  <c r="H676" i="30" s="1"/>
  <c r="H677" i="30" s="1"/>
  <c r="H678" i="30" s="1"/>
  <c r="H679" i="30" s="1"/>
  <c r="H680" i="30" s="1"/>
  <c r="H681" i="30" s="1"/>
  <c r="H682" i="30" s="1"/>
  <c r="H683" i="30" s="1"/>
  <c r="H684" i="30" s="1"/>
  <c r="H685" i="30" s="1"/>
  <c r="H686" i="30" s="1"/>
  <c r="H687" i="30" s="1"/>
  <c r="H688" i="30" s="1"/>
  <c r="H689" i="30" s="1"/>
  <c r="H690" i="30" s="1"/>
  <c r="H691" i="30" s="1"/>
  <c r="H692" i="30" s="1"/>
  <c r="H693" i="30" s="1"/>
  <c r="H694" i="30" s="1"/>
  <c r="H695" i="30" s="1"/>
  <c r="H696" i="30" s="1"/>
  <c r="H697" i="30" s="1"/>
  <c r="H698" i="30" s="1"/>
  <c r="H699" i="30" s="1"/>
  <c r="H700" i="30" s="1"/>
  <c r="H701" i="30" s="1"/>
  <c r="H702" i="30" s="1"/>
  <c r="H703" i="30" s="1"/>
  <c r="H704" i="30" s="1"/>
  <c r="H705" i="30" s="1"/>
  <c r="H706" i="30" s="1"/>
  <c r="H707" i="30" s="1"/>
  <c r="H708" i="30" s="1"/>
  <c r="H709" i="30" s="1"/>
  <c r="H710" i="30" s="1"/>
  <c r="H711" i="30" s="1"/>
  <c r="H712" i="30" s="1"/>
  <c r="H713" i="30" s="1"/>
  <c r="H714" i="30" s="1"/>
  <c r="H715" i="30" s="1"/>
  <c r="H716" i="30" s="1"/>
  <c r="H717" i="30" s="1"/>
  <c r="H718" i="30" s="1"/>
  <c r="H719" i="30" s="1"/>
  <c r="H720" i="30" s="1"/>
  <c r="H721" i="30" s="1"/>
  <c r="H722" i="30" s="1"/>
  <c r="H723" i="30" s="1"/>
  <c r="H724" i="30" s="1"/>
  <c r="H725" i="30" s="1"/>
  <c r="H726" i="30" s="1"/>
  <c r="H727" i="30" s="1"/>
  <c r="H728" i="30" s="1"/>
  <c r="H729" i="30" s="1"/>
  <c r="H730" i="30" s="1"/>
  <c r="H731" i="30" s="1"/>
  <c r="H732" i="30" s="1"/>
  <c r="H733" i="30" s="1"/>
  <c r="H734" i="30" s="1"/>
  <c r="H735" i="30" s="1"/>
  <c r="H736" i="30" s="1"/>
  <c r="H737" i="30" s="1"/>
  <c r="H738" i="30" s="1"/>
  <c r="H739" i="30" s="1"/>
  <c r="H740" i="30" s="1"/>
  <c r="H741" i="30" s="1"/>
  <c r="H742" i="30" s="1"/>
  <c r="H743" i="30" s="1"/>
  <c r="H744" i="30" s="1"/>
  <c r="H745" i="30" s="1"/>
  <c r="H746" i="30" s="1"/>
  <c r="H747" i="30" s="1"/>
  <c r="H748" i="30" s="1"/>
  <c r="H749" i="30" s="1"/>
  <c r="H750" i="30" s="1"/>
  <c r="H751" i="30" s="1"/>
  <c r="H752" i="30" s="1"/>
  <c r="H753" i="30" s="1"/>
  <c r="H754" i="30" s="1"/>
  <c r="H755" i="30" s="1"/>
  <c r="H756" i="30" s="1"/>
  <c r="H757" i="30" s="1"/>
  <c r="H758" i="30" s="1"/>
  <c r="H759" i="30" s="1"/>
  <c r="H760" i="30" s="1"/>
  <c r="H761" i="30" s="1"/>
  <c r="H762" i="30" s="1"/>
  <c r="H763" i="30" s="1"/>
  <c r="H764" i="30" s="1"/>
  <c r="H765" i="30" s="1"/>
  <c r="H766" i="30" s="1"/>
  <c r="H767" i="30" s="1"/>
  <c r="H768" i="30" s="1"/>
  <c r="H769" i="30" s="1"/>
  <c r="H770" i="30" s="1"/>
  <c r="H771" i="30" s="1"/>
  <c r="H772" i="30" s="1"/>
  <c r="H773" i="30" s="1"/>
  <c r="H774" i="30" s="1"/>
  <c r="H775" i="30" s="1"/>
  <c r="H776" i="30" s="1"/>
  <c r="H777" i="30" s="1"/>
  <c r="H778" i="30" s="1"/>
  <c r="H779" i="30" s="1"/>
  <c r="H780" i="30" s="1"/>
  <c r="H781" i="30" s="1"/>
  <c r="H782" i="30" s="1"/>
  <c r="H783" i="30" s="1"/>
  <c r="H784" i="30" s="1"/>
  <c r="H785" i="30" s="1"/>
  <c r="H786" i="30" s="1"/>
  <c r="H787" i="30" s="1"/>
  <c r="H788" i="30" s="1"/>
  <c r="H789" i="30" s="1"/>
  <c r="H790" i="30" s="1"/>
  <c r="H791" i="30" s="1"/>
  <c r="H792" i="30" s="1"/>
  <c r="H793" i="30" s="1"/>
  <c r="H794" i="30" s="1"/>
  <c r="H795" i="30" s="1"/>
  <c r="H796" i="30" s="1"/>
  <c r="H797" i="30" s="1"/>
  <c r="H798" i="30" s="1"/>
  <c r="H799" i="30" s="1"/>
  <c r="H800" i="30" s="1"/>
  <c r="H801" i="30" s="1"/>
  <c r="H802" i="30" s="1"/>
  <c r="H803" i="30" s="1"/>
  <c r="H804" i="30" s="1"/>
  <c r="H805" i="30" s="1"/>
  <c r="H806" i="30" s="1"/>
  <c r="H807" i="30" s="1"/>
  <c r="H808" i="30" s="1"/>
  <c r="H809" i="30" s="1"/>
  <c r="H810" i="30" s="1"/>
  <c r="H811" i="30" s="1"/>
  <c r="H812" i="30" s="1"/>
  <c r="H813" i="30" s="1"/>
  <c r="H814" i="30" s="1"/>
  <c r="H815" i="30" s="1"/>
  <c r="H816" i="30" s="1"/>
  <c r="H817" i="30" s="1"/>
  <c r="H818" i="30" s="1"/>
  <c r="H819" i="30" s="1"/>
  <c r="H820" i="30" s="1"/>
  <c r="H821" i="30" s="1"/>
  <c r="H822" i="30" s="1"/>
  <c r="H823" i="30" s="1"/>
  <c r="H824" i="30" s="1"/>
  <c r="H825" i="30" s="1"/>
  <c r="H826" i="30" s="1"/>
  <c r="H827" i="30" s="1"/>
  <c r="H828" i="30" s="1"/>
  <c r="H829" i="30" s="1"/>
  <c r="H830" i="30" s="1"/>
  <c r="H831" i="30" s="1"/>
  <c r="H832" i="30" s="1"/>
  <c r="H833" i="30" s="1"/>
  <c r="H834" i="30" s="1"/>
  <c r="H835" i="30" s="1"/>
  <c r="H836" i="30" s="1"/>
  <c r="H837" i="30" s="1"/>
  <c r="H838" i="30" s="1"/>
  <c r="H839" i="30" s="1"/>
  <c r="H840" i="30" s="1"/>
  <c r="H841" i="30" s="1"/>
  <c r="H842" i="30" s="1"/>
  <c r="H843" i="30" s="1"/>
  <c r="H844" i="30" s="1"/>
  <c r="H845" i="30" s="1"/>
  <c r="H846" i="30" s="1"/>
  <c r="H847" i="30" s="1"/>
  <c r="H848" i="30" s="1"/>
  <c r="H849" i="30" s="1"/>
  <c r="H850" i="30" s="1"/>
  <c r="H851" i="30" s="1"/>
  <c r="H852" i="30" s="1"/>
  <c r="H853" i="30" s="1"/>
  <c r="H854" i="30" s="1"/>
  <c r="H855" i="30" s="1"/>
  <c r="H856" i="30" s="1"/>
  <c r="H857" i="30" s="1"/>
  <c r="H858" i="30" s="1"/>
  <c r="H859" i="30" s="1"/>
  <c r="H860" i="30" s="1"/>
  <c r="H861" i="30" s="1"/>
  <c r="H862" i="30" s="1"/>
  <c r="H863" i="30" s="1"/>
  <c r="H864" i="30" s="1"/>
  <c r="H865" i="30" s="1"/>
  <c r="H866" i="30" s="1"/>
  <c r="H867" i="30" s="1"/>
  <c r="H868" i="30" s="1"/>
  <c r="H869" i="30" s="1"/>
  <c r="H870" i="30" s="1"/>
  <c r="H871" i="30" s="1"/>
  <c r="H872" i="30" s="1"/>
  <c r="H873" i="30" s="1"/>
  <c r="H874" i="30" s="1"/>
  <c r="H875" i="30" s="1"/>
  <c r="H876" i="30" s="1"/>
  <c r="H877" i="30" s="1"/>
  <c r="H878" i="30" s="1"/>
  <c r="H879" i="30" s="1"/>
  <c r="H880" i="30" s="1"/>
  <c r="H881" i="30" s="1"/>
  <c r="H882" i="30" s="1"/>
  <c r="H883" i="30" s="1"/>
  <c r="H884" i="30" s="1"/>
  <c r="H885" i="30" s="1"/>
  <c r="H886" i="30" s="1"/>
  <c r="H887" i="30" s="1"/>
  <c r="H888" i="30" s="1"/>
  <c r="H889" i="30" s="1"/>
  <c r="H890" i="30" s="1"/>
  <c r="H891" i="30" s="1"/>
  <c r="H892" i="30" s="1"/>
  <c r="H893" i="30" s="1"/>
  <c r="H894" i="30" s="1"/>
  <c r="H895" i="30" s="1"/>
  <c r="H896" i="30" s="1"/>
  <c r="H897" i="30" s="1"/>
  <c r="H898" i="30" s="1"/>
  <c r="H899" i="30" s="1"/>
  <c r="H900" i="30" s="1"/>
  <c r="H901" i="30" s="1"/>
  <c r="H902" i="30" s="1"/>
  <c r="H903" i="30" s="1"/>
  <c r="H904" i="30" s="1"/>
  <c r="H905" i="30" s="1"/>
  <c r="H906" i="30" s="1"/>
  <c r="H907" i="30" s="1"/>
  <c r="H908" i="30" s="1"/>
  <c r="H909" i="30" s="1"/>
  <c r="H910" i="30" s="1"/>
  <c r="H911" i="30" s="1"/>
  <c r="H912" i="30" s="1"/>
  <c r="H913" i="30" s="1"/>
  <c r="H914" i="30" s="1"/>
  <c r="H915" i="30" s="1"/>
  <c r="H916" i="30" s="1"/>
  <c r="H917" i="30" s="1"/>
  <c r="H918" i="30" s="1"/>
  <c r="H919" i="30" s="1"/>
  <c r="H920" i="30" s="1"/>
  <c r="H921" i="30" s="1"/>
  <c r="H922" i="30" s="1"/>
  <c r="H923" i="30" s="1"/>
  <c r="H924" i="30" s="1"/>
  <c r="H925" i="30" s="1"/>
  <c r="H926" i="30" s="1"/>
  <c r="H927" i="30" s="1"/>
  <c r="H928" i="30" s="1"/>
  <c r="H929" i="30" s="1"/>
  <c r="H930" i="30" s="1"/>
  <c r="H931" i="30" s="1"/>
  <c r="H932" i="30" s="1"/>
  <c r="H933" i="30" s="1"/>
  <c r="H934" i="30" s="1"/>
  <c r="H935" i="30" s="1"/>
  <c r="H936" i="30" s="1"/>
  <c r="H937" i="30" s="1"/>
  <c r="H938" i="30" s="1"/>
  <c r="H939" i="30" s="1"/>
  <c r="H940" i="30" s="1"/>
  <c r="H941" i="30" s="1"/>
  <c r="H942" i="30" s="1"/>
  <c r="H943" i="30" s="1"/>
  <c r="H944" i="30" s="1"/>
  <c r="H945" i="30" s="1"/>
  <c r="H946" i="30" s="1"/>
  <c r="H947" i="30" s="1"/>
  <c r="H948" i="30" s="1"/>
  <c r="H949" i="30" s="1"/>
  <c r="H950" i="30" s="1"/>
  <c r="H951" i="30" s="1"/>
  <c r="H952" i="30" s="1"/>
  <c r="H953" i="30" s="1"/>
  <c r="H954" i="30" s="1"/>
  <c r="H955" i="30" s="1"/>
  <c r="H956" i="30" s="1"/>
  <c r="H957" i="30" s="1"/>
  <c r="H958" i="30" s="1"/>
  <c r="H959" i="30" s="1"/>
  <c r="H960" i="30" s="1"/>
  <c r="H961" i="30" s="1"/>
  <c r="H962" i="30" s="1"/>
  <c r="H963" i="30" s="1"/>
  <c r="H964" i="30" s="1"/>
  <c r="H965" i="30" s="1"/>
  <c r="H966" i="30" s="1"/>
  <c r="H967" i="30" s="1"/>
  <c r="H968" i="30" s="1"/>
  <c r="H969" i="30" s="1"/>
  <c r="H970" i="30" s="1"/>
  <c r="H971" i="30" s="1"/>
  <c r="H972" i="30" s="1"/>
  <c r="H973" i="30" s="1"/>
  <c r="H974" i="30" s="1"/>
  <c r="H975" i="30" s="1"/>
  <c r="H976" i="30" s="1"/>
  <c r="H977" i="30" s="1"/>
  <c r="H978" i="30" s="1"/>
  <c r="H979" i="30" s="1"/>
  <c r="H980" i="30" s="1"/>
  <c r="H981" i="30" s="1"/>
  <c r="H982" i="30" s="1"/>
  <c r="H983" i="30" s="1"/>
  <c r="H984" i="30" s="1"/>
  <c r="H985" i="30" s="1"/>
  <c r="H986" i="30" s="1"/>
  <c r="H987" i="30" s="1"/>
  <c r="H988" i="30" s="1"/>
  <c r="H989" i="30" s="1"/>
  <c r="H990" i="30" s="1"/>
  <c r="H991" i="30" s="1"/>
  <c r="H992" i="30" s="1"/>
  <c r="H993" i="30" s="1"/>
  <c r="H994" i="30" s="1"/>
  <c r="H995" i="30" s="1"/>
  <c r="H996" i="30" s="1"/>
  <c r="H997" i="30" s="1"/>
  <c r="H998" i="30" s="1"/>
  <c r="H999" i="30" s="1"/>
  <c r="H1000" i="30" s="1"/>
  <c r="H1001" i="30" s="1"/>
  <c r="H1002" i="30" s="1"/>
  <c r="H1003" i="30" s="1"/>
  <c r="H1004" i="30" s="1"/>
  <c r="H1005" i="30" s="1"/>
  <c r="H1006" i="30" s="1"/>
  <c r="H1007" i="30" s="1"/>
  <c r="H1008" i="30" s="1"/>
  <c r="H1009" i="30" s="1"/>
  <c r="H1010" i="30" s="1"/>
  <c r="H1011" i="30" s="1"/>
  <c r="H1012" i="30" s="1"/>
  <c r="H1013" i="30" s="1"/>
  <c r="H1014" i="30" s="1"/>
  <c r="H1015" i="30" s="1"/>
  <c r="H1016" i="30" s="1"/>
  <c r="H1017" i="30" s="1"/>
  <c r="H1018" i="30" s="1"/>
  <c r="H1019" i="30" s="1"/>
  <c r="H1020" i="30" s="1"/>
  <c r="H1021" i="30" s="1"/>
  <c r="H1022" i="30" s="1"/>
  <c r="H1023" i="30" s="1"/>
  <c r="H1024" i="30" s="1"/>
  <c r="H1025" i="30" s="1"/>
  <c r="H1026" i="30" s="1"/>
  <c r="H1027" i="30" s="1"/>
  <c r="H1028" i="30" s="1"/>
  <c r="H1029" i="30" s="1"/>
  <c r="H1030" i="30" s="1"/>
  <c r="H1031" i="30" s="1"/>
  <c r="H1032" i="30" s="1"/>
  <c r="H1033" i="30" s="1"/>
  <c r="H1034" i="30" s="1"/>
  <c r="H1035" i="30" s="1"/>
  <c r="H1036" i="30" s="1"/>
  <c r="H1037" i="30" s="1"/>
  <c r="H1038" i="30" s="1"/>
  <c r="H1039" i="30" s="1"/>
  <c r="H1040" i="30" s="1"/>
  <c r="H1041" i="30" s="1"/>
  <c r="H1042" i="30" s="1"/>
  <c r="H1043" i="30" s="1"/>
  <c r="H1044" i="30" s="1"/>
  <c r="H1045" i="30" s="1"/>
  <c r="H1046" i="30" s="1"/>
  <c r="H1047" i="30" s="1"/>
  <c r="H1048" i="30" s="1"/>
  <c r="H1049" i="30" s="1"/>
  <c r="H1050" i="30" s="1"/>
  <c r="H1051" i="30" s="1"/>
  <c r="H1052" i="30" s="1"/>
  <c r="H1053" i="30" s="1"/>
  <c r="H1054" i="30" s="1"/>
  <c r="H1055" i="30" s="1"/>
  <c r="H1056" i="30" s="1"/>
  <c r="H1057" i="30" s="1"/>
  <c r="H1058" i="30" s="1"/>
  <c r="H1059" i="30" s="1"/>
  <c r="H1060" i="30" s="1"/>
  <c r="H1061" i="30" s="1"/>
  <c r="H1062" i="30" s="1"/>
  <c r="H1063" i="30" s="1"/>
  <c r="H1064" i="30" s="1"/>
  <c r="H1065" i="30" s="1"/>
  <c r="H1066" i="30" s="1"/>
  <c r="H1067" i="30" s="1"/>
  <c r="H1068" i="30" s="1"/>
  <c r="H1069" i="30" s="1"/>
  <c r="H1070" i="30" s="1"/>
  <c r="H1071" i="30" s="1"/>
  <c r="H1072" i="30" s="1"/>
  <c r="H1073" i="30" s="1"/>
  <c r="H1074" i="30" s="1"/>
  <c r="H1075" i="30" s="1"/>
  <c r="H1076" i="30" s="1"/>
  <c r="H1077" i="30" s="1"/>
  <c r="H1078" i="30" s="1"/>
  <c r="H1079" i="30" s="1"/>
  <c r="H1080" i="30" s="1"/>
  <c r="H1081" i="30" s="1"/>
  <c r="H1082" i="30" s="1"/>
  <c r="H1083" i="30" s="1"/>
  <c r="H1084" i="30" s="1"/>
  <c r="H1085" i="30" s="1"/>
  <c r="H1086" i="30" s="1"/>
  <c r="H1087" i="30" s="1"/>
  <c r="H1088" i="30" s="1"/>
  <c r="H1089" i="30" s="1"/>
  <c r="H1090" i="30" s="1"/>
  <c r="H1091" i="30" s="1"/>
  <c r="H1092" i="30" s="1"/>
  <c r="H1093" i="30" s="1"/>
  <c r="H1094" i="30" s="1"/>
  <c r="H1095" i="30" s="1"/>
  <c r="H1096" i="30" s="1"/>
  <c r="H1097" i="30" s="1"/>
  <c r="H1098" i="30" s="1"/>
  <c r="H1099" i="30" s="1"/>
  <c r="H1100" i="30" s="1"/>
  <c r="H1101" i="30" s="1"/>
  <c r="H1102" i="30" s="1"/>
  <c r="H1103" i="30" s="1"/>
  <c r="H1104" i="30" s="1"/>
  <c r="H1105" i="30" s="1"/>
  <c r="H1106" i="30" s="1"/>
  <c r="H1107" i="30" s="1"/>
  <c r="H1108" i="30" s="1"/>
  <c r="H1109" i="30" s="1"/>
  <c r="H1110" i="30" s="1"/>
  <c r="H1111" i="30" s="1"/>
  <c r="H1112" i="30" s="1"/>
  <c r="H1113" i="30" s="1"/>
  <c r="H1114" i="30" s="1"/>
  <c r="H1115" i="30" s="1"/>
  <c r="H1116" i="30" s="1"/>
  <c r="H1117" i="30" s="1"/>
  <c r="H1118" i="30" s="1"/>
  <c r="H1119" i="30" s="1"/>
  <c r="H1120" i="30" s="1"/>
  <c r="H1121" i="30" s="1"/>
  <c r="H1122" i="30" s="1"/>
  <c r="H1123" i="30" s="1"/>
  <c r="H1124" i="30" s="1"/>
  <c r="H1125" i="30" s="1"/>
  <c r="H1126" i="30" s="1"/>
  <c r="H1127" i="30" s="1"/>
  <c r="H1128" i="30" s="1"/>
  <c r="H1129" i="30" s="1"/>
  <c r="H1130" i="30" s="1"/>
  <c r="H1131" i="30" s="1"/>
  <c r="H1132" i="30" s="1"/>
  <c r="H1133" i="30" s="1"/>
  <c r="H1134" i="30" s="1"/>
  <c r="H1135" i="30" s="1"/>
  <c r="H1136" i="30" s="1"/>
  <c r="H1137" i="30" s="1"/>
  <c r="H1138" i="30" s="1"/>
  <c r="H1139" i="30" s="1"/>
  <c r="H1140" i="30" s="1"/>
  <c r="H1141" i="30" s="1"/>
  <c r="H1142" i="30" s="1"/>
  <c r="H1143" i="30" s="1"/>
  <c r="H1144" i="30" s="1"/>
  <c r="H1145" i="30" s="1"/>
  <c r="H1146" i="30" s="1"/>
  <c r="H1147" i="30" s="1"/>
  <c r="H1148" i="30" s="1"/>
  <c r="H1149" i="30" s="1"/>
  <c r="H1150" i="30" s="1"/>
  <c r="H1151" i="30" s="1"/>
  <c r="H1152" i="30" s="1"/>
  <c r="H1153" i="30" s="1"/>
  <c r="H1154" i="30" s="1"/>
  <c r="H1155" i="30" s="1"/>
  <c r="H1156" i="30" s="1"/>
  <c r="H1157" i="30" s="1"/>
  <c r="H1158" i="30" s="1"/>
  <c r="H1159" i="30" s="1"/>
  <c r="H1160" i="30" s="1"/>
  <c r="H1161" i="30" s="1"/>
  <c r="H1162" i="30" s="1"/>
  <c r="H1163" i="30" s="1"/>
  <c r="H1164" i="30" s="1"/>
  <c r="H1165" i="30" s="1"/>
  <c r="H1166" i="30" s="1"/>
  <c r="H1167" i="30" s="1"/>
  <c r="H1168" i="30" s="1"/>
  <c r="H1169" i="30" s="1"/>
  <c r="H1170" i="30" s="1"/>
  <c r="H1171" i="30" s="1"/>
  <c r="H1172" i="30" s="1"/>
  <c r="H1173" i="30" s="1"/>
  <c r="H1174" i="30" s="1"/>
  <c r="H1175" i="30" s="1"/>
  <c r="H1176" i="30" s="1"/>
  <c r="H1177" i="30" s="1"/>
  <c r="H1178" i="30" s="1"/>
  <c r="H1179" i="30" s="1"/>
  <c r="H1180" i="30" s="1"/>
  <c r="H1181" i="30" s="1"/>
  <c r="H1182" i="30" s="1"/>
  <c r="H1183" i="30" s="1"/>
  <c r="H1184" i="30" s="1"/>
  <c r="H1185" i="30" s="1"/>
  <c r="H1186" i="30" s="1"/>
  <c r="H1187" i="30" s="1"/>
  <c r="H1188" i="30" s="1"/>
  <c r="H1189" i="30" s="1"/>
  <c r="H1190" i="30" s="1"/>
  <c r="H1191" i="30" s="1"/>
  <c r="H1192" i="30" s="1"/>
  <c r="H1193" i="30" s="1"/>
  <c r="H1194" i="30" s="1"/>
  <c r="H1195" i="30" s="1"/>
  <c r="H1196" i="30" s="1"/>
  <c r="H1197" i="30" s="1"/>
  <c r="H1198" i="30" s="1"/>
  <c r="H1199" i="30" s="1"/>
  <c r="H1200" i="30" s="1"/>
  <c r="H1201" i="30" s="1"/>
  <c r="H1202" i="30" s="1"/>
  <c r="H1203" i="30" s="1"/>
  <c r="H1204" i="30" s="1"/>
  <c r="H1205" i="30" s="1"/>
  <c r="H1206" i="30" s="1"/>
  <c r="H1207" i="30" s="1"/>
  <c r="H1208" i="30" s="1"/>
  <c r="H1209" i="30" s="1"/>
  <c r="H1210" i="30" s="1"/>
  <c r="H1211" i="30" s="1"/>
  <c r="H1212" i="30" s="1"/>
  <c r="H1213" i="30" s="1"/>
  <c r="H1214" i="30" s="1"/>
  <c r="H1215" i="30" s="1"/>
  <c r="H1216" i="30" s="1"/>
  <c r="H1217" i="30" s="1"/>
  <c r="H1218" i="30" s="1"/>
  <c r="H1219" i="30" s="1"/>
  <c r="H1220" i="30" s="1"/>
  <c r="H1221" i="30" s="1"/>
  <c r="H1222" i="30" s="1"/>
  <c r="H1223" i="30" s="1"/>
  <c r="H1224" i="30" s="1"/>
  <c r="H1225" i="30" s="1"/>
  <c r="H1226" i="30" s="1"/>
  <c r="H1227" i="30" s="1"/>
  <c r="H1228" i="30" s="1"/>
  <c r="H1229" i="30" s="1"/>
  <c r="H1230" i="30" s="1"/>
  <c r="H1231" i="30" s="1"/>
  <c r="H1232" i="30" s="1"/>
  <c r="H1233" i="30" s="1"/>
  <c r="H1234" i="30" s="1"/>
  <c r="H1235" i="30" s="1"/>
  <c r="H1236" i="30" s="1"/>
  <c r="H1237" i="30" s="1"/>
  <c r="H1238" i="30" s="1"/>
  <c r="H1239" i="30" s="1"/>
  <c r="H1240" i="30" s="1"/>
  <c r="H1241" i="30" s="1"/>
  <c r="H1242" i="30" s="1"/>
  <c r="H1243" i="30" s="1"/>
  <c r="H1244" i="30" s="1"/>
  <c r="H1245" i="30" s="1"/>
  <c r="H1246" i="30" s="1"/>
  <c r="H1247" i="30" s="1"/>
  <c r="H1248" i="30" s="1"/>
  <c r="H1249" i="30" s="1"/>
  <c r="H1250" i="30" s="1"/>
  <c r="H1251" i="30" s="1"/>
  <c r="H1252" i="30" s="1"/>
  <c r="H1253" i="30" s="1"/>
  <c r="H1254" i="30" s="1"/>
  <c r="H1255" i="30" s="1"/>
  <c r="H1256" i="30" s="1"/>
  <c r="H1257" i="30" s="1"/>
  <c r="H1258" i="30" s="1"/>
  <c r="H1259" i="30" s="1"/>
  <c r="H1260" i="30" s="1"/>
  <c r="H1261" i="30" s="1"/>
  <c r="H1262" i="30" s="1"/>
  <c r="H1263" i="30" s="1"/>
  <c r="H1264" i="30" s="1"/>
  <c r="H1265" i="30" s="1"/>
  <c r="H1266" i="30" s="1"/>
  <c r="H1267" i="30" s="1"/>
  <c r="H1268" i="30" s="1"/>
  <c r="H1269" i="30" s="1"/>
  <c r="H1270" i="30" s="1"/>
  <c r="H1271" i="30" s="1"/>
  <c r="H1272" i="30" s="1"/>
  <c r="H1273" i="30" s="1"/>
  <c r="H1274" i="30" s="1"/>
  <c r="H1275" i="30" s="1"/>
  <c r="H1276" i="30" s="1"/>
  <c r="H1277" i="30" s="1"/>
  <c r="H1278" i="30" s="1"/>
  <c r="H1279" i="30" s="1"/>
  <c r="H1280" i="30" s="1"/>
  <c r="H1281" i="30" s="1"/>
  <c r="H1282" i="30" s="1"/>
  <c r="H1283" i="30" s="1"/>
  <c r="H1284" i="30" s="1"/>
  <c r="H1285" i="30" s="1"/>
  <c r="H1286" i="30" s="1"/>
  <c r="H1287" i="30" s="1"/>
  <c r="H1288" i="30" s="1"/>
  <c r="H1289" i="30" s="1"/>
  <c r="H1290" i="30" s="1"/>
  <c r="H1291" i="30" s="1"/>
  <c r="H1292" i="30" s="1"/>
  <c r="H1293" i="30" s="1"/>
  <c r="H1294" i="30" s="1"/>
  <c r="H1295" i="30" s="1"/>
  <c r="H1296" i="30" s="1"/>
  <c r="H1297" i="30" s="1"/>
  <c r="H1298" i="30" s="1"/>
  <c r="H1299" i="30" s="1"/>
  <c r="H1300" i="30" s="1"/>
  <c r="H1301" i="30" s="1"/>
  <c r="H1302" i="30" s="1"/>
  <c r="H1303" i="30" s="1"/>
  <c r="H1304" i="30" s="1"/>
  <c r="H1305" i="30" s="1"/>
  <c r="H1306" i="30" s="1"/>
  <c r="H1307" i="30" s="1"/>
  <c r="H1308" i="30" s="1"/>
  <c r="H1309" i="30" s="1"/>
  <c r="H1310" i="30" s="1"/>
  <c r="H1311" i="30" s="1"/>
  <c r="H1312" i="30" s="1"/>
  <c r="H1313" i="30" s="1"/>
  <c r="H1314" i="30" s="1"/>
  <c r="H1315" i="30" s="1"/>
  <c r="H1316" i="30" s="1"/>
  <c r="H1317" i="30" s="1"/>
  <c r="H1318" i="30" s="1"/>
  <c r="H1319" i="30" s="1"/>
  <c r="H1320" i="30" s="1"/>
  <c r="H1321" i="30" s="1"/>
  <c r="H1322" i="30" s="1"/>
  <c r="H1323" i="30" s="1"/>
  <c r="H1324" i="30" s="1"/>
  <c r="H1325" i="30" s="1"/>
  <c r="H1326" i="30" s="1"/>
  <c r="H1327" i="30" s="1"/>
  <c r="H1328" i="30" s="1"/>
  <c r="H1329" i="30" s="1"/>
  <c r="H1330" i="30" s="1"/>
  <c r="H1331" i="30" s="1"/>
  <c r="H1332" i="30" s="1"/>
  <c r="H1333" i="30" s="1"/>
  <c r="H1334" i="30" s="1"/>
  <c r="H1335" i="30" s="1"/>
  <c r="H1336" i="30" s="1"/>
  <c r="H1337" i="30" s="1"/>
  <c r="H1338" i="30" s="1"/>
  <c r="H1339" i="30" s="1"/>
  <c r="H1340" i="30" s="1"/>
  <c r="H1341" i="30" s="1"/>
  <c r="H1342" i="30" s="1"/>
  <c r="H1343" i="30" s="1"/>
  <c r="H1344" i="30" s="1"/>
  <c r="H1345" i="30" s="1"/>
  <c r="H1346" i="30" s="1"/>
  <c r="H1347" i="30" s="1"/>
  <c r="H1348" i="30" s="1"/>
  <c r="H1349" i="30" s="1"/>
  <c r="H1350" i="30" s="1"/>
  <c r="H1351" i="30" s="1"/>
  <c r="H1352" i="30" s="1"/>
  <c r="H1353" i="30" s="1"/>
  <c r="H1354" i="30" s="1"/>
  <c r="H1355" i="30" s="1"/>
  <c r="H1356" i="30" s="1"/>
  <c r="H1357" i="30" s="1"/>
  <c r="H1358" i="30" s="1"/>
  <c r="H1359" i="30" s="1"/>
  <c r="H1360" i="30" s="1"/>
  <c r="H1361" i="30" s="1"/>
  <c r="H1362" i="30" s="1"/>
  <c r="H1363" i="30" s="1"/>
  <c r="H1364" i="30" s="1"/>
  <c r="H1365" i="30" s="1"/>
  <c r="H1366" i="30" s="1"/>
  <c r="H1367" i="30" s="1"/>
  <c r="H1368" i="30" s="1"/>
  <c r="H1369" i="30" s="1"/>
  <c r="H1370" i="30" s="1"/>
  <c r="H1371" i="30" s="1"/>
  <c r="H1372" i="30" s="1"/>
  <c r="H1373" i="30" s="1"/>
  <c r="H1374" i="30" s="1"/>
  <c r="H1375" i="30" s="1"/>
  <c r="H1376" i="30" s="1"/>
  <c r="H1377" i="30" s="1"/>
  <c r="H1378" i="30" s="1"/>
  <c r="H1379" i="30" s="1"/>
  <c r="H1380" i="30" s="1"/>
  <c r="H1381" i="30" s="1"/>
  <c r="H1382" i="30" s="1"/>
  <c r="H1383" i="30" s="1"/>
  <c r="H1384" i="30" s="1"/>
  <c r="H1385" i="30" s="1"/>
  <c r="H1386" i="30" s="1"/>
  <c r="H1387" i="30" s="1"/>
  <c r="H1388" i="30" s="1"/>
  <c r="H1389" i="30" s="1"/>
  <c r="H1390" i="30" s="1"/>
  <c r="H1391" i="30" s="1"/>
  <c r="H1392" i="30" s="1"/>
  <c r="H1393" i="30" s="1"/>
  <c r="H1394" i="30" s="1"/>
  <c r="H1395" i="30" s="1"/>
  <c r="H1396" i="30" s="1"/>
  <c r="H1397" i="30" s="1"/>
  <c r="H1398" i="30" s="1"/>
  <c r="H1399" i="30" s="1"/>
  <c r="H1400" i="30" s="1"/>
  <c r="H1401" i="30" s="1"/>
  <c r="H1402" i="30" s="1"/>
  <c r="H1403" i="30" s="1"/>
  <c r="H1404" i="30" s="1"/>
  <c r="H1405" i="30" s="1"/>
  <c r="H1406" i="30" s="1"/>
  <c r="H1407" i="30" s="1"/>
  <c r="H1408" i="30" s="1"/>
  <c r="H1409" i="30" s="1"/>
  <c r="H1410" i="30" s="1"/>
  <c r="H1411" i="30" s="1"/>
  <c r="H1412" i="30" s="1"/>
  <c r="H1413" i="30" s="1"/>
  <c r="H1414" i="30" s="1"/>
  <c r="H1415" i="30" s="1"/>
  <c r="H1416" i="30" s="1"/>
  <c r="H1417" i="30" s="1"/>
  <c r="H1418" i="30" s="1"/>
  <c r="H1419" i="30" s="1"/>
  <c r="H1420" i="30" s="1"/>
  <c r="H1421" i="30" s="1"/>
  <c r="H1422" i="30" s="1"/>
  <c r="H1423" i="30" s="1"/>
  <c r="H1424" i="30" s="1"/>
  <c r="H1425" i="30" s="1"/>
  <c r="H1426" i="30" s="1"/>
  <c r="H1427" i="30" s="1"/>
  <c r="H1428" i="30" s="1"/>
  <c r="H1429" i="30" s="1"/>
  <c r="H1430" i="30" s="1"/>
  <c r="H1431" i="30" s="1"/>
  <c r="H1432" i="30" s="1"/>
  <c r="H1433" i="30" s="1"/>
  <c r="H1434" i="30" s="1"/>
  <c r="H1435" i="30" s="1"/>
  <c r="H1436" i="30" s="1"/>
  <c r="H1437" i="30" s="1"/>
  <c r="H1438" i="30" s="1"/>
  <c r="H1439" i="30" s="1"/>
  <c r="H1440" i="30" s="1"/>
  <c r="H1441" i="30" s="1"/>
  <c r="H1442" i="30" s="1"/>
  <c r="H1443" i="30" s="1"/>
  <c r="H1444" i="30" s="1"/>
  <c r="H1445" i="30" s="1"/>
  <c r="H1446" i="30" s="1"/>
  <c r="H1447" i="30" s="1"/>
  <c r="H1448" i="30" s="1"/>
  <c r="H1449" i="30" s="1"/>
  <c r="H1450" i="30" s="1"/>
  <c r="H1451" i="30" s="1"/>
  <c r="H1452" i="30" s="1"/>
  <c r="H1453" i="30" s="1"/>
  <c r="H1454" i="30" s="1"/>
  <c r="H1455" i="30" s="1"/>
  <c r="H1456" i="30" s="1"/>
  <c r="H1457" i="30" s="1"/>
  <c r="H1458" i="30" s="1"/>
  <c r="H1459" i="30" s="1"/>
  <c r="H1460" i="30" s="1"/>
  <c r="H1461" i="30" s="1"/>
  <c r="H1462" i="30" s="1"/>
  <c r="H1463" i="30" s="1"/>
  <c r="H1464" i="30" s="1"/>
  <c r="H1465" i="30" s="1"/>
  <c r="H1466" i="30" s="1"/>
  <c r="H1467" i="30" s="1"/>
  <c r="H1468" i="30" s="1"/>
  <c r="H1469" i="30" s="1"/>
  <c r="H1470" i="30" s="1"/>
  <c r="H1471" i="30" s="1"/>
  <c r="H1472" i="30" s="1"/>
  <c r="H1473" i="30" s="1"/>
  <c r="H1474" i="30" s="1"/>
  <c r="H1475" i="30" s="1"/>
  <c r="H1476" i="30" s="1"/>
  <c r="H1477" i="30" s="1"/>
  <c r="H1478" i="30" s="1"/>
  <c r="H1479" i="30" s="1"/>
  <c r="H1480" i="30" s="1"/>
  <c r="H1481" i="30" s="1"/>
  <c r="H1482" i="30" s="1"/>
  <c r="H1483" i="30" s="1"/>
  <c r="H1484" i="30" s="1"/>
  <c r="H1485" i="30" s="1"/>
  <c r="H1486" i="30" s="1"/>
  <c r="H1487" i="30" s="1"/>
  <c r="H1488" i="30" s="1"/>
  <c r="H1489" i="30" s="1"/>
  <c r="H1490" i="30" s="1"/>
  <c r="H1491" i="30" s="1"/>
  <c r="H1492" i="30" s="1"/>
  <c r="H1493" i="30" s="1"/>
  <c r="H1494" i="30" s="1"/>
  <c r="H1495" i="30" s="1"/>
  <c r="H1496" i="30" s="1"/>
  <c r="H1497" i="30" s="1"/>
  <c r="H1498" i="30" s="1"/>
  <c r="H1499" i="30" s="1"/>
  <c r="H1500" i="30" s="1"/>
  <c r="H1501" i="30" s="1"/>
  <c r="H1502" i="30" s="1"/>
  <c r="H1503" i="30" s="1"/>
  <c r="H1504" i="30" s="1"/>
  <c r="H1505" i="30" s="1"/>
  <c r="H1506" i="30" s="1"/>
  <c r="H1507" i="30" s="1"/>
  <c r="H1508" i="30" s="1"/>
  <c r="H1509" i="30" s="1"/>
  <c r="H1510" i="30" s="1"/>
  <c r="H1511" i="30" s="1"/>
  <c r="H1512" i="30" s="1"/>
  <c r="H1513" i="30" s="1"/>
  <c r="H1514" i="30" s="1"/>
  <c r="H1515" i="30" s="1"/>
  <c r="H1516" i="30" s="1"/>
  <c r="H1517" i="30" s="1"/>
  <c r="H1518" i="30" s="1"/>
  <c r="H1519" i="30" s="1"/>
  <c r="H1520" i="30" s="1"/>
  <c r="H1521" i="30" s="1"/>
  <c r="H1522" i="30" s="1"/>
  <c r="H1523" i="30" s="1"/>
  <c r="H1524" i="30" s="1"/>
  <c r="H1525" i="30" s="1"/>
  <c r="H1526" i="30" s="1"/>
  <c r="H1527" i="30" s="1"/>
  <c r="H1528" i="30" s="1"/>
  <c r="H1529" i="30" s="1"/>
  <c r="H1530" i="30" s="1"/>
  <c r="H1531" i="30" s="1"/>
  <c r="H1532" i="30" s="1"/>
  <c r="H1533" i="30" s="1"/>
  <c r="H1534" i="30" s="1"/>
  <c r="H1535" i="30" s="1"/>
  <c r="H1536" i="30" s="1"/>
  <c r="H1537" i="30" s="1"/>
  <c r="H1538" i="30" s="1"/>
  <c r="H1539" i="30" s="1"/>
  <c r="H1540" i="30" s="1"/>
  <c r="H1541" i="30" s="1"/>
  <c r="H1542" i="30" s="1"/>
  <c r="H1543" i="30" s="1"/>
  <c r="H1544" i="30" s="1"/>
  <c r="H1545" i="30" s="1"/>
  <c r="H1546" i="30" s="1"/>
  <c r="H1547" i="30" s="1"/>
  <c r="H1548" i="30" s="1"/>
  <c r="H1549" i="30" s="1"/>
  <c r="H1550" i="30" s="1"/>
  <c r="H1551" i="30" s="1"/>
  <c r="H1552" i="30" s="1"/>
  <c r="H1553" i="30" s="1"/>
  <c r="H1554" i="30" s="1"/>
  <c r="H1555" i="30" s="1"/>
  <c r="H1556" i="30" s="1"/>
  <c r="H1557" i="30" s="1"/>
  <c r="H1558" i="30" s="1"/>
  <c r="H1559" i="30" s="1"/>
  <c r="H1560" i="30" s="1"/>
  <c r="H1561" i="30" s="1"/>
  <c r="H1562" i="30" s="1"/>
  <c r="H1563" i="30" s="1"/>
  <c r="H1564" i="30" s="1"/>
  <c r="H1565" i="30" s="1"/>
  <c r="H1566" i="30" s="1"/>
  <c r="H1567" i="30" s="1"/>
  <c r="H1568" i="30" s="1"/>
  <c r="H1569" i="30" s="1"/>
  <c r="H1570" i="30" s="1"/>
  <c r="H1571" i="30" s="1"/>
  <c r="H1572" i="30" s="1"/>
  <c r="H1573" i="30" s="1"/>
  <c r="H1574" i="30" s="1"/>
  <c r="H1575" i="30" s="1"/>
  <c r="H1576" i="30" s="1"/>
  <c r="H1577" i="30" s="1"/>
  <c r="H1578" i="30" s="1"/>
  <c r="H1579" i="30" s="1"/>
  <c r="H1580" i="30" s="1"/>
  <c r="H1581" i="30" s="1"/>
  <c r="H1582" i="30" s="1"/>
  <c r="H1583" i="30" s="1"/>
  <c r="H1584" i="30" s="1"/>
  <c r="H1585" i="30" s="1"/>
  <c r="H1586" i="30" s="1"/>
  <c r="H1587" i="30" s="1"/>
  <c r="H1588" i="30" s="1"/>
  <c r="H1589" i="30" s="1"/>
  <c r="H1590" i="30" s="1"/>
  <c r="H1591" i="30" s="1"/>
  <c r="H1592" i="30" s="1"/>
  <c r="H1593" i="30" s="1"/>
  <c r="H1594" i="30" s="1"/>
  <c r="H1595" i="30" s="1"/>
  <c r="H1596" i="30" s="1"/>
  <c r="H1597" i="30" s="1"/>
  <c r="H1598" i="30" s="1"/>
  <c r="H1599" i="30" s="1"/>
  <c r="H1600" i="30" s="1"/>
  <c r="H1601" i="30" s="1"/>
  <c r="H1602" i="30" s="1"/>
  <c r="H1603" i="30" s="1"/>
  <c r="H1604" i="30" s="1"/>
  <c r="H1605" i="30" s="1"/>
  <c r="H1606" i="30" s="1"/>
  <c r="H1607" i="30" s="1"/>
  <c r="H1608" i="30" s="1"/>
  <c r="H1609" i="30" s="1"/>
  <c r="H1610" i="30" s="1"/>
  <c r="H1611" i="30" s="1"/>
  <c r="H1612" i="30" s="1"/>
  <c r="H1613" i="30" s="1"/>
  <c r="H1614" i="30" s="1"/>
  <c r="H1615" i="30" s="1"/>
  <c r="H1616" i="30" s="1"/>
  <c r="H1617" i="30" s="1"/>
  <c r="H1618" i="30" s="1"/>
  <c r="H1619" i="30" s="1"/>
  <c r="H1620" i="30" s="1"/>
  <c r="H1621" i="30" s="1"/>
  <c r="H1622" i="30" s="1"/>
  <c r="H1623" i="30" s="1"/>
  <c r="H1624" i="30" s="1"/>
  <c r="H1625" i="30" s="1"/>
  <c r="H1626" i="30" s="1"/>
  <c r="H1627" i="30" s="1"/>
  <c r="H1628" i="30" s="1"/>
  <c r="H1629" i="30" s="1"/>
  <c r="H1630" i="30" s="1"/>
  <c r="H1631" i="30" s="1"/>
  <c r="H1632" i="30" s="1"/>
  <c r="H1633" i="30" s="1"/>
  <c r="H1634" i="30" s="1"/>
  <c r="H1635" i="30" s="1"/>
  <c r="H1636" i="30" s="1"/>
  <c r="H1637" i="30" s="1"/>
  <c r="H1638" i="30" s="1"/>
  <c r="H1639" i="30" s="1"/>
  <c r="H1640" i="30" s="1"/>
  <c r="H1641" i="30" s="1"/>
  <c r="H1642" i="30" s="1"/>
  <c r="H1643" i="30" s="1"/>
  <c r="H1644" i="30" s="1"/>
  <c r="H1645" i="30" s="1"/>
  <c r="H1646" i="30" s="1"/>
  <c r="H1647" i="30" s="1"/>
  <c r="H1648" i="30" s="1"/>
  <c r="H1649" i="30" s="1"/>
  <c r="H1650" i="30" s="1"/>
  <c r="H1651" i="30" s="1"/>
  <c r="H1652" i="30" s="1"/>
  <c r="H1653" i="30" s="1"/>
  <c r="H1654" i="30" s="1"/>
  <c r="H1655" i="30" s="1"/>
  <c r="H1656" i="30" s="1"/>
  <c r="H1657" i="30" s="1"/>
  <c r="H1658" i="30" s="1"/>
  <c r="H1659" i="30" s="1"/>
  <c r="H1660" i="30" s="1"/>
  <c r="H1661" i="30" s="1"/>
  <c r="H1662" i="30" s="1"/>
  <c r="H1663" i="30" s="1"/>
  <c r="H1664" i="30" s="1"/>
  <c r="H1665" i="30" s="1"/>
  <c r="H1666" i="30" s="1"/>
  <c r="H1667" i="30" s="1"/>
  <c r="H1668" i="30" s="1"/>
  <c r="H1669" i="30" s="1"/>
  <c r="H1670" i="30" s="1"/>
  <c r="H1671" i="30" s="1"/>
  <c r="H1672" i="30" s="1"/>
  <c r="H1673" i="30" s="1"/>
  <c r="H1674" i="30" s="1"/>
  <c r="H1675" i="30" s="1"/>
  <c r="H1676" i="30" s="1"/>
  <c r="H1677" i="30" s="1"/>
  <c r="H1678" i="30" s="1"/>
  <c r="H1679" i="30" s="1"/>
  <c r="H1680" i="30" s="1"/>
  <c r="H1681" i="30" s="1"/>
  <c r="H1682" i="30" s="1"/>
  <c r="H1683" i="30" s="1"/>
  <c r="H1684" i="30" s="1"/>
  <c r="H1685" i="30" s="1"/>
  <c r="H1686" i="30" s="1"/>
  <c r="H1687" i="30" s="1"/>
  <c r="H1688" i="30" s="1"/>
  <c r="H1689" i="30" s="1"/>
  <c r="H1690" i="30" s="1"/>
  <c r="H1691" i="30" s="1"/>
  <c r="H1692" i="30" s="1"/>
  <c r="H1693" i="30" s="1"/>
  <c r="H1694" i="30" s="1"/>
  <c r="H1695" i="30" s="1"/>
  <c r="H1696" i="30" s="1"/>
  <c r="H1697" i="30" s="1"/>
  <c r="H1698" i="30" s="1"/>
  <c r="H1699" i="30" s="1"/>
  <c r="H1700" i="30" s="1"/>
  <c r="H1701" i="30" s="1"/>
  <c r="H1702" i="30" s="1"/>
  <c r="H1703" i="30" s="1"/>
  <c r="H1704" i="30" s="1"/>
  <c r="H1705" i="30" s="1"/>
  <c r="H1706" i="30" s="1"/>
  <c r="H1707" i="30" s="1"/>
  <c r="H1708" i="30" s="1"/>
  <c r="H1709" i="30" s="1"/>
  <c r="H1710" i="30" s="1"/>
  <c r="H1711" i="30" s="1"/>
  <c r="H1712" i="30" s="1"/>
  <c r="H1713" i="30" s="1"/>
  <c r="H1714" i="30" s="1"/>
  <c r="H1715" i="30" s="1"/>
  <c r="H1716" i="30" s="1"/>
  <c r="H1717" i="30" s="1"/>
  <c r="H1718" i="30" s="1"/>
  <c r="H1719" i="30" s="1"/>
  <c r="H1720" i="30" s="1"/>
  <c r="H1721" i="30" s="1"/>
  <c r="H1722" i="30" s="1"/>
  <c r="H1723" i="30" s="1"/>
  <c r="H1724" i="30" s="1"/>
  <c r="H1725" i="30" s="1"/>
  <c r="H1726" i="30" s="1"/>
  <c r="H1727" i="30" s="1"/>
  <c r="H1728" i="30" s="1"/>
  <c r="H1729" i="30" s="1"/>
  <c r="H1730" i="30" s="1"/>
  <c r="H1731" i="30" s="1"/>
  <c r="H1732" i="30" s="1"/>
  <c r="H1733" i="30" s="1"/>
  <c r="H1734" i="30" s="1"/>
  <c r="H1735" i="30" s="1"/>
  <c r="H1736" i="30" s="1"/>
  <c r="H1737" i="30" s="1"/>
  <c r="H1738" i="30" s="1"/>
  <c r="H1739" i="30" s="1"/>
  <c r="H1740" i="30" s="1"/>
  <c r="H1741" i="30" s="1"/>
  <c r="H1742" i="30" s="1"/>
  <c r="H1743" i="30" s="1"/>
  <c r="H1744" i="30" s="1"/>
  <c r="H1745" i="30" s="1"/>
  <c r="H1746" i="30" s="1"/>
  <c r="H1747" i="30" s="1"/>
  <c r="H1748" i="30" s="1"/>
  <c r="H1749" i="30" s="1"/>
  <c r="H1750" i="30" s="1"/>
  <c r="H1751" i="30" s="1"/>
  <c r="H1752" i="30" s="1"/>
  <c r="H1753" i="30" s="1"/>
  <c r="H1754" i="30" s="1"/>
  <c r="H1755" i="30" s="1"/>
  <c r="H1756" i="30" s="1"/>
  <c r="H1757" i="30" s="1"/>
  <c r="H1758" i="30" s="1"/>
  <c r="H1759" i="30" s="1"/>
  <c r="H1760" i="30" s="1"/>
  <c r="H1761" i="30" s="1"/>
  <c r="H1762" i="30" s="1"/>
  <c r="H1763" i="30" s="1"/>
  <c r="H1764" i="30" s="1"/>
  <c r="H1765" i="30" s="1"/>
  <c r="H1766" i="30" s="1"/>
  <c r="H1767" i="30" s="1"/>
  <c r="H1768" i="30" s="1"/>
  <c r="H1769" i="30" s="1"/>
  <c r="H1770" i="30" s="1"/>
  <c r="H1771" i="30" s="1"/>
  <c r="H1772" i="30" s="1"/>
  <c r="H1773" i="30" s="1"/>
  <c r="H1774" i="30" s="1"/>
  <c r="H1775" i="30" s="1"/>
  <c r="H1776" i="30" s="1"/>
  <c r="H1777" i="30" s="1"/>
  <c r="H1778" i="30" s="1"/>
  <c r="H1779" i="30" s="1"/>
  <c r="H1780" i="30" s="1"/>
  <c r="H1781" i="30" s="1"/>
  <c r="H1782" i="30" s="1"/>
  <c r="H1783" i="30" s="1"/>
  <c r="H1784" i="30" s="1"/>
  <c r="H1785" i="30" s="1"/>
  <c r="H1786" i="30" s="1"/>
  <c r="H1787" i="30" s="1"/>
  <c r="H1788" i="30" s="1"/>
  <c r="H1789" i="30" s="1"/>
  <c r="H1790" i="30" s="1"/>
  <c r="H1791" i="30" s="1"/>
  <c r="H1792" i="30" s="1"/>
  <c r="H1793" i="30" s="1"/>
  <c r="H1794" i="30" s="1"/>
  <c r="H1795" i="30" s="1"/>
  <c r="H1796" i="30" s="1"/>
  <c r="H1797" i="30" s="1"/>
  <c r="H1798" i="30" s="1"/>
  <c r="H1799" i="30" s="1"/>
  <c r="H1800" i="30" s="1"/>
  <c r="H1801" i="30" s="1"/>
  <c r="H1802" i="30" s="1"/>
  <c r="H1803" i="30" s="1"/>
  <c r="H1804" i="30" s="1"/>
  <c r="H1805" i="30" s="1"/>
  <c r="H1806" i="30" s="1"/>
  <c r="H1807" i="30" s="1"/>
  <c r="H1808" i="30" s="1"/>
  <c r="H1809" i="30" s="1"/>
  <c r="H1810" i="30" s="1"/>
  <c r="H1811" i="30" s="1"/>
  <c r="H1812" i="30" s="1"/>
  <c r="H1813" i="30" s="1"/>
  <c r="H1814" i="30" s="1"/>
  <c r="H1815" i="30" s="1"/>
  <c r="H1816" i="30" s="1"/>
  <c r="H1817" i="30" s="1"/>
  <c r="H1818" i="30" s="1"/>
  <c r="H1819" i="30" s="1"/>
  <c r="H1820" i="30" s="1"/>
  <c r="H1821" i="30" s="1"/>
  <c r="H1822" i="30" s="1"/>
  <c r="H1823" i="30" s="1"/>
  <c r="H1824" i="30" s="1"/>
  <c r="H1825" i="30" s="1"/>
  <c r="H1826" i="30" s="1"/>
  <c r="H1827" i="30" s="1"/>
  <c r="H1828" i="30" s="1"/>
  <c r="H1829" i="30" s="1"/>
  <c r="H1830" i="30" s="1"/>
  <c r="H1831" i="30" s="1"/>
  <c r="H1832" i="30" s="1"/>
  <c r="H1833" i="30" s="1"/>
  <c r="H1834" i="30" s="1"/>
  <c r="H1835" i="30" s="1"/>
  <c r="H1836" i="30" s="1"/>
  <c r="H1837" i="30" s="1"/>
  <c r="H1838" i="30" s="1"/>
  <c r="H1839" i="30" s="1"/>
  <c r="H1840" i="30" s="1"/>
  <c r="H1841" i="30" s="1"/>
  <c r="H1842" i="30" s="1"/>
  <c r="H1843" i="30" s="1"/>
  <c r="H1844" i="30" s="1"/>
  <c r="H1845" i="30" s="1"/>
  <c r="H1846" i="30" s="1"/>
  <c r="H1847" i="30" s="1"/>
  <c r="H1848" i="30" s="1"/>
  <c r="H1849" i="30" s="1"/>
  <c r="H1850" i="30" s="1"/>
  <c r="H1851" i="30" s="1"/>
  <c r="H1852" i="30" s="1"/>
  <c r="H1853" i="30" s="1"/>
  <c r="H1854" i="30" s="1"/>
  <c r="H1855" i="30" s="1"/>
  <c r="H1856" i="30" s="1"/>
  <c r="H1857" i="30" s="1"/>
  <c r="H1858" i="30" s="1"/>
  <c r="H1859" i="30" s="1"/>
  <c r="H1860" i="30" s="1"/>
  <c r="H1861" i="30" s="1"/>
  <c r="H1862" i="30" s="1"/>
  <c r="H1863" i="30" s="1"/>
  <c r="H1864" i="30" s="1"/>
  <c r="H1865" i="30" s="1"/>
  <c r="H1866" i="30" s="1"/>
  <c r="H1867" i="30" s="1"/>
  <c r="H1868" i="30" s="1"/>
  <c r="H1869" i="30" s="1"/>
  <c r="H1870" i="30" s="1"/>
  <c r="H1871" i="30" s="1"/>
  <c r="H1872" i="30" s="1"/>
  <c r="H1873" i="30" s="1"/>
  <c r="H1874" i="30" s="1"/>
  <c r="H1875" i="30" s="1"/>
  <c r="H1876" i="30" s="1"/>
  <c r="H1877" i="30" s="1"/>
  <c r="H1878" i="30" s="1"/>
  <c r="H1879" i="30" s="1"/>
  <c r="H1880" i="30" s="1"/>
  <c r="H1881" i="30" s="1"/>
  <c r="H1882" i="30" s="1"/>
  <c r="H1883" i="30" s="1"/>
  <c r="H1884" i="30" s="1"/>
  <c r="H1885" i="30" s="1"/>
  <c r="H1886" i="30" s="1"/>
  <c r="H1887" i="30" s="1"/>
  <c r="H1888" i="30" s="1"/>
  <c r="H1889" i="30" s="1"/>
  <c r="H1890" i="30" s="1"/>
  <c r="H1891" i="30" s="1"/>
  <c r="H1892" i="30" s="1"/>
  <c r="H1893" i="30" s="1"/>
  <c r="H1894" i="30" s="1"/>
  <c r="H1895" i="30" s="1"/>
  <c r="H1896" i="30" s="1"/>
  <c r="H1897" i="30" s="1"/>
  <c r="H1898" i="30" s="1"/>
  <c r="H1899" i="30" s="1"/>
  <c r="H1900" i="30" s="1"/>
  <c r="H1901" i="30" s="1"/>
  <c r="H1902" i="30" s="1"/>
  <c r="H1903" i="30" s="1"/>
  <c r="H1904" i="30" s="1"/>
  <c r="H1905" i="30" s="1"/>
  <c r="H1906" i="30" s="1"/>
  <c r="H1907" i="30" s="1"/>
  <c r="H1908" i="30" s="1"/>
  <c r="H1909" i="30" s="1"/>
  <c r="H1910" i="30" s="1"/>
  <c r="H1911" i="30" s="1"/>
  <c r="H1912" i="30" s="1"/>
  <c r="H1913" i="30" s="1"/>
  <c r="H1914" i="30" s="1"/>
  <c r="H1915" i="30" s="1"/>
  <c r="H1916" i="30" s="1"/>
  <c r="H1917" i="30" s="1"/>
  <c r="H1918" i="30" s="1"/>
  <c r="H1919" i="30" s="1"/>
  <c r="H1920" i="30" s="1"/>
  <c r="H1921" i="30" s="1"/>
  <c r="H1922" i="30" s="1"/>
  <c r="H1923" i="30" s="1"/>
  <c r="H1924" i="30" s="1"/>
  <c r="H1925" i="30" s="1"/>
  <c r="H1926" i="30" s="1"/>
  <c r="H1927" i="30" s="1"/>
  <c r="H1928" i="30" s="1"/>
  <c r="H1929" i="30" s="1"/>
  <c r="H1930" i="30" s="1"/>
  <c r="H1931" i="30" s="1"/>
  <c r="H1932" i="30" s="1"/>
  <c r="H1933" i="30" s="1"/>
  <c r="H1934" i="30" s="1"/>
  <c r="H1935" i="30" s="1"/>
  <c r="H1936" i="30" s="1"/>
  <c r="H1937" i="30" s="1"/>
  <c r="H1938" i="30" s="1"/>
  <c r="H1939" i="30" s="1"/>
  <c r="H1940" i="30" s="1"/>
  <c r="H1941" i="30" s="1"/>
  <c r="H1942" i="30" s="1"/>
  <c r="H1943" i="30" s="1"/>
  <c r="H1944" i="30" s="1"/>
  <c r="H1945" i="30" s="1"/>
  <c r="H1946" i="30" s="1"/>
  <c r="H1947" i="30" s="1"/>
  <c r="H1948" i="30" s="1"/>
  <c r="H1949" i="30" s="1"/>
  <c r="H1950" i="30" s="1"/>
  <c r="H1951" i="30" s="1"/>
  <c r="H1952" i="30" s="1"/>
  <c r="H1953" i="30" s="1"/>
  <c r="H1954" i="30" s="1"/>
  <c r="H1955" i="30" s="1"/>
  <c r="H1956" i="30" s="1"/>
  <c r="H1957" i="30" s="1"/>
  <c r="H1958" i="30" s="1"/>
  <c r="H1959" i="30" s="1"/>
  <c r="H1960" i="30" s="1"/>
  <c r="H1961" i="30" s="1"/>
  <c r="H1962" i="30" s="1"/>
  <c r="H1963" i="30" s="1"/>
  <c r="H1964" i="30" s="1"/>
  <c r="H1965" i="30" s="1"/>
  <c r="H1966" i="30" s="1"/>
  <c r="H1967" i="30" s="1"/>
  <c r="H1968" i="30" s="1"/>
  <c r="H1969" i="30" s="1"/>
  <c r="H1970" i="30" s="1"/>
  <c r="H1971" i="30" s="1"/>
  <c r="H1972" i="30" s="1"/>
  <c r="H1973" i="30" s="1"/>
  <c r="H1974" i="30" s="1"/>
  <c r="H1975" i="30" s="1"/>
  <c r="H1976" i="30" s="1"/>
  <c r="H1977" i="30" s="1"/>
  <c r="H1978" i="30" s="1"/>
  <c r="H1979" i="30" s="1"/>
  <c r="H1980" i="30" s="1"/>
  <c r="H1981" i="30" s="1"/>
  <c r="H1982" i="30" s="1"/>
  <c r="H1983" i="30" s="1"/>
  <c r="H1984" i="30" s="1"/>
  <c r="H1985" i="30" s="1"/>
  <c r="H1986" i="30" s="1"/>
  <c r="H1987" i="30" s="1"/>
  <c r="H1988" i="30" s="1"/>
  <c r="H1989" i="30" s="1"/>
  <c r="H1990" i="30" s="1"/>
  <c r="H1991" i="30" s="1"/>
  <c r="H1992" i="30" s="1"/>
  <c r="H1993" i="30" s="1"/>
  <c r="H1994" i="30" s="1"/>
  <c r="H1995" i="30" s="1"/>
  <c r="H1996" i="30" s="1"/>
  <c r="H1997" i="30" s="1"/>
  <c r="H1998" i="30" s="1"/>
  <c r="H1999" i="30" s="1"/>
  <c r="H2000" i="30" s="1"/>
  <c r="H2001" i="30" s="1"/>
  <c r="H2002" i="30" s="1"/>
  <c r="H2003" i="30" s="1"/>
  <c r="H2004" i="30" s="1"/>
  <c r="H2005" i="30" s="1"/>
  <c r="H2006" i="30" s="1"/>
  <c r="H2007" i="30" s="1"/>
  <c r="H2008" i="30" s="1"/>
  <c r="H2009" i="30" s="1"/>
  <c r="H2010" i="30" s="1"/>
  <c r="H2011" i="30" s="1"/>
  <c r="H2012" i="30" s="1"/>
  <c r="H2013" i="30" s="1"/>
  <c r="H2014" i="30" s="1"/>
  <c r="H2015" i="30" s="1"/>
  <c r="H2016" i="30" s="1"/>
  <c r="H2017" i="30" s="1"/>
  <c r="H2018" i="30" s="1"/>
  <c r="H2019" i="30" s="1"/>
  <c r="H2020" i="30" s="1"/>
  <c r="H2021" i="30" s="1"/>
  <c r="H2022" i="30" s="1"/>
  <c r="H2023" i="30" s="1"/>
  <c r="H2024" i="30" s="1"/>
  <c r="H2025" i="30" s="1"/>
  <c r="H2026" i="30" s="1"/>
  <c r="H2027" i="30" s="1"/>
  <c r="H2028" i="30" s="1"/>
  <c r="H2029" i="30" s="1"/>
  <c r="H2030" i="30" s="1"/>
  <c r="H2031" i="30" s="1"/>
  <c r="H2032" i="30" s="1"/>
  <c r="H2033" i="30" s="1"/>
  <c r="H2034" i="30" s="1"/>
  <c r="H2035" i="30" s="1"/>
  <c r="H2036" i="30" s="1"/>
  <c r="H2037" i="30" s="1"/>
  <c r="H2038" i="30" s="1"/>
  <c r="H2039" i="30" s="1"/>
  <c r="H2040" i="30" s="1"/>
  <c r="H2041" i="30" s="1"/>
  <c r="H2042" i="30" s="1"/>
  <c r="H2043" i="30" s="1"/>
  <c r="H2044" i="30" s="1"/>
  <c r="H2045" i="30" s="1"/>
  <c r="H2046" i="30" s="1"/>
  <c r="H2047" i="30" s="1"/>
  <c r="H2048" i="30" s="1"/>
  <c r="H2049" i="30" s="1"/>
  <c r="H2050" i="30" s="1"/>
  <c r="H2051" i="30" s="1"/>
  <c r="H2052" i="30" s="1"/>
  <c r="H2053" i="30" s="1"/>
  <c r="H2054" i="30" s="1"/>
  <c r="H2055" i="30" s="1"/>
  <c r="H2056" i="30" s="1"/>
  <c r="H2057" i="30" s="1"/>
  <c r="H2058" i="30" s="1"/>
  <c r="H2059" i="30" s="1"/>
  <c r="H2060" i="30" s="1"/>
  <c r="H2061" i="30" s="1"/>
  <c r="H2062" i="30" s="1"/>
  <c r="H2063" i="30" s="1"/>
  <c r="H2064" i="30" s="1"/>
  <c r="H2065" i="30" s="1"/>
  <c r="H2066" i="30" s="1"/>
  <c r="H2067" i="30" s="1"/>
  <c r="H2068" i="30" s="1"/>
  <c r="H2069" i="30" s="1"/>
  <c r="H2070" i="30" s="1"/>
  <c r="H2071" i="30" s="1"/>
  <c r="H2072" i="30" s="1"/>
  <c r="H2073" i="30" s="1"/>
  <c r="H2074" i="30" s="1"/>
  <c r="H2075" i="30" s="1"/>
  <c r="H2076" i="30" s="1"/>
  <c r="H2077" i="30" s="1"/>
  <c r="H2078" i="30" s="1"/>
  <c r="H2079" i="30" s="1"/>
  <c r="H2080" i="30" s="1"/>
  <c r="H2081" i="30" s="1"/>
  <c r="H2082" i="30" s="1"/>
  <c r="H2083" i="30" s="1"/>
  <c r="H2084" i="30" s="1"/>
  <c r="H2085" i="30" s="1"/>
  <c r="H2086" i="30" s="1"/>
  <c r="H2087" i="30" s="1"/>
  <c r="H2088" i="30" s="1"/>
  <c r="H2089" i="30" s="1"/>
  <c r="H2090" i="30" s="1"/>
  <c r="H2091" i="30" s="1"/>
  <c r="H2092" i="30" s="1"/>
  <c r="H2093" i="30" s="1"/>
  <c r="H2094" i="30" s="1"/>
  <c r="G45" i="30"/>
  <c r="G46" i="30" s="1"/>
  <c r="G47" i="30" s="1"/>
  <c r="G48" i="30" s="1"/>
  <c r="G49" i="30" s="1"/>
  <c r="G50" i="30" s="1"/>
  <c r="G51" i="30" s="1"/>
  <c r="G52" i="30" s="1"/>
  <c r="G53" i="30" s="1"/>
  <c r="G54" i="30" s="1"/>
  <c r="G55" i="30" s="1"/>
  <c r="G56" i="30" s="1"/>
  <c r="G57" i="30" s="1"/>
  <c r="G58" i="30" s="1"/>
  <c r="G59" i="30" s="1"/>
  <c r="G60" i="30" s="1"/>
  <c r="G61" i="30" s="1"/>
  <c r="G62" i="30" s="1"/>
  <c r="G63" i="30" s="1"/>
  <c r="G64" i="30" s="1"/>
  <c r="G65" i="30" s="1"/>
  <c r="G66" i="30" s="1"/>
  <c r="G67" i="30" s="1"/>
  <c r="G68" i="30" s="1"/>
  <c r="G69" i="30" s="1"/>
  <c r="G70" i="30" s="1"/>
  <c r="G71" i="30" s="1"/>
  <c r="G72" i="30" s="1"/>
  <c r="G73" i="30" s="1"/>
  <c r="G74" i="30" s="1"/>
  <c r="G75" i="30" s="1"/>
  <c r="G76" i="30" s="1"/>
  <c r="G77" i="30" s="1"/>
  <c r="G78" i="30" s="1"/>
  <c r="G79" i="30" s="1"/>
  <c r="G80" i="30" s="1"/>
  <c r="G81" i="30" s="1"/>
  <c r="G82" i="30" s="1"/>
  <c r="G83" i="30" s="1"/>
  <c r="G84" i="30" s="1"/>
  <c r="G85" i="30" s="1"/>
  <c r="G86" i="30" s="1"/>
  <c r="G87" i="30" s="1"/>
  <c r="G88" i="30" s="1"/>
  <c r="G89" i="30" s="1"/>
  <c r="G90" i="30" s="1"/>
  <c r="G91" i="30" s="1"/>
  <c r="G92" i="30" s="1"/>
  <c r="G93" i="30" s="1"/>
  <c r="G94" i="30" s="1"/>
  <c r="G95" i="30" s="1"/>
  <c r="G96" i="30" s="1"/>
  <c r="G97" i="30" s="1"/>
  <c r="G98" i="30" s="1"/>
  <c r="G99" i="30" s="1"/>
  <c r="G100" i="30" s="1"/>
  <c r="G101" i="30" s="1"/>
  <c r="G102" i="30" s="1"/>
  <c r="G103" i="30" s="1"/>
  <c r="G104" i="30" s="1"/>
  <c r="G105" i="30" s="1"/>
  <c r="G106" i="30" s="1"/>
  <c r="G107" i="30" s="1"/>
  <c r="G108" i="30" s="1"/>
  <c r="G109" i="30" s="1"/>
  <c r="G110" i="30" s="1"/>
  <c r="G111" i="30" s="1"/>
  <c r="G112" i="30" s="1"/>
  <c r="G113" i="30" s="1"/>
  <c r="G114" i="30" s="1"/>
  <c r="G115" i="30" s="1"/>
  <c r="G116" i="30" s="1"/>
  <c r="G117" i="30" s="1"/>
  <c r="G118" i="30" s="1"/>
  <c r="G119" i="30" s="1"/>
  <c r="G120" i="30" s="1"/>
  <c r="G121" i="30" s="1"/>
  <c r="G122" i="30" s="1"/>
  <c r="G123" i="30" s="1"/>
  <c r="G124" i="30" s="1"/>
  <c r="G125" i="30" s="1"/>
  <c r="G126" i="30" s="1"/>
  <c r="G127" i="30" s="1"/>
  <c r="G128" i="30" s="1"/>
  <c r="G129" i="30" s="1"/>
  <c r="G130" i="30" s="1"/>
  <c r="G131" i="30" s="1"/>
  <c r="G132" i="30" s="1"/>
  <c r="G133" i="30" s="1"/>
  <c r="G134" i="30" s="1"/>
  <c r="G135" i="30" s="1"/>
  <c r="G136" i="30" s="1"/>
  <c r="G137" i="30" s="1"/>
  <c r="G138" i="30" s="1"/>
  <c r="G139" i="30" s="1"/>
  <c r="G140" i="30" s="1"/>
  <c r="G141" i="30" s="1"/>
  <c r="G142" i="30" s="1"/>
  <c r="G143" i="30" s="1"/>
  <c r="G144" i="30" s="1"/>
  <c r="G145" i="30" s="1"/>
  <c r="G146" i="30" s="1"/>
  <c r="G147" i="30" s="1"/>
  <c r="G148" i="30" s="1"/>
  <c r="G149" i="30" s="1"/>
  <c r="G150" i="30" s="1"/>
  <c r="G151" i="30" s="1"/>
  <c r="G152" i="30" s="1"/>
  <c r="G153" i="30" s="1"/>
  <c r="G154" i="30" s="1"/>
  <c r="G155" i="30" s="1"/>
  <c r="G156" i="30" s="1"/>
  <c r="G157" i="30" s="1"/>
  <c r="G158" i="30" s="1"/>
  <c r="G159" i="30" s="1"/>
  <c r="G160" i="30" s="1"/>
  <c r="G161" i="30" s="1"/>
  <c r="G162" i="30" s="1"/>
  <c r="G163" i="30" s="1"/>
  <c r="G164" i="30" s="1"/>
  <c r="G165" i="30" s="1"/>
  <c r="G166" i="30" s="1"/>
  <c r="G167" i="30" s="1"/>
  <c r="G168" i="30" s="1"/>
  <c r="G169" i="30" s="1"/>
  <c r="G170" i="30" s="1"/>
  <c r="G171" i="30" s="1"/>
  <c r="G172" i="30" s="1"/>
  <c r="G173" i="30" s="1"/>
  <c r="G174" i="30" s="1"/>
  <c r="G175" i="30" s="1"/>
  <c r="G176" i="30" s="1"/>
  <c r="G177" i="30" s="1"/>
  <c r="G178" i="30" s="1"/>
  <c r="G179" i="30" s="1"/>
  <c r="G180" i="30" s="1"/>
  <c r="G181" i="30" s="1"/>
  <c r="G182" i="30" s="1"/>
  <c r="G183" i="30" s="1"/>
  <c r="G184" i="30" s="1"/>
  <c r="G185" i="30" s="1"/>
  <c r="G186" i="30" s="1"/>
  <c r="G187" i="30" s="1"/>
  <c r="G188" i="30" s="1"/>
  <c r="G189" i="30" s="1"/>
  <c r="G190" i="30" s="1"/>
  <c r="G191" i="30" s="1"/>
  <c r="G192" i="30" s="1"/>
  <c r="G193" i="30" s="1"/>
  <c r="G194" i="30" s="1"/>
  <c r="G195" i="30" s="1"/>
  <c r="G196" i="30" s="1"/>
  <c r="G197" i="30" s="1"/>
  <c r="G198" i="30" s="1"/>
  <c r="G199" i="30" s="1"/>
  <c r="G200" i="30" s="1"/>
  <c r="G201" i="30" s="1"/>
  <c r="G202" i="30" s="1"/>
  <c r="G203" i="30" s="1"/>
  <c r="G204" i="30" s="1"/>
  <c r="G205" i="30" s="1"/>
  <c r="G206" i="30" s="1"/>
  <c r="G207" i="30" s="1"/>
  <c r="G208" i="30" s="1"/>
  <c r="G209" i="30" s="1"/>
  <c r="G210" i="30" s="1"/>
  <c r="G211" i="30" s="1"/>
  <c r="G212" i="30" s="1"/>
  <c r="G213" i="30" s="1"/>
  <c r="G214" i="30" s="1"/>
  <c r="G215" i="30" s="1"/>
  <c r="G216" i="30" s="1"/>
  <c r="G217" i="30" s="1"/>
  <c r="G218" i="30" s="1"/>
  <c r="G219" i="30" s="1"/>
  <c r="G220" i="30" s="1"/>
  <c r="G221" i="30" s="1"/>
  <c r="G222" i="30" s="1"/>
  <c r="G223" i="30" s="1"/>
  <c r="G224" i="30" s="1"/>
  <c r="G225" i="30" s="1"/>
  <c r="G226" i="30" s="1"/>
  <c r="G227" i="30" s="1"/>
  <c r="G228" i="30" s="1"/>
  <c r="G229" i="30" s="1"/>
  <c r="G230" i="30" s="1"/>
  <c r="G231" i="30" s="1"/>
  <c r="G232" i="30" s="1"/>
  <c r="G233" i="30" s="1"/>
  <c r="G234" i="30" s="1"/>
  <c r="G235" i="30" s="1"/>
  <c r="G236" i="30" s="1"/>
  <c r="G237" i="30" s="1"/>
  <c r="G238" i="30" s="1"/>
  <c r="G239" i="30" s="1"/>
  <c r="G240" i="30" s="1"/>
  <c r="G241" i="30" s="1"/>
  <c r="G242" i="30" s="1"/>
  <c r="G243" i="30" s="1"/>
  <c r="G244" i="30" s="1"/>
  <c r="G245" i="30" s="1"/>
  <c r="G246" i="30" s="1"/>
  <c r="G247" i="30" s="1"/>
  <c r="G248" i="30" s="1"/>
  <c r="G249" i="30" s="1"/>
  <c r="G250" i="30" s="1"/>
  <c r="G251" i="30" s="1"/>
  <c r="G252" i="30" s="1"/>
  <c r="G253" i="30" s="1"/>
  <c r="G254" i="30" s="1"/>
  <c r="G255" i="30" s="1"/>
  <c r="G256" i="30" s="1"/>
  <c r="G257" i="30" s="1"/>
  <c r="G258" i="30" s="1"/>
  <c r="G259" i="30" s="1"/>
  <c r="G260" i="30" s="1"/>
  <c r="G261" i="30" s="1"/>
  <c r="G262" i="30" s="1"/>
  <c r="G263" i="30" s="1"/>
  <c r="G264" i="30" s="1"/>
  <c r="G265" i="30" s="1"/>
  <c r="G266" i="30" s="1"/>
  <c r="G267" i="30" s="1"/>
  <c r="G268" i="30" s="1"/>
  <c r="G269" i="30" s="1"/>
  <c r="G270" i="30" s="1"/>
  <c r="G271" i="30" s="1"/>
  <c r="G272" i="30" s="1"/>
  <c r="G273" i="30" s="1"/>
  <c r="G274" i="30" s="1"/>
  <c r="G275" i="30" s="1"/>
  <c r="G276" i="30" s="1"/>
  <c r="G277" i="30" s="1"/>
  <c r="G278" i="30" s="1"/>
  <c r="G279" i="30" s="1"/>
  <c r="G280" i="30" s="1"/>
  <c r="G281" i="30" s="1"/>
  <c r="G282" i="30" s="1"/>
  <c r="G283" i="30" s="1"/>
  <c r="G284" i="30" s="1"/>
  <c r="G285" i="30" s="1"/>
  <c r="G286" i="30" s="1"/>
  <c r="G287" i="30" s="1"/>
  <c r="G288" i="30" s="1"/>
  <c r="G289" i="30" s="1"/>
  <c r="G290" i="30" s="1"/>
  <c r="G291" i="30" s="1"/>
  <c r="G292" i="30" s="1"/>
  <c r="G293" i="30" s="1"/>
  <c r="G294" i="30" s="1"/>
  <c r="G295" i="30" s="1"/>
  <c r="G296" i="30" s="1"/>
  <c r="G297" i="30" s="1"/>
  <c r="G298" i="30" s="1"/>
  <c r="G299" i="30" s="1"/>
  <c r="G300" i="30" s="1"/>
  <c r="G301" i="30" s="1"/>
  <c r="G302" i="30" s="1"/>
  <c r="G303" i="30" s="1"/>
  <c r="G304" i="30" s="1"/>
  <c r="G305" i="30" s="1"/>
  <c r="G306" i="30" s="1"/>
  <c r="G307" i="30" s="1"/>
  <c r="G308" i="30" s="1"/>
  <c r="G309" i="30" s="1"/>
  <c r="G310" i="30" s="1"/>
  <c r="G311" i="30" s="1"/>
  <c r="G312" i="30" s="1"/>
  <c r="G313" i="30" s="1"/>
  <c r="G314" i="30" s="1"/>
  <c r="G315" i="30" s="1"/>
  <c r="G316" i="30" s="1"/>
  <c r="G317" i="30" s="1"/>
  <c r="G318" i="30" s="1"/>
  <c r="G319" i="30" s="1"/>
  <c r="G320" i="30" s="1"/>
  <c r="G321" i="30" s="1"/>
  <c r="G322" i="30" s="1"/>
  <c r="G323" i="30" s="1"/>
  <c r="G324" i="30" s="1"/>
  <c r="G325" i="30" s="1"/>
  <c r="G326" i="30" s="1"/>
  <c r="G327" i="30" s="1"/>
  <c r="G328" i="30" s="1"/>
  <c r="G329" i="30" s="1"/>
  <c r="G330" i="30" s="1"/>
  <c r="G331" i="30" s="1"/>
  <c r="G332" i="30" s="1"/>
  <c r="G333" i="30" s="1"/>
  <c r="G334" i="30" s="1"/>
  <c r="G335" i="30" s="1"/>
  <c r="G336" i="30" s="1"/>
  <c r="G337" i="30" s="1"/>
  <c r="G338" i="30" s="1"/>
  <c r="G339" i="30" s="1"/>
  <c r="G340" i="30" s="1"/>
  <c r="G341" i="30" s="1"/>
  <c r="G342" i="30" s="1"/>
  <c r="G343" i="30" s="1"/>
  <c r="G344" i="30" s="1"/>
  <c r="G345" i="30" s="1"/>
  <c r="G346" i="30" s="1"/>
  <c r="G347" i="30" s="1"/>
  <c r="G348" i="30" s="1"/>
  <c r="G349" i="30" s="1"/>
  <c r="G350" i="30" s="1"/>
  <c r="G351" i="30" s="1"/>
  <c r="G352" i="30" s="1"/>
  <c r="G353" i="30" s="1"/>
  <c r="G354" i="30" s="1"/>
  <c r="G355" i="30" s="1"/>
  <c r="G356" i="30" s="1"/>
  <c r="G357" i="30" s="1"/>
  <c r="G358" i="30" s="1"/>
  <c r="G359" i="30" s="1"/>
  <c r="G360" i="30" s="1"/>
  <c r="G361" i="30" s="1"/>
  <c r="G362" i="30" s="1"/>
  <c r="G363" i="30" s="1"/>
  <c r="G364" i="30" s="1"/>
  <c r="G365" i="30" s="1"/>
  <c r="G366" i="30" s="1"/>
  <c r="G367" i="30" s="1"/>
  <c r="G368" i="30" s="1"/>
  <c r="G369" i="30" s="1"/>
  <c r="G370" i="30" s="1"/>
  <c r="G371" i="30" s="1"/>
  <c r="G372" i="30" s="1"/>
  <c r="G373" i="30" s="1"/>
  <c r="G374" i="30" s="1"/>
  <c r="G375" i="30" s="1"/>
  <c r="G376" i="30" s="1"/>
  <c r="G377" i="30" s="1"/>
  <c r="G378" i="30" s="1"/>
  <c r="G379" i="30" s="1"/>
  <c r="G380" i="30" s="1"/>
  <c r="G381" i="30" s="1"/>
  <c r="G382" i="30" s="1"/>
  <c r="G383" i="30" s="1"/>
  <c r="G384" i="30" s="1"/>
  <c r="G385" i="30" s="1"/>
  <c r="G386" i="30" s="1"/>
  <c r="G387" i="30" s="1"/>
  <c r="G388" i="30" s="1"/>
  <c r="G389" i="30" s="1"/>
  <c r="G390" i="30" s="1"/>
  <c r="G391" i="30" s="1"/>
  <c r="G392" i="30" s="1"/>
  <c r="G393" i="30" s="1"/>
  <c r="G394" i="30" s="1"/>
  <c r="G395" i="30" s="1"/>
  <c r="G396" i="30" s="1"/>
  <c r="G397" i="30" s="1"/>
  <c r="G398" i="30" s="1"/>
  <c r="G399" i="30" s="1"/>
  <c r="G400" i="30" s="1"/>
  <c r="G401" i="30" s="1"/>
  <c r="G402" i="30" s="1"/>
  <c r="G403" i="30" s="1"/>
  <c r="G404" i="30" s="1"/>
  <c r="G405" i="30" s="1"/>
  <c r="G406" i="30" s="1"/>
  <c r="G407" i="30" s="1"/>
  <c r="G408" i="30" s="1"/>
  <c r="G409" i="30" s="1"/>
  <c r="G410" i="30" s="1"/>
  <c r="G411" i="30" s="1"/>
  <c r="G412" i="30" s="1"/>
  <c r="G413" i="30" s="1"/>
  <c r="G414" i="30" s="1"/>
  <c r="G415" i="30" s="1"/>
  <c r="G416" i="30" s="1"/>
  <c r="G417" i="30" s="1"/>
  <c r="G418" i="30" s="1"/>
  <c r="G419" i="30" s="1"/>
  <c r="G420" i="30" s="1"/>
  <c r="G421" i="30" s="1"/>
  <c r="G422" i="30" s="1"/>
  <c r="G423" i="30" s="1"/>
  <c r="G424" i="30" s="1"/>
  <c r="G425" i="30" s="1"/>
  <c r="G426" i="30" s="1"/>
  <c r="G427" i="30" s="1"/>
  <c r="G428" i="30" s="1"/>
  <c r="G429" i="30" s="1"/>
  <c r="G430" i="30" s="1"/>
  <c r="G431" i="30" s="1"/>
  <c r="G432" i="30" s="1"/>
  <c r="G433" i="30" s="1"/>
  <c r="G434" i="30" s="1"/>
  <c r="G435" i="30" s="1"/>
  <c r="G436" i="30" s="1"/>
  <c r="G437" i="30" s="1"/>
  <c r="G438" i="30" s="1"/>
  <c r="G439" i="30" s="1"/>
  <c r="G440" i="30" s="1"/>
  <c r="G441" i="30" s="1"/>
  <c r="G442" i="30" s="1"/>
  <c r="G443" i="30" s="1"/>
  <c r="G444" i="30" s="1"/>
  <c r="G445" i="30" s="1"/>
  <c r="G446" i="30" s="1"/>
  <c r="G447" i="30" s="1"/>
  <c r="G448" i="30" s="1"/>
  <c r="G449" i="30" s="1"/>
  <c r="G450" i="30" s="1"/>
  <c r="G451" i="30" s="1"/>
  <c r="G452" i="30" s="1"/>
  <c r="G453" i="30" s="1"/>
  <c r="G454" i="30" s="1"/>
  <c r="G455" i="30" s="1"/>
  <c r="G456" i="30" s="1"/>
  <c r="G457" i="30" s="1"/>
  <c r="G458" i="30" s="1"/>
  <c r="G459" i="30" s="1"/>
  <c r="G460" i="30" s="1"/>
  <c r="G461" i="30" s="1"/>
  <c r="G462" i="30" s="1"/>
  <c r="G463" i="30" s="1"/>
  <c r="G464" i="30" s="1"/>
  <c r="G465" i="30" s="1"/>
  <c r="G466" i="30" s="1"/>
  <c r="G467" i="30" s="1"/>
  <c r="G468" i="30" s="1"/>
  <c r="G469" i="30" s="1"/>
  <c r="G470" i="30" s="1"/>
  <c r="G471" i="30" s="1"/>
  <c r="G472" i="30" s="1"/>
  <c r="G473" i="30" s="1"/>
  <c r="G474" i="30" s="1"/>
  <c r="G475" i="30" s="1"/>
  <c r="G476" i="30" s="1"/>
  <c r="G477" i="30" s="1"/>
  <c r="G478" i="30" s="1"/>
  <c r="G479" i="30" s="1"/>
  <c r="G480" i="30" s="1"/>
  <c r="G481" i="30" s="1"/>
  <c r="G482" i="30" s="1"/>
  <c r="G483" i="30" s="1"/>
  <c r="G484" i="30" s="1"/>
  <c r="G485" i="30" s="1"/>
  <c r="G486" i="30" s="1"/>
  <c r="G487" i="30" s="1"/>
  <c r="G488" i="30" s="1"/>
  <c r="G489" i="30" s="1"/>
  <c r="G490" i="30" s="1"/>
  <c r="G491" i="30" s="1"/>
  <c r="G492" i="30" s="1"/>
  <c r="G493" i="30" s="1"/>
  <c r="G494" i="30" s="1"/>
  <c r="G495" i="30" s="1"/>
  <c r="G496" i="30" s="1"/>
  <c r="G497" i="30" s="1"/>
  <c r="G498" i="30" s="1"/>
  <c r="G499" i="30" s="1"/>
  <c r="G500" i="30" s="1"/>
  <c r="G501" i="30" s="1"/>
  <c r="G502" i="30" s="1"/>
  <c r="G503" i="30" s="1"/>
  <c r="G504" i="30" s="1"/>
  <c r="G505" i="30" s="1"/>
  <c r="G506" i="30" s="1"/>
  <c r="G507" i="30" s="1"/>
  <c r="G508" i="30" s="1"/>
  <c r="G509" i="30" s="1"/>
  <c r="G510" i="30" s="1"/>
  <c r="G511" i="30" s="1"/>
  <c r="G512" i="30" s="1"/>
  <c r="G513" i="30" s="1"/>
  <c r="G514" i="30" s="1"/>
  <c r="G515" i="30" s="1"/>
  <c r="G516" i="30" s="1"/>
  <c r="G517" i="30" s="1"/>
  <c r="G518" i="30" s="1"/>
  <c r="G519" i="30" s="1"/>
  <c r="G520" i="30" s="1"/>
  <c r="G521" i="30" s="1"/>
  <c r="G522" i="30" s="1"/>
  <c r="G523" i="30" s="1"/>
  <c r="G524" i="30" s="1"/>
  <c r="G525" i="30" s="1"/>
  <c r="G526" i="30" s="1"/>
  <c r="G527" i="30" s="1"/>
  <c r="G528" i="30" s="1"/>
  <c r="G529" i="30" s="1"/>
  <c r="G530" i="30" s="1"/>
  <c r="G531" i="30" s="1"/>
  <c r="G532" i="30" s="1"/>
  <c r="G533" i="30" s="1"/>
  <c r="G534" i="30" s="1"/>
  <c r="G535" i="30" s="1"/>
  <c r="G536" i="30" s="1"/>
  <c r="G537" i="30" s="1"/>
  <c r="G538" i="30" s="1"/>
  <c r="G539" i="30" s="1"/>
  <c r="G540" i="30" s="1"/>
  <c r="G541" i="30" s="1"/>
  <c r="G542" i="30" s="1"/>
  <c r="G543" i="30" s="1"/>
  <c r="G544" i="30" s="1"/>
  <c r="G545" i="30" s="1"/>
  <c r="G546" i="30" s="1"/>
  <c r="G547" i="30" s="1"/>
  <c r="G548" i="30" s="1"/>
  <c r="G549" i="30" s="1"/>
  <c r="G550" i="30" s="1"/>
  <c r="G551" i="30" s="1"/>
  <c r="G552" i="30" s="1"/>
  <c r="G553" i="30" s="1"/>
  <c r="G554" i="30" s="1"/>
  <c r="G555" i="30" s="1"/>
  <c r="G556" i="30" s="1"/>
  <c r="G557" i="30" s="1"/>
  <c r="G558" i="30" s="1"/>
  <c r="G559" i="30" s="1"/>
  <c r="G560" i="30" s="1"/>
  <c r="G561" i="30" s="1"/>
  <c r="G562" i="30" s="1"/>
  <c r="G563" i="30" s="1"/>
  <c r="G564" i="30" s="1"/>
  <c r="G565" i="30" s="1"/>
  <c r="G566" i="30" s="1"/>
  <c r="G567" i="30" s="1"/>
  <c r="G568" i="30" s="1"/>
  <c r="G569" i="30" s="1"/>
  <c r="G570" i="30" s="1"/>
  <c r="G571" i="30" s="1"/>
  <c r="G572" i="30" s="1"/>
  <c r="G573" i="30" s="1"/>
  <c r="G574" i="30" s="1"/>
  <c r="G575" i="30" s="1"/>
  <c r="G576" i="30" s="1"/>
  <c r="G577" i="30" s="1"/>
  <c r="G578" i="30" s="1"/>
  <c r="G579" i="30" s="1"/>
  <c r="G580" i="30" s="1"/>
  <c r="G581" i="30" s="1"/>
  <c r="G582" i="30" s="1"/>
  <c r="G583" i="30" s="1"/>
  <c r="G584" i="30" s="1"/>
  <c r="G585" i="30" s="1"/>
  <c r="G586" i="30" s="1"/>
  <c r="G587" i="30" s="1"/>
  <c r="G588" i="30" s="1"/>
  <c r="G589" i="30" s="1"/>
  <c r="G590" i="30" s="1"/>
  <c r="G591" i="30" s="1"/>
  <c r="G592" i="30" s="1"/>
  <c r="G593" i="30" s="1"/>
  <c r="G594" i="30" s="1"/>
  <c r="G595" i="30" s="1"/>
  <c r="G596" i="30" s="1"/>
  <c r="G597" i="30" s="1"/>
  <c r="G598" i="30" s="1"/>
  <c r="G599" i="30" s="1"/>
  <c r="G600" i="30" s="1"/>
  <c r="G601" i="30" s="1"/>
  <c r="G602" i="30" s="1"/>
  <c r="G603" i="30" s="1"/>
  <c r="G604" i="30" s="1"/>
  <c r="G605" i="30" s="1"/>
  <c r="G606" i="30" s="1"/>
  <c r="G607" i="30" s="1"/>
  <c r="G608" i="30" s="1"/>
  <c r="G609" i="30" s="1"/>
  <c r="G610" i="30" s="1"/>
  <c r="G611" i="30" s="1"/>
  <c r="G612" i="30" s="1"/>
  <c r="G613" i="30" s="1"/>
  <c r="G614" i="30" s="1"/>
  <c r="G615" i="30" s="1"/>
  <c r="G616" i="30" s="1"/>
  <c r="G617" i="30" s="1"/>
  <c r="G618" i="30" s="1"/>
  <c r="G619" i="30" s="1"/>
  <c r="G620" i="30" s="1"/>
  <c r="G621" i="30" s="1"/>
  <c r="G622" i="30" s="1"/>
  <c r="G623" i="30" s="1"/>
  <c r="G624" i="30" s="1"/>
  <c r="G625" i="30" s="1"/>
  <c r="G626" i="30" s="1"/>
  <c r="G627" i="30" s="1"/>
  <c r="G628" i="30" s="1"/>
  <c r="G629" i="30" s="1"/>
  <c r="G630" i="30" s="1"/>
  <c r="G631" i="30" s="1"/>
  <c r="G632" i="30" s="1"/>
  <c r="G633" i="30" s="1"/>
  <c r="G634" i="30" s="1"/>
  <c r="G635" i="30" s="1"/>
  <c r="G636" i="30" s="1"/>
  <c r="G637" i="30" s="1"/>
  <c r="G638" i="30" s="1"/>
  <c r="G639" i="30" s="1"/>
  <c r="G640" i="30" s="1"/>
  <c r="G641" i="30" s="1"/>
  <c r="G642" i="30" s="1"/>
  <c r="G643" i="30" s="1"/>
  <c r="G644" i="30" s="1"/>
  <c r="G645" i="30" s="1"/>
  <c r="G646" i="30" s="1"/>
  <c r="G647" i="30" s="1"/>
  <c r="G648" i="30" s="1"/>
  <c r="G649" i="30" s="1"/>
  <c r="G650" i="30" s="1"/>
  <c r="G651" i="30" s="1"/>
  <c r="G652" i="30" s="1"/>
  <c r="G653" i="30" s="1"/>
  <c r="G654" i="30" s="1"/>
  <c r="G655" i="30" s="1"/>
  <c r="G656" i="30" s="1"/>
  <c r="G657" i="30" s="1"/>
  <c r="G658" i="30" s="1"/>
  <c r="G659" i="30" s="1"/>
  <c r="G660" i="30" s="1"/>
  <c r="G661" i="30" s="1"/>
  <c r="G662" i="30" s="1"/>
  <c r="G663" i="30" s="1"/>
  <c r="G664" i="30" s="1"/>
  <c r="G665" i="30" s="1"/>
  <c r="G666" i="30" s="1"/>
  <c r="G667" i="30" s="1"/>
  <c r="G668" i="30" s="1"/>
  <c r="G669" i="30" s="1"/>
  <c r="G670" i="30" s="1"/>
  <c r="G671" i="30" s="1"/>
  <c r="G672" i="30" s="1"/>
  <c r="G673" i="30" s="1"/>
  <c r="G674" i="30" s="1"/>
  <c r="G675" i="30" s="1"/>
  <c r="G676" i="30" s="1"/>
  <c r="G677" i="30" s="1"/>
  <c r="G678" i="30" s="1"/>
  <c r="G679" i="30" s="1"/>
  <c r="G680" i="30" s="1"/>
  <c r="G681" i="30" s="1"/>
  <c r="G682" i="30" s="1"/>
  <c r="G683" i="30" s="1"/>
  <c r="G684" i="30" s="1"/>
  <c r="G685" i="30" s="1"/>
  <c r="G686" i="30" s="1"/>
  <c r="G687" i="30" s="1"/>
  <c r="G688" i="30" s="1"/>
  <c r="G689" i="30" s="1"/>
  <c r="G690" i="30" s="1"/>
  <c r="G691" i="30" s="1"/>
  <c r="G692" i="30" s="1"/>
  <c r="G693" i="30" s="1"/>
  <c r="G694" i="30" s="1"/>
  <c r="G695" i="30" s="1"/>
  <c r="G696" i="30" s="1"/>
  <c r="G697" i="30" s="1"/>
  <c r="G698" i="30" s="1"/>
  <c r="G699" i="30" s="1"/>
  <c r="G700" i="30" s="1"/>
  <c r="G701" i="30" s="1"/>
  <c r="G702" i="30" s="1"/>
  <c r="G703" i="30" s="1"/>
  <c r="G704" i="30" s="1"/>
  <c r="G705" i="30" s="1"/>
  <c r="G706" i="30" s="1"/>
  <c r="G707" i="30" s="1"/>
  <c r="G708" i="30" s="1"/>
  <c r="G709" i="30" s="1"/>
  <c r="G710" i="30" s="1"/>
  <c r="G711" i="30" s="1"/>
  <c r="G712" i="30" s="1"/>
  <c r="G713" i="30" s="1"/>
  <c r="G714" i="30" s="1"/>
  <c r="G715" i="30" s="1"/>
  <c r="G716" i="30" s="1"/>
  <c r="G717" i="30" s="1"/>
  <c r="G718" i="30" s="1"/>
  <c r="G719" i="30" s="1"/>
  <c r="G720" i="30" s="1"/>
  <c r="G721" i="30" s="1"/>
  <c r="G722" i="30" s="1"/>
  <c r="G723" i="30" s="1"/>
  <c r="G724" i="30" s="1"/>
  <c r="G725" i="30" s="1"/>
  <c r="G726" i="30" s="1"/>
  <c r="G727" i="30" s="1"/>
  <c r="G728" i="30" s="1"/>
  <c r="G729" i="30" s="1"/>
  <c r="G730" i="30" s="1"/>
  <c r="G731" i="30" s="1"/>
  <c r="G732" i="30" s="1"/>
  <c r="G733" i="30" s="1"/>
  <c r="G734" i="30" s="1"/>
  <c r="G735" i="30" s="1"/>
  <c r="G736" i="30" s="1"/>
  <c r="G737" i="30" s="1"/>
  <c r="G738" i="30" s="1"/>
  <c r="G739" i="30" s="1"/>
  <c r="G740" i="30" s="1"/>
  <c r="G741" i="30" s="1"/>
  <c r="G742" i="30" s="1"/>
  <c r="G743" i="30" s="1"/>
  <c r="G744" i="30" s="1"/>
  <c r="G745" i="30" s="1"/>
  <c r="G746" i="30" s="1"/>
  <c r="G747" i="30" s="1"/>
  <c r="G748" i="30" s="1"/>
  <c r="G749" i="30" s="1"/>
  <c r="G750" i="30" s="1"/>
  <c r="G751" i="30" s="1"/>
  <c r="G752" i="30" s="1"/>
  <c r="G753" i="30" s="1"/>
  <c r="G754" i="30" s="1"/>
  <c r="G755" i="30" s="1"/>
  <c r="G756" i="30" s="1"/>
  <c r="G757" i="30" s="1"/>
  <c r="G758" i="30" s="1"/>
  <c r="G759" i="30" s="1"/>
  <c r="G760" i="30" s="1"/>
  <c r="G761" i="30" s="1"/>
  <c r="G762" i="30" s="1"/>
  <c r="G763" i="30" s="1"/>
  <c r="G764" i="30" s="1"/>
  <c r="G765" i="30" s="1"/>
  <c r="G766" i="30" s="1"/>
  <c r="G767" i="30" s="1"/>
  <c r="G768" i="30" s="1"/>
  <c r="G769" i="30" s="1"/>
  <c r="G770" i="30" s="1"/>
  <c r="G771" i="30" s="1"/>
  <c r="G772" i="30" s="1"/>
  <c r="G773" i="30" s="1"/>
  <c r="G774" i="30" s="1"/>
  <c r="G775" i="30" s="1"/>
  <c r="G776" i="30" s="1"/>
  <c r="G777" i="30" s="1"/>
  <c r="G778" i="30" s="1"/>
  <c r="G779" i="30" s="1"/>
  <c r="G780" i="30" s="1"/>
  <c r="G781" i="30" s="1"/>
  <c r="G782" i="30" s="1"/>
  <c r="G783" i="30" s="1"/>
  <c r="G784" i="30" s="1"/>
  <c r="G785" i="30" s="1"/>
  <c r="G786" i="30" s="1"/>
  <c r="G787" i="30" s="1"/>
  <c r="G788" i="30" s="1"/>
  <c r="G789" i="30" s="1"/>
  <c r="G790" i="30" s="1"/>
  <c r="G791" i="30" s="1"/>
  <c r="G792" i="30" s="1"/>
  <c r="G793" i="30" s="1"/>
  <c r="G794" i="30" s="1"/>
  <c r="G795" i="30" s="1"/>
  <c r="G796" i="30" s="1"/>
  <c r="G797" i="30" s="1"/>
  <c r="G798" i="30" s="1"/>
  <c r="G799" i="30" s="1"/>
  <c r="G800" i="30" s="1"/>
  <c r="G801" i="30" s="1"/>
  <c r="G802" i="30" s="1"/>
  <c r="G803" i="30" s="1"/>
  <c r="G804" i="30" s="1"/>
  <c r="G805" i="30" s="1"/>
  <c r="G806" i="30" s="1"/>
  <c r="G807" i="30" s="1"/>
  <c r="G808" i="30" s="1"/>
  <c r="G809" i="30" s="1"/>
  <c r="G810" i="30" s="1"/>
  <c r="G811" i="30" s="1"/>
  <c r="G812" i="30" s="1"/>
  <c r="G813" i="30" s="1"/>
  <c r="G814" i="30" s="1"/>
  <c r="G815" i="30" s="1"/>
  <c r="G816" i="30" s="1"/>
  <c r="G817" i="30" s="1"/>
  <c r="G818" i="30" s="1"/>
  <c r="G819" i="30" s="1"/>
  <c r="G820" i="30" s="1"/>
  <c r="G821" i="30" s="1"/>
  <c r="G822" i="30" s="1"/>
  <c r="G823" i="30" s="1"/>
  <c r="G824" i="30" s="1"/>
  <c r="G825" i="30" s="1"/>
  <c r="G826" i="30" s="1"/>
  <c r="G827" i="30" s="1"/>
  <c r="G828" i="30" s="1"/>
  <c r="G829" i="30" s="1"/>
  <c r="G830" i="30" s="1"/>
  <c r="G831" i="30" s="1"/>
  <c r="G832" i="30" s="1"/>
  <c r="G833" i="30" s="1"/>
  <c r="G834" i="30" s="1"/>
  <c r="G835" i="30" s="1"/>
  <c r="G836" i="30" s="1"/>
  <c r="G837" i="30" s="1"/>
  <c r="G838" i="30" s="1"/>
  <c r="G839" i="30" s="1"/>
  <c r="G840" i="30" s="1"/>
  <c r="G841" i="30" s="1"/>
  <c r="G842" i="30" s="1"/>
  <c r="G843" i="30" s="1"/>
  <c r="G844" i="30" s="1"/>
  <c r="G845" i="30" s="1"/>
  <c r="G846" i="30" s="1"/>
  <c r="G847" i="30" s="1"/>
  <c r="G848" i="30" s="1"/>
  <c r="G849" i="30" s="1"/>
  <c r="G850" i="30" s="1"/>
  <c r="G851" i="30" s="1"/>
  <c r="G852" i="30" s="1"/>
  <c r="G853" i="30" s="1"/>
  <c r="G854" i="30" s="1"/>
  <c r="G855" i="30" s="1"/>
  <c r="G856" i="30" s="1"/>
  <c r="G857" i="30" s="1"/>
  <c r="G858" i="30" s="1"/>
  <c r="G859" i="30" s="1"/>
  <c r="G860" i="30" s="1"/>
  <c r="G861" i="30" s="1"/>
  <c r="G862" i="30" s="1"/>
  <c r="G863" i="30" s="1"/>
  <c r="G864" i="30" s="1"/>
  <c r="G865" i="30" s="1"/>
  <c r="G866" i="30" s="1"/>
  <c r="G867" i="30" s="1"/>
  <c r="G868" i="30" s="1"/>
  <c r="G869" i="30" s="1"/>
  <c r="G870" i="30" s="1"/>
  <c r="G871" i="30" s="1"/>
  <c r="G872" i="30" s="1"/>
  <c r="G873" i="30" s="1"/>
  <c r="G874" i="30" s="1"/>
  <c r="G875" i="30" s="1"/>
  <c r="G876" i="30" s="1"/>
  <c r="G877" i="30" s="1"/>
  <c r="G878" i="30" s="1"/>
  <c r="G879" i="30" s="1"/>
  <c r="G880" i="30" s="1"/>
  <c r="G881" i="30" s="1"/>
  <c r="G882" i="30" s="1"/>
  <c r="G883" i="30" s="1"/>
  <c r="G884" i="30" s="1"/>
  <c r="G885" i="30" s="1"/>
  <c r="G886" i="30" s="1"/>
  <c r="G887" i="30" s="1"/>
  <c r="G888" i="30" s="1"/>
  <c r="G889" i="30" s="1"/>
  <c r="G890" i="30" s="1"/>
  <c r="G891" i="30" s="1"/>
  <c r="G892" i="30" s="1"/>
  <c r="G893" i="30" s="1"/>
  <c r="G894" i="30" s="1"/>
  <c r="G895" i="30" s="1"/>
  <c r="G896" i="30" s="1"/>
  <c r="G897" i="30" s="1"/>
  <c r="G898" i="30" s="1"/>
  <c r="G899" i="30" s="1"/>
  <c r="G900" i="30" s="1"/>
  <c r="G901" i="30" s="1"/>
  <c r="G902" i="30" s="1"/>
  <c r="G903" i="30" s="1"/>
  <c r="G904" i="30" s="1"/>
  <c r="G905" i="30" s="1"/>
  <c r="G906" i="30" s="1"/>
  <c r="G907" i="30" s="1"/>
  <c r="G908" i="30" s="1"/>
  <c r="G909" i="30" s="1"/>
  <c r="G910" i="30" s="1"/>
  <c r="G911" i="30" s="1"/>
  <c r="G912" i="30" s="1"/>
  <c r="G913" i="30" s="1"/>
  <c r="G914" i="30" s="1"/>
  <c r="G915" i="30" s="1"/>
  <c r="G916" i="30" s="1"/>
  <c r="G917" i="30" s="1"/>
  <c r="G918" i="30" s="1"/>
  <c r="G919" i="30" s="1"/>
  <c r="G920" i="30" s="1"/>
  <c r="G921" i="30" s="1"/>
  <c r="G922" i="30" s="1"/>
  <c r="G923" i="30" s="1"/>
  <c r="G924" i="30" s="1"/>
  <c r="G925" i="30" s="1"/>
  <c r="G926" i="30" s="1"/>
  <c r="G927" i="30" s="1"/>
  <c r="G928" i="30" s="1"/>
  <c r="G929" i="30" s="1"/>
  <c r="G930" i="30" s="1"/>
  <c r="G931" i="30" s="1"/>
  <c r="G932" i="30" s="1"/>
  <c r="G933" i="30" s="1"/>
  <c r="G934" i="30" s="1"/>
  <c r="G935" i="30" s="1"/>
  <c r="G936" i="30" s="1"/>
  <c r="G937" i="30" s="1"/>
  <c r="G938" i="30" s="1"/>
  <c r="G939" i="30" s="1"/>
  <c r="G940" i="30" s="1"/>
  <c r="G941" i="30" s="1"/>
  <c r="G942" i="30" s="1"/>
  <c r="G943" i="30" s="1"/>
  <c r="G944" i="30" s="1"/>
  <c r="G945" i="30" s="1"/>
  <c r="G946" i="30" s="1"/>
  <c r="G947" i="30" s="1"/>
  <c r="G948" i="30" s="1"/>
  <c r="G949" i="30" s="1"/>
  <c r="G950" i="30" s="1"/>
  <c r="G951" i="30" s="1"/>
  <c r="G952" i="30" s="1"/>
  <c r="G953" i="30" s="1"/>
  <c r="G954" i="30" s="1"/>
  <c r="G955" i="30" s="1"/>
  <c r="G956" i="30" s="1"/>
  <c r="G957" i="30" s="1"/>
  <c r="G958" i="30" s="1"/>
  <c r="G959" i="30" s="1"/>
  <c r="G960" i="30" s="1"/>
  <c r="G961" i="30" s="1"/>
  <c r="G962" i="30" s="1"/>
  <c r="G963" i="30" s="1"/>
  <c r="G964" i="30" s="1"/>
  <c r="G965" i="30" s="1"/>
  <c r="G966" i="30" s="1"/>
  <c r="G967" i="30" s="1"/>
  <c r="G968" i="30" s="1"/>
  <c r="G969" i="30" s="1"/>
  <c r="G970" i="30" s="1"/>
  <c r="G971" i="30" s="1"/>
  <c r="G972" i="30" s="1"/>
  <c r="G973" i="30" s="1"/>
  <c r="G974" i="30" s="1"/>
  <c r="G975" i="30" s="1"/>
  <c r="G976" i="30" s="1"/>
  <c r="G977" i="30" s="1"/>
  <c r="G978" i="30" s="1"/>
  <c r="G979" i="30" s="1"/>
  <c r="G980" i="30" s="1"/>
  <c r="G981" i="30" s="1"/>
  <c r="G982" i="30" s="1"/>
  <c r="G983" i="30" s="1"/>
  <c r="G984" i="30" s="1"/>
  <c r="G985" i="30" s="1"/>
  <c r="G986" i="30" s="1"/>
  <c r="G987" i="30" s="1"/>
  <c r="G988" i="30" s="1"/>
  <c r="G989" i="30" s="1"/>
  <c r="G990" i="30" s="1"/>
  <c r="G991" i="30" s="1"/>
  <c r="G992" i="30" s="1"/>
  <c r="G993" i="30" s="1"/>
  <c r="G994" i="30" s="1"/>
  <c r="G995" i="30" s="1"/>
  <c r="G996" i="30" s="1"/>
  <c r="G997" i="30" s="1"/>
  <c r="G998" i="30" s="1"/>
  <c r="G999" i="30" s="1"/>
  <c r="G1000" i="30" s="1"/>
  <c r="G1001" i="30" s="1"/>
  <c r="G1002" i="30" s="1"/>
  <c r="G1003" i="30" s="1"/>
  <c r="G1004" i="30" s="1"/>
  <c r="G1005" i="30" s="1"/>
  <c r="G1006" i="30" s="1"/>
  <c r="G1007" i="30" s="1"/>
  <c r="G1008" i="30" s="1"/>
  <c r="G1009" i="30" s="1"/>
  <c r="G1010" i="30" s="1"/>
  <c r="G1011" i="30" s="1"/>
  <c r="G1012" i="30" s="1"/>
  <c r="G1013" i="30" s="1"/>
  <c r="G1014" i="30" s="1"/>
  <c r="G1015" i="30" s="1"/>
  <c r="G1016" i="30" s="1"/>
  <c r="G1017" i="30" s="1"/>
  <c r="G1018" i="30" s="1"/>
  <c r="G1019" i="30" s="1"/>
  <c r="G1020" i="30" s="1"/>
  <c r="G1021" i="30" s="1"/>
  <c r="G1022" i="30" s="1"/>
  <c r="G1023" i="30" s="1"/>
  <c r="G1024" i="30" s="1"/>
  <c r="G1025" i="30" s="1"/>
  <c r="G1026" i="30" s="1"/>
  <c r="G1027" i="30" s="1"/>
  <c r="G1028" i="30" s="1"/>
  <c r="G1029" i="30" s="1"/>
  <c r="G1030" i="30" s="1"/>
  <c r="G1031" i="30" s="1"/>
  <c r="G1032" i="30" s="1"/>
  <c r="G1033" i="30" s="1"/>
  <c r="G1034" i="30" s="1"/>
  <c r="G1035" i="30" s="1"/>
  <c r="G1036" i="30" s="1"/>
  <c r="G1037" i="30" s="1"/>
  <c r="G1038" i="30" s="1"/>
  <c r="G1039" i="30" s="1"/>
  <c r="G1040" i="30" s="1"/>
  <c r="G1041" i="30" s="1"/>
  <c r="G1042" i="30" s="1"/>
  <c r="G1043" i="30" s="1"/>
  <c r="G1044" i="30" s="1"/>
  <c r="G1045" i="30" s="1"/>
  <c r="G1046" i="30" s="1"/>
  <c r="G1047" i="30" s="1"/>
  <c r="G1048" i="30" s="1"/>
  <c r="G1049" i="30" s="1"/>
  <c r="G1050" i="30" s="1"/>
  <c r="G1051" i="30" s="1"/>
  <c r="G1052" i="30" s="1"/>
  <c r="G1053" i="30" s="1"/>
  <c r="G1054" i="30" s="1"/>
  <c r="G1055" i="30" s="1"/>
  <c r="G1056" i="30" s="1"/>
  <c r="G1057" i="30" s="1"/>
  <c r="G1058" i="30" s="1"/>
  <c r="G1059" i="30" s="1"/>
  <c r="G1060" i="30" s="1"/>
  <c r="G1061" i="30" s="1"/>
  <c r="G1062" i="30" s="1"/>
  <c r="G1063" i="30" s="1"/>
  <c r="G1064" i="30" s="1"/>
  <c r="G1065" i="30" s="1"/>
  <c r="G1066" i="30" s="1"/>
  <c r="G1067" i="30" s="1"/>
  <c r="G1068" i="30" s="1"/>
  <c r="G1069" i="30" s="1"/>
  <c r="G1070" i="30" s="1"/>
  <c r="G1071" i="30" s="1"/>
  <c r="G1072" i="30" s="1"/>
  <c r="G1073" i="30" s="1"/>
  <c r="G1074" i="30" s="1"/>
  <c r="G1075" i="30" s="1"/>
  <c r="G1076" i="30" s="1"/>
  <c r="G1077" i="30" s="1"/>
  <c r="G1078" i="30" s="1"/>
  <c r="G1079" i="30" s="1"/>
  <c r="G1080" i="30" s="1"/>
  <c r="G1081" i="30" s="1"/>
  <c r="G1082" i="30" s="1"/>
  <c r="G1083" i="30" s="1"/>
  <c r="G1084" i="30" s="1"/>
  <c r="G1085" i="30" s="1"/>
  <c r="G1086" i="30" s="1"/>
  <c r="G1087" i="30" s="1"/>
  <c r="G1088" i="30" s="1"/>
  <c r="G1089" i="30" s="1"/>
  <c r="G1090" i="30" s="1"/>
  <c r="G1091" i="30" s="1"/>
  <c r="G1092" i="30" s="1"/>
  <c r="G1093" i="30" s="1"/>
  <c r="G1094" i="30" s="1"/>
  <c r="G1095" i="30" s="1"/>
  <c r="G1096" i="30" s="1"/>
  <c r="G1097" i="30" s="1"/>
  <c r="G1098" i="30" s="1"/>
  <c r="G1099" i="30" s="1"/>
  <c r="G1100" i="30" s="1"/>
  <c r="G1101" i="30" s="1"/>
  <c r="G1102" i="30" s="1"/>
  <c r="G1103" i="30" s="1"/>
  <c r="G1104" i="30" s="1"/>
  <c r="G1105" i="30" s="1"/>
  <c r="G1106" i="30" s="1"/>
  <c r="G1107" i="30" s="1"/>
  <c r="G1108" i="30" s="1"/>
  <c r="G1109" i="30" s="1"/>
  <c r="G1110" i="30" s="1"/>
  <c r="G1111" i="30" s="1"/>
  <c r="G1112" i="30" s="1"/>
  <c r="G1113" i="30" s="1"/>
  <c r="G1114" i="30" s="1"/>
  <c r="G1115" i="30" s="1"/>
  <c r="G1116" i="30" s="1"/>
  <c r="G1117" i="30" s="1"/>
  <c r="G1118" i="30" s="1"/>
  <c r="G1119" i="30" s="1"/>
  <c r="G1120" i="30" s="1"/>
  <c r="G1121" i="30" s="1"/>
  <c r="G1122" i="30" s="1"/>
  <c r="G1123" i="30" s="1"/>
  <c r="G1124" i="30" s="1"/>
  <c r="G1125" i="30" s="1"/>
  <c r="G1126" i="30" s="1"/>
  <c r="G1127" i="30" s="1"/>
  <c r="G1128" i="30" s="1"/>
  <c r="G1129" i="30" s="1"/>
  <c r="G1130" i="30" s="1"/>
  <c r="G1131" i="30" s="1"/>
  <c r="G1132" i="30" s="1"/>
  <c r="G1133" i="30" s="1"/>
  <c r="G1134" i="30" s="1"/>
  <c r="G1135" i="30" s="1"/>
  <c r="G1136" i="30" s="1"/>
  <c r="G1137" i="30" s="1"/>
  <c r="G1138" i="30" s="1"/>
  <c r="G1139" i="30" s="1"/>
  <c r="G1140" i="30" s="1"/>
  <c r="G1141" i="30" s="1"/>
  <c r="G1142" i="30" s="1"/>
  <c r="G1143" i="30" s="1"/>
  <c r="G1144" i="30" s="1"/>
  <c r="G1145" i="30" s="1"/>
  <c r="G1146" i="30" s="1"/>
  <c r="G1147" i="30" s="1"/>
  <c r="G1148" i="30" s="1"/>
  <c r="G1149" i="30" s="1"/>
  <c r="G1150" i="30" s="1"/>
  <c r="G1151" i="30" s="1"/>
  <c r="G1152" i="30" s="1"/>
  <c r="G1153" i="30" s="1"/>
  <c r="G1154" i="30" s="1"/>
  <c r="G1155" i="30" s="1"/>
  <c r="G1156" i="30" s="1"/>
  <c r="G1157" i="30" s="1"/>
  <c r="G1158" i="30" s="1"/>
  <c r="G1159" i="30" s="1"/>
  <c r="G1160" i="30" s="1"/>
  <c r="G1161" i="30" s="1"/>
  <c r="G1162" i="30" s="1"/>
  <c r="G1163" i="30" s="1"/>
  <c r="G1164" i="30" s="1"/>
  <c r="G1165" i="30" s="1"/>
  <c r="G1166" i="30" s="1"/>
  <c r="G1167" i="30" s="1"/>
  <c r="G1168" i="30" s="1"/>
  <c r="G1169" i="30" s="1"/>
  <c r="G1170" i="30" s="1"/>
  <c r="G1171" i="30" s="1"/>
  <c r="G1172" i="30" s="1"/>
  <c r="G1173" i="30" s="1"/>
  <c r="G1174" i="30" s="1"/>
  <c r="G1175" i="30" s="1"/>
  <c r="G1176" i="30" s="1"/>
  <c r="G1177" i="30" s="1"/>
  <c r="G1178" i="30" s="1"/>
  <c r="G1179" i="30" s="1"/>
  <c r="G1180" i="30" s="1"/>
  <c r="G1181" i="30" s="1"/>
  <c r="G1182" i="30" s="1"/>
  <c r="G1183" i="30" s="1"/>
  <c r="G1184" i="30" s="1"/>
  <c r="G1185" i="30" s="1"/>
  <c r="G1186" i="30" s="1"/>
  <c r="G1187" i="30" s="1"/>
  <c r="G1188" i="30" s="1"/>
  <c r="G1189" i="30" s="1"/>
  <c r="G1190" i="30" s="1"/>
  <c r="G1191" i="30" s="1"/>
  <c r="G1192" i="30" s="1"/>
  <c r="G1193" i="30" s="1"/>
  <c r="G1194" i="30" s="1"/>
  <c r="G1195" i="30" s="1"/>
  <c r="G1196" i="30" s="1"/>
  <c r="G1197" i="30" s="1"/>
  <c r="G1198" i="30" s="1"/>
  <c r="G1199" i="30" s="1"/>
  <c r="G1200" i="30" s="1"/>
  <c r="G1201" i="30" s="1"/>
  <c r="G1202" i="30" s="1"/>
  <c r="G1203" i="30" s="1"/>
  <c r="G1204" i="30" s="1"/>
  <c r="G1205" i="30" s="1"/>
  <c r="G1206" i="30" s="1"/>
  <c r="G1207" i="30" s="1"/>
  <c r="G1208" i="30" s="1"/>
  <c r="G1209" i="30" s="1"/>
  <c r="G1210" i="30" s="1"/>
  <c r="G1211" i="30" s="1"/>
  <c r="G1212" i="30" s="1"/>
  <c r="G1213" i="30" s="1"/>
  <c r="G1214" i="30" s="1"/>
  <c r="G1215" i="30" s="1"/>
  <c r="G1216" i="30" s="1"/>
  <c r="G1217" i="30" s="1"/>
  <c r="G1218" i="30" s="1"/>
  <c r="G1219" i="30" s="1"/>
  <c r="G1220" i="30" s="1"/>
  <c r="G1221" i="30" s="1"/>
  <c r="G1222" i="30" s="1"/>
  <c r="G1223" i="30" s="1"/>
  <c r="G1224" i="30" s="1"/>
  <c r="G1225" i="30" s="1"/>
  <c r="G1226" i="30" s="1"/>
  <c r="G1227" i="30" s="1"/>
  <c r="G1228" i="30" s="1"/>
  <c r="G1229" i="30" s="1"/>
  <c r="G1230" i="30" s="1"/>
  <c r="G1231" i="30" s="1"/>
  <c r="G1232" i="30" s="1"/>
  <c r="G1233" i="30" s="1"/>
  <c r="G1234" i="30" s="1"/>
  <c r="G1235" i="30" s="1"/>
  <c r="G1236" i="30" s="1"/>
  <c r="G1237" i="30" s="1"/>
  <c r="G1238" i="30" s="1"/>
  <c r="G1239" i="30" s="1"/>
  <c r="G1240" i="30" s="1"/>
  <c r="G1241" i="30" s="1"/>
  <c r="G1242" i="30" s="1"/>
  <c r="G1243" i="30" s="1"/>
  <c r="G1244" i="30" s="1"/>
  <c r="G1245" i="30" s="1"/>
  <c r="G1246" i="30" s="1"/>
  <c r="G1247" i="30" s="1"/>
  <c r="G1248" i="30" s="1"/>
  <c r="G1249" i="30" s="1"/>
  <c r="G1250" i="30" s="1"/>
  <c r="G1251" i="30" s="1"/>
  <c r="G1252" i="30" s="1"/>
  <c r="G1253" i="30" s="1"/>
  <c r="G1254" i="30" s="1"/>
  <c r="G1255" i="30" s="1"/>
  <c r="G1256" i="30" s="1"/>
  <c r="G1257" i="30" s="1"/>
  <c r="G1258" i="30" s="1"/>
  <c r="G1259" i="30" s="1"/>
  <c r="G1260" i="30" s="1"/>
  <c r="G1261" i="30" s="1"/>
  <c r="G1262" i="30" s="1"/>
  <c r="G1263" i="30" s="1"/>
  <c r="G1264" i="30" s="1"/>
  <c r="G1265" i="30" s="1"/>
  <c r="G1266" i="30" s="1"/>
  <c r="G1267" i="30" s="1"/>
  <c r="G1268" i="30" s="1"/>
  <c r="G1269" i="30" s="1"/>
  <c r="G1270" i="30" s="1"/>
  <c r="G1271" i="30" s="1"/>
  <c r="G1272" i="30" s="1"/>
  <c r="G1273" i="30" s="1"/>
  <c r="G1274" i="30" s="1"/>
  <c r="G1275" i="30" s="1"/>
  <c r="G1276" i="30" s="1"/>
  <c r="G1277" i="30" s="1"/>
  <c r="G1278" i="30" s="1"/>
  <c r="G1279" i="30" s="1"/>
  <c r="G1280" i="30" s="1"/>
  <c r="G1281" i="30" s="1"/>
  <c r="G1282" i="30" s="1"/>
  <c r="G1283" i="30" s="1"/>
  <c r="G1284" i="30" s="1"/>
  <c r="G1285" i="30" s="1"/>
  <c r="G1286" i="30" s="1"/>
  <c r="G1287" i="30" s="1"/>
  <c r="G1288" i="30" s="1"/>
  <c r="G1289" i="30" s="1"/>
  <c r="G1290" i="30" s="1"/>
  <c r="G1291" i="30" s="1"/>
  <c r="G1292" i="30" s="1"/>
  <c r="G1293" i="30" s="1"/>
  <c r="G1294" i="30" s="1"/>
  <c r="G1295" i="30" s="1"/>
  <c r="G1296" i="30" s="1"/>
  <c r="G1297" i="30" s="1"/>
  <c r="G1298" i="30" s="1"/>
  <c r="G1299" i="30" s="1"/>
  <c r="G1300" i="30" s="1"/>
  <c r="G1301" i="30" s="1"/>
  <c r="G1302" i="30" s="1"/>
  <c r="G1303" i="30" s="1"/>
  <c r="G1304" i="30" s="1"/>
  <c r="G1305" i="30" s="1"/>
  <c r="G1306" i="30" s="1"/>
  <c r="G1307" i="30" s="1"/>
  <c r="G1308" i="30" s="1"/>
  <c r="G1309" i="30" s="1"/>
  <c r="G1310" i="30" s="1"/>
  <c r="G1311" i="30" s="1"/>
  <c r="G1312" i="30" s="1"/>
  <c r="G1313" i="30" s="1"/>
  <c r="G1314" i="30" s="1"/>
  <c r="G1315" i="30" s="1"/>
  <c r="G1316" i="30" s="1"/>
  <c r="G1317" i="30" s="1"/>
  <c r="G1318" i="30" s="1"/>
  <c r="G1319" i="30" s="1"/>
  <c r="G1320" i="30" s="1"/>
  <c r="G1321" i="30" s="1"/>
  <c r="G1322" i="30" s="1"/>
  <c r="G1323" i="30" s="1"/>
  <c r="G1324" i="30" s="1"/>
  <c r="G1325" i="30" s="1"/>
  <c r="G1326" i="30" s="1"/>
  <c r="G1327" i="30" s="1"/>
  <c r="G1328" i="30" s="1"/>
  <c r="G1329" i="30" s="1"/>
  <c r="G1330" i="30" s="1"/>
  <c r="G1331" i="30" s="1"/>
  <c r="G1332" i="30" s="1"/>
  <c r="G1333" i="30" s="1"/>
  <c r="G1334" i="30" s="1"/>
  <c r="G1335" i="30" s="1"/>
  <c r="G1336" i="30" s="1"/>
  <c r="G1337" i="30" s="1"/>
  <c r="G1338" i="30" s="1"/>
  <c r="G1339" i="30" s="1"/>
  <c r="G1340" i="30" s="1"/>
  <c r="G1341" i="30" s="1"/>
  <c r="G1342" i="30" s="1"/>
  <c r="G1343" i="30" s="1"/>
  <c r="G1344" i="30" s="1"/>
  <c r="G1345" i="30" s="1"/>
  <c r="G1346" i="30" s="1"/>
  <c r="G1347" i="30" s="1"/>
  <c r="G1348" i="30" s="1"/>
  <c r="G1349" i="30" s="1"/>
  <c r="G1350" i="30" s="1"/>
  <c r="G1351" i="30" s="1"/>
  <c r="G1352" i="30" s="1"/>
  <c r="G1353" i="30" s="1"/>
  <c r="G1354" i="30" s="1"/>
  <c r="G1355" i="30" s="1"/>
  <c r="G1356" i="30" s="1"/>
  <c r="G1357" i="30" s="1"/>
  <c r="G1358" i="30" s="1"/>
  <c r="G1359" i="30" s="1"/>
  <c r="G1360" i="30" s="1"/>
  <c r="G1361" i="30" s="1"/>
  <c r="G1362" i="30" s="1"/>
  <c r="G1363" i="30" s="1"/>
  <c r="G1364" i="30" s="1"/>
  <c r="G1365" i="30" s="1"/>
  <c r="G1366" i="30" s="1"/>
  <c r="G1367" i="30" s="1"/>
  <c r="G1368" i="30" s="1"/>
  <c r="G1369" i="30" s="1"/>
  <c r="G1370" i="30" s="1"/>
  <c r="G1371" i="30" s="1"/>
  <c r="G1372" i="30" s="1"/>
  <c r="G1373" i="30" s="1"/>
  <c r="G1374" i="30" s="1"/>
  <c r="G1375" i="30" s="1"/>
  <c r="G1376" i="30" s="1"/>
  <c r="G1377" i="30" s="1"/>
  <c r="G1378" i="30" s="1"/>
  <c r="G1379" i="30" s="1"/>
  <c r="G1380" i="30" s="1"/>
  <c r="G1381" i="30" s="1"/>
  <c r="G1382" i="30" s="1"/>
  <c r="G1383" i="30" s="1"/>
  <c r="G1384" i="30" s="1"/>
  <c r="G1385" i="30" s="1"/>
  <c r="G1386" i="30" s="1"/>
  <c r="G1387" i="30" s="1"/>
  <c r="G1388" i="30" s="1"/>
  <c r="G1389" i="30" s="1"/>
  <c r="G1390" i="30" s="1"/>
  <c r="G1391" i="30" s="1"/>
  <c r="G1392" i="30" s="1"/>
  <c r="G1393" i="30" s="1"/>
  <c r="G1394" i="30" s="1"/>
  <c r="G1395" i="30" s="1"/>
  <c r="G1396" i="30" s="1"/>
  <c r="G1397" i="30" s="1"/>
  <c r="G1398" i="30" s="1"/>
  <c r="G1399" i="30" s="1"/>
  <c r="G1400" i="30" s="1"/>
  <c r="G1401" i="30" s="1"/>
  <c r="G1402" i="30" s="1"/>
  <c r="G1403" i="30" s="1"/>
  <c r="G1404" i="30" s="1"/>
  <c r="G1405" i="30" s="1"/>
  <c r="G1406" i="30" s="1"/>
  <c r="G1407" i="30" s="1"/>
  <c r="G1408" i="30" s="1"/>
  <c r="G1409" i="30" s="1"/>
  <c r="G1410" i="30" s="1"/>
  <c r="G1411" i="30" s="1"/>
  <c r="G1412" i="30" s="1"/>
  <c r="G1413" i="30" s="1"/>
  <c r="G1414" i="30" s="1"/>
  <c r="G1415" i="30" s="1"/>
  <c r="G1416" i="30" s="1"/>
  <c r="G1417" i="30" s="1"/>
  <c r="G1418" i="30" s="1"/>
  <c r="G1419" i="30" s="1"/>
  <c r="G1420" i="30" s="1"/>
  <c r="G1421" i="30" s="1"/>
  <c r="G1422" i="30" s="1"/>
  <c r="G1423" i="30" s="1"/>
  <c r="G1424" i="30" s="1"/>
  <c r="G1425" i="30" s="1"/>
  <c r="G1426" i="30" s="1"/>
  <c r="G1427" i="30" s="1"/>
  <c r="G1428" i="30" s="1"/>
  <c r="G1429" i="30" s="1"/>
  <c r="G1430" i="30" s="1"/>
  <c r="G1431" i="30" s="1"/>
  <c r="G1432" i="30" s="1"/>
  <c r="G1433" i="30" s="1"/>
  <c r="G1434" i="30" s="1"/>
  <c r="G1435" i="30" s="1"/>
  <c r="G1436" i="30" s="1"/>
  <c r="G1437" i="30" s="1"/>
  <c r="G1438" i="30" s="1"/>
  <c r="G1439" i="30" s="1"/>
  <c r="G1440" i="30" s="1"/>
  <c r="G1441" i="30" s="1"/>
  <c r="G1442" i="30" s="1"/>
  <c r="G1443" i="30" s="1"/>
  <c r="G1444" i="30" s="1"/>
  <c r="G1445" i="30" s="1"/>
  <c r="G1446" i="30" s="1"/>
  <c r="G1447" i="30" s="1"/>
  <c r="G1448" i="30" s="1"/>
  <c r="G1449" i="30" s="1"/>
  <c r="G1450" i="30" s="1"/>
  <c r="G1451" i="30" s="1"/>
  <c r="G1452" i="30" s="1"/>
  <c r="G1453" i="30" s="1"/>
  <c r="G1454" i="30" s="1"/>
  <c r="G1455" i="30" s="1"/>
  <c r="G1456" i="30" s="1"/>
  <c r="G1457" i="30" s="1"/>
  <c r="G1458" i="30" s="1"/>
  <c r="G1459" i="30" s="1"/>
  <c r="G1460" i="30" s="1"/>
  <c r="G1461" i="30" s="1"/>
  <c r="G1462" i="30" s="1"/>
  <c r="G1463" i="30" s="1"/>
  <c r="G1464" i="30" s="1"/>
  <c r="G1465" i="30" s="1"/>
  <c r="G1466" i="30" s="1"/>
  <c r="G1467" i="30" s="1"/>
  <c r="G1468" i="30" s="1"/>
  <c r="G1469" i="30" s="1"/>
  <c r="G1470" i="30" s="1"/>
  <c r="G1471" i="30" s="1"/>
  <c r="G1472" i="30" s="1"/>
  <c r="G1473" i="30" s="1"/>
  <c r="G1474" i="30" s="1"/>
  <c r="G1475" i="30" s="1"/>
  <c r="G1476" i="30" s="1"/>
  <c r="G1477" i="30" s="1"/>
  <c r="G1478" i="30" s="1"/>
  <c r="G1479" i="30" s="1"/>
  <c r="G1480" i="30" s="1"/>
  <c r="G1481" i="30" s="1"/>
  <c r="G1482" i="30" s="1"/>
  <c r="G1483" i="30" s="1"/>
  <c r="G1484" i="30" s="1"/>
  <c r="G1485" i="30" s="1"/>
  <c r="G1486" i="30" s="1"/>
  <c r="G1487" i="30" s="1"/>
  <c r="G1488" i="30" s="1"/>
  <c r="G1489" i="30" s="1"/>
  <c r="G1490" i="30" s="1"/>
  <c r="G1491" i="30" s="1"/>
  <c r="G1492" i="30" s="1"/>
  <c r="G1493" i="30" s="1"/>
  <c r="G1494" i="30" s="1"/>
  <c r="G1495" i="30" s="1"/>
  <c r="G1496" i="30" s="1"/>
  <c r="G1497" i="30" s="1"/>
  <c r="G1498" i="30" s="1"/>
  <c r="G1499" i="30" s="1"/>
  <c r="G1500" i="30" s="1"/>
  <c r="G1501" i="30" s="1"/>
  <c r="G1502" i="30" s="1"/>
  <c r="G1503" i="30" s="1"/>
  <c r="G1504" i="30" s="1"/>
  <c r="G1505" i="30" s="1"/>
  <c r="G1506" i="30" s="1"/>
  <c r="G1507" i="30" s="1"/>
  <c r="G1508" i="30" s="1"/>
  <c r="G1509" i="30" s="1"/>
  <c r="G1510" i="30" s="1"/>
  <c r="G1511" i="30" s="1"/>
  <c r="G1512" i="30" s="1"/>
  <c r="G1513" i="30" s="1"/>
  <c r="G1514" i="30" s="1"/>
  <c r="G1515" i="30" s="1"/>
  <c r="G1516" i="30" s="1"/>
  <c r="G1517" i="30" s="1"/>
  <c r="G1518" i="30" s="1"/>
  <c r="G1519" i="30" s="1"/>
  <c r="G1520" i="30" s="1"/>
  <c r="G1521" i="30" s="1"/>
  <c r="G1522" i="30" s="1"/>
  <c r="G1523" i="30" s="1"/>
  <c r="G1524" i="30" s="1"/>
  <c r="G1525" i="30" s="1"/>
  <c r="G1526" i="30" s="1"/>
  <c r="G1527" i="30" s="1"/>
  <c r="G1528" i="30" s="1"/>
  <c r="G1529" i="30" s="1"/>
  <c r="G1530" i="30" s="1"/>
  <c r="G1531" i="30" s="1"/>
  <c r="G1532" i="30" s="1"/>
  <c r="G1533" i="30" s="1"/>
  <c r="G1534" i="30" s="1"/>
  <c r="G1535" i="30" s="1"/>
  <c r="G1536" i="30" s="1"/>
  <c r="G1537" i="30" s="1"/>
  <c r="G1538" i="30" s="1"/>
  <c r="G1539" i="30" s="1"/>
  <c r="G1540" i="30" s="1"/>
  <c r="G1541" i="30" s="1"/>
  <c r="G1542" i="30" s="1"/>
  <c r="G1543" i="30" s="1"/>
  <c r="G1544" i="30" s="1"/>
  <c r="G1545" i="30" s="1"/>
  <c r="G1546" i="30" s="1"/>
  <c r="G1547" i="30" s="1"/>
  <c r="G1548" i="30" s="1"/>
  <c r="G1549" i="30" s="1"/>
  <c r="G1550" i="30" s="1"/>
  <c r="G1551" i="30" s="1"/>
  <c r="G1552" i="30" s="1"/>
  <c r="G1553" i="30" s="1"/>
  <c r="G1554" i="30" s="1"/>
  <c r="G1555" i="30" s="1"/>
  <c r="G1556" i="30" s="1"/>
  <c r="G1557" i="30" s="1"/>
  <c r="G1558" i="30" s="1"/>
  <c r="G1559" i="30" s="1"/>
  <c r="G1560" i="30" s="1"/>
  <c r="G1561" i="30" s="1"/>
  <c r="G1562" i="30" s="1"/>
  <c r="G1563" i="30" s="1"/>
  <c r="G1564" i="30" s="1"/>
  <c r="G1565" i="30" s="1"/>
  <c r="G1566" i="30" s="1"/>
  <c r="G1567" i="30" s="1"/>
  <c r="G1568" i="30" s="1"/>
  <c r="G1569" i="30" s="1"/>
  <c r="G1570" i="30" s="1"/>
  <c r="G1571" i="30" s="1"/>
  <c r="G1572" i="30" s="1"/>
  <c r="G1573" i="30" s="1"/>
  <c r="G1574" i="30" s="1"/>
  <c r="G1575" i="30" s="1"/>
  <c r="G1576" i="30" s="1"/>
  <c r="G1577" i="30" s="1"/>
  <c r="G1578" i="30" s="1"/>
  <c r="G1579" i="30" s="1"/>
  <c r="G1580" i="30" s="1"/>
  <c r="G1581" i="30" s="1"/>
  <c r="G1582" i="30" s="1"/>
  <c r="G1583" i="30" s="1"/>
  <c r="G1584" i="30" s="1"/>
  <c r="G1585" i="30" s="1"/>
  <c r="G1586" i="30" s="1"/>
  <c r="G1587" i="30" s="1"/>
  <c r="G1588" i="30" s="1"/>
  <c r="G1589" i="30" s="1"/>
  <c r="G1590" i="30" s="1"/>
  <c r="G1591" i="30" s="1"/>
  <c r="G1592" i="30" s="1"/>
  <c r="G1593" i="30" s="1"/>
  <c r="G1594" i="30" s="1"/>
  <c r="G1595" i="30" s="1"/>
  <c r="G1596" i="30" s="1"/>
  <c r="G1597" i="30" s="1"/>
  <c r="G1598" i="30" s="1"/>
  <c r="G1599" i="30" s="1"/>
  <c r="G1600" i="30" s="1"/>
  <c r="G1601" i="30" s="1"/>
  <c r="G1602" i="30" s="1"/>
  <c r="G1603" i="30" s="1"/>
  <c r="G1604" i="30" s="1"/>
  <c r="G1605" i="30" s="1"/>
  <c r="G1606" i="30" s="1"/>
  <c r="G1607" i="30" s="1"/>
  <c r="G1608" i="30" s="1"/>
  <c r="G1609" i="30" s="1"/>
  <c r="G1610" i="30" s="1"/>
  <c r="G1611" i="30" s="1"/>
  <c r="G1612" i="30" s="1"/>
  <c r="G1613" i="30" s="1"/>
  <c r="G1614" i="30" s="1"/>
  <c r="G1615" i="30" s="1"/>
  <c r="G1616" i="30" s="1"/>
  <c r="G1617" i="30" s="1"/>
  <c r="G1618" i="30" s="1"/>
  <c r="G1619" i="30" s="1"/>
  <c r="G1620" i="30" s="1"/>
  <c r="G1621" i="30" s="1"/>
  <c r="G1622" i="30" s="1"/>
  <c r="G1623" i="30" s="1"/>
  <c r="G1624" i="30" s="1"/>
  <c r="G1625" i="30" s="1"/>
  <c r="G1626" i="30" s="1"/>
  <c r="G1627" i="30" s="1"/>
  <c r="G1628" i="30" s="1"/>
  <c r="G1629" i="30" s="1"/>
  <c r="G1630" i="30" s="1"/>
  <c r="G1631" i="30" s="1"/>
  <c r="G1632" i="30" s="1"/>
  <c r="G1633" i="30" s="1"/>
  <c r="G1634" i="30" s="1"/>
  <c r="G1635" i="30" s="1"/>
  <c r="G1636" i="30" s="1"/>
  <c r="G1637" i="30" s="1"/>
  <c r="G1638" i="30" s="1"/>
  <c r="G1639" i="30" s="1"/>
  <c r="G1640" i="30" s="1"/>
  <c r="G1641" i="30" s="1"/>
  <c r="G1642" i="30" s="1"/>
  <c r="G1643" i="30" s="1"/>
  <c r="G1644" i="30" s="1"/>
  <c r="G1645" i="30" s="1"/>
  <c r="G1646" i="30" s="1"/>
  <c r="G1647" i="30" s="1"/>
  <c r="G1648" i="30" s="1"/>
  <c r="G1649" i="30" s="1"/>
  <c r="G1650" i="30" s="1"/>
  <c r="G1651" i="30" s="1"/>
  <c r="G1652" i="30" s="1"/>
  <c r="G1653" i="30" s="1"/>
  <c r="G1654" i="30" s="1"/>
  <c r="G1655" i="30" s="1"/>
  <c r="G1656" i="30" s="1"/>
  <c r="G1657" i="30" s="1"/>
  <c r="G1658" i="30" s="1"/>
  <c r="G1659" i="30" s="1"/>
  <c r="G1660" i="30" s="1"/>
  <c r="G1661" i="30" s="1"/>
  <c r="G1662" i="30" s="1"/>
  <c r="G1663" i="30" s="1"/>
  <c r="G1664" i="30" s="1"/>
  <c r="G1665" i="30" s="1"/>
  <c r="G1666" i="30" s="1"/>
  <c r="G1667" i="30" s="1"/>
  <c r="G1668" i="30" s="1"/>
  <c r="G1669" i="30" s="1"/>
  <c r="G1670" i="30" s="1"/>
  <c r="G1671" i="30" s="1"/>
  <c r="G1672" i="30" s="1"/>
  <c r="G1673" i="30" s="1"/>
  <c r="G1674" i="30" s="1"/>
  <c r="G1675" i="30" s="1"/>
  <c r="G1676" i="30" s="1"/>
  <c r="G1677" i="30" s="1"/>
  <c r="G1678" i="30" s="1"/>
  <c r="G1679" i="30" s="1"/>
  <c r="G1680" i="30" s="1"/>
  <c r="G1681" i="30" s="1"/>
  <c r="G1682" i="30" s="1"/>
  <c r="G1683" i="30" s="1"/>
  <c r="G1684" i="30" s="1"/>
  <c r="G1685" i="30" s="1"/>
  <c r="G1686" i="30" s="1"/>
  <c r="G1687" i="30" s="1"/>
  <c r="G1688" i="30" s="1"/>
  <c r="G1689" i="30" s="1"/>
  <c r="G1690" i="30" s="1"/>
  <c r="G1691" i="30" s="1"/>
  <c r="G1692" i="30" s="1"/>
  <c r="G1693" i="30" s="1"/>
  <c r="G1694" i="30" s="1"/>
  <c r="G1695" i="30" s="1"/>
  <c r="G1696" i="30" s="1"/>
  <c r="G1697" i="30" s="1"/>
  <c r="G1698" i="30" s="1"/>
  <c r="G1699" i="30" s="1"/>
  <c r="G1700" i="30" s="1"/>
  <c r="G1701" i="30" s="1"/>
  <c r="G1702" i="30" s="1"/>
  <c r="G1703" i="30" s="1"/>
  <c r="G1704" i="30" s="1"/>
  <c r="G1705" i="30" s="1"/>
  <c r="G1706" i="30" s="1"/>
  <c r="G1707" i="30" s="1"/>
  <c r="G1708" i="30" s="1"/>
  <c r="G1709" i="30" s="1"/>
  <c r="G1710" i="30" s="1"/>
  <c r="G1711" i="30" s="1"/>
  <c r="G1712" i="30" s="1"/>
  <c r="G1713" i="30" s="1"/>
  <c r="G1714" i="30" s="1"/>
  <c r="G1715" i="30" s="1"/>
  <c r="G1716" i="30" s="1"/>
  <c r="G1717" i="30" s="1"/>
  <c r="G1718" i="30" s="1"/>
  <c r="G1719" i="30" s="1"/>
  <c r="G1720" i="30" s="1"/>
  <c r="G1721" i="30" s="1"/>
  <c r="G1722" i="30" s="1"/>
  <c r="G1723" i="30" s="1"/>
  <c r="G1724" i="30" s="1"/>
  <c r="G1725" i="30" s="1"/>
  <c r="G1726" i="30" s="1"/>
  <c r="G1727" i="30" s="1"/>
  <c r="G1728" i="30" s="1"/>
  <c r="G1729" i="30" s="1"/>
  <c r="G1730" i="30" s="1"/>
  <c r="G1731" i="30" s="1"/>
  <c r="G1732" i="30" s="1"/>
  <c r="G1733" i="30" s="1"/>
  <c r="G1734" i="30" s="1"/>
  <c r="G1735" i="30" s="1"/>
  <c r="G1736" i="30" s="1"/>
  <c r="G1737" i="30" s="1"/>
  <c r="G1738" i="30" s="1"/>
  <c r="G1739" i="30" s="1"/>
  <c r="G1740" i="30" s="1"/>
  <c r="G1741" i="30" s="1"/>
  <c r="G1742" i="30" s="1"/>
  <c r="G1743" i="30" s="1"/>
  <c r="G1744" i="30" s="1"/>
  <c r="G1745" i="30" s="1"/>
  <c r="G1746" i="30" s="1"/>
  <c r="G1747" i="30" s="1"/>
  <c r="G1748" i="30" s="1"/>
  <c r="G1749" i="30" s="1"/>
  <c r="G1750" i="30" s="1"/>
  <c r="G1751" i="30" s="1"/>
  <c r="G1752" i="30" s="1"/>
  <c r="G1753" i="30" s="1"/>
  <c r="G1754" i="30" s="1"/>
  <c r="G1755" i="30" s="1"/>
  <c r="G1756" i="30" s="1"/>
  <c r="G1757" i="30" s="1"/>
  <c r="G1758" i="30" s="1"/>
  <c r="G1759" i="30" s="1"/>
  <c r="G1760" i="30" s="1"/>
  <c r="G1761" i="30" s="1"/>
  <c r="G1762" i="30" s="1"/>
  <c r="G1763" i="30" s="1"/>
  <c r="G1764" i="30" s="1"/>
  <c r="G1765" i="30" s="1"/>
  <c r="G1766" i="30" s="1"/>
  <c r="G1767" i="30" s="1"/>
  <c r="G1768" i="30" s="1"/>
  <c r="G1769" i="30" s="1"/>
  <c r="G1770" i="30" s="1"/>
  <c r="G1771" i="30" s="1"/>
  <c r="G1772" i="30" s="1"/>
  <c r="G1773" i="30" s="1"/>
  <c r="G1774" i="30" s="1"/>
  <c r="G1775" i="30" s="1"/>
  <c r="G1776" i="30" s="1"/>
  <c r="G1777" i="30" s="1"/>
  <c r="G1778" i="30" s="1"/>
  <c r="G1779" i="30" s="1"/>
  <c r="G1780" i="30" s="1"/>
  <c r="G1781" i="30" s="1"/>
  <c r="G1782" i="30" s="1"/>
  <c r="G1783" i="30" s="1"/>
  <c r="G1784" i="30" s="1"/>
  <c r="G1785" i="30" s="1"/>
  <c r="G1786" i="30" s="1"/>
  <c r="G1787" i="30" s="1"/>
  <c r="G1788" i="30" s="1"/>
  <c r="G1789" i="30" s="1"/>
  <c r="G1790" i="30" s="1"/>
  <c r="G1791" i="30" s="1"/>
  <c r="G1792" i="30" s="1"/>
  <c r="G1793" i="30" s="1"/>
  <c r="G1794" i="30" s="1"/>
  <c r="G1795" i="30" s="1"/>
  <c r="G1796" i="30" s="1"/>
  <c r="G1797" i="30" s="1"/>
  <c r="G1798" i="30" s="1"/>
  <c r="G1799" i="30" s="1"/>
  <c r="G1800" i="30" s="1"/>
  <c r="G1801" i="30" s="1"/>
  <c r="G1802" i="30" s="1"/>
  <c r="G1803" i="30" s="1"/>
  <c r="G1804" i="30" s="1"/>
  <c r="G1805" i="30" s="1"/>
  <c r="G1806" i="30" s="1"/>
  <c r="G1807" i="30" s="1"/>
  <c r="G1808" i="30" s="1"/>
  <c r="G1809" i="30" s="1"/>
  <c r="G1810" i="30" s="1"/>
  <c r="G1811" i="30" s="1"/>
  <c r="G1812" i="30" s="1"/>
  <c r="G1813" i="30" s="1"/>
  <c r="G1814" i="30" s="1"/>
  <c r="G1815" i="30" s="1"/>
  <c r="G1816" i="30" s="1"/>
  <c r="G1817" i="30" s="1"/>
  <c r="G1818" i="30" s="1"/>
  <c r="G1819" i="30" s="1"/>
  <c r="G1820" i="30" s="1"/>
  <c r="G1821" i="30" s="1"/>
  <c r="G1822" i="30" s="1"/>
  <c r="G1823" i="30" s="1"/>
  <c r="G1824" i="30" s="1"/>
  <c r="G1825" i="30" s="1"/>
  <c r="G1826" i="30" s="1"/>
  <c r="G1827" i="30" s="1"/>
  <c r="G1828" i="30" s="1"/>
  <c r="G1829" i="30" s="1"/>
  <c r="G1830" i="30" s="1"/>
  <c r="G1831" i="30" s="1"/>
  <c r="G1832" i="30" s="1"/>
  <c r="G1833" i="30" s="1"/>
  <c r="G1834" i="30" s="1"/>
  <c r="G1835" i="30" s="1"/>
  <c r="G1836" i="30" s="1"/>
  <c r="G1837" i="30" s="1"/>
  <c r="G1838" i="30" s="1"/>
  <c r="G1839" i="30" s="1"/>
  <c r="G1840" i="30" s="1"/>
  <c r="G1841" i="30" s="1"/>
  <c r="G1842" i="30" s="1"/>
  <c r="G1843" i="30" s="1"/>
  <c r="G1844" i="30" s="1"/>
  <c r="G1845" i="30" s="1"/>
  <c r="G1846" i="30" s="1"/>
  <c r="G1847" i="30" s="1"/>
  <c r="G1848" i="30" s="1"/>
  <c r="G1849" i="30" s="1"/>
  <c r="G1850" i="30" s="1"/>
  <c r="G1851" i="30" s="1"/>
  <c r="G1852" i="30" s="1"/>
  <c r="G1853" i="30" s="1"/>
  <c r="G1854" i="30" s="1"/>
  <c r="G1855" i="30" s="1"/>
  <c r="G1856" i="30" s="1"/>
  <c r="G1857" i="30" s="1"/>
  <c r="G1858" i="30" s="1"/>
  <c r="G1859" i="30" s="1"/>
  <c r="G1860" i="30" s="1"/>
  <c r="G1861" i="30" s="1"/>
  <c r="G1862" i="30" s="1"/>
  <c r="G1863" i="30" s="1"/>
  <c r="G1864" i="30" s="1"/>
  <c r="G1865" i="30" s="1"/>
  <c r="G1866" i="30" s="1"/>
  <c r="G1867" i="30" s="1"/>
  <c r="G1868" i="30" s="1"/>
  <c r="G1869" i="30" s="1"/>
  <c r="G1870" i="30" s="1"/>
  <c r="G1871" i="30" s="1"/>
  <c r="G1872" i="30" s="1"/>
  <c r="G1873" i="30" s="1"/>
  <c r="G1874" i="30" s="1"/>
  <c r="G1875" i="30" s="1"/>
  <c r="G1876" i="30" s="1"/>
  <c r="G1877" i="30" s="1"/>
  <c r="G1878" i="30" s="1"/>
  <c r="G1879" i="30" s="1"/>
  <c r="G1880" i="30" s="1"/>
  <c r="G1881" i="30" s="1"/>
  <c r="G1882" i="30" s="1"/>
  <c r="G1883" i="30" s="1"/>
  <c r="G1884" i="30" s="1"/>
  <c r="G1885" i="30" s="1"/>
  <c r="G1886" i="30" s="1"/>
  <c r="G1887" i="30" s="1"/>
  <c r="G1888" i="30" s="1"/>
  <c r="G1889" i="30" s="1"/>
  <c r="G1890" i="30" s="1"/>
  <c r="G1891" i="30" s="1"/>
  <c r="G1892" i="30" s="1"/>
  <c r="G1893" i="30" s="1"/>
  <c r="G1894" i="30" s="1"/>
  <c r="G1895" i="30" s="1"/>
  <c r="G1896" i="30" s="1"/>
  <c r="G1897" i="30" s="1"/>
  <c r="G1898" i="30" s="1"/>
  <c r="G1899" i="30" s="1"/>
  <c r="G1900" i="30" s="1"/>
  <c r="G1901" i="30" s="1"/>
  <c r="G1902" i="30" s="1"/>
  <c r="G1903" i="30" s="1"/>
  <c r="G1904" i="30" s="1"/>
  <c r="G1905" i="30" s="1"/>
  <c r="G1906" i="30" s="1"/>
  <c r="G1907" i="30" s="1"/>
  <c r="G1908" i="30" s="1"/>
  <c r="G1909" i="30" s="1"/>
  <c r="G1910" i="30" s="1"/>
  <c r="G1911" i="30" s="1"/>
  <c r="G1912" i="30" s="1"/>
  <c r="G1913" i="30" s="1"/>
  <c r="G1914" i="30" s="1"/>
  <c r="G1915" i="30" s="1"/>
  <c r="G1916" i="30" s="1"/>
  <c r="G1917" i="30" s="1"/>
  <c r="G1918" i="30" s="1"/>
  <c r="G1919" i="30" s="1"/>
  <c r="G1920" i="30" s="1"/>
  <c r="G1921" i="30" s="1"/>
  <c r="G1922" i="30" s="1"/>
  <c r="G1923" i="30" s="1"/>
  <c r="G1924" i="30" s="1"/>
  <c r="G1925" i="30" s="1"/>
  <c r="G1926" i="30" s="1"/>
  <c r="G1927" i="30" s="1"/>
  <c r="G1928" i="30" s="1"/>
  <c r="G1929" i="30" s="1"/>
  <c r="G1930" i="30" s="1"/>
  <c r="G1931" i="30" s="1"/>
  <c r="G1932" i="30" s="1"/>
  <c r="G1933" i="30" s="1"/>
  <c r="G1934" i="30" s="1"/>
  <c r="G1935" i="30" s="1"/>
  <c r="G1936" i="30" s="1"/>
  <c r="G1937" i="30" s="1"/>
  <c r="G1938" i="30" s="1"/>
  <c r="G1939" i="30" s="1"/>
  <c r="G1940" i="30" s="1"/>
  <c r="G1941" i="30" s="1"/>
  <c r="G1942" i="30" s="1"/>
  <c r="G1943" i="30" s="1"/>
  <c r="G1944" i="30" s="1"/>
  <c r="G1945" i="30" s="1"/>
  <c r="G1946" i="30" s="1"/>
  <c r="G1947" i="30" s="1"/>
  <c r="G1948" i="30" s="1"/>
  <c r="G1949" i="30" s="1"/>
  <c r="G1950" i="30" s="1"/>
  <c r="G1951" i="30" s="1"/>
  <c r="G1952" i="30" s="1"/>
  <c r="G1953" i="30" s="1"/>
  <c r="G1954" i="30" s="1"/>
  <c r="G1955" i="30" s="1"/>
  <c r="G1956" i="30" s="1"/>
  <c r="G1957" i="30" s="1"/>
  <c r="G1958" i="30" s="1"/>
  <c r="G1959" i="30" s="1"/>
  <c r="G1960" i="30" s="1"/>
  <c r="G1961" i="30" s="1"/>
  <c r="G1962" i="30" s="1"/>
  <c r="G1963" i="30" s="1"/>
  <c r="G1964" i="30" s="1"/>
  <c r="G1965" i="30" s="1"/>
  <c r="G1966" i="30" s="1"/>
  <c r="G1967" i="30" s="1"/>
  <c r="G1968" i="30" s="1"/>
  <c r="G1969" i="30" s="1"/>
  <c r="G1970" i="30" s="1"/>
  <c r="G1971" i="30" s="1"/>
  <c r="G1972" i="30" s="1"/>
  <c r="G1973" i="30" s="1"/>
  <c r="G1974" i="30" s="1"/>
  <c r="G1975" i="30" s="1"/>
  <c r="G1976" i="30" s="1"/>
  <c r="G1977" i="30" s="1"/>
  <c r="G1978" i="30" s="1"/>
  <c r="G1979" i="30" s="1"/>
  <c r="G1980" i="30" s="1"/>
  <c r="G1981" i="30" s="1"/>
  <c r="G1982" i="30" s="1"/>
  <c r="G1983" i="30" s="1"/>
  <c r="G1984" i="30" s="1"/>
  <c r="G1985" i="30" s="1"/>
  <c r="G1986" i="30" s="1"/>
  <c r="G1987" i="30" s="1"/>
  <c r="G1988" i="30" s="1"/>
  <c r="G1989" i="30" s="1"/>
  <c r="G1990" i="30" s="1"/>
  <c r="G1991" i="30" s="1"/>
  <c r="G1992" i="30" s="1"/>
  <c r="G1993" i="30" s="1"/>
  <c r="G1994" i="30" s="1"/>
  <c r="G1995" i="30" s="1"/>
  <c r="G1996" i="30" s="1"/>
  <c r="G1997" i="30" s="1"/>
  <c r="G1998" i="30" s="1"/>
  <c r="G1999" i="30" s="1"/>
  <c r="G2000" i="30" s="1"/>
  <c r="G2001" i="30" s="1"/>
  <c r="G2002" i="30" s="1"/>
  <c r="G2003" i="30" s="1"/>
  <c r="G2004" i="30" s="1"/>
  <c r="G2005" i="30" s="1"/>
  <c r="G2006" i="30" s="1"/>
  <c r="G2007" i="30" s="1"/>
  <c r="G2008" i="30" s="1"/>
  <c r="G2009" i="30" s="1"/>
  <c r="G2010" i="30" s="1"/>
  <c r="G2011" i="30" s="1"/>
  <c r="G2012" i="30" s="1"/>
  <c r="G2013" i="30" s="1"/>
  <c r="G2014" i="30" s="1"/>
  <c r="G2015" i="30" s="1"/>
  <c r="G2016" i="30" s="1"/>
  <c r="G2017" i="30" s="1"/>
  <c r="G2018" i="30" s="1"/>
  <c r="G2019" i="30" s="1"/>
  <c r="G2020" i="30" s="1"/>
  <c r="G2021" i="30" s="1"/>
  <c r="G2022" i="30" s="1"/>
  <c r="G2023" i="30" s="1"/>
  <c r="G2024" i="30" s="1"/>
  <c r="G2025" i="30" s="1"/>
  <c r="G2026" i="30" s="1"/>
  <c r="G2027" i="30" s="1"/>
  <c r="G2028" i="30" s="1"/>
  <c r="G2029" i="30" s="1"/>
  <c r="G2030" i="30" s="1"/>
  <c r="G2031" i="30" s="1"/>
  <c r="G2032" i="30" s="1"/>
  <c r="G2033" i="30" s="1"/>
  <c r="G2034" i="30" s="1"/>
  <c r="G2035" i="30" s="1"/>
  <c r="G2036" i="30" s="1"/>
  <c r="G2037" i="30" s="1"/>
  <c r="G2038" i="30" s="1"/>
  <c r="G2039" i="30" s="1"/>
  <c r="G2040" i="30" s="1"/>
  <c r="G2041" i="30" s="1"/>
  <c r="G2042" i="30" s="1"/>
  <c r="G2043" i="30" s="1"/>
  <c r="G2044" i="30" s="1"/>
  <c r="G2045" i="30" s="1"/>
  <c r="G2046" i="30" s="1"/>
  <c r="G2047" i="30" s="1"/>
  <c r="G2048" i="30" s="1"/>
  <c r="G2049" i="30" s="1"/>
  <c r="G2050" i="30" s="1"/>
  <c r="G2051" i="30" s="1"/>
  <c r="G2052" i="30" s="1"/>
  <c r="G2053" i="30" s="1"/>
  <c r="G2054" i="30" s="1"/>
  <c r="G2055" i="30" s="1"/>
  <c r="G2056" i="30" s="1"/>
  <c r="G2057" i="30" s="1"/>
  <c r="G2058" i="30" s="1"/>
  <c r="G2059" i="30" s="1"/>
  <c r="G2060" i="30" s="1"/>
  <c r="G2061" i="30" s="1"/>
  <c r="G2062" i="30" s="1"/>
  <c r="G2063" i="30" s="1"/>
  <c r="G2064" i="30" s="1"/>
  <c r="G2065" i="30" s="1"/>
  <c r="G2066" i="30" s="1"/>
  <c r="G2067" i="30" s="1"/>
  <c r="G2068" i="30" s="1"/>
  <c r="G2069" i="30" s="1"/>
  <c r="G2070" i="30" s="1"/>
  <c r="G2071" i="30" s="1"/>
  <c r="G2072" i="30" s="1"/>
  <c r="G2073" i="30" s="1"/>
  <c r="G2074" i="30" s="1"/>
  <c r="G2075" i="30" s="1"/>
  <c r="G2076" i="30" s="1"/>
  <c r="G2077" i="30" s="1"/>
  <c r="G2078" i="30" s="1"/>
  <c r="G2079" i="30" s="1"/>
  <c r="G2080" i="30" s="1"/>
  <c r="G2081" i="30" s="1"/>
  <c r="G2082" i="30" s="1"/>
  <c r="G2083" i="30" s="1"/>
  <c r="G2084" i="30" s="1"/>
  <c r="G2085" i="30" s="1"/>
  <c r="G2086" i="30" s="1"/>
  <c r="G2087" i="30" s="1"/>
  <c r="G2088" i="30" s="1"/>
  <c r="G2089" i="30" s="1"/>
  <c r="G2090" i="30" s="1"/>
  <c r="G2091" i="30" s="1"/>
  <c r="G2092" i="30" s="1"/>
  <c r="G2093" i="30" s="1"/>
  <c r="G2094" i="30" s="1"/>
  <c r="F2095" i="28" l="1"/>
  <c r="E2095" i="28"/>
  <c r="D2095" i="28"/>
  <c r="F2094" i="28"/>
  <c r="E2094" i="28"/>
  <c r="D2094" i="28"/>
  <c r="B2094" i="28"/>
  <c r="F2093" i="28"/>
  <c r="E2093" i="28"/>
  <c r="D2093" i="28"/>
  <c r="B2093" i="28"/>
  <c r="F2092" i="28"/>
  <c r="E2092" i="28"/>
  <c r="D2092" i="28"/>
  <c r="B2092" i="28"/>
  <c r="F2091" i="28"/>
  <c r="E2091" i="28"/>
  <c r="D2091" i="28"/>
  <c r="B2091" i="28"/>
  <c r="F2090" i="28"/>
  <c r="E2090" i="28"/>
  <c r="D2090" i="28"/>
  <c r="B2090" i="28"/>
  <c r="F2089" i="28"/>
  <c r="E2089" i="28"/>
  <c r="D2089" i="28"/>
  <c r="B2089" i="28"/>
  <c r="F2088" i="28"/>
  <c r="E2088" i="28"/>
  <c r="D2088" i="28"/>
  <c r="B2088" i="28"/>
  <c r="F2087" i="28"/>
  <c r="E2087" i="28"/>
  <c r="D2087" i="28"/>
  <c r="B2087" i="28"/>
  <c r="F2086" i="28"/>
  <c r="E2086" i="28"/>
  <c r="D2086" i="28"/>
  <c r="B2086" i="28"/>
  <c r="F2085" i="28"/>
  <c r="E2085" i="28"/>
  <c r="D2085" i="28"/>
  <c r="B2085" i="28"/>
  <c r="F2084" i="28"/>
  <c r="E2084" i="28"/>
  <c r="D2084" i="28"/>
  <c r="B2084" i="28"/>
  <c r="F2083" i="28"/>
  <c r="E2083" i="28"/>
  <c r="D2083" i="28"/>
  <c r="B2083" i="28"/>
  <c r="F2082" i="28"/>
  <c r="E2082" i="28"/>
  <c r="D2082" i="28"/>
  <c r="B2082" i="28"/>
  <c r="F2081" i="28"/>
  <c r="E2081" i="28"/>
  <c r="D2081" i="28"/>
  <c r="B2081" i="28"/>
  <c r="F2080" i="28"/>
  <c r="E2080" i="28"/>
  <c r="D2080" i="28"/>
  <c r="B2080" i="28"/>
  <c r="F2079" i="28"/>
  <c r="E2079" i="28"/>
  <c r="D2079" i="28"/>
  <c r="B2079" i="28"/>
  <c r="F2078" i="28"/>
  <c r="E2078" i="28"/>
  <c r="D2078" i="28"/>
  <c r="B2078" i="28"/>
  <c r="F2077" i="28"/>
  <c r="E2077" i="28"/>
  <c r="D2077" i="28"/>
  <c r="B2077" i="28"/>
  <c r="F2076" i="28"/>
  <c r="E2076" i="28"/>
  <c r="D2076" i="28"/>
  <c r="B2076" i="28"/>
  <c r="F2075" i="28"/>
  <c r="E2075" i="28"/>
  <c r="D2075" i="28"/>
  <c r="B2075" i="28"/>
  <c r="F2074" i="28"/>
  <c r="E2074" i="28"/>
  <c r="D2074" i="28"/>
  <c r="B2074" i="28"/>
  <c r="F2073" i="28"/>
  <c r="E2073" i="28"/>
  <c r="D2073" i="28"/>
  <c r="B2073" i="28"/>
  <c r="F2072" i="28"/>
  <c r="E2072" i="28"/>
  <c r="D2072" i="28"/>
  <c r="B2072" i="28"/>
  <c r="F2071" i="28"/>
  <c r="E2071" i="28"/>
  <c r="D2071" i="28"/>
  <c r="B2071" i="28"/>
  <c r="F2070" i="28"/>
  <c r="E2070" i="28"/>
  <c r="D2070" i="28"/>
  <c r="B2070" i="28"/>
  <c r="C2070" i="28" s="1"/>
  <c r="F2069" i="28"/>
  <c r="E2069" i="28"/>
  <c r="D2069" i="28"/>
  <c r="B2069" i="28"/>
  <c r="C2069" i="28" s="1"/>
  <c r="F2068" i="28"/>
  <c r="E2068" i="28"/>
  <c r="D2068" i="28"/>
  <c r="B2068" i="28"/>
  <c r="C2068" i="28" s="1"/>
  <c r="F2067" i="28"/>
  <c r="E2067" i="28"/>
  <c r="D2067" i="28"/>
  <c r="B2067" i="28"/>
  <c r="C2067" i="28" s="1"/>
  <c r="F2066" i="28"/>
  <c r="E2066" i="28"/>
  <c r="D2066" i="28"/>
  <c r="B2066" i="28"/>
  <c r="C2066" i="28" s="1"/>
  <c r="F2065" i="28"/>
  <c r="E2065" i="28"/>
  <c r="D2065" i="28"/>
  <c r="B2065" i="28"/>
  <c r="C2065" i="28" s="1"/>
  <c r="F2064" i="28"/>
  <c r="E2064" i="28"/>
  <c r="D2064" i="28"/>
  <c r="B2064" i="28"/>
  <c r="C2064" i="28" s="1"/>
  <c r="F2063" i="28"/>
  <c r="E2063" i="28"/>
  <c r="D2063" i="28"/>
  <c r="B2063" i="28"/>
  <c r="C2063" i="28" s="1"/>
  <c r="F2062" i="28"/>
  <c r="E2062" i="28"/>
  <c r="D2062" i="28"/>
  <c r="B2062" i="28"/>
  <c r="C2062" i="28" s="1"/>
  <c r="F2061" i="28"/>
  <c r="E2061" i="28"/>
  <c r="D2061" i="28"/>
  <c r="B2061" i="28"/>
  <c r="C2061" i="28" s="1"/>
  <c r="F2060" i="28"/>
  <c r="E2060" i="28"/>
  <c r="D2060" i="28"/>
  <c r="B2060" i="28"/>
  <c r="C2060" i="28" s="1"/>
  <c r="F2059" i="28"/>
  <c r="E2059" i="28"/>
  <c r="D2059" i="28"/>
  <c r="B2059" i="28"/>
  <c r="C2059" i="28" s="1"/>
  <c r="F2058" i="28"/>
  <c r="E2058" i="28"/>
  <c r="D2058" i="28"/>
  <c r="B2058" i="28"/>
  <c r="C2058" i="28" s="1"/>
  <c r="F2057" i="28"/>
  <c r="E2057" i="28"/>
  <c r="D2057" i="28"/>
  <c r="B2057" i="28"/>
  <c r="C2057" i="28" s="1"/>
  <c r="F2056" i="28"/>
  <c r="E2056" i="28"/>
  <c r="D2056" i="28"/>
  <c r="B2056" i="28"/>
  <c r="C2056" i="28" s="1"/>
  <c r="F2055" i="28"/>
  <c r="E2055" i="28"/>
  <c r="D2055" i="28"/>
  <c r="B2055" i="28"/>
  <c r="C2055" i="28" s="1"/>
  <c r="F2054" i="28"/>
  <c r="E2054" i="28"/>
  <c r="D2054" i="28"/>
  <c r="B2054" i="28"/>
  <c r="C2054" i="28" s="1"/>
  <c r="F2053" i="28"/>
  <c r="E2053" i="28"/>
  <c r="D2053" i="28"/>
  <c r="B2053" i="28"/>
  <c r="C2053" i="28" s="1"/>
  <c r="F2052" i="28"/>
  <c r="E2052" i="28"/>
  <c r="D2052" i="28"/>
  <c r="B2052" i="28"/>
  <c r="C2052" i="28" s="1"/>
  <c r="F2051" i="28"/>
  <c r="E2051" i="28"/>
  <c r="D2051" i="28"/>
  <c r="B2051" i="28"/>
  <c r="C2051" i="28" s="1"/>
  <c r="F2050" i="28"/>
  <c r="E2050" i="28"/>
  <c r="D2050" i="28"/>
  <c r="B2050" i="28"/>
  <c r="C2050" i="28" s="1"/>
  <c r="F2049" i="28"/>
  <c r="E2049" i="28"/>
  <c r="D2049" i="28"/>
  <c r="B2049" i="28"/>
  <c r="C2049" i="28" s="1"/>
  <c r="F2048" i="28"/>
  <c r="E2048" i="28"/>
  <c r="D2048" i="28"/>
  <c r="B2048" i="28"/>
  <c r="C2048" i="28" s="1"/>
  <c r="F2047" i="28"/>
  <c r="E2047" i="28"/>
  <c r="D2047" i="28"/>
  <c r="B2047" i="28"/>
  <c r="C2047" i="28" s="1"/>
  <c r="F2046" i="28"/>
  <c r="E2046" i="28"/>
  <c r="D2046" i="28"/>
  <c r="B2046" i="28"/>
  <c r="C2046" i="28" s="1"/>
  <c r="F2045" i="28"/>
  <c r="E2045" i="28"/>
  <c r="D2045" i="28"/>
  <c r="B2045" i="28"/>
  <c r="C2045" i="28" s="1"/>
  <c r="F2044" i="28"/>
  <c r="E2044" i="28"/>
  <c r="D2044" i="28"/>
  <c r="B2044" i="28"/>
  <c r="C2044" i="28" s="1"/>
  <c r="F2043" i="28"/>
  <c r="E2043" i="28"/>
  <c r="D2043" i="28"/>
  <c r="B2043" i="28"/>
  <c r="C2043" i="28" s="1"/>
  <c r="F2042" i="28"/>
  <c r="E2042" i="28"/>
  <c r="D2042" i="28"/>
  <c r="B2042" i="28"/>
  <c r="C2042" i="28" s="1"/>
  <c r="F2041" i="28"/>
  <c r="E2041" i="28"/>
  <c r="D2041" i="28"/>
  <c r="B2041" i="28"/>
  <c r="C2041" i="28" s="1"/>
  <c r="F2040" i="28"/>
  <c r="E2040" i="28"/>
  <c r="D2040" i="28"/>
  <c r="B2040" i="28"/>
  <c r="C2040" i="28" s="1"/>
  <c r="F2039" i="28"/>
  <c r="E2039" i="28"/>
  <c r="D2039" i="28"/>
  <c r="B2039" i="28"/>
  <c r="C2039" i="28" s="1"/>
  <c r="F2038" i="28"/>
  <c r="E2038" i="28"/>
  <c r="D2038" i="28"/>
  <c r="B2038" i="28"/>
  <c r="C2038" i="28" s="1"/>
  <c r="F2037" i="28"/>
  <c r="E2037" i="28"/>
  <c r="D2037" i="28"/>
  <c r="B2037" i="28"/>
  <c r="C2037" i="28" s="1"/>
  <c r="F2036" i="28"/>
  <c r="E2036" i="28"/>
  <c r="D2036" i="28"/>
  <c r="B2036" i="28"/>
  <c r="C2036" i="28" s="1"/>
  <c r="F2035" i="28"/>
  <c r="E2035" i="28"/>
  <c r="D2035" i="28"/>
  <c r="B2035" i="28"/>
  <c r="C2035" i="28" s="1"/>
  <c r="F2034" i="28"/>
  <c r="E2034" i="28"/>
  <c r="D2034" i="28"/>
  <c r="B2034" i="28"/>
  <c r="C2034" i="28" s="1"/>
  <c r="F2033" i="28"/>
  <c r="E2033" i="28"/>
  <c r="D2033" i="28"/>
  <c r="B2033" i="28"/>
  <c r="C2033" i="28" s="1"/>
  <c r="F2032" i="28"/>
  <c r="E2032" i="28"/>
  <c r="D2032" i="28"/>
  <c r="B2032" i="28"/>
  <c r="C2032" i="28" s="1"/>
  <c r="F2031" i="28"/>
  <c r="E2031" i="28"/>
  <c r="D2031" i="28"/>
  <c r="B2031" i="28"/>
  <c r="C2031" i="28" s="1"/>
  <c r="F2030" i="28"/>
  <c r="E2030" i="28"/>
  <c r="D2030" i="28"/>
  <c r="B2030" i="28"/>
  <c r="C2030" i="28" s="1"/>
  <c r="F2029" i="28"/>
  <c r="E2029" i="28"/>
  <c r="D2029" i="28"/>
  <c r="B2029" i="28"/>
  <c r="C2029" i="28" s="1"/>
  <c r="F2028" i="28"/>
  <c r="E2028" i="28"/>
  <c r="D2028" i="28"/>
  <c r="B2028" i="28"/>
  <c r="C2028" i="28" s="1"/>
  <c r="F2027" i="28"/>
  <c r="E2027" i="28"/>
  <c r="D2027" i="28"/>
  <c r="B2027" i="28"/>
  <c r="C2027" i="28" s="1"/>
  <c r="F2026" i="28"/>
  <c r="E2026" i="28"/>
  <c r="D2026" i="28"/>
  <c r="B2026" i="28"/>
  <c r="C2026" i="28" s="1"/>
  <c r="F2025" i="28"/>
  <c r="E2025" i="28"/>
  <c r="D2025" i="28"/>
  <c r="B2025" i="28"/>
  <c r="C2025" i="28" s="1"/>
  <c r="F2024" i="28"/>
  <c r="E2024" i="28"/>
  <c r="D2024" i="28"/>
  <c r="B2024" i="28"/>
  <c r="C2024" i="28" s="1"/>
  <c r="F2023" i="28"/>
  <c r="E2023" i="28"/>
  <c r="D2023" i="28"/>
  <c r="B2023" i="28"/>
  <c r="C2023" i="28" s="1"/>
  <c r="F2022" i="28"/>
  <c r="E2022" i="28"/>
  <c r="D2022" i="28"/>
  <c r="B2022" i="28"/>
  <c r="C2022" i="28" s="1"/>
  <c r="F2021" i="28"/>
  <c r="E2021" i="28"/>
  <c r="D2021" i="28"/>
  <c r="B2021" i="28"/>
  <c r="C2021" i="28" s="1"/>
  <c r="F2020" i="28"/>
  <c r="E2020" i="28"/>
  <c r="D2020" i="28"/>
  <c r="B2020" i="28"/>
  <c r="C2020" i="28" s="1"/>
  <c r="F2019" i="28"/>
  <c r="E2019" i="28"/>
  <c r="D2019" i="28"/>
  <c r="B2019" i="28"/>
  <c r="C2019" i="28" s="1"/>
  <c r="F2018" i="28"/>
  <c r="E2018" i="28"/>
  <c r="D2018" i="28"/>
  <c r="B2018" i="28"/>
  <c r="C2018" i="28" s="1"/>
  <c r="F2017" i="28"/>
  <c r="E2017" i="28"/>
  <c r="D2017" i="28"/>
  <c r="B2017" i="28"/>
  <c r="C2017" i="28" s="1"/>
  <c r="F2016" i="28"/>
  <c r="E2016" i="28"/>
  <c r="D2016" i="28"/>
  <c r="B2016" i="28"/>
  <c r="C2016" i="28" s="1"/>
  <c r="F2015" i="28"/>
  <c r="E2015" i="28"/>
  <c r="D2015" i="28"/>
  <c r="B2015" i="28"/>
  <c r="C2015" i="28" s="1"/>
  <c r="F2014" i="28"/>
  <c r="E2014" i="28"/>
  <c r="D2014" i="28"/>
  <c r="B2014" i="28"/>
  <c r="C2014" i="28" s="1"/>
  <c r="F2013" i="28"/>
  <c r="E2013" i="28"/>
  <c r="D2013" i="28"/>
  <c r="B2013" i="28"/>
  <c r="C2013" i="28" s="1"/>
  <c r="F2012" i="28"/>
  <c r="E2012" i="28"/>
  <c r="D2012" i="28"/>
  <c r="B2012" i="28"/>
  <c r="C2012" i="28" s="1"/>
  <c r="F2011" i="28"/>
  <c r="E2011" i="28"/>
  <c r="D2011" i="28"/>
  <c r="B2011" i="28"/>
  <c r="C2011" i="28" s="1"/>
  <c r="F2010" i="28"/>
  <c r="E2010" i="28"/>
  <c r="D2010" i="28"/>
  <c r="B2010" i="28"/>
  <c r="C2010" i="28" s="1"/>
  <c r="F2009" i="28"/>
  <c r="E2009" i="28"/>
  <c r="D2009" i="28"/>
  <c r="B2009" i="28"/>
  <c r="C2009" i="28" s="1"/>
  <c r="F2008" i="28"/>
  <c r="E2008" i="28"/>
  <c r="D2008" i="28"/>
  <c r="B2008" i="28"/>
  <c r="C2008" i="28" s="1"/>
  <c r="F2007" i="28"/>
  <c r="E2007" i="28"/>
  <c r="D2007" i="28"/>
  <c r="B2007" i="28"/>
  <c r="C2007" i="28" s="1"/>
  <c r="F2006" i="28"/>
  <c r="E2006" i="28"/>
  <c r="D2006" i="28"/>
  <c r="B2006" i="28"/>
  <c r="C2006" i="28" s="1"/>
  <c r="F2005" i="28"/>
  <c r="E2005" i="28"/>
  <c r="D2005" i="28"/>
  <c r="B2005" i="28"/>
  <c r="C2005" i="28" s="1"/>
  <c r="F2004" i="28"/>
  <c r="E2004" i="28"/>
  <c r="D2004" i="28"/>
  <c r="B2004" i="28"/>
  <c r="C2004" i="28" s="1"/>
  <c r="F2003" i="28"/>
  <c r="E2003" i="28"/>
  <c r="D2003" i="28"/>
  <c r="B2003" i="28"/>
  <c r="C2003" i="28" s="1"/>
  <c r="F2002" i="28"/>
  <c r="E2002" i="28"/>
  <c r="D2002" i="28"/>
  <c r="B2002" i="28"/>
  <c r="C2002" i="28" s="1"/>
  <c r="F2001" i="28"/>
  <c r="E2001" i="28"/>
  <c r="D2001" i="28"/>
  <c r="B2001" i="28"/>
  <c r="C2001" i="28" s="1"/>
  <c r="F2000" i="28"/>
  <c r="E2000" i="28"/>
  <c r="D2000" i="28"/>
  <c r="B2000" i="28"/>
  <c r="C2000" i="28" s="1"/>
  <c r="F1999" i="28"/>
  <c r="E1999" i="28"/>
  <c r="D1999" i="28"/>
  <c r="B1999" i="28"/>
  <c r="C1999" i="28" s="1"/>
  <c r="F1998" i="28"/>
  <c r="E1998" i="28"/>
  <c r="D1998" i="28"/>
  <c r="B1998" i="28"/>
  <c r="C1998" i="28" s="1"/>
  <c r="F1997" i="28"/>
  <c r="E1997" i="28"/>
  <c r="D1997" i="28"/>
  <c r="B1997" i="28"/>
  <c r="C1997" i="28" s="1"/>
  <c r="F1996" i="28"/>
  <c r="E1996" i="28"/>
  <c r="D1996" i="28"/>
  <c r="B1996" i="28"/>
  <c r="C1996" i="28" s="1"/>
  <c r="F1995" i="28"/>
  <c r="E1995" i="28"/>
  <c r="D1995" i="28"/>
  <c r="B1995" i="28"/>
  <c r="C1995" i="28" s="1"/>
  <c r="F1994" i="28"/>
  <c r="E1994" i="28"/>
  <c r="D1994" i="28"/>
  <c r="B1994" i="28"/>
  <c r="C1994" i="28" s="1"/>
  <c r="F1993" i="28"/>
  <c r="E1993" i="28"/>
  <c r="D1993" i="28"/>
  <c r="B1993" i="28"/>
  <c r="C1993" i="28" s="1"/>
  <c r="F1992" i="28"/>
  <c r="E1992" i="28"/>
  <c r="D1992" i="28"/>
  <c r="B1992" i="28"/>
  <c r="C1992" i="28" s="1"/>
  <c r="F1991" i="28"/>
  <c r="E1991" i="28"/>
  <c r="D1991" i="28"/>
  <c r="B1991" i="28"/>
  <c r="C1991" i="28" s="1"/>
  <c r="F1990" i="28"/>
  <c r="E1990" i="28"/>
  <c r="D1990" i="28"/>
  <c r="B1990" i="28"/>
  <c r="C1990" i="28" s="1"/>
  <c r="F1989" i="28"/>
  <c r="E1989" i="28"/>
  <c r="D1989" i="28"/>
  <c r="B1989" i="28"/>
  <c r="C1989" i="28" s="1"/>
  <c r="F1988" i="28"/>
  <c r="E1988" i="28"/>
  <c r="D1988" i="28"/>
  <c r="B1988" i="28"/>
  <c r="C1988" i="28" s="1"/>
  <c r="F1987" i="28"/>
  <c r="E1987" i="28"/>
  <c r="D1987" i="28"/>
  <c r="B1987" i="28"/>
  <c r="C1987" i="28" s="1"/>
  <c r="F1986" i="28"/>
  <c r="E1986" i="28"/>
  <c r="D1986" i="28"/>
  <c r="B1986" i="28"/>
  <c r="C1986" i="28" s="1"/>
  <c r="F1985" i="28"/>
  <c r="E1985" i="28"/>
  <c r="D1985" i="28"/>
  <c r="B1985" i="28"/>
  <c r="C1985" i="28" s="1"/>
  <c r="F1984" i="28"/>
  <c r="E1984" i="28"/>
  <c r="D1984" i="28"/>
  <c r="B1984" i="28"/>
  <c r="C1984" i="28" s="1"/>
  <c r="F1983" i="28"/>
  <c r="E1983" i="28"/>
  <c r="D1983" i="28"/>
  <c r="B1983" i="28"/>
  <c r="C1983" i="28" s="1"/>
  <c r="F1982" i="28"/>
  <c r="E1982" i="28"/>
  <c r="D1982" i="28"/>
  <c r="B1982" i="28"/>
  <c r="C1982" i="28" s="1"/>
  <c r="F1981" i="28"/>
  <c r="E1981" i="28"/>
  <c r="D1981" i="28"/>
  <c r="B1981" i="28"/>
  <c r="C1981" i="28" s="1"/>
  <c r="F1980" i="28"/>
  <c r="E1980" i="28"/>
  <c r="D1980" i="28"/>
  <c r="B1980" i="28"/>
  <c r="C1980" i="28" s="1"/>
  <c r="F1979" i="28"/>
  <c r="E1979" i="28"/>
  <c r="D1979" i="28"/>
  <c r="B1979" i="28"/>
  <c r="C1979" i="28" s="1"/>
  <c r="F1978" i="28"/>
  <c r="E1978" i="28"/>
  <c r="D1978" i="28"/>
  <c r="B1978" i="28"/>
  <c r="C1978" i="28" s="1"/>
  <c r="F1977" i="28"/>
  <c r="E1977" i="28"/>
  <c r="D1977" i="28"/>
  <c r="B1977" i="28"/>
  <c r="C1977" i="28" s="1"/>
  <c r="F1976" i="28"/>
  <c r="E1976" i="28"/>
  <c r="D1976" i="28"/>
  <c r="B1976" i="28"/>
  <c r="C1976" i="28" s="1"/>
  <c r="F1975" i="28"/>
  <c r="E1975" i="28"/>
  <c r="D1975" i="28"/>
  <c r="B1975" i="28"/>
  <c r="C1975" i="28" s="1"/>
  <c r="F1974" i="28"/>
  <c r="E1974" i="28"/>
  <c r="D1974" i="28"/>
  <c r="B1974" i="28"/>
  <c r="C1974" i="28" s="1"/>
  <c r="F1973" i="28"/>
  <c r="E1973" i="28"/>
  <c r="D1973" i="28"/>
  <c r="B1973" i="28"/>
  <c r="C1973" i="28" s="1"/>
  <c r="F1972" i="28"/>
  <c r="E1972" i="28"/>
  <c r="D1972" i="28"/>
  <c r="B1972" i="28"/>
  <c r="C1972" i="28" s="1"/>
  <c r="F1971" i="28"/>
  <c r="E1971" i="28"/>
  <c r="D1971" i="28"/>
  <c r="B1971" i="28"/>
  <c r="C1971" i="28" s="1"/>
  <c r="F1970" i="28"/>
  <c r="E1970" i="28"/>
  <c r="D1970" i="28"/>
  <c r="B1970" i="28"/>
  <c r="C1970" i="28" s="1"/>
  <c r="F1969" i="28"/>
  <c r="E1969" i="28"/>
  <c r="D1969" i="28"/>
  <c r="B1969" i="28"/>
  <c r="C1969" i="28" s="1"/>
  <c r="F1968" i="28"/>
  <c r="E1968" i="28"/>
  <c r="D1968" i="28"/>
  <c r="B1968" i="28"/>
  <c r="C1968" i="28" s="1"/>
  <c r="F1967" i="28"/>
  <c r="E1967" i="28"/>
  <c r="D1967" i="28"/>
  <c r="B1967" i="28"/>
  <c r="C1967" i="28" s="1"/>
  <c r="F1966" i="28"/>
  <c r="E1966" i="28"/>
  <c r="D1966" i="28"/>
  <c r="B1966" i="28"/>
  <c r="C1966" i="28" s="1"/>
  <c r="F1965" i="28"/>
  <c r="E1965" i="28"/>
  <c r="D1965" i="28"/>
  <c r="B1965" i="28"/>
  <c r="C1965" i="28" s="1"/>
  <c r="F1964" i="28"/>
  <c r="E1964" i="28"/>
  <c r="D1964" i="28"/>
  <c r="B1964" i="28"/>
  <c r="C1964" i="28" s="1"/>
  <c r="F1963" i="28"/>
  <c r="E1963" i="28"/>
  <c r="D1963" i="28"/>
  <c r="B1963" i="28"/>
  <c r="C1963" i="28" s="1"/>
  <c r="F1962" i="28"/>
  <c r="E1962" i="28"/>
  <c r="D1962" i="28"/>
  <c r="B1962" i="28"/>
  <c r="C1962" i="28" s="1"/>
  <c r="F1961" i="28"/>
  <c r="E1961" i="28"/>
  <c r="D1961" i="28"/>
  <c r="B1961" i="28"/>
  <c r="C1961" i="28" s="1"/>
  <c r="F1960" i="28"/>
  <c r="E1960" i="28"/>
  <c r="D1960" i="28"/>
  <c r="B1960" i="28"/>
  <c r="C1960" i="28" s="1"/>
  <c r="F1959" i="28"/>
  <c r="E1959" i="28"/>
  <c r="D1959" i="28"/>
  <c r="B1959" i="28"/>
  <c r="C1959" i="28" s="1"/>
  <c r="F1958" i="28"/>
  <c r="E1958" i="28"/>
  <c r="D1958" i="28"/>
  <c r="B1958" i="28"/>
  <c r="C1958" i="28" s="1"/>
  <c r="F1957" i="28"/>
  <c r="E1957" i="28"/>
  <c r="D1957" i="28"/>
  <c r="B1957" i="28"/>
  <c r="C1957" i="28" s="1"/>
  <c r="F1956" i="28"/>
  <c r="E1956" i="28"/>
  <c r="D1956" i="28"/>
  <c r="B1956" i="28"/>
  <c r="C1956" i="28" s="1"/>
  <c r="F1955" i="28"/>
  <c r="E1955" i="28"/>
  <c r="D1955" i="28"/>
  <c r="B1955" i="28"/>
  <c r="C1955" i="28" s="1"/>
  <c r="F1954" i="28"/>
  <c r="E1954" i="28"/>
  <c r="D1954" i="28"/>
  <c r="B1954" i="28"/>
  <c r="C1954" i="28" s="1"/>
  <c r="F1953" i="28"/>
  <c r="E1953" i="28"/>
  <c r="D1953" i="28"/>
  <c r="B1953" i="28"/>
  <c r="C1953" i="28" s="1"/>
  <c r="F1952" i="28"/>
  <c r="E1952" i="28"/>
  <c r="D1952" i="28"/>
  <c r="B1952" i="28"/>
  <c r="C1952" i="28" s="1"/>
  <c r="F1951" i="28"/>
  <c r="E1951" i="28"/>
  <c r="D1951" i="28"/>
  <c r="B1951" i="28"/>
  <c r="C1951" i="28" s="1"/>
  <c r="F1950" i="28"/>
  <c r="E1950" i="28"/>
  <c r="D1950" i="28"/>
  <c r="B1950" i="28"/>
  <c r="C1950" i="28" s="1"/>
  <c r="F1949" i="28"/>
  <c r="E1949" i="28"/>
  <c r="D1949" i="28"/>
  <c r="B1949" i="28"/>
  <c r="C1949" i="28" s="1"/>
  <c r="F1948" i="28"/>
  <c r="E1948" i="28"/>
  <c r="D1948" i="28"/>
  <c r="B1948" i="28"/>
  <c r="C1948" i="28" s="1"/>
  <c r="F1947" i="28"/>
  <c r="E1947" i="28"/>
  <c r="D1947" i="28"/>
  <c r="B1947" i="28"/>
  <c r="C1947" i="28" s="1"/>
  <c r="F1946" i="28"/>
  <c r="E1946" i="28"/>
  <c r="D1946" i="28"/>
  <c r="B1946" i="28"/>
  <c r="C1946" i="28" s="1"/>
  <c r="F1945" i="28"/>
  <c r="E1945" i="28"/>
  <c r="D1945" i="28"/>
  <c r="B1945" i="28"/>
  <c r="C1945" i="28" s="1"/>
  <c r="F1944" i="28"/>
  <c r="E1944" i="28"/>
  <c r="D1944" i="28"/>
  <c r="B1944" i="28"/>
  <c r="C1944" i="28" s="1"/>
  <c r="F1943" i="28"/>
  <c r="E1943" i="28"/>
  <c r="D1943" i="28"/>
  <c r="B1943" i="28"/>
  <c r="C1943" i="28" s="1"/>
  <c r="F1942" i="28"/>
  <c r="E1942" i="28"/>
  <c r="D1942" i="28"/>
  <c r="B1942" i="28"/>
  <c r="C1942" i="28" s="1"/>
  <c r="F1941" i="28"/>
  <c r="E1941" i="28"/>
  <c r="D1941" i="28"/>
  <c r="B1941" i="28"/>
  <c r="C1941" i="28" s="1"/>
  <c r="F1940" i="28"/>
  <c r="E1940" i="28"/>
  <c r="D1940" i="28"/>
  <c r="B1940" i="28"/>
  <c r="C1940" i="28" s="1"/>
  <c r="F1939" i="28"/>
  <c r="E1939" i="28"/>
  <c r="D1939" i="28"/>
  <c r="B1939" i="28"/>
  <c r="C1939" i="28" s="1"/>
  <c r="F1938" i="28"/>
  <c r="E1938" i="28"/>
  <c r="D1938" i="28"/>
  <c r="B1938" i="28"/>
  <c r="C1938" i="28" s="1"/>
  <c r="F1937" i="28"/>
  <c r="E1937" i="28"/>
  <c r="D1937" i="28"/>
  <c r="B1937" i="28"/>
  <c r="C1937" i="28" s="1"/>
  <c r="F1936" i="28"/>
  <c r="E1936" i="28"/>
  <c r="D1936" i="28"/>
  <c r="B1936" i="28"/>
  <c r="C1936" i="28" s="1"/>
  <c r="F1935" i="28"/>
  <c r="E1935" i="28"/>
  <c r="D1935" i="28"/>
  <c r="B1935" i="28"/>
  <c r="C1935" i="28" s="1"/>
  <c r="F1934" i="28"/>
  <c r="E1934" i="28"/>
  <c r="D1934" i="28"/>
  <c r="B1934" i="28"/>
  <c r="C1934" i="28" s="1"/>
  <c r="F1933" i="28"/>
  <c r="E1933" i="28"/>
  <c r="D1933" i="28"/>
  <c r="B1933" i="28"/>
  <c r="C1933" i="28" s="1"/>
  <c r="F1932" i="28"/>
  <c r="E1932" i="28"/>
  <c r="D1932" i="28"/>
  <c r="B1932" i="28"/>
  <c r="C1932" i="28" s="1"/>
  <c r="F1931" i="28"/>
  <c r="E1931" i="28"/>
  <c r="D1931" i="28"/>
  <c r="B1931" i="28"/>
  <c r="C1931" i="28" s="1"/>
  <c r="F1930" i="28"/>
  <c r="E1930" i="28"/>
  <c r="D1930" i="28"/>
  <c r="B1930" i="28"/>
  <c r="C1930" i="28" s="1"/>
  <c r="F1929" i="28"/>
  <c r="E1929" i="28"/>
  <c r="D1929" i="28"/>
  <c r="B1929" i="28"/>
  <c r="C1929" i="28" s="1"/>
  <c r="F1928" i="28"/>
  <c r="E1928" i="28"/>
  <c r="D1928" i="28"/>
  <c r="B1928" i="28"/>
  <c r="C1928" i="28" s="1"/>
  <c r="F1927" i="28"/>
  <c r="E1927" i="28"/>
  <c r="D1927" i="28"/>
  <c r="B1927" i="28"/>
  <c r="C1927" i="28" s="1"/>
  <c r="F1926" i="28"/>
  <c r="E1926" i="28"/>
  <c r="D1926" i="28"/>
  <c r="B1926" i="28"/>
  <c r="C1926" i="28" s="1"/>
  <c r="F1925" i="28"/>
  <c r="E1925" i="28"/>
  <c r="D1925" i="28"/>
  <c r="B1925" i="28"/>
  <c r="C1925" i="28" s="1"/>
  <c r="F1924" i="28"/>
  <c r="E1924" i="28"/>
  <c r="D1924" i="28"/>
  <c r="B1924" i="28"/>
  <c r="C1924" i="28" s="1"/>
  <c r="F1923" i="28"/>
  <c r="E1923" i="28"/>
  <c r="D1923" i="28"/>
  <c r="B1923" i="28"/>
  <c r="C1923" i="28" s="1"/>
  <c r="F1922" i="28"/>
  <c r="E1922" i="28"/>
  <c r="D1922" i="28"/>
  <c r="B1922" i="28"/>
  <c r="C1922" i="28" s="1"/>
  <c r="F1921" i="28"/>
  <c r="E1921" i="28"/>
  <c r="D1921" i="28"/>
  <c r="B1921" i="28"/>
  <c r="C1921" i="28" s="1"/>
  <c r="F1920" i="28"/>
  <c r="E1920" i="28"/>
  <c r="D1920" i="28"/>
  <c r="B1920" i="28"/>
  <c r="C1920" i="28" s="1"/>
  <c r="F1919" i="28"/>
  <c r="E1919" i="28"/>
  <c r="D1919" i="28"/>
  <c r="B1919" i="28"/>
  <c r="C1919" i="28" s="1"/>
  <c r="F1918" i="28"/>
  <c r="E1918" i="28"/>
  <c r="D1918" i="28"/>
  <c r="B1918" i="28"/>
  <c r="C1918" i="28" s="1"/>
  <c r="F1917" i="28"/>
  <c r="E1917" i="28"/>
  <c r="D1917" i="28"/>
  <c r="B1917" i="28"/>
  <c r="C1917" i="28" s="1"/>
  <c r="F1916" i="28"/>
  <c r="E1916" i="28"/>
  <c r="D1916" i="28"/>
  <c r="B1916" i="28"/>
  <c r="C1916" i="28" s="1"/>
  <c r="F1915" i="28"/>
  <c r="E1915" i="28"/>
  <c r="D1915" i="28"/>
  <c r="B1915" i="28"/>
  <c r="C1915" i="28" s="1"/>
  <c r="F1914" i="28"/>
  <c r="E1914" i="28"/>
  <c r="D1914" i="28"/>
  <c r="B1914" i="28"/>
  <c r="C1914" i="28" s="1"/>
  <c r="F1913" i="28"/>
  <c r="E1913" i="28"/>
  <c r="D1913" i="28"/>
  <c r="B1913" i="28"/>
  <c r="C1913" i="28" s="1"/>
  <c r="F1912" i="28"/>
  <c r="E1912" i="28"/>
  <c r="D1912" i="28"/>
  <c r="B1912" i="28"/>
  <c r="C1912" i="28" s="1"/>
  <c r="F1911" i="28"/>
  <c r="E1911" i="28"/>
  <c r="D1911" i="28"/>
  <c r="C1911" i="28"/>
  <c r="B1911" i="28"/>
  <c r="F1910" i="28"/>
  <c r="E1910" i="28"/>
  <c r="D1910" i="28"/>
  <c r="B1910" i="28"/>
  <c r="C1910" i="28" s="1"/>
  <c r="F1909" i="28"/>
  <c r="E1909" i="28"/>
  <c r="D1909" i="28"/>
  <c r="B1909" i="28"/>
  <c r="C1909" i="28" s="1"/>
  <c r="F1908" i="28"/>
  <c r="E1908" i="28"/>
  <c r="D1908" i="28"/>
  <c r="B1908" i="28"/>
  <c r="C1908" i="28" s="1"/>
  <c r="F1907" i="28"/>
  <c r="E1907" i="28"/>
  <c r="D1907" i="28"/>
  <c r="B1907" i="28"/>
  <c r="C1907" i="28" s="1"/>
  <c r="F1906" i="28"/>
  <c r="E1906" i="28"/>
  <c r="D1906" i="28"/>
  <c r="B1906" i="28"/>
  <c r="C1906" i="28" s="1"/>
  <c r="F1905" i="28"/>
  <c r="E1905" i="28"/>
  <c r="D1905" i="28"/>
  <c r="B1905" i="28"/>
  <c r="C1905" i="28" s="1"/>
  <c r="F1904" i="28"/>
  <c r="E1904" i="28"/>
  <c r="D1904" i="28"/>
  <c r="B1904" i="28"/>
  <c r="C1904" i="28" s="1"/>
  <c r="F1903" i="28"/>
  <c r="E1903" i="28"/>
  <c r="D1903" i="28"/>
  <c r="B1903" i="28"/>
  <c r="C1903" i="28" s="1"/>
  <c r="F1902" i="28"/>
  <c r="E1902" i="28"/>
  <c r="D1902" i="28"/>
  <c r="C1902" i="28"/>
  <c r="B1902" i="28"/>
  <c r="F1901" i="28"/>
  <c r="E1901" i="28"/>
  <c r="D1901" i="28"/>
  <c r="B1901" i="28"/>
  <c r="C1901" i="28" s="1"/>
  <c r="F1900" i="28"/>
  <c r="E1900" i="28"/>
  <c r="D1900" i="28"/>
  <c r="B1900" i="28"/>
  <c r="C1900" i="28" s="1"/>
  <c r="F1899" i="28"/>
  <c r="E1899" i="28"/>
  <c r="D1899" i="28"/>
  <c r="B1899" i="28"/>
  <c r="C1899" i="28" s="1"/>
  <c r="F1898" i="28"/>
  <c r="E1898" i="28"/>
  <c r="D1898" i="28"/>
  <c r="B1898" i="28"/>
  <c r="C1898" i="28" s="1"/>
  <c r="F1897" i="28"/>
  <c r="E1897" i="28"/>
  <c r="D1897" i="28"/>
  <c r="B1897" i="28"/>
  <c r="C1897" i="28" s="1"/>
  <c r="F1896" i="28"/>
  <c r="E1896" i="28"/>
  <c r="D1896" i="28"/>
  <c r="B1896" i="28"/>
  <c r="C1896" i="28" s="1"/>
  <c r="F1895" i="28"/>
  <c r="E1895" i="28"/>
  <c r="D1895" i="28"/>
  <c r="B1895" i="28"/>
  <c r="C1895" i="28" s="1"/>
  <c r="F1894" i="28"/>
  <c r="E1894" i="28"/>
  <c r="D1894" i="28"/>
  <c r="B1894" i="28"/>
  <c r="C1894" i="28" s="1"/>
  <c r="F1893" i="28"/>
  <c r="E1893" i="28"/>
  <c r="D1893" i="28"/>
  <c r="B1893" i="28"/>
  <c r="C1893" i="28" s="1"/>
  <c r="F1892" i="28"/>
  <c r="E1892" i="28"/>
  <c r="D1892" i="28"/>
  <c r="B1892" i="28"/>
  <c r="C1892" i="28" s="1"/>
  <c r="F1891" i="28"/>
  <c r="E1891" i="28"/>
  <c r="D1891" i="28"/>
  <c r="B1891" i="28"/>
  <c r="C1891" i="28" s="1"/>
  <c r="F1890" i="28"/>
  <c r="E1890" i="28"/>
  <c r="D1890" i="28"/>
  <c r="C1890" i="28"/>
  <c r="B1890" i="28"/>
  <c r="F1889" i="28"/>
  <c r="E1889" i="28"/>
  <c r="D1889" i="28"/>
  <c r="B1889" i="28"/>
  <c r="C1889" i="28" s="1"/>
  <c r="F1888" i="28"/>
  <c r="E1888" i="28"/>
  <c r="D1888" i="28"/>
  <c r="B1888" i="28"/>
  <c r="C1888" i="28" s="1"/>
  <c r="F1887" i="28"/>
  <c r="E1887" i="28"/>
  <c r="D1887" i="28"/>
  <c r="B1887" i="28"/>
  <c r="C1887" i="28" s="1"/>
  <c r="F1886" i="28"/>
  <c r="E1886" i="28"/>
  <c r="D1886" i="28"/>
  <c r="B1886" i="28"/>
  <c r="C1886" i="28" s="1"/>
  <c r="F1885" i="28"/>
  <c r="E1885" i="28"/>
  <c r="D1885" i="28"/>
  <c r="B1885" i="28"/>
  <c r="C1885" i="28" s="1"/>
  <c r="F1884" i="28"/>
  <c r="E1884" i="28"/>
  <c r="D1884" i="28"/>
  <c r="B1884" i="28"/>
  <c r="C1884" i="28" s="1"/>
  <c r="F1883" i="28"/>
  <c r="E1883" i="28"/>
  <c r="D1883" i="28"/>
  <c r="B1883" i="28"/>
  <c r="C1883" i="28" s="1"/>
  <c r="F1882" i="28"/>
  <c r="E1882" i="28"/>
  <c r="D1882" i="28"/>
  <c r="C1882" i="28"/>
  <c r="B1882" i="28"/>
  <c r="F1881" i="28"/>
  <c r="E1881" i="28"/>
  <c r="D1881" i="28"/>
  <c r="B1881" i="28"/>
  <c r="C1881" i="28" s="1"/>
  <c r="F1880" i="28"/>
  <c r="E1880" i="28"/>
  <c r="D1880" i="28"/>
  <c r="B1880" i="28"/>
  <c r="C1880" i="28" s="1"/>
  <c r="F1879" i="28"/>
  <c r="E1879" i="28"/>
  <c r="D1879" i="28"/>
  <c r="C1879" i="28"/>
  <c r="B1879" i="28"/>
  <c r="F1878" i="28"/>
  <c r="E1878" i="28"/>
  <c r="D1878" i="28"/>
  <c r="B1878" i="28"/>
  <c r="C1878" i="28" s="1"/>
  <c r="F1877" i="28"/>
  <c r="E1877" i="28"/>
  <c r="D1877" i="28"/>
  <c r="B1877" i="28"/>
  <c r="C1877" i="28" s="1"/>
  <c r="F1876" i="28"/>
  <c r="E1876" i="28"/>
  <c r="D1876" i="28"/>
  <c r="B1876" i="28"/>
  <c r="C1876" i="28" s="1"/>
  <c r="F1875" i="28"/>
  <c r="E1875" i="28"/>
  <c r="D1875" i="28"/>
  <c r="B1875" i="28"/>
  <c r="C1875" i="28" s="1"/>
  <c r="F1874" i="28"/>
  <c r="E1874" i="28"/>
  <c r="D1874" i="28"/>
  <c r="B1874" i="28"/>
  <c r="C1874" i="28" s="1"/>
  <c r="F1873" i="28"/>
  <c r="E1873" i="28"/>
  <c r="D1873" i="28"/>
  <c r="B1873" i="28"/>
  <c r="C1873" i="28" s="1"/>
  <c r="F1872" i="28"/>
  <c r="E1872" i="28"/>
  <c r="D1872" i="28"/>
  <c r="B1872" i="28"/>
  <c r="C1872" i="28" s="1"/>
  <c r="F1871" i="28"/>
  <c r="E1871" i="28"/>
  <c r="D1871" i="28"/>
  <c r="C1871" i="28"/>
  <c r="B1871" i="28"/>
  <c r="F1870" i="28"/>
  <c r="E1870" i="28"/>
  <c r="D1870" i="28"/>
  <c r="C1870" i="28"/>
  <c r="B1870" i="28"/>
  <c r="F1869" i="28"/>
  <c r="E1869" i="28"/>
  <c r="D1869" i="28"/>
  <c r="B1869" i="28"/>
  <c r="C1869" i="28" s="1"/>
  <c r="F1868" i="28"/>
  <c r="E1868" i="28"/>
  <c r="D1868" i="28"/>
  <c r="B1868" i="28"/>
  <c r="C1868" i="28" s="1"/>
  <c r="F1867" i="28"/>
  <c r="E1867" i="28"/>
  <c r="D1867" i="28"/>
  <c r="B1867" i="28"/>
  <c r="C1867" i="28" s="1"/>
  <c r="F1866" i="28"/>
  <c r="E1866" i="28"/>
  <c r="D1866" i="28"/>
  <c r="B1866" i="28"/>
  <c r="C1866" i="28" s="1"/>
  <c r="F1865" i="28"/>
  <c r="E1865" i="28"/>
  <c r="D1865" i="28"/>
  <c r="B1865" i="28"/>
  <c r="C1865" i="28" s="1"/>
  <c r="F1864" i="28"/>
  <c r="E1864" i="28"/>
  <c r="D1864" i="28"/>
  <c r="B1864" i="28"/>
  <c r="C1864" i="28" s="1"/>
  <c r="F1863" i="28"/>
  <c r="E1863" i="28"/>
  <c r="D1863" i="28"/>
  <c r="B1863" i="28"/>
  <c r="C1863" i="28" s="1"/>
  <c r="F1862" i="28"/>
  <c r="E1862" i="28"/>
  <c r="D1862" i="28"/>
  <c r="C1862" i="28"/>
  <c r="B1862" i="28"/>
  <c r="F1861" i="28"/>
  <c r="E1861" i="28"/>
  <c r="D1861" i="28"/>
  <c r="B1861" i="28"/>
  <c r="C1861" i="28" s="1"/>
  <c r="F1860" i="28"/>
  <c r="E1860" i="28"/>
  <c r="D1860" i="28"/>
  <c r="B1860" i="28"/>
  <c r="C1860" i="28" s="1"/>
  <c r="F1859" i="28"/>
  <c r="E1859" i="28"/>
  <c r="D1859" i="28"/>
  <c r="B1859" i="28"/>
  <c r="C1859" i="28" s="1"/>
  <c r="F1858" i="28"/>
  <c r="E1858" i="28"/>
  <c r="D1858" i="28"/>
  <c r="B1858" i="28"/>
  <c r="C1858" i="28" s="1"/>
  <c r="F1857" i="28"/>
  <c r="E1857" i="28"/>
  <c r="D1857" i="28"/>
  <c r="B1857" i="28"/>
  <c r="C1857" i="28" s="1"/>
  <c r="F1856" i="28"/>
  <c r="E1856" i="28"/>
  <c r="D1856" i="28"/>
  <c r="B1856" i="28"/>
  <c r="C1856" i="28" s="1"/>
  <c r="F1855" i="28"/>
  <c r="E1855" i="28"/>
  <c r="D1855" i="28"/>
  <c r="B1855" i="28"/>
  <c r="C1855" i="28" s="1"/>
  <c r="F1854" i="28"/>
  <c r="E1854" i="28"/>
  <c r="D1854" i="28"/>
  <c r="B1854" i="28"/>
  <c r="C1854" i="28" s="1"/>
  <c r="F1853" i="28"/>
  <c r="E1853" i="28"/>
  <c r="D1853" i="28"/>
  <c r="B1853" i="28"/>
  <c r="C1853" i="28" s="1"/>
  <c r="F1852" i="28"/>
  <c r="E1852" i="28"/>
  <c r="D1852" i="28"/>
  <c r="B1852" i="28"/>
  <c r="C1852" i="28" s="1"/>
  <c r="F1851" i="28"/>
  <c r="E1851" i="28"/>
  <c r="D1851" i="28"/>
  <c r="B1851" i="28"/>
  <c r="C1851" i="28" s="1"/>
  <c r="F1850" i="28"/>
  <c r="E1850" i="28"/>
  <c r="D1850" i="28"/>
  <c r="B1850" i="28"/>
  <c r="C1850" i="28" s="1"/>
  <c r="F1849" i="28"/>
  <c r="E1849" i="28"/>
  <c r="D1849" i="28"/>
  <c r="B1849" i="28"/>
  <c r="C1849" i="28" s="1"/>
  <c r="F1848" i="28"/>
  <c r="E1848" i="28"/>
  <c r="D1848" i="28"/>
  <c r="B1848" i="28"/>
  <c r="C1848" i="28" s="1"/>
  <c r="F1847" i="28"/>
  <c r="E1847" i="28"/>
  <c r="D1847" i="28"/>
  <c r="B1847" i="28"/>
  <c r="C1847" i="28" s="1"/>
  <c r="F1846" i="28"/>
  <c r="E1846" i="28"/>
  <c r="D1846" i="28"/>
  <c r="B1846" i="28"/>
  <c r="C1846" i="28" s="1"/>
  <c r="F1845" i="28"/>
  <c r="E1845" i="28"/>
  <c r="D1845" i="28"/>
  <c r="B1845" i="28"/>
  <c r="C1845" i="28" s="1"/>
  <c r="F1844" i="28"/>
  <c r="E1844" i="28"/>
  <c r="D1844" i="28"/>
  <c r="B1844" i="28"/>
  <c r="C1844" i="28" s="1"/>
  <c r="F1843" i="28"/>
  <c r="E1843" i="28"/>
  <c r="D1843" i="28"/>
  <c r="B1843" i="28"/>
  <c r="C1843" i="28" s="1"/>
  <c r="F1842" i="28"/>
  <c r="E1842" i="28"/>
  <c r="D1842" i="28"/>
  <c r="B1842" i="28"/>
  <c r="C1842" i="28" s="1"/>
  <c r="F1841" i="28"/>
  <c r="E1841" i="28"/>
  <c r="D1841" i="28"/>
  <c r="B1841" i="28"/>
  <c r="C1841" i="28" s="1"/>
  <c r="F1840" i="28"/>
  <c r="E1840" i="28"/>
  <c r="D1840" i="28"/>
  <c r="C1840" i="28"/>
  <c r="B1840" i="28"/>
  <c r="F1839" i="28"/>
  <c r="E1839" i="28"/>
  <c r="D1839" i="28"/>
  <c r="B1839" i="28"/>
  <c r="C1839" i="28" s="1"/>
  <c r="F1838" i="28"/>
  <c r="E1838" i="28"/>
  <c r="D1838" i="28"/>
  <c r="B1838" i="28"/>
  <c r="C1838" i="28" s="1"/>
  <c r="F1837" i="28"/>
  <c r="E1837" i="28"/>
  <c r="D1837" i="28"/>
  <c r="B1837" i="28"/>
  <c r="C1837" i="28" s="1"/>
  <c r="F1836" i="28"/>
  <c r="E1836" i="28"/>
  <c r="D1836" i="28"/>
  <c r="B1836" i="28"/>
  <c r="C1836" i="28" s="1"/>
  <c r="F1835" i="28"/>
  <c r="E1835" i="28"/>
  <c r="D1835" i="28"/>
  <c r="B1835" i="28"/>
  <c r="C1835" i="28" s="1"/>
  <c r="F1834" i="28"/>
  <c r="E1834" i="28"/>
  <c r="D1834" i="28"/>
  <c r="B1834" i="28"/>
  <c r="C1834" i="28" s="1"/>
  <c r="F1833" i="28"/>
  <c r="E1833" i="28"/>
  <c r="D1833" i="28"/>
  <c r="B1833" i="28"/>
  <c r="C1833" i="28" s="1"/>
  <c r="F1832" i="28"/>
  <c r="E1832" i="28"/>
  <c r="D1832" i="28"/>
  <c r="B1832" i="28"/>
  <c r="C1832" i="28" s="1"/>
  <c r="F1831" i="28"/>
  <c r="E1831" i="28"/>
  <c r="D1831" i="28"/>
  <c r="B1831" i="28"/>
  <c r="C1831" i="28" s="1"/>
  <c r="F1830" i="28"/>
  <c r="E1830" i="28"/>
  <c r="D1830" i="28"/>
  <c r="B1830" i="28"/>
  <c r="C1830" i="28" s="1"/>
  <c r="F1829" i="28"/>
  <c r="E1829" i="28"/>
  <c r="D1829" i="28"/>
  <c r="B1829" i="28"/>
  <c r="C1829" i="28" s="1"/>
  <c r="F1828" i="28"/>
  <c r="E1828" i="28"/>
  <c r="D1828" i="28"/>
  <c r="B1828" i="28"/>
  <c r="C1828" i="28" s="1"/>
  <c r="F1827" i="28"/>
  <c r="E1827" i="28"/>
  <c r="D1827" i="28"/>
  <c r="B1827" i="28"/>
  <c r="C1827" i="28" s="1"/>
  <c r="F1826" i="28"/>
  <c r="E1826" i="28"/>
  <c r="D1826" i="28"/>
  <c r="B1826" i="28"/>
  <c r="C1826" i="28" s="1"/>
  <c r="F1825" i="28"/>
  <c r="E1825" i="28"/>
  <c r="D1825" i="28"/>
  <c r="B1825" i="28"/>
  <c r="C1825" i="28" s="1"/>
  <c r="F1824" i="28"/>
  <c r="E1824" i="28"/>
  <c r="D1824" i="28"/>
  <c r="C1824" i="28"/>
  <c r="B1824" i="28"/>
  <c r="F1823" i="28"/>
  <c r="E1823" i="28"/>
  <c r="D1823" i="28"/>
  <c r="B1823" i="28"/>
  <c r="C1823" i="28" s="1"/>
  <c r="F1822" i="28"/>
  <c r="E1822" i="28"/>
  <c r="D1822" i="28"/>
  <c r="B1822" i="28"/>
  <c r="C1822" i="28" s="1"/>
  <c r="F1821" i="28"/>
  <c r="E1821" i="28"/>
  <c r="D1821" i="28"/>
  <c r="B1821" i="28"/>
  <c r="C1821" i="28" s="1"/>
  <c r="F1820" i="28"/>
  <c r="E1820" i="28"/>
  <c r="D1820" i="28"/>
  <c r="B1820" i="28"/>
  <c r="C1820" i="28" s="1"/>
  <c r="F1819" i="28"/>
  <c r="E1819" i="28"/>
  <c r="D1819" i="28"/>
  <c r="B1819" i="28"/>
  <c r="C1819" i="28" s="1"/>
  <c r="F1818" i="28"/>
  <c r="E1818" i="28"/>
  <c r="D1818" i="28"/>
  <c r="B1818" i="28"/>
  <c r="C1818" i="28" s="1"/>
  <c r="F1817" i="28"/>
  <c r="E1817" i="28"/>
  <c r="D1817" i="28"/>
  <c r="B1817" i="28"/>
  <c r="C1817" i="28" s="1"/>
  <c r="F1816" i="28"/>
  <c r="E1816" i="28"/>
  <c r="D1816" i="28"/>
  <c r="B1816" i="28"/>
  <c r="C1816" i="28" s="1"/>
  <c r="F1815" i="28"/>
  <c r="E1815" i="28"/>
  <c r="D1815" i="28"/>
  <c r="B1815" i="28"/>
  <c r="C1815" i="28" s="1"/>
  <c r="F1814" i="28"/>
  <c r="E1814" i="28"/>
  <c r="D1814" i="28"/>
  <c r="B1814" i="28"/>
  <c r="C1814" i="28" s="1"/>
  <c r="F1813" i="28"/>
  <c r="E1813" i="28"/>
  <c r="D1813" i="28"/>
  <c r="B1813" i="28"/>
  <c r="C1813" i="28" s="1"/>
  <c r="F1812" i="28"/>
  <c r="E1812" i="28"/>
  <c r="D1812" i="28"/>
  <c r="C1812" i="28"/>
  <c r="B1812" i="28"/>
  <c r="F1811" i="28"/>
  <c r="E1811" i="28"/>
  <c r="D1811" i="28"/>
  <c r="B1811" i="28"/>
  <c r="C1811" i="28" s="1"/>
  <c r="F1810" i="28"/>
  <c r="E1810" i="28"/>
  <c r="D1810" i="28"/>
  <c r="B1810" i="28"/>
  <c r="C1810" i="28" s="1"/>
  <c r="F1809" i="28"/>
  <c r="E1809" i="28"/>
  <c r="D1809" i="28"/>
  <c r="B1809" i="28"/>
  <c r="C1809" i="28" s="1"/>
  <c r="F1808" i="28"/>
  <c r="E1808" i="28"/>
  <c r="D1808" i="28"/>
  <c r="B1808" i="28"/>
  <c r="C1808" i="28" s="1"/>
  <c r="F1807" i="28"/>
  <c r="E1807" i="28"/>
  <c r="D1807" i="28"/>
  <c r="B1807" i="28"/>
  <c r="C1807" i="28" s="1"/>
  <c r="F1806" i="28"/>
  <c r="E1806" i="28"/>
  <c r="D1806" i="28"/>
  <c r="B1806" i="28"/>
  <c r="C1806" i="28" s="1"/>
  <c r="F1805" i="28"/>
  <c r="E1805" i="28"/>
  <c r="D1805" i="28"/>
  <c r="B1805" i="28"/>
  <c r="C1805" i="28" s="1"/>
  <c r="F1804" i="28"/>
  <c r="E1804" i="28"/>
  <c r="D1804" i="28"/>
  <c r="B1804" i="28"/>
  <c r="C1804" i="28" s="1"/>
  <c r="F1803" i="28"/>
  <c r="E1803" i="28"/>
  <c r="D1803" i="28"/>
  <c r="B1803" i="28"/>
  <c r="C1803" i="28" s="1"/>
  <c r="F1802" i="28"/>
  <c r="E1802" i="28"/>
  <c r="D1802" i="28"/>
  <c r="B1802" i="28"/>
  <c r="C1802" i="28" s="1"/>
  <c r="F1801" i="28"/>
  <c r="E1801" i="28"/>
  <c r="D1801" i="28"/>
  <c r="B1801" i="28"/>
  <c r="C1801" i="28" s="1"/>
  <c r="F1800" i="28"/>
  <c r="E1800" i="28"/>
  <c r="D1800" i="28"/>
  <c r="B1800" i="28"/>
  <c r="C1800" i="28" s="1"/>
  <c r="F1799" i="28"/>
  <c r="E1799" i="28"/>
  <c r="D1799" i="28"/>
  <c r="B1799" i="28"/>
  <c r="C1799" i="28" s="1"/>
  <c r="F1798" i="28"/>
  <c r="E1798" i="28"/>
  <c r="D1798" i="28"/>
  <c r="B1798" i="28"/>
  <c r="C1798" i="28" s="1"/>
  <c r="F1797" i="28"/>
  <c r="E1797" i="28"/>
  <c r="D1797" i="28"/>
  <c r="B1797" i="28"/>
  <c r="C1797" i="28" s="1"/>
  <c r="F1796" i="28"/>
  <c r="E1796" i="28"/>
  <c r="D1796" i="28"/>
  <c r="B1796" i="28"/>
  <c r="C1796" i="28" s="1"/>
  <c r="F1795" i="28"/>
  <c r="E1795" i="28"/>
  <c r="D1795" i="28"/>
  <c r="B1795" i="28"/>
  <c r="C1795" i="28" s="1"/>
  <c r="F1794" i="28"/>
  <c r="E1794" i="28"/>
  <c r="D1794" i="28"/>
  <c r="B1794" i="28"/>
  <c r="C1794" i="28" s="1"/>
  <c r="F1793" i="28"/>
  <c r="E1793" i="28"/>
  <c r="D1793" i="28"/>
  <c r="B1793" i="28"/>
  <c r="C1793" i="28" s="1"/>
  <c r="F1792" i="28"/>
  <c r="E1792" i="28"/>
  <c r="D1792" i="28"/>
  <c r="B1792" i="28"/>
  <c r="C1792" i="28" s="1"/>
  <c r="F1791" i="28"/>
  <c r="E1791" i="28"/>
  <c r="D1791" i="28"/>
  <c r="B1791" i="28"/>
  <c r="C1791" i="28" s="1"/>
  <c r="F1790" i="28"/>
  <c r="E1790" i="28"/>
  <c r="D1790" i="28"/>
  <c r="B1790" i="28"/>
  <c r="C1790" i="28" s="1"/>
  <c r="F1789" i="28"/>
  <c r="E1789" i="28"/>
  <c r="D1789" i="28"/>
  <c r="B1789" i="28"/>
  <c r="C1789" i="28" s="1"/>
  <c r="F1788" i="28"/>
  <c r="E1788" i="28"/>
  <c r="D1788" i="28"/>
  <c r="C1788" i="28"/>
  <c r="B1788" i="28"/>
  <c r="F1787" i="28"/>
  <c r="E1787" i="28"/>
  <c r="D1787" i="28"/>
  <c r="B1787" i="28"/>
  <c r="C1787" i="28" s="1"/>
  <c r="F1786" i="28"/>
  <c r="E1786" i="28"/>
  <c r="D1786" i="28"/>
  <c r="B1786" i="28"/>
  <c r="C1786" i="28" s="1"/>
  <c r="F1785" i="28"/>
  <c r="E1785" i="28"/>
  <c r="D1785" i="28"/>
  <c r="B1785" i="28"/>
  <c r="C1785" i="28" s="1"/>
  <c r="F1784" i="28"/>
  <c r="E1784" i="28"/>
  <c r="D1784" i="28"/>
  <c r="C1784" i="28"/>
  <c r="B1784" i="28"/>
  <c r="F1783" i="28"/>
  <c r="E1783" i="28"/>
  <c r="D1783" i="28"/>
  <c r="B1783" i="28"/>
  <c r="C1783" i="28" s="1"/>
  <c r="F1782" i="28"/>
  <c r="E1782" i="28"/>
  <c r="D1782" i="28"/>
  <c r="B1782" i="28"/>
  <c r="C1782" i="28" s="1"/>
  <c r="F1781" i="28"/>
  <c r="E1781" i="28"/>
  <c r="D1781" i="28"/>
  <c r="B1781" i="28"/>
  <c r="C1781" i="28" s="1"/>
  <c r="F1780" i="28"/>
  <c r="E1780" i="28"/>
  <c r="D1780" i="28"/>
  <c r="B1780" i="28"/>
  <c r="C1780" i="28" s="1"/>
  <c r="F1779" i="28"/>
  <c r="E1779" i="28"/>
  <c r="D1779" i="28"/>
  <c r="B1779" i="28"/>
  <c r="C1779" i="28" s="1"/>
  <c r="F1778" i="28"/>
  <c r="E1778" i="28"/>
  <c r="D1778" i="28"/>
  <c r="B1778" i="28"/>
  <c r="C1778" i="28" s="1"/>
  <c r="F1777" i="28"/>
  <c r="E1777" i="28"/>
  <c r="D1777" i="28"/>
  <c r="C1777" i="28"/>
  <c r="B1777" i="28"/>
  <c r="F1776" i="28"/>
  <c r="E1776" i="28"/>
  <c r="D1776" i="28"/>
  <c r="B1776" i="28"/>
  <c r="C1776" i="28" s="1"/>
  <c r="F1775" i="28"/>
  <c r="E1775" i="28"/>
  <c r="D1775" i="28"/>
  <c r="B1775" i="28"/>
  <c r="C1775" i="28" s="1"/>
  <c r="F1774" i="28"/>
  <c r="E1774" i="28"/>
  <c r="D1774" i="28"/>
  <c r="B1774" i="28"/>
  <c r="C1774" i="28" s="1"/>
  <c r="F1773" i="28"/>
  <c r="E1773" i="28"/>
  <c r="D1773" i="28"/>
  <c r="B1773" i="28"/>
  <c r="C1773" i="28" s="1"/>
  <c r="F1772" i="28"/>
  <c r="E1772" i="28"/>
  <c r="D1772" i="28"/>
  <c r="B1772" i="28"/>
  <c r="C1772" i="28" s="1"/>
  <c r="F1771" i="28"/>
  <c r="E1771" i="28"/>
  <c r="D1771" i="28"/>
  <c r="B1771" i="28"/>
  <c r="C1771" i="28" s="1"/>
  <c r="F1770" i="28"/>
  <c r="E1770" i="28"/>
  <c r="D1770" i="28"/>
  <c r="B1770" i="28"/>
  <c r="C1770" i="28" s="1"/>
  <c r="F1769" i="28"/>
  <c r="E1769" i="28"/>
  <c r="D1769" i="28"/>
  <c r="B1769" i="28"/>
  <c r="C1769" i="28" s="1"/>
  <c r="F1768" i="28"/>
  <c r="E1768" i="28"/>
  <c r="D1768" i="28"/>
  <c r="C1768" i="28"/>
  <c r="B1768" i="28"/>
  <c r="F1767" i="28"/>
  <c r="E1767" i="28"/>
  <c r="D1767" i="28"/>
  <c r="B1767" i="28"/>
  <c r="C1767" i="28" s="1"/>
  <c r="F1766" i="28"/>
  <c r="E1766" i="28"/>
  <c r="D1766" i="28"/>
  <c r="B1766" i="28"/>
  <c r="C1766" i="28" s="1"/>
  <c r="F1765" i="28"/>
  <c r="E1765" i="28"/>
  <c r="D1765" i="28"/>
  <c r="B1765" i="28"/>
  <c r="C1765" i="28" s="1"/>
  <c r="F1764" i="28"/>
  <c r="E1764" i="28"/>
  <c r="D1764" i="28"/>
  <c r="B1764" i="28"/>
  <c r="C1764" i="28" s="1"/>
  <c r="F1763" i="28"/>
  <c r="E1763" i="28"/>
  <c r="D1763" i="28"/>
  <c r="B1763" i="28"/>
  <c r="C1763" i="28" s="1"/>
  <c r="F1762" i="28"/>
  <c r="E1762" i="28"/>
  <c r="D1762" i="28"/>
  <c r="B1762" i="28"/>
  <c r="C1762" i="28" s="1"/>
  <c r="F1761" i="28"/>
  <c r="E1761" i="28"/>
  <c r="D1761" i="28"/>
  <c r="B1761" i="28"/>
  <c r="C1761" i="28" s="1"/>
  <c r="F1760" i="28"/>
  <c r="E1760" i="28"/>
  <c r="D1760" i="28"/>
  <c r="B1760" i="28"/>
  <c r="C1760" i="28" s="1"/>
  <c r="F1759" i="28"/>
  <c r="E1759" i="28"/>
  <c r="D1759" i="28"/>
  <c r="B1759" i="28"/>
  <c r="C1759" i="28" s="1"/>
  <c r="F1758" i="28"/>
  <c r="E1758" i="28"/>
  <c r="D1758" i="28"/>
  <c r="B1758" i="28"/>
  <c r="C1758" i="28" s="1"/>
  <c r="F1757" i="28"/>
  <c r="E1757" i="28"/>
  <c r="D1757" i="28"/>
  <c r="B1757" i="28"/>
  <c r="C1757" i="28" s="1"/>
  <c r="F1756" i="28"/>
  <c r="E1756" i="28"/>
  <c r="D1756" i="28"/>
  <c r="C1756" i="28"/>
  <c r="B1756" i="28"/>
  <c r="F1755" i="28"/>
  <c r="E1755" i="28"/>
  <c r="D1755" i="28"/>
  <c r="B1755" i="28"/>
  <c r="C1755" i="28" s="1"/>
  <c r="F1754" i="28"/>
  <c r="E1754" i="28"/>
  <c r="D1754" i="28"/>
  <c r="B1754" i="28"/>
  <c r="C1754" i="28" s="1"/>
  <c r="F1753" i="28"/>
  <c r="E1753" i="28"/>
  <c r="D1753" i="28"/>
  <c r="B1753" i="28"/>
  <c r="C1753" i="28" s="1"/>
  <c r="F1752" i="28"/>
  <c r="E1752" i="28"/>
  <c r="D1752" i="28"/>
  <c r="B1752" i="28"/>
  <c r="C1752" i="28" s="1"/>
  <c r="F1751" i="28"/>
  <c r="E1751" i="28"/>
  <c r="D1751" i="28"/>
  <c r="B1751" i="28"/>
  <c r="C1751" i="28" s="1"/>
  <c r="F1750" i="28"/>
  <c r="E1750" i="28"/>
  <c r="D1750" i="28"/>
  <c r="B1750" i="28"/>
  <c r="C1750" i="28" s="1"/>
  <c r="F1749" i="28"/>
  <c r="E1749" i="28"/>
  <c r="D1749" i="28"/>
  <c r="B1749" i="28"/>
  <c r="C1749" i="28" s="1"/>
  <c r="F1748" i="28"/>
  <c r="E1748" i="28"/>
  <c r="D1748" i="28"/>
  <c r="B1748" i="28"/>
  <c r="C1748" i="28" s="1"/>
  <c r="F1747" i="28"/>
  <c r="E1747" i="28"/>
  <c r="D1747" i="28"/>
  <c r="B1747" i="28"/>
  <c r="C1747" i="28" s="1"/>
  <c r="F1746" i="28"/>
  <c r="E1746" i="28"/>
  <c r="D1746" i="28"/>
  <c r="B1746" i="28"/>
  <c r="C1746" i="28" s="1"/>
  <c r="F1745" i="28"/>
  <c r="E1745" i="28"/>
  <c r="D1745" i="28"/>
  <c r="C1745" i="28"/>
  <c r="B1745" i="28"/>
  <c r="F1744" i="28"/>
  <c r="E1744" i="28"/>
  <c r="D1744" i="28"/>
  <c r="B1744" i="28"/>
  <c r="C1744" i="28" s="1"/>
  <c r="F1743" i="28"/>
  <c r="E1743" i="28"/>
  <c r="D1743" i="28"/>
  <c r="B1743" i="28"/>
  <c r="C1743" i="28" s="1"/>
  <c r="F1742" i="28"/>
  <c r="E1742" i="28"/>
  <c r="D1742" i="28"/>
  <c r="B1742" i="28"/>
  <c r="C1742" i="28" s="1"/>
  <c r="F1741" i="28"/>
  <c r="E1741" i="28"/>
  <c r="D1741" i="28"/>
  <c r="B1741" i="28"/>
  <c r="C1741" i="28" s="1"/>
  <c r="F1740" i="28"/>
  <c r="E1740" i="28"/>
  <c r="D1740" i="28"/>
  <c r="C1740" i="28"/>
  <c r="B1740" i="28"/>
  <c r="F1739" i="28"/>
  <c r="E1739" i="28"/>
  <c r="D1739" i="28"/>
  <c r="B1739" i="28"/>
  <c r="C1739" i="28" s="1"/>
  <c r="F1738" i="28"/>
  <c r="E1738" i="28"/>
  <c r="D1738" i="28"/>
  <c r="B1738" i="28"/>
  <c r="C1738" i="28" s="1"/>
  <c r="F1737" i="28"/>
  <c r="E1737" i="28"/>
  <c r="D1737" i="28"/>
  <c r="B1737" i="28"/>
  <c r="C1737" i="28" s="1"/>
  <c r="F1736" i="28"/>
  <c r="E1736" i="28"/>
  <c r="D1736" i="28"/>
  <c r="C1736" i="28"/>
  <c r="B1736" i="28"/>
  <c r="F1735" i="28"/>
  <c r="E1735" i="28"/>
  <c r="D1735" i="28"/>
  <c r="B1735" i="28"/>
  <c r="C1735" i="28" s="1"/>
  <c r="F1734" i="28"/>
  <c r="E1734" i="28"/>
  <c r="D1734" i="28"/>
  <c r="B1734" i="28"/>
  <c r="C1734" i="28" s="1"/>
  <c r="F1733" i="28"/>
  <c r="E1733" i="28"/>
  <c r="D1733" i="28"/>
  <c r="B1733" i="28"/>
  <c r="C1733" i="28" s="1"/>
  <c r="F1732" i="28"/>
  <c r="E1732" i="28"/>
  <c r="D1732" i="28"/>
  <c r="B1732" i="28"/>
  <c r="C1732" i="28" s="1"/>
  <c r="F1731" i="28"/>
  <c r="E1731" i="28"/>
  <c r="D1731" i="28"/>
  <c r="B1731" i="28"/>
  <c r="C1731" i="28" s="1"/>
  <c r="F1730" i="28"/>
  <c r="E1730" i="28"/>
  <c r="D1730" i="28"/>
  <c r="B1730" i="28"/>
  <c r="C1730" i="28" s="1"/>
  <c r="F1729" i="28"/>
  <c r="E1729" i="28"/>
  <c r="D1729" i="28"/>
  <c r="C1729" i="28"/>
  <c r="B1729" i="28"/>
  <c r="F1728" i="28"/>
  <c r="E1728" i="28"/>
  <c r="D1728" i="28"/>
  <c r="B1728" i="28"/>
  <c r="C1728" i="28" s="1"/>
  <c r="F1727" i="28"/>
  <c r="E1727" i="28"/>
  <c r="D1727" i="28"/>
  <c r="B1727" i="28"/>
  <c r="C1727" i="28" s="1"/>
  <c r="F1726" i="28"/>
  <c r="E1726" i="28"/>
  <c r="D1726" i="28"/>
  <c r="B1726" i="28"/>
  <c r="C1726" i="28" s="1"/>
  <c r="F1725" i="28"/>
  <c r="E1725" i="28"/>
  <c r="D1725" i="28"/>
  <c r="B1725" i="28"/>
  <c r="C1725" i="28" s="1"/>
  <c r="F1724" i="28"/>
  <c r="E1724" i="28"/>
  <c r="D1724" i="28"/>
  <c r="C1724" i="28"/>
  <c r="B1724" i="28"/>
  <c r="F1723" i="28"/>
  <c r="E1723" i="28"/>
  <c r="D1723" i="28"/>
  <c r="B1723" i="28"/>
  <c r="C1723" i="28" s="1"/>
  <c r="F1722" i="28"/>
  <c r="E1722" i="28"/>
  <c r="D1722" i="28"/>
  <c r="B1722" i="28"/>
  <c r="C1722" i="28" s="1"/>
  <c r="F1721" i="28"/>
  <c r="E1721" i="28"/>
  <c r="D1721" i="28"/>
  <c r="B1721" i="28"/>
  <c r="C1721" i="28" s="1"/>
  <c r="F1720" i="28"/>
  <c r="E1720" i="28"/>
  <c r="D1720" i="28"/>
  <c r="C1720" i="28"/>
  <c r="B1720" i="28"/>
  <c r="F1719" i="28"/>
  <c r="E1719" i="28"/>
  <c r="D1719" i="28"/>
  <c r="B1719" i="28"/>
  <c r="C1719" i="28" s="1"/>
  <c r="F1718" i="28"/>
  <c r="E1718" i="28"/>
  <c r="D1718" i="28"/>
  <c r="B1718" i="28"/>
  <c r="C1718" i="28" s="1"/>
  <c r="F1717" i="28"/>
  <c r="E1717" i="28"/>
  <c r="D1717" i="28"/>
  <c r="B1717" i="28"/>
  <c r="C1717" i="28" s="1"/>
  <c r="F1716" i="28"/>
  <c r="E1716" i="28"/>
  <c r="D1716" i="28"/>
  <c r="B1716" i="28"/>
  <c r="C1716" i="28" s="1"/>
  <c r="F1715" i="28"/>
  <c r="E1715" i="28"/>
  <c r="D1715" i="28"/>
  <c r="B1715" i="28"/>
  <c r="C1715" i="28" s="1"/>
  <c r="F1714" i="28"/>
  <c r="E1714" i="28"/>
  <c r="D1714" i="28"/>
  <c r="B1714" i="28"/>
  <c r="C1714" i="28" s="1"/>
  <c r="F1713" i="28"/>
  <c r="E1713" i="28"/>
  <c r="D1713" i="28"/>
  <c r="C1713" i="28"/>
  <c r="B1713" i="28"/>
  <c r="F1712" i="28"/>
  <c r="E1712" i="28"/>
  <c r="D1712" i="28"/>
  <c r="B1712" i="28"/>
  <c r="C1712" i="28" s="1"/>
  <c r="F1711" i="28"/>
  <c r="E1711" i="28"/>
  <c r="D1711" i="28"/>
  <c r="B1711" i="28"/>
  <c r="C1711" i="28" s="1"/>
  <c r="F1710" i="28"/>
  <c r="E1710" i="28"/>
  <c r="D1710" i="28"/>
  <c r="B1710" i="28"/>
  <c r="C1710" i="28" s="1"/>
  <c r="F1709" i="28"/>
  <c r="E1709" i="28"/>
  <c r="D1709" i="28"/>
  <c r="B1709" i="28"/>
  <c r="C1709" i="28" s="1"/>
  <c r="F1708" i="28"/>
  <c r="E1708" i="28"/>
  <c r="D1708" i="28"/>
  <c r="B1708" i="28"/>
  <c r="C1708" i="28" s="1"/>
  <c r="F1707" i="28"/>
  <c r="E1707" i="28"/>
  <c r="D1707" i="28"/>
  <c r="B1707" i="28"/>
  <c r="C1707" i="28" s="1"/>
  <c r="F1706" i="28"/>
  <c r="E1706" i="28"/>
  <c r="D1706" i="28"/>
  <c r="B1706" i="28"/>
  <c r="C1706" i="28" s="1"/>
  <c r="F1705" i="28"/>
  <c r="E1705" i="28"/>
  <c r="D1705" i="28"/>
  <c r="B1705" i="28"/>
  <c r="C1705" i="28" s="1"/>
  <c r="F1704" i="28"/>
  <c r="E1704" i="28"/>
  <c r="D1704" i="28"/>
  <c r="C1704" i="28"/>
  <c r="B1704" i="28"/>
  <c r="F1703" i="28"/>
  <c r="E1703" i="28"/>
  <c r="D1703" i="28"/>
  <c r="B1703" i="28"/>
  <c r="C1703" i="28" s="1"/>
  <c r="F1702" i="28"/>
  <c r="E1702" i="28"/>
  <c r="D1702" i="28"/>
  <c r="B1702" i="28"/>
  <c r="C1702" i="28" s="1"/>
  <c r="F1701" i="28"/>
  <c r="E1701" i="28"/>
  <c r="D1701" i="28"/>
  <c r="B1701" i="28"/>
  <c r="C1701" i="28" s="1"/>
  <c r="F1700" i="28"/>
  <c r="E1700" i="28"/>
  <c r="D1700" i="28"/>
  <c r="B1700" i="28"/>
  <c r="C1700" i="28" s="1"/>
  <c r="F1699" i="28"/>
  <c r="E1699" i="28"/>
  <c r="D1699" i="28"/>
  <c r="B1699" i="28"/>
  <c r="C1699" i="28" s="1"/>
  <c r="F1698" i="28"/>
  <c r="E1698" i="28"/>
  <c r="D1698" i="28"/>
  <c r="B1698" i="28"/>
  <c r="C1698" i="28" s="1"/>
  <c r="F1697" i="28"/>
  <c r="E1697" i="28"/>
  <c r="D1697" i="28"/>
  <c r="B1697" i="28"/>
  <c r="C1697" i="28" s="1"/>
  <c r="F1696" i="28"/>
  <c r="E1696" i="28"/>
  <c r="D1696" i="28"/>
  <c r="B1696" i="28"/>
  <c r="C1696" i="28" s="1"/>
  <c r="F1695" i="28"/>
  <c r="E1695" i="28"/>
  <c r="D1695" i="28"/>
  <c r="B1695" i="28"/>
  <c r="C1695" i="28" s="1"/>
  <c r="F1694" i="28"/>
  <c r="E1694" i="28"/>
  <c r="D1694" i="28"/>
  <c r="B1694" i="28"/>
  <c r="C1694" i="28" s="1"/>
  <c r="F1693" i="28"/>
  <c r="E1693" i="28"/>
  <c r="D1693" i="28"/>
  <c r="B1693" i="28"/>
  <c r="C1693" i="28" s="1"/>
  <c r="F1692" i="28"/>
  <c r="E1692" i="28"/>
  <c r="D1692" i="28"/>
  <c r="C1692" i="28"/>
  <c r="B1692" i="28"/>
  <c r="F1691" i="28"/>
  <c r="E1691" i="28"/>
  <c r="D1691" i="28"/>
  <c r="B1691" i="28"/>
  <c r="C1691" i="28" s="1"/>
  <c r="F1690" i="28"/>
  <c r="E1690" i="28"/>
  <c r="D1690" i="28"/>
  <c r="B1690" i="28"/>
  <c r="C1690" i="28" s="1"/>
  <c r="F1689" i="28"/>
  <c r="E1689" i="28"/>
  <c r="D1689" i="28"/>
  <c r="B1689" i="28"/>
  <c r="C1689" i="28" s="1"/>
  <c r="F1688" i="28"/>
  <c r="E1688" i="28"/>
  <c r="D1688" i="28"/>
  <c r="B1688" i="28"/>
  <c r="C1688" i="28" s="1"/>
  <c r="F1687" i="28"/>
  <c r="E1687" i="28"/>
  <c r="D1687" i="28"/>
  <c r="B1687" i="28"/>
  <c r="C1687" i="28" s="1"/>
  <c r="F1686" i="28"/>
  <c r="E1686" i="28"/>
  <c r="D1686" i="28"/>
  <c r="B1686" i="28"/>
  <c r="C1686" i="28" s="1"/>
  <c r="F1685" i="28"/>
  <c r="E1685" i="28"/>
  <c r="D1685" i="28"/>
  <c r="B1685" i="28"/>
  <c r="C1685" i="28" s="1"/>
  <c r="F1684" i="28"/>
  <c r="E1684" i="28"/>
  <c r="D1684" i="28"/>
  <c r="B1684" i="28"/>
  <c r="C1684" i="28" s="1"/>
  <c r="F1683" i="28"/>
  <c r="E1683" i="28"/>
  <c r="D1683" i="28"/>
  <c r="B1683" i="28"/>
  <c r="C1683" i="28" s="1"/>
  <c r="F1682" i="28"/>
  <c r="E1682" i="28"/>
  <c r="D1682" i="28"/>
  <c r="B1682" i="28"/>
  <c r="C1682" i="28" s="1"/>
  <c r="F1681" i="28"/>
  <c r="E1681" i="28"/>
  <c r="D1681" i="28"/>
  <c r="C1681" i="28"/>
  <c r="B1681" i="28"/>
  <c r="F1680" i="28"/>
  <c r="E1680" i="28"/>
  <c r="D1680" i="28"/>
  <c r="B1680" i="28"/>
  <c r="C1680" i="28" s="1"/>
  <c r="F1679" i="28"/>
  <c r="E1679" i="28"/>
  <c r="D1679" i="28"/>
  <c r="B1679" i="28"/>
  <c r="C1679" i="28" s="1"/>
  <c r="F1678" i="28"/>
  <c r="E1678" i="28"/>
  <c r="D1678" i="28"/>
  <c r="B1678" i="28"/>
  <c r="C1678" i="28" s="1"/>
  <c r="F1677" i="28"/>
  <c r="E1677" i="28"/>
  <c r="D1677" i="28"/>
  <c r="B1677" i="28"/>
  <c r="C1677" i="28" s="1"/>
  <c r="F1676" i="28"/>
  <c r="E1676" i="28"/>
  <c r="D1676" i="28"/>
  <c r="C1676" i="28"/>
  <c r="B1676" i="28"/>
  <c r="F1675" i="28"/>
  <c r="E1675" i="28"/>
  <c r="D1675" i="28"/>
  <c r="B1675" i="28"/>
  <c r="C1675" i="28" s="1"/>
  <c r="F1674" i="28"/>
  <c r="E1674" i="28"/>
  <c r="D1674" i="28"/>
  <c r="B1674" i="28"/>
  <c r="C1674" i="28" s="1"/>
  <c r="F1673" i="28"/>
  <c r="E1673" i="28"/>
  <c r="D1673" i="28"/>
  <c r="B1673" i="28"/>
  <c r="C1673" i="28" s="1"/>
  <c r="F1672" i="28"/>
  <c r="E1672" i="28"/>
  <c r="D1672" i="28"/>
  <c r="C1672" i="28"/>
  <c r="B1672" i="28"/>
  <c r="F1671" i="28"/>
  <c r="E1671" i="28"/>
  <c r="D1671" i="28"/>
  <c r="B1671" i="28"/>
  <c r="C1671" i="28" s="1"/>
  <c r="F1670" i="28"/>
  <c r="E1670" i="28"/>
  <c r="D1670" i="28"/>
  <c r="B1670" i="28"/>
  <c r="C1670" i="28" s="1"/>
  <c r="F1669" i="28"/>
  <c r="E1669" i="28"/>
  <c r="D1669" i="28"/>
  <c r="B1669" i="28"/>
  <c r="C1669" i="28" s="1"/>
  <c r="F1668" i="28"/>
  <c r="E1668" i="28"/>
  <c r="D1668" i="28"/>
  <c r="B1668" i="28"/>
  <c r="C1668" i="28" s="1"/>
  <c r="F1667" i="28"/>
  <c r="E1667" i="28"/>
  <c r="D1667" i="28"/>
  <c r="B1667" i="28"/>
  <c r="C1667" i="28" s="1"/>
  <c r="F1666" i="28"/>
  <c r="E1666" i="28"/>
  <c r="D1666" i="28"/>
  <c r="B1666" i="28"/>
  <c r="C1666" i="28" s="1"/>
  <c r="F1665" i="28"/>
  <c r="E1665" i="28"/>
  <c r="D1665" i="28"/>
  <c r="C1665" i="28"/>
  <c r="B1665" i="28"/>
  <c r="F1664" i="28"/>
  <c r="E1664" i="28"/>
  <c r="D1664" i="28"/>
  <c r="B1664" i="28"/>
  <c r="C1664" i="28" s="1"/>
  <c r="F1663" i="28"/>
  <c r="E1663" i="28"/>
  <c r="D1663" i="28"/>
  <c r="B1663" i="28"/>
  <c r="C1663" i="28" s="1"/>
  <c r="F1662" i="28"/>
  <c r="E1662" i="28"/>
  <c r="D1662" i="28"/>
  <c r="B1662" i="28"/>
  <c r="C1662" i="28" s="1"/>
  <c r="F1661" i="28"/>
  <c r="E1661" i="28"/>
  <c r="D1661" i="28"/>
  <c r="B1661" i="28"/>
  <c r="C1661" i="28" s="1"/>
  <c r="F1660" i="28"/>
  <c r="E1660" i="28"/>
  <c r="D1660" i="28"/>
  <c r="C1660" i="28"/>
  <c r="B1660" i="28"/>
  <c r="F1659" i="28"/>
  <c r="E1659" i="28"/>
  <c r="D1659" i="28"/>
  <c r="B1659" i="28"/>
  <c r="C1659" i="28" s="1"/>
  <c r="F1658" i="28"/>
  <c r="E1658" i="28"/>
  <c r="D1658" i="28"/>
  <c r="B1658" i="28"/>
  <c r="C1658" i="28" s="1"/>
  <c r="F1657" i="28"/>
  <c r="E1657" i="28"/>
  <c r="D1657" i="28"/>
  <c r="B1657" i="28"/>
  <c r="C1657" i="28" s="1"/>
  <c r="F1656" i="28"/>
  <c r="E1656" i="28"/>
  <c r="D1656" i="28"/>
  <c r="C1656" i="28"/>
  <c r="B1656" i="28"/>
  <c r="F1655" i="28"/>
  <c r="E1655" i="28"/>
  <c r="D1655" i="28"/>
  <c r="B1655" i="28"/>
  <c r="C1655" i="28" s="1"/>
  <c r="F1654" i="28"/>
  <c r="E1654" i="28"/>
  <c r="D1654" i="28"/>
  <c r="B1654" i="28"/>
  <c r="C1654" i="28" s="1"/>
  <c r="F1653" i="28"/>
  <c r="E1653" i="28"/>
  <c r="D1653" i="28"/>
  <c r="B1653" i="28"/>
  <c r="C1653" i="28" s="1"/>
  <c r="F1652" i="28"/>
  <c r="E1652" i="28"/>
  <c r="D1652" i="28"/>
  <c r="B1652" i="28"/>
  <c r="C1652" i="28" s="1"/>
  <c r="F1651" i="28"/>
  <c r="E1651" i="28"/>
  <c r="D1651" i="28"/>
  <c r="B1651" i="28"/>
  <c r="C1651" i="28" s="1"/>
  <c r="F1650" i="28"/>
  <c r="E1650" i="28"/>
  <c r="D1650" i="28"/>
  <c r="B1650" i="28"/>
  <c r="C1650" i="28" s="1"/>
  <c r="F1649" i="28"/>
  <c r="E1649" i="28"/>
  <c r="D1649" i="28"/>
  <c r="C1649" i="28"/>
  <c r="B1649" i="28"/>
  <c r="F1648" i="28"/>
  <c r="E1648" i="28"/>
  <c r="D1648" i="28"/>
  <c r="B1648" i="28"/>
  <c r="C1648" i="28" s="1"/>
  <c r="F1647" i="28"/>
  <c r="E1647" i="28"/>
  <c r="D1647" i="28"/>
  <c r="B1647" i="28"/>
  <c r="C1647" i="28" s="1"/>
  <c r="F1646" i="28"/>
  <c r="E1646" i="28"/>
  <c r="D1646" i="28"/>
  <c r="B1646" i="28"/>
  <c r="C1646" i="28" s="1"/>
  <c r="F1645" i="28"/>
  <c r="E1645" i="28"/>
  <c r="D1645" i="28"/>
  <c r="B1645" i="28"/>
  <c r="C1645" i="28" s="1"/>
  <c r="F1644" i="28"/>
  <c r="E1644" i="28"/>
  <c r="D1644" i="28"/>
  <c r="B1644" i="28"/>
  <c r="C1644" i="28" s="1"/>
  <c r="F1643" i="28"/>
  <c r="E1643" i="28"/>
  <c r="D1643" i="28"/>
  <c r="B1643" i="28"/>
  <c r="C1643" i="28" s="1"/>
  <c r="F1642" i="28"/>
  <c r="E1642" i="28"/>
  <c r="D1642" i="28"/>
  <c r="B1642" i="28"/>
  <c r="C1642" i="28" s="1"/>
  <c r="F1641" i="28"/>
  <c r="E1641" i="28"/>
  <c r="D1641" i="28"/>
  <c r="B1641" i="28"/>
  <c r="C1641" i="28" s="1"/>
  <c r="F1640" i="28"/>
  <c r="E1640" i="28"/>
  <c r="D1640" i="28"/>
  <c r="C1640" i="28"/>
  <c r="B1640" i="28"/>
  <c r="F1639" i="28"/>
  <c r="E1639" i="28"/>
  <c r="D1639" i="28"/>
  <c r="B1639" i="28"/>
  <c r="C1639" i="28" s="1"/>
  <c r="F1638" i="28"/>
  <c r="E1638" i="28"/>
  <c r="D1638" i="28"/>
  <c r="B1638" i="28"/>
  <c r="C1638" i="28" s="1"/>
  <c r="F1637" i="28"/>
  <c r="E1637" i="28"/>
  <c r="D1637" i="28"/>
  <c r="B1637" i="28"/>
  <c r="C1637" i="28" s="1"/>
  <c r="F1636" i="28"/>
  <c r="E1636" i="28"/>
  <c r="D1636" i="28"/>
  <c r="B1636" i="28"/>
  <c r="C1636" i="28" s="1"/>
  <c r="F1635" i="28"/>
  <c r="E1635" i="28"/>
  <c r="D1635" i="28"/>
  <c r="B1635" i="28"/>
  <c r="C1635" i="28" s="1"/>
  <c r="F1634" i="28"/>
  <c r="E1634" i="28"/>
  <c r="D1634" i="28"/>
  <c r="B1634" i="28"/>
  <c r="C1634" i="28" s="1"/>
  <c r="F1633" i="28"/>
  <c r="E1633" i="28"/>
  <c r="D1633" i="28"/>
  <c r="B1633" i="28"/>
  <c r="C1633" i="28" s="1"/>
  <c r="F1632" i="28"/>
  <c r="E1632" i="28"/>
  <c r="D1632" i="28"/>
  <c r="B1632" i="28"/>
  <c r="C1632" i="28" s="1"/>
  <c r="F1631" i="28"/>
  <c r="E1631" i="28"/>
  <c r="D1631" i="28"/>
  <c r="B1631" i="28"/>
  <c r="C1631" i="28" s="1"/>
  <c r="F1630" i="28"/>
  <c r="E1630" i="28"/>
  <c r="D1630" i="28"/>
  <c r="B1630" i="28"/>
  <c r="C1630" i="28" s="1"/>
  <c r="F1629" i="28"/>
  <c r="E1629" i="28"/>
  <c r="D1629" i="28"/>
  <c r="B1629" i="28"/>
  <c r="C1629" i="28" s="1"/>
  <c r="F1628" i="28"/>
  <c r="E1628" i="28"/>
  <c r="D1628" i="28"/>
  <c r="C1628" i="28"/>
  <c r="B1628" i="28"/>
  <c r="F1627" i="28"/>
  <c r="E1627" i="28"/>
  <c r="D1627" i="28"/>
  <c r="B1627" i="28"/>
  <c r="C1627" i="28" s="1"/>
  <c r="F1626" i="28"/>
  <c r="E1626" i="28"/>
  <c r="D1626" i="28"/>
  <c r="B1626" i="28"/>
  <c r="C1626" i="28" s="1"/>
  <c r="F1625" i="28"/>
  <c r="E1625" i="28"/>
  <c r="D1625" i="28"/>
  <c r="B1625" i="28"/>
  <c r="C1625" i="28" s="1"/>
  <c r="F1624" i="28"/>
  <c r="E1624" i="28"/>
  <c r="D1624" i="28"/>
  <c r="B1624" i="28"/>
  <c r="C1624" i="28" s="1"/>
  <c r="F1623" i="28"/>
  <c r="E1623" i="28"/>
  <c r="D1623" i="28"/>
  <c r="B1623" i="28"/>
  <c r="C1623" i="28" s="1"/>
  <c r="F1622" i="28"/>
  <c r="E1622" i="28"/>
  <c r="D1622" i="28"/>
  <c r="B1622" i="28"/>
  <c r="C1622" i="28" s="1"/>
  <c r="F1621" i="28"/>
  <c r="E1621" i="28"/>
  <c r="D1621" i="28"/>
  <c r="B1621" i="28"/>
  <c r="C1621" i="28" s="1"/>
  <c r="F1620" i="28"/>
  <c r="E1620" i="28"/>
  <c r="D1620" i="28"/>
  <c r="B1620" i="28"/>
  <c r="C1620" i="28" s="1"/>
  <c r="F1619" i="28"/>
  <c r="E1619" i="28"/>
  <c r="D1619" i="28"/>
  <c r="B1619" i="28"/>
  <c r="C1619" i="28" s="1"/>
  <c r="F1618" i="28"/>
  <c r="E1618" i="28"/>
  <c r="D1618" i="28"/>
  <c r="B1618" i="28"/>
  <c r="C1618" i="28" s="1"/>
  <c r="F1617" i="28"/>
  <c r="E1617" i="28"/>
  <c r="D1617" i="28"/>
  <c r="C1617" i="28"/>
  <c r="B1617" i="28"/>
  <c r="F1616" i="28"/>
  <c r="E1616" i="28"/>
  <c r="D1616" i="28"/>
  <c r="B1616" i="28"/>
  <c r="C1616" i="28" s="1"/>
  <c r="F1615" i="28"/>
  <c r="E1615" i="28"/>
  <c r="D1615" i="28"/>
  <c r="B1615" i="28"/>
  <c r="C1615" i="28" s="1"/>
  <c r="F1614" i="28"/>
  <c r="E1614" i="28"/>
  <c r="D1614" i="28"/>
  <c r="B1614" i="28"/>
  <c r="C1614" i="28" s="1"/>
  <c r="F1613" i="28"/>
  <c r="E1613" i="28"/>
  <c r="D1613" i="28"/>
  <c r="B1613" i="28"/>
  <c r="C1613" i="28" s="1"/>
  <c r="F1612" i="28"/>
  <c r="E1612" i="28"/>
  <c r="D1612" i="28"/>
  <c r="C1612" i="28"/>
  <c r="B1612" i="28"/>
  <c r="F1611" i="28"/>
  <c r="E1611" i="28"/>
  <c r="D1611" i="28"/>
  <c r="B1611" i="28"/>
  <c r="C1611" i="28" s="1"/>
  <c r="F1610" i="28"/>
  <c r="E1610" i="28"/>
  <c r="D1610" i="28"/>
  <c r="B1610" i="28"/>
  <c r="C1610" i="28" s="1"/>
  <c r="F1609" i="28"/>
  <c r="E1609" i="28"/>
  <c r="D1609" i="28"/>
  <c r="B1609" i="28"/>
  <c r="C1609" i="28" s="1"/>
  <c r="F1608" i="28"/>
  <c r="E1608" i="28"/>
  <c r="D1608" i="28"/>
  <c r="C1608" i="28"/>
  <c r="B1608" i="28"/>
  <c r="F1607" i="28"/>
  <c r="E1607" i="28"/>
  <c r="D1607" i="28"/>
  <c r="B1607" i="28"/>
  <c r="C1607" i="28" s="1"/>
  <c r="F1606" i="28"/>
  <c r="E1606" i="28"/>
  <c r="D1606" i="28"/>
  <c r="B1606" i="28"/>
  <c r="C1606" i="28" s="1"/>
  <c r="F1605" i="28"/>
  <c r="E1605" i="28"/>
  <c r="D1605" i="28"/>
  <c r="B1605" i="28"/>
  <c r="C1605" i="28" s="1"/>
  <c r="F1604" i="28"/>
  <c r="E1604" i="28"/>
  <c r="D1604" i="28"/>
  <c r="B1604" i="28"/>
  <c r="C1604" i="28" s="1"/>
  <c r="F1603" i="28"/>
  <c r="E1603" i="28"/>
  <c r="D1603" i="28"/>
  <c r="B1603" i="28"/>
  <c r="C1603" i="28" s="1"/>
  <c r="F1602" i="28"/>
  <c r="E1602" i="28"/>
  <c r="D1602" i="28"/>
  <c r="B1602" i="28"/>
  <c r="C1602" i="28" s="1"/>
  <c r="F1601" i="28"/>
  <c r="E1601" i="28"/>
  <c r="D1601" i="28"/>
  <c r="C1601" i="28"/>
  <c r="B1601" i="28"/>
  <c r="F1600" i="28"/>
  <c r="E1600" i="28"/>
  <c r="D1600" i="28"/>
  <c r="B1600" i="28"/>
  <c r="C1600" i="28" s="1"/>
  <c r="F1599" i="28"/>
  <c r="E1599" i="28"/>
  <c r="D1599" i="28"/>
  <c r="B1599" i="28"/>
  <c r="C1599" i="28" s="1"/>
  <c r="F1598" i="28"/>
  <c r="E1598" i="28"/>
  <c r="D1598" i="28"/>
  <c r="B1598" i="28"/>
  <c r="C1598" i="28" s="1"/>
  <c r="F1597" i="28"/>
  <c r="E1597" i="28"/>
  <c r="D1597" i="28"/>
  <c r="B1597" i="28"/>
  <c r="C1597" i="28" s="1"/>
  <c r="F1596" i="28"/>
  <c r="E1596" i="28"/>
  <c r="D1596" i="28"/>
  <c r="C1596" i="28"/>
  <c r="B1596" i="28"/>
  <c r="F1595" i="28"/>
  <c r="E1595" i="28"/>
  <c r="D1595" i="28"/>
  <c r="B1595" i="28"/>
  <c r="C1595" i="28" s="1"/>
  <c r="F1594" i="28"/>
  <c r="E1594" i="28"/>
  <c r="D1594" i="28"/>
  <c r="B1594" i="28"/>
  <c r="C1594" i="28" s="1"/>
  <c r="F1593" i="28"/>
  <c r="E1593" i="28"/>
  <c r="D1593" i="28"/>
  <c r="B1593" i="28"/>
  <c r="C1593" i="28" s="1"/>
  <c r="F1592" i="28"/>
  <c r="E1592" i="28"/>
  <c r="D1592" i="28"/>
  <c r="C1592" i="28"/>
  <c r="B1592" i="28"/>
  <c r="F1591" i="28"/>
  <c r="E1591" i="28"/>
  <c r="D1591" i="28"/>
  <c r="B1591" i="28"/>
  <c r="C1591" i="28" s="1"/>
  <c r="F1590" i="28"/>
  <c r="E1590" i="28"/>
  <c r="D1590" i="28"/>
  <c r="B1590" i="28"/>
  <c r="C1590" i="28" s="1"/>
  <c r="F1589" i="28"/>
  <c r="E1589" i="28"/>
  <c r="D1589" i="28"/>
  <c r="B1589" i="28"/>
  <c r="C1589" i="28" s="1"/>
  <c r="F1588" i="28"/>
  <c r="E1588" i="28"/>
  <c r="D1588" i="28"/>
  <c r="B1588" i="28"/>
  <c r="C1588" i="28" s="1"/>
  <c r="F1587" i="28"/>
  <c r="E1587" i="28"/>
  <c r="D1587" i="28"/>
  <c r="B1587" i="28"/>
  <c r="C1587" i="28" s="1"/>
  <c r="F1586" i="28"/>
  <c r="E1586" i="28"/>
  <c r="D1586" i="28"/>
  <c r="B1586" i="28"/>
  <c r="C1586" i="28" s="1"/>
  <c r="F1585" i="28"/>
  <c r="E1585" i="28"/>
  <c r="D1585" i="28"/>
  <c r="C1585" i="28"/>
  <c r="B1585" i="28"/>
  <c r="F1584" i="28"/>
  <c r="E1584" i="28"/>
  <c r="D1584" i="28"/>
  <c r="B1584" i="28"/>
  <c r="C1584" i="28" s="1"/>
  <c r="F1583" i="28"/>
  <c r="E1583" i="28"/>
  <c r="D1583" i="28"/>
  <c r="B1583" i="28"/>
  <c r="C1583" i="28" s="1"/>
  <c r="F1582" i="28"/>
  <c r="E1582" i="28"/>
  <c r="D1582" i="28"/>
  <c r="B1582" i="28"/>
  <c r="C1582" i="28" s="1"/>
  <c r="F1581" i="28"/>
  <c r="E1581" i="28"/>
  <c r="D1581" i="28"/>
  <c r="B1581" i="28"/>
  <c r="C1581" i="28" s="1"/>
  <c r="F1580" i="28"/>
  <c r="E1580" i="28"/>
  <c r="D1580" i="28"/>
  <c r="B1580" i="28"/>
  <c r="C1580" i="28" s="1"/>
  <c r="F1579" i="28"/>
  <c r="E1579" i="28"/>
  <c r="D1579" i="28"/>
  <c r="B1579" i="28"/>
  <c r="C1579" i="28" s="1"/>
  <c r="F1578" i="28"/>
  <c r="E1578" i="28"/>
  <c r="D1578" i="28"/>
  <c r="B1578" i="28"/>
  <c r="C1578" i="28" s="1"/>
  <c r="F1577" i="28"/>
  <c r="E1577" i="28"/>
  <c r="D1577" i="28"/>
  <c r="B1577" i="28"/>
  <c r="C1577" i="28" s="1"/>
  <c r="F1576" i="28"/>
  <c r="E1576" i="28"/>
  <c r="D1576" i="28"/>
  <c r="C1576" i="28"/>
  <c r="B1576" i="28"/>
  <c r="F1575" i="28"/>
  <c r="E1575" i="28"/>
  <c r="D1575" i="28"/>
  <c r="B1575" i="28"/>
  <c r="C1575" i="28" s="1"/>
  <c r="F1574" i="28"/>
  <c r="E1574" i="28"/>
  <c r="D1574" i="28"/>
  <c r="B1574" i="28"/>
  <c r="C1574" i="28" s="1"/>
  <c r="F1573" i="28"/>
  <c r="E1573" i="28"/>
  <c r="D1573" i="28"/>
  <c r="B1573" i="28"/>
  <c r="C1573" i="28" s="1"/>
  <c r="F1572" i="28"/>
  <c r="E1572" i="28"/>
  <c r="D1572" i="28"/>
  <c r="B1572" i="28"/>
  <c r="C1572" i="28" s="1"/>
  <c r="F1571" i="28"/>
  <c r="E1571" i="28"/>
  <c r="D1571" i="28"/>
  <c r="B1571" i="28"/>
  <c r="C1571" i="28" s="1"/>
  <c r="F1570" i="28"/>
  <c r="E1570" i="28"/>
  <c r="D1570" i="28"/>
  <c r="B1570" i="28"/>
  <c r="C1570" i="28" s="1"/>
  <c r="F1569" i="28"/>
  <c r="E1569" i="28"/>
  <c r="D1569" i="28"/>
  <c r="B1569" i="28"/>
  <c r="C1569" i="28" s="1"/>
  <c r="F1568" i="28"/>
  <c r="E1568" i="28"/>
  <c r="D1568" i="28"/>
  <c r="B1568" i="28"/>
  <c r="C1568" i="28" s="1"/>
  <c r="F1567" i="28"/>
  <c r="E1567" i="28"/>
  <c r="D1567" i="28"/>
  <c r="B1567" i="28"/>
  <c r="C1567" i="28" s="1"/>
  <c r="F1566" i="28"/>
  <c r="E1566" i="28"/>
  <c r="D1566" i="28"/>
  <c r="B1566" i="28"/>
  <c r="C1566" i="28" s="1"/>
  <c r="F1565" i="28"/>
  <c r="E1565" i="28"/>
  <c r="D1565" i="28"/>
  <c r="B1565" i="28"/>
  <c r="C1565" i="28" s="1"/>
  <c r="F1564" i="28"/>
  <c r="E1564" i="28"/>
  <c r="D1564" i="28"/>
  <c r="C1564" i="28"/>
  <c r="B1564" i="28"/>
  <c r="F1563" i="28"/>
  <c r="E1563" i="28"/>
  <c r="D1563" i="28"/>
  <c r="B1563" i="28"/>
  <c r="C1563" i="28" s="1"/>
  <c r="F1562" i="28"/>
  <c r="E1562" i="28"/>
  <c r="D1562" i="28"/>
  <c r="B1562" i="28"/>
  <c r="C1562" i="28" s="1"/>
  <c r="F1561" i="28"/>
  <c r="E1561" i="28"/>
  <c r="D1561" i="28"/>
  <c r="B1561" i="28"/>
  <c r="C1561" i="28" s="1"/>
  <c r="F1560" i="28"/>
  <c r="E1560" i="28"/>
  <c r="D1560" i="28"/>
  <c r="B1560" i="28"/>
  <c r="C1560" i="28" s="1"/>
  <c r="F1559" i="28"/>
  <c r="E1559" i="28"/>
  <c r="D1559" i="28"/>
  <c r="B1559" i="28"/>
  <c r="C1559" i="28" s="1"/>
  <c r="F1558" i="28"/>
  <c r="E1558" i="28"/>
  <c r="D1558" i="28"/>
  <c r="B1558" i="28"/>
  <c r="C1558" i="28" s="1"/>
  <c r="F1557" i="28"/>
  <c r="E1557" i="28"/>
  <c r="D1557" i="28"/>
  <c r="B1557" i="28"/>
  <c r="C1557" i="28" s="1"/>
  <c r="F1556" i="28"/>
  <c r="E1556" i="28"/>
  <c r="D1556" i="28"/>
  <c r="B1556" i="28"/>
  <c r="C1556" i="28" s="1"/>
  <c r="F1555" i="28"/>
  <c r="E1555" i="28"/>
  <c r="D1555" i="28"/>
  <c r="B1555" i="28"/>
  <c r="C1555" i="28" s="1"/>
  <c r="F1554" i="28"/>
  <c r="E1554" i="28"/>
  <c r="D1554" i="28"/>
  <c r="B1554" i="28"/>
  <c r="C1554" i="28" s="1"/>
  <c r="F1553" i="28"/>
  <c r="E1553" i="28"/>
  <c r="D1553" i="28"/>
  <c r="C1553" i="28"/>
  <c r="B1553" i="28"/>
  <c r="F1552" i="28"/>
  <c r="E1552" i="28"/>
  <c r="D1552" i="28"/>
  <c r="B1552" i="28"/>
  <c r="C1552" i="28" s="1"/>
  <c r="F1551" i="28"/>
  <c r="E1551" i="28"/>
  <c r="D1551" i="28"/>
  <c r="B1551" i="28"/>
  <c r="C1551" i="28" s="1"/>
  <c r="F1550" i="28"/>
  <c r="E1550" i="28"/>
  <c r="D1550" i="28"/>
  <c r="B1550" i="28"/>
  <c r="C1550" i="28" s="1"/>
  <c r="F1549" i="28"/>
  <c r="E1549" i="28"/>
  <c r="D1549" i="28"/>
  <c r="B1549" i="28"/>
  <c r="C1549" i="28" s="1"/>
  <c r="F1548" i="28"/>
  <c r="E1548" i="28"/>
  <c r="D1548" i="28"/>
  <c r="B1548" i="28"/>
  <c r="C1548" i="28" s="1"/>
  <c r="F1547" i="28"/>
  <c r="E1547" i="28"/>
  <c r="D1547" i="28"/>
  <c r="B1547" i="28"/>
  <c r="C1547" i="28" s="1"/>
  <c r="F1546" i="28"/>
  <c r="E1546" i="28"/>
  <c r="D1546" i="28"/>
  <c r="C1546" i="28"/>
  <c r="B1546" i="28"/>
  <c r="F1545" i="28"/>
  <c r="E1545" i="28"/>
  <c r="D1545" i="28"/>
  <c r="B1545" i="28"/>
  <c r="C1545" i="28" s="1"/>
  <c r="F1544" i="28"/>
  <c r="E1544" i="28"/>
  <c r="D1544" i="28"/>
  <c r="B1544" i="28"/>
  <c r="C1544" i="28" s="1"/>
  <c r="F1543" i="28"/>
  <c r="E1543" i="28"/>
  <c r="D1543" i="28"/>
  <c r="B1543" i="28"/>
  <c r="C1543" i="28" s="1"/>
  <c r="F1542" i="28"/>
  <c r="E1542" i="28"/>
  <c r="D1542" i="28"/>
  <c r="B1542" i="28"/>
  <c r="C1542" i="28" s="1"/>
  <c r="F1541" i="28"/>
  <c r="E1541" i="28"/>
  <c r="D1541" i="28"/>
  <c r="B1541" i="28"/>
  <c r="C1541" i="28" s="1"/>
  <c r="F1540" i="28"/>
  <c r="E1540" i="28"/>
  <c r="D1540" i="28"/>
  <c r="B1540" i="28"/>
  <c r="C1540" i="28" s="1"/>
  <c r="F1539" i="28"/>
  <c r="E1539" i="28"/>
  <c r="D1539" i="28"/>
  <c r="C1539" i="28"/>
  <c r="B1539" i="28"/>
  <c r="F1538" i="28"/>
  <c r="E1538" i="28"/>
  <c r="D1538" i="28"/>
  <c r="B1538" i="28"/>
  <c r="C1538" i="28" s="1"/>
  <c r="F1537" i="28"/>
  <c r="E1537" i="28"/>
  <c r="D1537" i="28"/>
  <c r="B1537" i="28"/>
  <c r="C1537" i="28" s="1"/>
  <c r="F1536" i="28"/>
  <c r="E1536" i="28"/>
  <c r="D1536" i="28"/>
  <c r="B1536" i="28"/>
  <c r="C1536" i="28" s="1"/>
  <c r="F1535" i="28"/>
  <c r="E1535" i="28"/>
  <c r="D1535" i="28"/>
  <c r="B1535" i="28"/>
  <c r="C1535" i="28" s="1"/>
  <c r="F1534" i="28"/>
  <c r="E1534" i="28"/>
  <c r="D1534" i="28"/>
  <c r="B1534" i="28"/>
  <c r="C1534" i="28" s="1"/>
  <c r="F1533" i="28"/>
  <c r="E1533" i="28"/>
  <c r="D1533" i="28"/>
  <c r="B1533" i="28"/>
  <c r="C1533" i="28" s="1"/>
  <c r="F1532" i="28"/>
  <c r="E1532" i="28"/>
  <c r="D1532" i="28"/>
  <c r="B1532" i="28"/>
  <c r="C1532" i="28" s="1"/>
  <c r="F1531" i="28"/>
  <c r="E1531" i="28"/>
  <c r="D1531" i="28"/>
  <c r="B1531" i="28"/>
  <c r="C1531" i="28" s="1"/>
  <c r="F1530" i="28"/>
  <c r="E1530" i="28"/>
  <c r="D1530" i="28"/>
  <c r="B1530" i="28"/>
  <c r="C1530" i="28" s="1"/>
  <c r="F1529" i="28"/>
  <c r="E1529" i="28"/>
  <c r="D1529" i="28"/>
  <c r="B1529" i="28"/>
  <c r="C1529" i="28" s="1"/>
  <c r="F1528" i="28"/>
  <c r="E1528" i="28"/>
  <c r="D1528" i="28"/>
  <c r="B1528" i="28"/>
  <c r="C1528" i="28" s="1"/>
  <c r="F1527" i="28"/>
  <c r="E1527" i="28"/>
  <c r="D1527" i="28"/>
  <c r="B1527" i="28"/>
  <c r="C1527" i="28" s="1"/>
  <c r="F1526" i="28"/>
  <c r="E1526" i="28"/>
  <c r="D1526" i="28"/>
  <c r="B1526" i="28"/>
  <c r="C1526" i="28" s="1"/>
  <c r="F1525" i="28"/>
  <c r="E1525" i="28"/>
  <c r="D1525" i="28"/>
  <c r="C1525" i="28"/>
  <c r="B1525" i="28"/>
  <c r="F1524" i="28"/>
  <c r="E1524" i="28"/>
  <c r="D1524" i="28"/>
  <c r="B1524" i="28"/>
  <c r="C1524" i="28" s="1"/>
  <c r="F1523" i="28"/>
  <c r="E1523" i="28"/>
  <c r="D1523" i="28"/>
  <c r="B1523" i="28"/>
  <c r="C1523" i="28" s="1"/>
  <c r="F1522" i="28"/>
  <c r="E1522" i="28"/>
  <c r="D1522" i="28"/>
  <c r="B1522" i="28"/>
  <c r="C1522" i="28" s="1"/>
  <c r="F1521" i="28"/>
  <c r="E1521" i="28"/>
  <c r="D1521" i="28"/>
  <c r="B1521" i="28"/>
  <c r="C1521" i="28" s="1"/>
  <c r="F1520" i="28"/>
  <c r="E1520" i="28"/>
  <c r="D1520" i="28"/>
  <c r="B1520" i="28"/>
  <c r="C1520" i="28" s="1"/>
  <c r="F1519" i="28"/>
  <c r="E1519" i="28"/>
  <c r="D1519" i="28"/>
  <c r="B1519" i="28"/>
  <c r="C1519" i="28" s="1"/>
  <c r="F1518" i="28"/>
  <c r="E1518" i="28"/>
  <c r="D1518" i="28"/>
  <c r="B1518" i="28"/>
  <c r="C1518" i="28" s="1"/>
  <c r="F1517" i="28"/>
  <c r="E1517" i="28"/>
  <c r="D1517" i="28"/>
  <c r="B1517" i="28"/>
  <c r="C1517" i="28" s="1"/>
  <c r="F1516" i="28"/>
  <c r="E1516" i="28"/>
  <c r="D1516" i="28"/>
  <c r="B1516" i="28"/>
  <c r="C1516" i="28" s="1"/>
  <c r="F1515" i="28"/>
  <c r="E1515" i="28"/>
  <c r="D1515" i="28"/>
  <c r="B1515" i="28"/>
  <c r="C1515" i="28" s="1"/>
  <c r="F1514" i="28"/>
  <c r="E1514" i="28"/>
  <c r="D1514" i="28"/>
  <c r="B1514" i="28"/>
  <c r="C1514" i="28" s="1"/>
  <c r="F1513" i="28"/>
  <c r="E1513" i="28"/>
  <c r="D1513" i="28"/>
  <c r="B1513" i="28"/>
  <c r="C1513" i="28" s="1"/>
  <c r="F1512" i="28"/>
  <c r="E1512" i="28"/>
  <c r="D1512" i="28"/>
  <c r="B1512" i="28"/>
  <c r="C1512" i="28" s="1"/>
  <c r="F1511" i="28"/>
  <c r="E1511" i="28"/>
  <c r="D1511" i="28"/>
  <c r="B1511" i="28"/>
  <c r="C1511" i="28" s="1"/>
  <c r="F1510" i="28"/>
  <c r="E1510" i="28"/>
  <c r="D1510" i="28"/>
  <c r="B1510" i="28"/>
  <c r="C1510" i="28" s="1"/>
  <c r="F1509" i="28"/>
  <c r="E1509" i="28"/>
  <c r="D1509" i="28"/>
  <c r="B1509" i="28"/>
  <c r="C1509" i="28" s="1"/>
  <c r="F1508" i="28"/>
  <c r="E1508" i="28"/>
  <c r="D1508" i="28"/>
  <c r="B1508" i="28"/>
  <c r="C1508" i="28" s="1"/>
  <c r="F1507" i="28"/>
  <c r="E1507" i="28"/>
  <c r="D1507" i="28"/>
  <c r="B1507" i="28"/>
  <c r="C1507" i="28" s="1"/>
  <c r="F1506" i="28"/>
  <c r="E1506" i="28"/>
  <c r="D1506" i="28"/>
  <c r="B1506" i="28"/>
  <c r="C1506" i="28" s="1"/>
  <c r="F1505" i="28"/>
  <c r="E1505" i="28"/>
  <c r="D1505" i="28"/>
  <c r="B1505" i="28"/>
  <c r="C1505" i="28" s="1"/>
  <c r="F1504" i="28"/>
  <c r="E1504" i="28"/>
  <c r="D1504" i="28"/>
  <c r="B1504" i="28"/>
  <c r="C1504" i="28" s="1"/>
  <c r="F1503" i="28"/>
  <c r="E1503" i="28"/>
  <c r="D1503" i="28"/>
  <c r="B1503" i="28"/>
  <c r="C1503" i="28" s="1"/>
  <c r="F1502" i="28"/>
  <c r="E1502" i="28"/>
  <c r="D1502" i="28"/>
  <c r="B1502" i="28"/>
  <c r="C1502" i="28" s="1"/>
  <c r="F1501" i="28"/>
  <c r="E1501" i="28"/>
  <c r="D1501" i="28"/>
  <c r="B1501" i="28"/>
  <c r="C1501" i="28" s="1"/>
  <c r="F1500" i="28"/>
  <c r="E1500" i="28"/>
  <c r="D1500" i="28"/>
  <c r="B1500" i="28"/>
  <c r="C1500" i="28" s="1"/>
  <c r="F1499" i="28"/>
  <c r="E1499" i="28"/>
  <c r="D1499" i="28"/>
  <c r="B1499" i="28"/>
  <c r="C1499" i="28" s="1"/>
  <c r="F1498" i="28"/>
  <c r="E1498" i="28"/>
  <c r="D1498" i="28"/>
  <c r="B1498" i="28"/>
  <c r="C1498" i="28" s="1"/>
  <c r="F1497" i="28"/>
  <c r="E1497" i="28"/>
  <c r="D1497" i="28"/>
  <c r="B1497" i="28"/>
  <c r="C1497" i="28" s="1"/>
  <c r="F1496" i="28"/>
  <c r="E1496" i="28"/>
  <c r="D1496" i="28"/>
  <c r="B1496" i="28"/>
  <c r="C1496" i="28" s="1"/>
  <c r="F1495" i="28"/>
  <c r="E1495" i="28"/>
  <c r="D1495" i="28"/>
  <c r="B1495" i="28"/>
  <c r="C1495" i="28" s="1"/>
  <c r="F1494" i="28"/>
  <c r="E1494" i="28"/>
  <c r="D1494" i="28"/>
  <c r="B1494" i="28"/>
  <c r="C1494" i="28" s="1"/>
  <c r="F1493" i="28"/>
  <c r="E1493" i="28"/>
  <c r="D1493" i="28"/>
  <c r="C1493" i="28"/>
  <c r="B1493" i="28"/>
  <c r="F1492" i="28"/>
  <c r="E1492" i="28"/>
  <c r="D1492" i="28"/>
  <c r="B1492" i="28"/>
  <c r="C1492" i="28" s="1"/>
  <c r="F1491" i="28"/>
  <c r="E1491" i="28"/>
  <c r="D1491" i="28"/>
  <c r="B1491" i="28"/>
  <c r="C1491" i="28" s="1"/>
  <c r="F1490" i="28"/>
  <c r="E1490" i="28"/>
  <c r="D1490" i="28"/>
  <c r="B1490" i="28"/>
  <c r="C1490" i="28" s="1"/>
  <c r="F1489" i="28"/>
  <c r="E1489" i="28"/>
  <c r="D1489" i="28"/>
  <c r="B1489" i="28"/>
  <c r="C1489" i="28" s="1"/>
  <c r="F1488" i="28"/>
  <c r="E1488" i="28"/>
  <c r="D1488" i="28"/>
  <c r="B1488" i="28"/>
  <c r="C1488" i="28" s="1"/>
  <c r="F1487" i="28"/>
  <c r="E1487" i="28"/>
  <c r="D1487" i="28"/>
  <c r="B1487" i="28"/>
  <c r="C1487" i="28" s="1"/>
  <c r="F1486" i="28"/>
  <c r="E1486" i="28"/>
  <c r="D1486" i="28"/>
  <c r="B1486" i="28"/>
  <c r="C1486" i="28" s="1"/>
  <c r="F1485" i="28"/>
  <c r="E1485" i="28"/>
  <c r="D1485" i="28"/>
  <c r="B1485" i="28"/>
  <c r="C1485" i="28" s="1"/>
  <c r="F1484" i="28"/>
  <c r="E1484" i="28"/>
  <c r="D1484" i="28"/>
  <c r="B1484" i="28"/>
  <c r="C1484" i="28" s="1"/>
  <c r="F1483" i="28"/>
  <c r="E1483" i="28"/>
  <c r="D1483" i="28"/>
  <c r="B1483" i="28"/>
  <c r="C1483" i="28" s="1"/>
  <c r="F1482" i="28"/>
  <c r="E1482" i="28"/>
  <c r="D1482" i="28"/>
  <c r="B1482" i="28"/>
  <c r="C1482" i="28" s="1"/>
  <c r="F1481" i="28"/>
  <c r="E1481" i="28"/>
  <c r="D1481" i="28"/>
  <c r="B1481" i="28"/>
  <c r="C1481" i="28" s="1"/>
  <c r="F1480" i="28"/>
  <c r="E1480" i="28"/>
  <c r="D1480" i="28"/>
  <c r="B1480" i="28"/>
  <c r="C1480" i="28" s="1"/>
  <c r="F1479" i="28"/>
  <c r="E1479" i="28"/>
  <c r="D1479" i="28"/>
  <c r="B1479" i="28"/>
  <c r="C1479" i="28" s="1"/>
  <c r="F1478" i="28"/>
  <c r="E1478" i="28"/>
  <c r="D1478" i="28"/>
  <c r="B1478" i="28"/>
  <c r="C1478" i="28" s="1"/>
  <c r="F1477" i="28"/>
  <c r="E1477" i="28"/>
  <c r="D1477" i="28"/>
  <c r="B1477" i="28"/>
  <c r="C1477" i="28" s="1"/>
  <c r="F1476" i="28"/>
  <c r="E1476" i="28"/>
  <c r="D1476" i="28"/>
  <c r="B1476" i="28"/>
  <c r="C1476" i="28" s="1"/>
  <c r="F1475" i="28"/>
  <c r="E1475" i="28"/>
  <c r="D1475" i="28"/>
  <c r="B1475" i="28"/>
  <c r="C1475" i="28" s="1"/>
  <c r="F1474" i="28"/>
  <c r="E1474" i="28"/>
  <c r="D1474" i="28"/>
  <c r="B1474" i="28"/>
  <c r="C1474" i="28" s="1"/>
  <c r="F1473" i="28"/>
  <c r="E1473" i="28"/>
  <c r="D1473" i="28"/>
  <c r="B1473" i="28"/>
  <c r="C1473" i="28" s="1"/>
  <c r="F1472" i="28"/>
  <c r="E1472" i="28"/>
  <c r="D1472" i="28"/>
  <c r="B1472" i="28"/>
  <c r="C1472" i="28" s="1"/>
  <c r="F1471" i="28"/>
  <c r="E1471" i="28"/>
  <c r="D1471" i="28"/>
  <c r="B1471" i="28"/>
  <c r="C1471" i="28" s="1"/>
  <c r="F1470" i="28"/>
  <c r="E1470" i="28"/>
  <c r="D1470" i="28"/>
  <c r="B1470" i="28"/>
  <c r="C1470" i="28" s="1"/>
  <c r="F1469" i="28"/>
  <c r="E1469" i="28"/>
  <c r="D1469" i="28"/>
  <c r="B1469" i="28"/>
  <c r="C1469" i="28" s="1"/>
  <c r="F1468" i="28"/>
  <c r="E1468" i="28"/>
  <c r="D1468" i="28"/>
  <c r="B1468" i="28"/>
  <c r="C1468" i="28" s="1"/>
  <c r="F1467" i="28"/>
  <c r="E1467" i="28"/>
  <c r="D1467" i="28"/>
  <c r="B1467" i="28"/>
  <c r="C1467" i="28" s="1"/>
  <c r="F1466" i="28"/>
  <c r="E1466" i="28"/>
  <c r="D1466" i="28"/>
  <c r="B1466" i="28"/>
  <c r="C1466" i="28" s="1"/>
  <c r="F1465" i="28"/>
  <c r="E1465" i="28"/>
  <c r="D1465" i="28"/>
  <c r="B1465" i="28"/>
  <c r="C1465" i="28" s="1"/>
  <c r="F1464" i="28"/>
  <c r="E1464" i="28"/>
  <c r="D1464" i="28"/>
  <c r="B1464" i="28"/>
  <c r="C1464" i="28" s="1"/>
  <c r="F1463" i="28"/>
  <c r="E1463" i="28"/>
  <c r="D1463" i="28"/>
  <c r="B1463" i="28"/>
  <c r="C1463" i="28" s="1"/>
  <c r="F1462" i="28"/>
  <c r="E1462" i="28"/>
  <c r="D1462" i="28"/>
  <c r="B1462" i="28"/>
  <c r="C1462" i="28" s="1"/>
  <c r="F1461" i="28"/>
  <c r="E1461" i="28"/>
  <c r="D1461" i="28"/>
  <c r="B1461" i="28"/>
  <c r="C1461" i="28" s="1"/>
  <c r="F1460" i="28"/>
  <c r="E1460" i="28"/>
  <c r="D1460" i="28"/>
  <c r="B1460" i="28"/>
  <c r="C1460" i="28" s="1"/>
  <c r="F1459" i="28"/>
  <c r="E1459" i="28"/>
  <c r="D1459" i="28"/>
  <c r="B1459" i="28"/>
  <c r="C1459" i="28" s="1"/>
  <c r="F1458" i="28"/>
  <c r="E1458" i="28"/>
  <c r="D1458" i="28"/>
  <c r="B1458" i="28"/>
  <c r="C1458" i="28" s="1"/>
  <c r="F1457" i="28"/>
  <c r="E1457" i="28"/>
  <c r="D1457" i="28"/>
  <c r="B1457" i="28"/>
  <c r="C1457" i="28" s="1"/>
  <c r="F1456" i="28"/>
  <c r="E1456" i="28"/>
  <c r="D1456" i="28"/>
  <c r="B1456" i="28"/>
  <c r="C1456" i="28" s="1"/>
  <c r="F1455" i="28"/>
  <c r="E1455" i="28"/>
  <c r="D1455" i="28"/>
  <c r="B1455" i="28"/>
  <c r="C1455" i="28" s="1"/>
  <c r="F1454" i="28"/>
  <c r="E1454" i="28"/>
  <c r="D1454" i="28"/>
  <c r="B1454" i="28"/>
  <c r="C1454" i="28" s="1"/>
  <c r="F1453" i="28"/>
  <c r="E1453" i="28"/>
  <c r="D1453" i="28"/>
  <c r="B1453" i="28"/>
  <c r="C1453" i="28" s="1"/>
  <c r="F1452" i="28"/>
  <c r="E1452" i="28"/>
  <c r="D1452" i="28"/>
  <c r="B1452" i="28"/>
  <c r="C1452" i="28" s="1"/>
  <c r="F1451" i="28"/>
  <c r="E1451" i="28"/>
  <c r="D1451" i="28"/>
  <c r="B1451" i="28"/>
  <c r="C1451" i="28" s="1"/>
  <c r="F1450" i="28"/>
  <c r="E1450" i="28"/>
  <c r="D1450" i="28"/>
  <c r="B1450" i="28"/>
  <c r="C1450" i="28" s="1"/>
  <c r="F1449" i="28"/>
  <c r="E1449" i="28"/>
  <c r="D1449" i="28"/>
  <c r="B1449" i="28"/>
  <c r="C1449" i="28" s="1"/>
  <c r="F1448" i="28"/>
  <c r="E1448" i="28"/>
  <c r="D1448" i="28"/>
  <c r="B1448" i="28"/>
  <c r="C1448" i="28" s="1"/>
  <c r="F1447" i="28"/>
  <c r="E1447" i="28"/>
  <c r="D1447" i="28"/>
  <c r="B1447" i="28"/>
  <c r="C1447" i="28" s="1"/>
  <c r="F1446" i="28"/>
  <c r="E1446" i="28"/>
  <c r="D1446" i="28"/>
  <c r="B1446" i="28"/>
  <c r="C1446" i="28" s="1"/>
  <c r="F1445" i="28"/>
  <c r="E1445" i="28"/>
  <c r="D1445" i="28"/>
  <c r="B1445" i="28"/>
  <c r="C1445" i="28" s="1"/>
  <c r="F1444" i="28"/>
  <c r="E1444" i="28"/>
  <c r="D1444" i="28"/>
  <c r="B1444" i="28"/>
  <c r="C1444" i="28" s="1"/>
  <c r="F1443" i="28"/>
  <c r="E1443" i="28"/>
  <c r="D1443" i="28"/>
  <c r="B1443" i="28"/>
  <c r="C1443" i="28" s="1"/>
  <c r="F1442" i="28"/>
  <c r="E1442" i="28"/>
  <c r="D1442" i="28"/>
  <c r="B1442" i="28"/>
  <c r="C1442" i="28" s="1"/>
  <c r="F1441" i="28"/>
  <c r="E1441" i="28"/>
  <c r="D1441" i="28"/>
  <c r="B1441" i="28"/>
  <c r="C1441" i="28" s="1"/>
  <c r="F1440" i="28"/>
  <c r="E1440" i="28"/>
  <c r="D1440" i="28"/>
  <c r="B1440" i="28"/>
  <c r="C1440" i="28" s="1"/>
  <c r="F1439" i="28"/>
  <c r="E1439" i="28"/>
  <c r="D1439" i="28"/>
  <c r="B1439" i="28"/>
  <c r="C1439" i="28" s="1"/>
  <c r="F1438" i="28"/>
  <c r="E1438" i="28"/>
  <c r="D1438" i="28"/>
  <c r="B1438" i="28"/>
  <c r="C1438" i="28" s="1"/>
  <c r="F1437" i="28"/>
  <c r="E1437" i="28"/>
  <c r="D1437" i="28"/>
  <c r="B1437" i="28"/>
  <c r="C1437" i="28" s="1"/>
  <c r="F1436" i="28"/>
  <c r="E1436" i="28"/>
  <c r="D1436" i="28"/>
  <c r="B1436" i="28"/>
  <c r="C1436" i="28" s="1"/>
  <c r="F1435" i="28"/>
  <c r="E1435" i="28"/>
  <c r="D1435" i="28"/>
  <c r="B1435" i="28"/>
  <c r="C1435" i="28" s="1"/>
  <c r="F1434" i="28"/>
  <c r="E1434" i="28"/>
  <c r="D1434" i="28"/>
  <c r="B1434" i="28"/>
  <c r="C1434" i="28" s="1"/>
  <c r="F1433" i="28"/>
  <c r="E1433" i="28"/>
  <c r="D1433" i="28"/>
  <c r="B1433" i="28"/>
  <c r="C1433" i="28" s="1"/>
  <c r="F1432" i="28"/>
  <c r="E1432" i="28"/>
  <c r="D1432" i="28"/>
  <c r="B1432" i="28"/>
  <c r="C1432" i="28" s="1"/>
  <c r="F1431" i="28"/>
  <c r="E1431" i="28"/>
  <c r="D1431" i="28"/>
  <c r="B1431" i="28"/>
  <c r="C1431" i="28" s="1"/>
  <c r="F1430" i="28"/>
  <c r="E1430" i="28"/>
  <c r="D1430" i="28"/>
  <c r="B1430" i="28"/>
  <c r="C1430" i="28" s="1"/>
  <c r="F1429" i="28"/>
  <c r="E1429" i="28"/>
  <c r="D1429" i="28"/>
  <c r="B1429" i="28"/>
  <c r="C1429" i="28" s="1"/>
  <c r="F1428" i="28"/>
  <c r="E1428" i="28"/>
  <c r="D1428" i="28"/>
  <c r="B1428" i="28"/>
  <c r="C1428" i="28" s="1"/>
  <c r="F1427" i="28"/>
  <c r="E1427" i="28"/>
  <c r="D1427" i="28"/>
  <c r="B1427" i="28"/>
  <c r="C1427" i="28" s="1"/>
  <c r="F1426" i="28"/>
  <c r="E1426" i="28"/>
  <c r="D1426" i="28"/>
  <c r="B1426" i="28"/>
  <c r="C1426" i="28" s="1"/>
  <c r="F1425" i="28"/>
  <c r="E1425" i="28"/>
  <c r="D1425" i="28"/>
  <c r="B1425" i="28"/>
  <c r="C1425" i="28" s="1"/>
  <c r="F1424" i="28"/>
  <c r="E1424" i="28"/>
  <c r="D1424" i="28"/>
  <c r="B1424" i="28"/>
  <c r="C1424" i="28" s="1"/>
  <c r="F1423" i="28"/>
  <c r="E1423" i="28"/>
  <c r="D1423" i="28"/>
  <c r="B1423" i="28"/>
  <c r="C1423" i="28" s="1"/>
  <c r="F1422" i="28"/>
  <c r="E1422" i="28"/>
  <c r="D1422" i="28"/>
  <c r="B1422" i="28"/>
  <c r="C1422" i="28" s="1"/>
  <c r="F1421" i="28"/>
  <c r="E1421" i="28"/>
  <c r="D1421" i="28"/>
  <c r="B1421" i="28"/>
  <c r="C1421" i="28" s="1"/>
  <c r="F1420" i="28"/>
  <c r="E1420" i="28"/>
  <c r="D1420" i="28"/>
  <c r="B1420" i="28"/>
  <c r="C1420" i="28" s="1"/>
  <c r="F1419" i="28"/>
  <c r="E1419" i="28"/>
  <c r="D1419" i="28"/>
  <c r="B1419" i="28"/>
  <c r="C1419" i="28" s="1"/>
  <c r="F1418" i="28"/>
  <c r="E1418" i="28"/>
  <c r="D1418" i="28"/>
  <c r="B1418" i="28"/>
  <c r="C1418" i="28" s="1"/>
  <c r="F1417" i="28"/>
  <c r="E1417" i="28"/>
  <c r="D1417" i="28"/>
  <c r="B1417" i="28"/>
  <c r="C1417" i="28" s="1"/>
  <c r="F1416" i="28"/>
  <c r="E1416" i="28"/>
  <c r="D1416" i="28"/>
  <c r="B1416" i="28"/>
  <c r="C1416" i="28" s="1"/>
  <c r="F1415" i="28"/>
  <c r="E1415" i="28"/>
  <c r="D1415" i="28"/>
  <c r="B1415" i="28"/>
  <c r="C1415" i="28" s="1"/>
  <c r="F1414" i="28"/>
  <c r="E1414" i="28"/>
  <c r="D1414" i="28"/>
  <c r="B1414" i="28"/>
  <c r="C1414" i="28" s="1"/>
  <c r="F1413" i="28"/>
  <c r="E1413" i="28"/>
  <c r="D1413" i="28"/>
  <c r="B1413" i="28"/>
  <c r="C1413" i="28" s="1"/>
  <c r="F1412" i="28"/>
  <c r="E1412" i="28"/>
  <c r="D1412" i="28"/>
  <c r="B1412" i="28"/>
  <c r="C1412" i="28" s="1"/>
  <c r="F1411" i="28"/>
  <c r="E1411" i="28"/>
  <c r="D1411" i="28"/>
  <c r="B1411" i="28"/>
  <c r="C1411" i="28" s="1"/>
  <c r="F1410" i="28"/>
  <c r="E1410" i="28"/>
  <c r="D1410" i="28"/>
  <c r="B1410" i="28"/>
  <c r="C1410" i="28" s="1"/>
  <c r="F1409" i="28"/>
  <c r="E1409" i="28"/>
  <c r="D1409" i="28"/>
  <c r="B1409" i="28"/>
  <c r="C1409" i="28" s="1"/>
  <c r="F1408" i="28"/>
  <c r="E1408" i="28"/>
  <c r="D1408" i="28"/>
  <c r="B1408" i="28"/>
  <c r="C1408" i="28" s="1"/>
  <c r="F1407" i="28"/>
  <c r="E1407" i="28"/>
  <c r="D1407" i="28"/>
  <c r="B1407" i="28"/>
  <c r="C1407" i="28" s="1"/>
  <c r="F1406" i="28"/>
  <c r="E1406" i="28"/>
  <c r="D1406" i="28"/>
  <c r="B1406" i="28"/>
  <c r="C1406" i="28" s="1"/>
  <c r="F1405" i="28"/>
  <c r="E1405" i="28"/>
  <c r="D1405" i="28"/>
  <c r="B1405" i="28"/>
  <c r="C1405" i="28" s="1"/>
  <c r="F1404" i="28"/>
  <c r="E1404" i="28"/>
  <c r="D1404" i="28"/>
  <c r="B1404" i="28"/>
  <c r="C1404" i="28" s="1"/>
  <c r="F1403" i="28"/>
  <c r="E1403" i="28"/>
  <c r="D1403" i="28"/>
  <c r="B1403" i="28"/>
  <c r="C1403" i="28" s="1"/>
  <c r="F1402" i="28"/>
  <c r="E1402" i="28"/>
  <c r="D1402" i="28"/>
  <c r="B1402" i="28"/>
  <c r="C1402" i="28" s="1"/>
  <c r="F1401" i="28"/>
  <c r="E1401" i="28"/>
  <c r="D1401" i="28"/>
  <c r="B1401" i="28"/>
  <c r="C1401" i="28" s="1"/>
  <c r="F1400" i="28"/>
  <c r="E1400" i="28"/>
  <c r="D1400" i="28"/>
  <c r="B1400" i="28"/>
  <c r="C1400" i="28" s="1"/>
  <c r="F1399" i="28"/>
  <c r="E1399" i="28"/>
  <c r="D1399" i="28"/>
  <c r="B1399" i="28"/>
  <c r="C1399" i="28" s="1"/>
  <c r="F1398" i="28"/>
  <c r="E1398" i="28"/>
  <c r="D1398" i="28"/>
  <c r="B1398" i="28"/>
  <c r="C1398" i="28" s="1"/>
  <c r="F1397" i="28"/>
  <c r="E1397" i="28"/>
  <c r="D1397" i="28"/>
  <c r="B1397" i="28"/>
  <c r="C1397" i="28" s="1"/>
  <c r="F1396" i="28"/>
  <c r="E1396" i="28"/>
  <c r="D1396" i="28"/>
  <c r="B1396" i="28"/>
  <c r="C1396" i="28" s="1"/>
  <c r="F1395" i="28"/>
  <c r="E1395" i="28"/>
  <c r="D1395" i="28"/>
  <c r="B1395" i="28"/>
  <c r="C1395" i="28" s="1"/>
  <c r="F1394" i="28"/>
  <c r="E1394" i="28"/>
  <c r="D1394" i="28"/>
  <c r="B1394" i="28"/>
  <c r="C1394" i="28" s="1"/>
  <c r="F1393" i="28"/>
  <c r="E1393" i="28"/>
  <c r="D1393" i="28"/>
  <c r="B1393" i="28"/>
  <c r="C1393" i="28" s="1"/>
  <c r="F1392" i="28"/>
  <c r="E1392" i="28"/>
  <c r="D1392" i="28"/>
  <c r="B1392" i="28"/>
  <c r="C1392" i="28" s="1"/>
  <c r="F1391" i="28"/>
  <c r="E1391" i="28"/>
  <c r="D1391" i="28"/>
  <c r="B1391" i="28"/>
  <c r="C1391" i="28" s="1"/>
  <c r="F1390" i="28"/>
  <c r="E1390" i="28"/>
  <c r="D1390" i="28"/>
  <c r="B1390" i="28"/>
  <c r="C1390" i="28" s="1"/>
  <c r="F1389" i="28"/>
  <c r="E1389" i="28"/>
  <c r="D1389" i="28"/>
  <c r="B1389" i="28"/>
  <c r="C1389" i="28" s="1"/>
  <c r="F1388" i="28"/>
  <c r="E1388" i="28"/>
  <c r="D1388" i="28"/>
  <c r="B1388" i="28"/>
  <c r="C1388" i="28" s="1"/>
  <c r="F1387" i="28"/>
  <c r="E1387" i="28"/>
  <c r="D1387" i="28"/>
  <c r="B1387" i="28"/>
  <c r="C1387" i="28" s="1"/>
  <c r="F1386" i="28"/>
  <c r="E1386" i="28"/>
  <c r="D1386" i="28"/>
  <c r="B1386" i="28"/>
  <c r="C1386" i="28" s="1"/>
  <c r="F1385" i="28"/>
  <c r="E1385" i="28"/>
  <c r="D1385" i="28"/>
  <c r="B1385" i="28"/>
  <c r="C1385" i="28" s="1"/>
  <c r="F1384" i="28"/>
  <c r="E1384" i="28"/>
  <c r="D1384" i="28"/>
  <c r="B1384" i="28"/>
  <c r="C1384" i="28" s="1"/>
  <c r="F1383" i="28"/>
  <c r="E1383" i="28"/>
  <c r="D1383" i="28"/>
  <c r="B1383" i="28"/>
  <c r="C1383" i="28" s="1"/>
  <c r="F1382" i="28"/>
  <c r="E1382" i="28"/>
  <c r="D1382" i="28"/>
  <c r="B1382" i="28"/>
  <c r="C1382" i="28" s="1"/>
  <c r="F1381" i="28"/>
  <c r="E1381" i="28"/>
  <c r="D1381" i="28"/>
  <c r="B1381" i="28"/>
  <c r="C1381" i="28" s="1"/>
  <c r="F1380" i="28"/>
  <c r="E1380" i="28"/>
  <c r="D1380" i="28"/>
  <c r="B1380" i="28"/>
  <c r="C1380" i="28" s="1"/>
  <c r="F1379" i="28"/>
  <c r="E1379" i="28"/>
  <c r="D1379" i="28"/>
  <c r="B1379" i="28"/>
  <c r="C1379" i="28" s="1"/>
  <c r="F1378" i="28"/>
  <c r="E1378" i="28"/>
  <c r="D1378" i="28"/>
  <c r="B1378" i="28"/>
  <c r="C1378" i="28" s="1"/>
  <c r="F1377" i="28"/>
  <c r="E1377" i="28"/>
  <c r="D1377" i="28"/>
  <c r="B1377" i="28"/>
  <c r="C1377" i="28" s="1"/>
  <c r="F1376" i="28"/>
  <c r="E1376" i="28"/>
  <c r="D1376" i="28"/>
  <c r="B1376" i="28"/>
  <c r="C1376" i="28" s="1"/>
  <c r="F1375" i="28"/>
  <c r="E1375" i="28"/>
  <c r="D1375" i="28"/>
  <c r="B1375" i="28"/>
  <c r="C1375" i="28" s="1"/>
  <c r="F1374" i="28"/>
  <c r="E1374" i="28"/>
  <c r="D1374" i="28"/>
  <c r="B1374" i="28"/>
  <c r="C1374" i="28" s="1"/>
  <c r="F1373" i="28"/>
  <c r="E1373" i="28"/>
  <c r="D1373" i="28"/>
  <c r="B1373" i="28"/>
  <c r="C1373" i="28" s="1"/>
  <c r="F1372" i="28"/>
  <c r="E1372" i="28"/>
  <c r="D1372" i="28"/>
  <c r="B1372" i="28"/>
  <c r="C1372" i="28" s="1"/>
  <c r="F1371" i="28"/>
  <c r="E1371" i="28"/>
  <c r="D1371" i="28"/>
  <c r="B1371" i="28"/>
  <c r="C1371" i="28" s="1"/>
  <c r="F1370" i="28"/>
  <c r="E1370" i="28"/>
  <c r="D1370" i="28"/>
  <c r="B1370" i="28"/>
  <c r="C1370" i="28" s="1"/>
  <c r="F1369" i="28"/>
  <c r="E1369" i="28"/>
  <c r="D1369" i="28"/>
  <c r="B1369" i="28"/>
  <c r="C1369" i="28" s="1"/>
  <c r="F1368" i="28"/>
  <c r="E1368" i="28"/>
  <c r="D1368" i="28"/>
  <c r="B1368" i="28"/>
  <c r="C1368" i="28" s="1"/>
  <c r="F1367" i="28"/>
  <c r="E1367" i="28"/>
  <c r="D1367" i="28"/>
  <c r="B1367" i="28"/>
  <c r="C1367" i="28" s="1"/>
  <c r="F1366" i="28"/>
  <c r="E1366" i="28"/>
  <c r="D1366" i="28"/>
  <c r="B1366" i="28"/>
  <c r="C1366" i="28" s="1"/>
  <c r="F1365" i="28"/>
  <c r="E1365" i="28"/>
  <c r="D1365" i="28"/>
  <c r="B1365" i="28"/>
  <c r="C1365" i="28" s="1"/>
  <c r="F1364" i="28"/>
  <c r="E1364" i="28"/>
  <c r="D1364" i="28"/>
  <c r="B1364" i="28"/>
  <c r="C1364" i="28" s="1"/>
  <c r="F1363" i="28"/>
  <c r="E1363" i="28"/>
  <c r="D1363" i="28"/>
  <c r="B1363" i="28"/>
  <c r="C1363" i="28" s="1"/>
  <c r="F1362" i="28"/>
  <c r="E1362" i="28"/>
  <c r="D1362" i="28"/>
  <c r="B1362" i="28"/>
  <c r="C1362" i="28" s="1"/>
  <c r="F1361" i="28"/>
  <c r="E1361" i="28"/>
  <c r="D1361" i="28"/>
  <c r="B1361" i="28"/>
  <c r="C1361" i="28" s="1"/>
  <c r="F1360" i="28"/>
  <c r="E1360" i="28"/>
  <c r="D1360" i="28"/>
  <c r="B1360" i="28"/>
  <c r="C1360" i="28" s="1"/>
  <c r="F1359" i="28"/>
  <c r="E1359" i="28"/>
  <c r="D1359" i="28"/>
  <c r="B1359" i="28"/>
  <c r="C1359" i="28" s="1"/>
  <c r="F1358" i="28"/>
  <c r="E1358" i="28"/>
  <c r="D1358" i="28"/>
  <c r="B1358" i="28"/>
  <c r="C1358" i="28" s="1"/>
  <c r="F1357" i="28"/>
  <c r="E1357" i="28"/>
  <c r="D1357" i="28"/>
  <c r="B1357" i="28"/>
  <c r="C1357" i="28" s="1"/>
  <c r="F1356" i="28"/>
  <c r="E1356" i="28"/>
  <c r="D1356" i="28"/>
  <c r="B1356" i="28"/>
  <c r="C1356" i="28" s="1"/>
  <c r="F1355" i="28"/>
  <c r="E1355" i="28"/>
  <c r="D1355" i="28"/>
  <c r="B1355" i="28"/>
  <c r="C1355" i="28" s="1"/>
  <c r="F1354" i="28"/>
  <c r="E1354" i="28"/>
  <c r="D1354" i="28"/>
  <c r="B1354" i="28"/>
  <c r="C1354" i="28" s="1"/>
  <c r="F1353" i="28"/>
  <c r="E1353" i="28"/>
  <c r="D1353" i="28"/>
  <c r="B1353" i="28"/>
  <c r="C1353" i="28" s="1"/>
  <c r="F1352" i="28"/>
  <c r="E1352" i="28"/>
  <c r="D1352" i="28"/>
  <c r="B1352" i="28"/>
  <c r="C1352" i="28" s="1"/>
  <c r="F1351" i="28"/>
  <c r="E1351" i="28"/>
  <c r="D1351" i="28"/>
  <c r="B1351" i="28"/>
  <c r="C1351" i="28" s="1"/>
  <c r="F1350" i="28"/>
  <c r="E1350" i="28"/>
  <c r="D1350" i="28"/>
  <c r="B1350" i="28"/>
  <c r="C1350" i="28" s="1"/>
  <c r="F1349" i="28"/>
  <c r="E1349" i="28"/>
  <c r="D1349" i="28"/>
  <c r="B1349" i="28"/>
  <c r="C1349" i="28" s="1"/>
  <c r="F1348" i="28"/>
  <c r="E1348" i="28"/>
  <c r="D1348" i="28"/>
  <c r="B1348" i="28"/>
  <c r="C1348" i="28" s="1"/>
  <c r="F1347" i="28"/>
  <c r="E1347" i="28"/>
  <c r="D1347" i="28"/>
  <c r="B1347" i="28"/>
  <c r="C1347" i="28" s="1"/>
  <c r="F1346" i="28"/>
  <c r="E1346" i="28"/>
  <c r="D1346" i="28"/>
  <c r="B1346" i="28"/>
  <c r="C1346" i="28" s="1"/>
  <c r="F1345" i="28"/>
  <c r="E1345" i="28"/>
  <c r="D1345" i="28"/>
  <c r="B1345" i="28"/>
  <c r="C1345" i="28" s="1"/>
  <c r="F1344" i="28"/>
  <c r="E1344" i="28"/>
  <c r="D1344" i="28"/>
  <c r="B1344" i="28"/>
  <c r="C1344" i="28" s="1"/>
  <c r="F1343" i="28"/>
  <c r="E1343" i="28"/>
  <c r="D1343" i="28"/>
  <c r="B1343" i="28"/>
  <c r="C1343" i="28" s="1"/>
  <c r="F1342" i="28"/>
  <c r="E1342" i="28"/>
  <c r="D1342" i="28"/>
  <c r="B1342" i="28"/>
  <c r="C1342" i="28" s="1"/>
  <c r="F1341" i="28"/>
  <c r="E1341" i="28"/>
  <c r="D1341" i="28"/>
  <c r="B1341" i="28"/>
  <c r="C1341" i="28" s="1"/>
  <c r="F1340" i="28"/>
  <c r="E1340" i="28"/>
  <c r="D1340" i="28"/>
  <c r="B1340" i="28"/>
  <c r="C1340" i="28" s="1"/>
  <c r="F1339" i="28"/>
  <c r="E1339" i="28"/>
  <c r="D1339" i="28"/>
  <c r="B1339" i="28"/>
  <c r="C1339" i="28" s="1"/>
  <c r="F1338" i="28"/>
  <c r="E1338" i="28"/>
  <c r="D1338" i="28"/>
  <c r="B1338" i="28"/>
  <c r="C1338" i="28" s="1"/>
  <c r="F1337" i="28"/>
  <c r="E1337" i="28"/>
  <c r="D1337" i="28"/>
  <c r="B1337" i="28"/>
  <c r="C1337" i="28" s="1"/>
  <c r="F1336" i="28"/>
  <c r="E1336" i="28"/>
  <c r="D1336" i="28"/>
  <c r="B1336" i="28"/>
  <c r="C1336" i="28" s="1"/>
  <c r="F1335" i="28"/>
  <c r="E1335" i="28"/>
  <c r="D1335" i="28"/>
  <c r="B1335" i="28"/>
  <c r="C1335" i="28" s="1"/>
  <c r="F1334" i="28"/>
  <c r="E1334" i="28"/>
  <c r="D1334" i="28"/>
  <c r="B1334" i="28"/>
  <c r="C1334" i="28" s="1"/>
  <c r="F1333" i="28"/>
  <c r="E1333" i="28"/>
  <c r="D1333" i="28"/>
  <c r="B1333" i="28"/>
  <c r="C1333" i="28" s="1"/>
  <c r="F1332" i="28"/>
  <c r="E1332" i="28"/>
  <c r="D1332" i="28"/>
  <c r="B1332" i="28"/>
  <c r="C1332" i="28" s="1"/>
  <c r="F1331" i="28"/>
  <c r="E1331" i="28"/>
  <c r="D1331" i="28"/>
  <c r="B1331" i="28"/>
  <c r="C1331" i="28" s="1"/>
  <c r="F1330" i="28"/>
  <c r="E1330" i="28"/>
  <c r="D1330" i="28"/>
  <c r="B1330" i="28"/>
  <c r="C1330" i="28" s="1"/>
  <c r="F1329" i="28"/>
  <c r="E1329" i="28"/>
  <c r="D1329" i="28"/>
  <c r="B1329" i="28"/>
  <c r="C1329" i="28" s="1"/>
  <c r="F1328" i="28"/>
  <c r="E1328" i="28"/>
  <c r="D1328" i="28"/>
  <c r="B1328" i="28"/>
  <c r="C1328" i="28" s="1"/>
  <c r="F1327" i="28"/>
  <c r="E1327" i="28"/>
  <c r="D1327" i="28"/>
  <c r="B1327" i="28"/>
  <c r="C1327" i="28" s="1"/>
  <c r="F1326" i="28"/>
  <c r="E1326" i="28"/>
  <c r="D1326" i="28"/>
  <c r="B1326" i="28"/>
  <c r="C1326" i="28" s="1"/>
  <c r="F1325" i="28"/>
  <c r="E1325" i="28"/>
  <c r="D1325" i="28"/>
  <c r="B1325" i="28"/>
  <c r="C1325" i="28" s="1"/>
  <c r="F1324" i="28"/>
  <c r="E1324" i="28"/>
  <c r="D1324" i="28"/>
  <c r="B1324" i="28"/>
  <c r="C1324" i="28" s="1"/>
  <c r="F1323" i="28"/>
  <c r="E1323" i="28"/>
  <c r="D1323" i="28"/>
  <c r="B1323" i="28"/>
  <c r="C1323" i="28" s="1"/>
  <c r="F1322" i="28"/>
  <c r="E1322" i="28"/>
  <c r="D1322" i="28"/>
  <c r="B1322" i="28"/>
  <c r="C1322" i="28" s="1"/>
  <c r="F1321" i="28"/>
  <c r="E1321" i="28"/>
  <c r="D1321" i="28"/>
  <c r="B1321" i="28"/>
  <c r="C1321" i="28" s="1"/>
  <c r="F1320" i="28"/>
  <c r="E1320" i="28"/>
  <c r="D1320" i="28"/>
  <c r="B1320" i="28"/>
  <c r="C1320" i="28" s="1"/>
  <c r="F1319" i="28"/>
  <c r="E1319" i="28"/>
  <c r="D1319" i="28"/>
  <c r="B1319" i="28"/>
  <c r="C1319" i="28" s="1"/>
  <c r="F1318" i="28"/>
  <c r="E1318" i="28"/>
  <c r="D1318" i="28"/>
  <c r="B1318" i="28"/>
  <c r="C1318" i="28" s="1"/>
  <c r="F1317" i="28"/>
  <c r="E1317" i="28"/>
  <c r="D1317" i="28"/>
  <c r="B1317" i="28"/>
  <c r="C1317" i="28" s="1"/>
  <c r="F1316" i="28"/>
  <c r="E1316" i="28"/>
  <c r="D1316" i="28"/>
  <c r="B1316" i="28"/>
  <c r="C1316" i="28" s="1"/>
  <c r="F1315" i="28"/>
  <c r="E1315" i="28"/>
  <c r="D1315" i="28"/>
  <c r="B1315" i="28"/>
  <c r="C1315" i="28" s="1"/>
  <c r="F1314" i="28"/>
  <c r="E1314" i="28"/>
  <c r="D1314" i="28"/>
  <c r="B1314" i="28"/>
  <c r="C1314" i="28" s="1"/>
  <c r="F1313" i="28"/>
  <c r="E1313" i="28"/>
  <c r="D1313" i="28"/>
  <c r="B1313" i="28"/>
  <c r="C1313" i="28" s="1"/>
  <c r="F1312" i="28"/>
  <c r="E1312" i="28"/>
  <c r="D1312" i="28"/>
  <c r="B1312" i="28"/>
  <c r="C1312" i="28" s="1"/>
  <c r="F1311" i="28"/>
  <c r="E1311" i="28"/>
  <c r="D1311" i="28"/>
  <c r="B1311" i="28"/>
  <c r="C1311" i="28" s="1"/>
  <c r="F1310" i="28"/>
  <c r="E1310" i="28"/>
  <c r="D1310" i="28"/>
  <c r="B1310" i="28"/>
  <c r="C1310" i="28" s="1"/>
  <c r="F1309" i="28"/>
  <c r="E1309" i="28"/>
  <c r="D1309" i="28"/>
  <c r="B1309" i="28"/>
  <c r="C1309" i="28" s="1"/>
  <c r="F1308" i="28"/>
  <c r="E1308" i="28"/>
  <c r="D1308" i="28"/>
  <c r="B1308" i="28"/>
  <c r="C1308" i="28" s="1"/>
  <c r="F1307" i="28"/>
  <c r="E1307" i="28"/>
  <c r="D1307" i="28"/>
  <c r="B1307" i="28"/>
  <c r="C1307" i="28" s="1"/>
  <c r="F1306" i="28"/>
  <c r="E1306" i="28"/>
  <c r="D1306" i="28"/>
  <c r="B1306" i="28"/>
  <c r="C1306" i="28" s="1"/>
  <c r="F1305" i="28"/>
  <c r="E1305" i="28"/>
  <c r="D1305" i="28"/>
  <c r="B1305" i="28"/>
  <c r="C1305" i="28" s="1"/>
  <c r="F1304" i="28"/>
  <c r="E1304" i="28"/>
  <c r="D1304" i="28"/>
  <c r="B1304" i="28"/>
  <c r="C1304" i="28" s="1"/>
  <c r="F1303" i="28"/>
  <c r="E1303" i="28"/>
  <c r="D1303" i="28"/>
  <c r="B1303" i="28"/>
  <c r="C1303" i="28" s="1"/>
  <c r="F1302" i="28"/>
  <c r="E1302" i="28"/>
  <c r="D1302" i="28"/>
  <c r="B1302" i="28"/>
  <c r="C1302" i="28" s="1"/>
  <c r="F1301" i="28"/>
  <c r="E1301" i="28"/>
  <c r="D1301" i="28"/>
  <c r="B1301" i="28"/>
  <c r="C1301" i="28" s="1"/>
  <c r="F1300" i="28"/>
  <c r="E1300" i="28"/>
  <c r="D1300" i="28"/>
  <c r="B1300" i="28"/>
  <c r="C1300" i="28" s="1"/>
  <c r="F1299" i="28"/>
  <c r="E1299" i="28"/>
  <c r="D1299" i="28"/>
  <c r="B1299" i="28"/>
  <c r="C1299" i="28" s="1"/>
  <c r="F1298" i="28"/>
  <c r="E1298" i="28"/>
  <c r="D1298" i="28"/>
  <c r="B1298" i="28"/>
  <c r="C1298" i="28" s="1"/>
  <c r="F1297" i="28"/>
  <c r="E1297" i="28"/>
  <c r="D1297" i="28"/>
  <c r="B1297" i="28"/>
  <c r="C1297" i="28" s="1"/>
  <c r="F1296" i="28"/>
  <c r="E1296" i="28"/>
  <c r="D1296" i="28"/>
  <c r="B1296" i="28"/>
  <c r="C1296" i="28" s="1"/>
  <c r="F1295" i="28"/>
  <c r="E1295" i="28"/>
  <c r="D1295" i="28"/>
  <c r="B1295" i="28"/>
  <c r="C1295" i="28" s="1"/>
  <c r="F1294" i="28"/>
  <c r="E1294" i="28"/>
  <c r="D1294" i="28"/>
  <c r="B1294" i="28"/>
  <c r="C1294" i="28" s="1"/>
  <c r="F1293" i="28"/>
  <c r="E1293" i="28"/>
  <c r="D1293" i="28"/>
  <c r="B1293" i="28"/>
  <c r="C1293" i="28" s="1"/>
  <c r="F1292" i="28"/>
  <c r="E1292" i="28"/>
  <c r="D1292" i="28"/>
  <c r="B1292" i="28"/>
  <c r="C1292" i="28" s="1"/>
  <c r="F1291" i="28"/>
  <c r="E1291" i="28"/>
  <c r="D1291" i="28"/>
  <c r="B1291" i="28"/>
  <c r="C1291" i="28" s="1"/>
  <c r="F1290" i="28"/>
  <c r="E1290" i="28"/>
  <c r="D1290" i="28"/>
  <c r="B1290" i="28"/>
  <c r="C1290" i="28" s="1"/>
  <c r="F1289" i="28"/>
  <c r="E1289" i="28"/>
  <c r="D1289" i="28"/>
  <c r="B1289" i="28"/>
  <c r="C1289" i="28" s="1"/>
  <c r="F1288" i="28"/>
  <c r="E1288" i="28"/>
  <c r="D1288" i="28"/>
  <c r="B1288" i="28"/>
  <c r="C1288" i="28" s="1"/>
  <c r="F1287" i="28"/>
  <c r="E1287" i="28"/>
  <c r="D1287" i="28"/>
  <c r="B1287" i="28"/>
  <c r="C1287" i="28" s="1"/>
  <c r="F1286" i="28"/>
  <c r="E1286" i="28"/>
  <c r="D1286" i="28"/>
  <c r="B1286" i="28"/>
  <c r="C1286" i="28" s="1"/>
  <c r="F1285" i="28"/>
  <c r="E1285" i="28"/>
  <c r="D1285" i="28"/>
  <c r="B1285" i="28"/>
  <c r="C1285" i="28" s="1"/>
  <c r="F1284" i="28"/>
  <c r="E1284" i="28"/>
  <c r="D1284" i="28"/>
  <c r="B1284" i="28"/>
  <c r="C1284" i="28" s="1"/>
  <c r="F1283" i="28"/>
  <c r="E1283" i="28"/>
  <c r="D1283" i="28"/>
  <c r="B1283" i="28"/>
  <c r="C1283" i="28" s="1"/>
  <c r="F1282" i="28"/>
  <c r="E1282" i="28"/>
  <c r="D1282" i="28"/>
  <c r="B1282" i="28"/>
  <c r="C1282" i="28" s="1"/>
  <c r="F1281" i="28"/>
  <c r="E1281" i="28"/>
  <c r="D1281" i="28"/>
  <c r="B1281" i="28"/>
  <c r="C1281" i="28" s="1"/>
  <c r="F1280" i="28"/>
  <c r="E1280" i="28"/>
  <c r="D1280" i="28"/>
  <c r="B1280" i="28"/>
  <c r="C1280" i="28" s="1"/>
  <c r="F1279" i="28"/>
  <c r="E1279" i="28"/>
  <c r="D1279" i="28"/>
  <c r="B1279" i="28"/>
  <c r="C1279" i="28" s="1"/>
  <c r="F1278" i="28"/>
  <c r="E1278" i="28"/>
  <c r="D1278" i="28"/>
  <c r="B1278" i="28"/>
  <c r="C1278" i="28" s="1"/>
  <c r="F1277" i="28"/>
  <c r="E1277" i="28"/>
  <c r="D1277" i="28"/>
  <c r="B1277" i="28"/>
  <c r="C1277" i="28" s="1"/>
  <c r="F1276" i="28"/>
  <c r="E1276" i="28"/>
  <c r="D1276" i="28"/>
  <c r="B1276" i="28"/>
  <c r="C1276" i="28" s="1"/>
  <c r="F1275" i="28"/>
  <c r="E1275" i="28"/>
  <c r="D1275" i="28"/>
  <c r="B1275" i="28"/>
  <c r="C1275" i="28" s="1"/>
  <c r="F1274" i="28"/>
  <c r="E1274" i="28"/>
  <c r="D1274" i="28"/>
  <c r="B1274" i="28"/>
  <c r="C1274" i="28" s="1"/>
  <c r="F1273" i="28"/>
  <c r="E1273" i="28"/>
  <c r="D1273" i="28"/>
  <c r="B1273" i="28"/>
  <c r="C1273" i="28" s="1"/>
  <c r="F1272" i="28"/>
  <c r="E1272" i="28"/>
  <c r="D1272" i="28"/>
  <c r="B1272" i="28"/>
  <c r="C1272" i="28" s="1"/>
  <c r="F1271" i="28"/>
  <c r="E1271" i="28"/>
  <c r="D1271" i="28"/>
  <c r="B1271" i="28"/>
  <c r="C1271" i="28" s="1"/>
  <c r="F1270" i="28"/>
  <c r="E1270" i="28"/>
  <c r="D1270" i="28"/>
  <c r="B1270" i="28"/>
  <c r="C1270" i="28" s="1"/>
  <c r="F1269" i="28"/>
  <c r="E1269" i="28"/>
  <c r="D1269" i="28"/>
  <c r="B1269" i="28"/>
  <c r="C1269" i="28" s="1"/>
  <c r="F1268" i="28"/>
  <c r="E1268" i="28"/>
  <c r="D1268" i="28"/>
  <c r="B1268" i="28"/>
  <c r="C1268" i="28" s="1"/>
  <c r="F1267" i="28"/>
  <c r="E1267" i="28"/>
  <c r="D1267" i="28"/>
  <c r="B1267" i="28"/>
  <c r="C1267" i="28" s="1"/>
  <c r="F1266" i="28"/>
  <c r="E1266" i="28"/>
  <c r="D1266" i="28"/>
  <c r="B1266" i="28"/>
  <c r="C1266" i="28" s="1"/>
  <c r="F1265" i="28"/>
  <c r="E1265" i="28"/>
  <c r="D1265" i="28"/>
  <c r="B1265" i="28"/>
  <c r="C1265" i="28" s="1"/>
  <c r="F1264" i="28"/>
  <c r="E1264" i="28"/>
  <c r="D1264" i="28"/>
  <c r="B1264" i="28"/>
  <c r="C1264" i="28" s="1"/>
  <c r="F1263" i="28"/>
  <c r="E1263" i="28"/>
  <c r="D1263" i="28"/>
  <c r="B1263" i="28"/>
  <c r="C1263" i="28" s="1"/>
  <c r="F1262" i="28"/>
  <c r="E1262" i="28"/>
  <c r="D1262" i="28"/>
  <c r="B1262" i="28"/>
  <c r="C1262" i="28" s="1"/>
  <c r="F1261" i="28"/>
  <c r="E1261" i="28"/>
  <c r="D1261" i="28"/>
  <c r="B1261" i="28"/>
  <c r="C1261" i="28" s="1"/>
  <c r="F1260" i="28"/>
  <c r="E1260" i="28"/>
  <c r="D1260" i="28"/>
  <c r="B1260" i="28"/>
  <c r="C1260" i="28" s="1"/>
  <c r="F1259" i="28"/>
  <c r="E1259" i="28"/>
  <c r="D1259" i="28"/>
  <c r="B1259" i="28"/>
  <c r="C1259" i="28" s="1"/>
  <c r="F1258" i="28"/>
  <c r="E1258" i="28"/>
  <c r="D1258" i="28"/>
  <c r="B1258" i="28"/>
  <c r="C1258" i="28" s="1"/>
  <c r="F1257" i="28"/>
  <c r="E1257" i="28"/>
  <c r="D1257" i="28"/>
  <c r="B1257" i="28"/>
  <c r="C1257" i="28" s="1"/>
  <c r="F1256" i="28"/>
  <c r="E1256" i="28"/>
  <c r="D1256" i="28"/>
  <c r="B1256" i="28"/>
  <c r="C1256" i="28" s="1"/>
  <c r="F1255" i="28"/>
  <c r="E1255" i="28"/>
  <c r="D1255" i="28"/>
  <c r="B1255" i="28"/>
  <c r="C1255" i="28" s="1"/>
  <c r="F1254" i="28"/>
  <c r="E1254" i="28"/>
  <c r="D1254" i="28"/>
  <c r="B1254" i="28"/>
  <c r="C1254" i="28" s="1"/>
  <c r="F1253" i="28"/>
  <c r="E1253" i="28"/>
  <c r="D1253" i="28"/>
  <c r="B1253" i="28"/>
  <c r="C1253" i="28" s="1"/>
  <c r="F1252" i="28"/>
  <c r="E1252" i="28"/>
  <c r="D1252" i="28"/>
  <c r="B1252" i="28"/>
  <c r="C1252" i="28" s="1"/>
  <c r="F1251" i="28"/>
  <c r="E1251" i="28"/>
  <c r="D1251" i="28"/>
  <c r="B1251" i="28"/>
  <c r="C1251" i="28" s="1"/>
  <c r="F1250" i="28"/>
  <c r="E1250" i="28"/>
  <c r="D1250" i="28"/>
  <c r="B1250" i="28"/>
  <c r="C1250" i="28" s="1"/>
  <c r="F1249" i="28"/>
  <c r="E1249" i="28"/>
  <c r="D1249" i="28"/>
  <c r="B1249" i="28"/>
  <c r="C1249" i="28" s="1"/>
  <c r="F1248" i="28"/>
  <c r="E1248" i="28"/>
  <c r="D1248" i="28"/>
  <c r="B1248" i="28"/>
  <c r="C1248" i="28" s="1"/>
  <c r="F1247" i="28"/>
  <c r="E1247" i="28"/>
  <c r="D1247" i="28"/>
  <c r="B1247" i="28"/>
  <c r="C1247" i="28" s="1"/>
  <c r="F1246" i="28"/>
  <c r="E1246" i="28"/>
  <c r="D1246" i="28"/>
  <c r="B1246" i="28"/>
  <c r="C1246" i="28" s="1"/>
  <c r="F1245" i="28"/>
  <c r="E1245" i="28"/>
  <c r="D1245" i="28"/>
  <c r="B1245" i="28"/>
  <c r="C1245" i="28" s="1"/>
  <c r="F1244" i="28"/>
  <c r="E1244" i="28"/>
  <c r="D1244" i="28"/>
  <c r="B1244" i="28"/>
  <c r="C1244" i="28" s="1"/>
  <c r="F1243" i="28"/>
  <c r="E1243" i="28"/>
  <c r="D1243" i="28"/>
  <c r="B1243" i="28"/>
  <c r="C1243" i="28" s="1"/>
  <c r="F1242" i="28"/>
  <c r="E1242" i="28"/>
  <c r="D1242" i="28"/>
  <c r="B1242" i="28"/>
  <c r="C1242" i="28" s="1"/>
  <c r="F1241" i="28"/>
  <c r="E1241" i="28"/>
  <c r="D1241" i="28"/>
  <c r="B1241" i="28"/>
  <c r="C1241" i="28" s="1"/>
  <c r="F1240" i="28"/>
  <c r="E1240" i="28"/>
  <c r="D1240" i="28"/>
  <c r="B1240" i="28"/>
  <c r="C1240" i="28" s="1"/>
  <c r="F1239" i="28"/>
  <c r="E1239" i="28"/>
  <c r="D1239" i="28"/>
  <c r="B1239" i="28"/>
  <c r="C1239" i="28" s="1"/>
  <c r="F1238" i="28"/>
  <c r="E1238" i="28"/>
  <c r="D1238" i="28"/>
  <c r="B1238" i="28"/>
  <c r="C1238" i="28" s="1"/>
  <c r="F1237" i="28"/>
  <c r="E1237" i="28"/>
  <c r="D1237" i="28"/>
  <c r="B1237" i="28"/>
  <c r="C1237" i="28" s="1"/>
  <c r="F1236" i="28"/>
  <c r="E1236" i="28"/>
  <c r="D1236" i="28"/>
  <c r="B1236" i="28"/>
  <c r="C1236" i="28" s="1"/>
  <c r="F1235" i="28"/>
  <c r="E1235" i="28"/>
  <c r="D1235" i="28"/>
  <c r="B1235" i="28"/>
  <c r="C1235" i="28" s="1"/>
  <c r="F1234" i="28"/>
  <c r="E1234" i="28"/>
  <c r="D1234" i="28"/>
  <c r="B1234" i="28"/>
  <c r="C1234" i="28" s="1"/>
  <c r="F1233" i="28"/>
  <c r="E1233" i="28"/>
  <c r="D1233" i="28"/>
  <c r="B1233" i="28"/>
  <c r="C1233" i="28" s="1"/>
  <c r="F1232" i="28"/>
  <c r="E1232" i="28"/>
  <c r="D1232" i="28"/>
  <c r="B1232" i="28"/>
  <c r="C1232" i="28" s="1"/>
  <c r="F1231" i="28"/>
  <c r="E1231" i="28"/>
  <c r="D1231" i="28"/>
  <c r="B1231" i="28"/>
  <c r="C1231" i="28" s="1"/>
  <c r="F1230" i="28"/>
  <c r="E1230" i="28"/>
  <c r="D1230" i="28"/>
  <c r="B1230" i="28"/>
  <c r="C1230" i="28" s="1"/>
  <c r="F1229" i="28"/>
  <c r="E1229" i="28"/>
  <c r="D1229" i="28"/>
  <c r="B1229" i="28"/>
  <c r="C1229" i="28" s="1"/>
  <c r="F1228" i="28"/>
  <c r="E1228" i="28"/>
  <c r="D1228" i="28"/>
  <c r="B1228" i="28"/>
  <c r="C1228" i="28" s="1"/>
  <c r="F1227" i="28"/>
  <c r="E1227" i="28"/>
  <c r="D1227" i="28"/>
  <c r="B1227" i="28"/>
  <c r="C1227" i="28" s="1"/>
  <c r="F1226" i="28"/>
  <c r="E1226" i="28"/>
  <c r="D1226" i="28"/>
  <c r="B1226" i="28"/>
  <c r="C1226" i="28" s="1"/>
  <c r="F1225" i="28"/>
  <c r="E1225" i="28"/>
  <c r="D1225" i="28"/>
  <c r="B1225" i="28"/>
  <c r="C1225" i="28" s="1"/>
  <c r="F1224" i="28"/>
  <c r="E1224" i="28"/>
  <c r="D1224" i="28"/>
  <c r="B1224" i="28"/>
  <c r="C1224" i="28" s="1"/>
  <c r="F1223" i="28"/>
  <c r="E1223" i="28"/>
  <c r="D1223" i="28"/>
  <c r="B1223" i="28"/>
  <c r="C1223" i="28" s="1"/>
  <c r="F1222" i="28"/>
  <c r="E1222" i="28"/>
  <c r="D1222" i="28"/>
  <c r="B1222" i="28"/>
  <c r="C1222" i="28" s="1"/>
  <c r="F1221" i="28"/>
  <c r="E1221" i="28"/>
  <c r="D1221" i="28"/>
  <c r="B1221" i="28"/>
  <c r="C1221" i="28" s="1"/>
  <c r="F1220" i="28"/>
  <c r="E1220" i="28"/>
  <c r="D1220" i="28"/>
  <c r="B1220" i="28"/>
  <c r="C1220" i="28" s="1"/>
  <c r="F1219" i="28"/>
  <c r="E1219" i="28"/>
  <c r="D1219" i="28"/>
  <c r="B1219" i="28"/>
  <c r="C1219" i="28" s="1"/>
  <c r="F1218" i="28"/>
  <c r="E1218" i="28"/>
  <c r="D1218" i="28"/>
  <c r="B1218" i="28"/>
  <c r="C1218" i="28" s="1"/>
  <c r="F1217" i="28"/>
  <c r="E1217" i="28"/>
  <c r="D1217" i="28"/>
  <c r="B1217" i="28"/>
  <c r="C1217" i="28" s="1"/>
  <c r="F1216" i="28"/>
  <c r="E1216" i="28"/>
  <c r="D1216" i="28"/>
  <c r="B1216" i="28"/>
  <c r="C1216" i="28" s="1"/>
  <c r="F1215" i="28"/>
  <c r="E1215" i="28"/>
  <c r="D1215" i="28"/>
  <c r="B1215" i="28"/>
  <c r="C1215" i="28" s="1"/>
  <c r="F1214" i="28"/>
  <c r="E1214" i="28"/>
  <c r="D1214" i="28"/>
  <c r="B1214" i="28"/>
  <c r="C1214" i="28" s="1"/>
  <c r="F1213" i="28"/>
  <c r="E1213" i="28"/>
  <c r="D1213" i="28"/>
  <c r="B1213" i="28"/>
  <c r="C1213" i="28" s="1"/>
  <c r="F1212" i="28"/>
  <c r="E1212" i="28"/>
  <c r="D1212" i="28"/>
  <c r="B1212" i="28"/>
  <c r="C1212" i="28" s="1"/>
  <c r="F1211" i="28"/>
  <c r="E1211" i="28"/>
  <c r="D1211" i="28"/>
  <c r="B1211" i="28"/>
  <c r="C1211" i="28" s="1"/>
  <c r="F1210" i="28"/>
  <c r="E1210" i="28"/>
  <c r="D1210" i="28"/>
  <c r="B1210" i="28"/>
  <c r="C1210" i="28" s="1"/>
  <c r="F1209" i="28"/>
  <c r="E1209" i="28"/>
  <c r="D1209" i="28"/>
  <c r="B1209" i="28"/>
  <c r="C1209" i="28" s="1"/>
  <c r="F1208" i="28"/>
  <c r="E1208" i="28"/>
  <c r="D1208" i="28"/>
  <c r="B1208" i="28"/>
  <c r="C1208" i="28" s="1"/>
  <c r="F1207" i="28"/>
  <c r="E1207" i="28"/>
  <c r="D1207" i="28"/>
  <c r="B1207" i="28"/>
  <c r="C1207" i="28" s="1"/>
  <c r="F1206" i="28"/>
  <c r="E1206" i="28"/>
  <c r="D1206" i="28"/>
  <c r="B1206" i="28"/>
  <c r="C1206" i="28" s="1"/>
  <c r="F1205" i="28"/>
  <c r="E1205" i="28"/>
  <c r="D1205" i="28"/>
  <c r="B1205" i="28"/>
  <c r="C1205" i="28" s="1"/>
  <c r="F1204" i="28"/>
  <c r="E1204" i="28"/>
  <c r="D1204" i="28"/>
  <c r="B1204" i="28"/>
  <c r="C1204" i="28" s="1"/>
  <c r="F1203" i="28"/>
  <c r="E1203" i="28"/>
  <c r="D1203" i="28"/>
  <c r="B1203" i="28"/>
  <c r="C1203" i="28" s="1"/>
  <c r="F1202" i="28"/>
  <c r="E1202" i="28"/>
  <c r="D1202" i="28"/>
  <c r="B1202" i="28"/>
  <c r="C1202" i="28" s="1"/>
  <c r="F1201" i="28"/>
  <c r="E1201" i="28"/>
  <c r="D1201" i="28"/>
  <c r="B1201" i="28"/>
  <c r="C1201" i="28" s="1"/>
  <c r="F1200" i="28"/>
  <c r="E1200" i="28"/>
  <c r="D1200" i="28"/>
  <c r="B1200" i="28"/>
  <c r="C1200" i="28" s="1"/>
  <c r="F1199" i="28"/>
  <c r="E1199" i="28"/>
  <c r="D1199" i="28"/>
  <c r="B1199" i="28"/>
  <c r="C1199" i="28" s="1"/>
  <c r="F1198" i="28"/>
  <c r="E1198" i="28"/>
  <c r="D1198" i="28"/>
  <c r="B1198" i="28"/>
  <c r="C1198" i="28" s="1"/>
  <c r="F1197" i="28"/>
  <c r="E1197" i="28"/>
  <c r="D1197" i="28"/>
  <c r="B1197" i="28"/>
  <c r="C1197" i="28" s="1"/>
  <c r="F1196" i="28"/>
  <c r="E1196" i="28"/>
  <c r="D1196" i="28"/>
  <c r="B1196" i="28"/>
  <c r="C1196" i="28" s="1"/>
  <c r="F1195" i="28"/>
  <c r="E1195" i="28"/>
  <c r="D1195" i="28"/>
  <c r="B1195" i="28"/>
  <c r="C1195" i="28" s="1"/>
  <c r="F1194" i="28"/>
  <c r="E1194" i="28"/>
  <c r="D1194" i="28"/>
  <c r="B1194" i="28"/>
  <c r="C1194" i="28" s="1"/>
  <c r="F1193" i="28"/>
  <c r="E1193" i="28"/>
  <c r="D1193" i="28"/>
  <c r="B1193" i="28"/>
  <c r="C1193" i="28" s="1"/>
  <c r="F1192" i="28"/>
  <c r="E1192" i="28"/>
  <c r="D1192" i="28"/>
  <c r="B1192" i="28"/>
  <c r="C1192" i="28" s="1"/>
  <c r="F1191" i="28"/>
  <c r="E1191" i="28"/>
  <c r="D1191" i="28"/>
  <c r="B1191" i="28"/>
  <c r="C1191" i="28" s="1"/>
  <c r="F1190" i="28"/>
  <c r="E1190" i="28"/>
  <c r="D1190" i="28"/>
  <c r="B1190" i="28"/>
  <c r="C1190" i="28" s="1"/>
  <c r="F1189" i="28"/>
  <c r="E1189" i="28"/>
  <c r="D1189" i="28"/>
  <c r="B1189" i="28"/>
  <c r="C1189" i="28" s="1"/>
  <c r="F1188" i="28"/>
  <c r="E1188" i="28"/>
  <c r="D1188" i="28"/>
  <c r="B1188" i="28"/>
  <c r="C1188" i="28" s="1"/>
  <c r="F1187" i="28"/>
  <c r="E1187" i="28"/>
  <c r="D1187" i="28"/>
  <c r="B1187" i="28"/>
  <c r="C1187" i="28" s="1"/>
  <c r="F1186" i="28"/>
  <c r="E1186" i="28"/>
  <c r="D1186" i="28"/>
  <c r="B1186" i="28"/>
  <c r="C1186" i="28" s="1"/>
  <c r="F1185" i="28"/>
  <c r="E1185" i="28"/>
  <c r="D1185" i="28"/>
  <c r="B1185" i="28"/>
  <c r="C1185" i="28" s="1"/>
  <c r="F1184" i="28"/>
  <c r="E1184" i="28"/>
  <c r="D1184" i="28"/>
  <c r="B1184" i="28"/>
  <c r="C1184" i="28" s="1"/>
  <c r="F1183" i="28"/>
  <c r="E1183" i="28"/>
  <c r="D1183" i="28"/>
  <c r="B1183" i="28"/>
  <c r="C1183" i="28" s="1"/>
  <c r="F1182" i="28"/>
  <c r="E1182" i="28"/>
  <c r="D1182" i="28"/>
  <c r="B1182" i="28"/>
  <c r="C1182" i="28" s="1"/>
  <c r="F1181" i="28"/>
  <c r="E1181" i="28"/>
  <c r="D1181" i="28"/>
  <c r="B1181" i="28"/>
  <c r="C1181" i="28" s="1"/>
  <c r="F1180" i="28"/>
  <c r="E1180" i="28"/>
  <c r="D1180" i="28"/>
  <c r="B1180" i="28"/>
  <c r="C1180" i="28" s="1"/>
  <c r="F1179" i="28"/>
  <c r="E1179" i="28"/>
  <c r="D1179" i="28"/>
  <c r="B1179" i="28"/>
  <c r="C1179" i="28" s="1"/>
  <c r="F1178" i="28"/>
  <c r="E1178" i="28"/>
  <c r="D1178" i="28"/>
  <c r="B1178" i="28"/>
  <c r="C1178" i="28" s="1"/>
  <c r="F1177" i="28"/>
  <c r="E1177" i="28"/>
  <c r="D1177" i="28"/>
  <c r="B1177" i="28"/>
  <c r="C1177" i="28" s="1"/>
  <c r="F1176" i="28"/>
  <c r="E1176" i="28"/>
  <c r="D1176" i="28"/>
  <c r="B1176" i="28"/>
  <c r="C1176" i="28" s="1"/>
  <c r="F1175" i="28"/>
  <c r="E1175" i="28"/>
  <c r="D1175" i="28"/>
  <c r="B1175" i="28"/>
  <c r="C1175" i="28" s="1"/>
  <c r="F1174" i="28"/>
  <c r="E1174" i="28"/>
  <c r="D1174" i="28"/>
  <c r="B1174" i="28"/>
  <c r="C1174" i="28" s="1"/>
  <c r="F1173" i="28"/>
  <c r="E1173" i="28"/>
  <c r="D1173" i="28"/>
  <c r="B1173" i="28"/>
  <c r="C1173" i="28" s="1"/>
  <c r="F1172" i="28"/>
  <c r="E1172" i="28"/>
  <c r="D1172" i="28"/>
  <c r="B1172" i="28"/>
  <c r="C1172" i="28" s="1"/>
  <c r="F1171" i="28"/>
  <c r="E1171" i="28"/>
  <c r="D1171" i="28"/>
  <c r="B1171" i="28"/>
  <c r="C1171" i="28" s="1"/>
  <c r="F1170" i="28"/>
  <c r="E1170" i="28"/>
  <c r="D1170" i="28"/>
  <c r="B1170" i="28"/>
  <c r="C1170" i="28" s="1"/>
  <c r="F1169" i="28"/>
  <c r="E1169" i="28"/>
  <c r="D1169" i="28"/>
  <c r="B1169" i="28"/>
  <c r="C1169" i="28" s="1"/>
  <c r="F1168" i="28"/>
  <c r="E1168" i="28"/>
  <c r="D1168" i="28"/>
  <c r="B1168" i="28"/>
  <c r="C1168" i="28" s="1"/>
  <c r="F1167" i="28"/>
  <c r="E1167" i="28"/>
  <c r="D1167" i="28"/>
  <c r="B1167" i="28"/>
  <c r="C1167" i="28" s="1"/>
  <c r="F1166" i="28"/>
  <c r="E1166" i="28"/>
  <c r="D1166" i="28"/>
  <c r="B1166" i="28"/>
  <c r="C1166" i="28" s="1"/>
  <c r="F1165" i="28"/>
  <c r="E1165" i="28"/>
  <c r="D1165" i="28"/>
  <c r="B1165" i="28"/>
  <c r="C1165" i="28" s="1"/>
  <c r="F1164" i="28"/>
  <c r="E1164" i="28"/>
  <c r="D1164" i="28"/>
  <c r="B1164" i="28"/>
  <c r="C1164" i="28" s="1"/>
  <c r="F1163" i="28"/>
  <c r="E1163" i="28"/>
  <c r="D1163" i="28"/>
  <c r="B1163" i="28"/>
  <c r="C1163" i="28" s="1"/>
  <c r="F1162" i="28"/>
  <c r="E1162" i="28"/>
  <c r="D1162" i="28"/>
  <c r="B1162" i="28"/>
  <c r="C1162" i="28" s="1"/>
  <c r="F1161" i="28"/>
  <c r="E1161" i="28"/>
  <c r="D1161" i="28"/>
  <c r="B1161" i="28"/>
  <c r="C1161" i="28" s="1"/>
  <c r="F1160" i="28"/>
  <c r="E1160" i="28"/>
  <c r="D1160" i="28"/>
  <c r="B1160" i="28"/>
  <c r="C1160" i="28" s="1"/>
  <c r="F1159" i="28"/>
  <c r="E1159" i="28"/>
  <c r="D1159" i="28"/>
  <c r="B1159" i="28"/>
  <c r="C1159" i="28" s="1"/>
  <c r="F1158" i="28"/>
  <c r="E1158" i="28"/>
  <c r="D1158" i="28"/>
  <c r="B1158" i="28"/>
  <c r="C1158" i="28" s="1"/>
  <c r="F1157" i="28"/>
  <c r="E1157" i="28"/>
  <c r="D1157" i="28"/>
  <c r="B1157" i="28"/>
  <c r="C1157" i="28" s="1"/>
  <c r="F1156" i="28"/>
  <c r="E1156" i="28"/>
  <c r="D1156" i="28"/>
  <c r="B1156" i="28"/>
  <c r="C1156" i="28" s="1"/>
  <c r="F1155" i="28"/>
  <c r="E1155" i="28"/>
  <c r="D1155" i="28"/>
  <c r="B1155" i="28"/>
  <c r="C1155" i="28" s="1"/>
  <c r="F1154" i="28"/>
  <c r="E1154" i="28"/>
  <c r="D1154" i="28"/>
  <c r="B1154" i="28"/>
  <c r="C1154" i="28" s="1"/>
  <c r="F1153" i="28"/>
  <c r="E1153" i="28"/>
  <c r="D1153" i="28"/>
  <c r="B1153" i="28"/>
  <c r="C1153" i="28" s="1"/>
  <c r="F1152" i="28"/>
  <c r="E1152" i="28"/>
  <c r="D1152" i="28"/>
  <c r="B1152" i="28"/>
  <c r="C1152" i="28" s="1"/>
  <c r="F1151" i="28"/>
  <c r="E1151" i="28"/>
  <c r="D1151" i="28"/>
  <c r="B1151" i="28"/>
  <c r="C1151" i="28" s="1"/>
  <c r="F1150" i="28"/>
  <c r="E1150" i="28"/>
  <c r="D1150" i="28"/>
  <c r="B1150" i="28"/>
  <c r="C1150" i="28" s="1"/>
  <c r="F1149" i="28"/>
  <c r="E1149" i="28"/>
  <c r="D1149" i="28"/>
  <c r="B1149" i="28"/>
  <c r="C1149" i="28" s="1"/>
  <c r="F1148" i="28"/>
  <c r="E1148" i="28"/>
  <c r="D1148" i="28"/>
  <c r="B1148" i="28"/>
  <c r="C1148" i="28" s="1"/>
  <c r="F1147" i="28"/>
  <c r="E1147" i="28"/>
  <c r="D1147" i="28"/>
  <c r="B1147" i="28"/>
  <c r="C1147" i="28" s="1"/>
  <c r="F1146" i="28"/>
  <c r="E1146" i="28"/>
  <c r="D1146" i="28"/>
  <c r="B1146" i="28"/>
  <c r="C1146" i="28" s="1"/>
  <c r="F1145" i="28"/>
  <c r="E1145" i="28"/>
  <c r="D1145" i="28"/>
  <c r="B1145" i="28"/>
  <c r="C1145" i="28" s="1"/>
  <c r="F1144" i="28"/>
  <c r="E1144" i="28"/>
  <c r="D1144" i="28"/>
  <c r="B1144" i="28"/>
  <c r="C1144" i="28" s="1"/>
  <c r="F1143" i="28"/>
  <c r="E1143" i="28"/>
  <c r="D1143" i="28"/>
  <c r="B1143" i="28"/>
  <c r="C1143" i="28" s="1"/>
  <c r="F1142" i="28"/>
  <c r="E1142" i="28"/>
  <c r="D1142" i="28"/>
  <c r="B1142" i="28"/>
  <c r="C1142" i="28" s="1"/>
  <c r="F1141" i="28"/>
  <c r="E1141" i="28"/>
  <c r="D1141" i="28"/>
  <c r="B1141" i="28"/>
  <c r="C1141" i="28" s="1"/>
  <c r="F1140" i="28"/>
  <c r="E1140" i="28"/>
  <c r="D1140" i="28"/>
  <c r="B1140" i="28"/>
  <c r="C1140" i="28" s="1"/>
  <c r="F1139" i="28"/>
  <c r="E1139" i="28"/>
  <c r="D1139" i="28"/>
  <c r="B1139" i="28"/>
  <c r="C1139" i="28" s="1"/>
  <c r="F1138" i="28"/>
  <c r="E1138" i="28"/>
  <c r="D1138" i="28"/>
  <c r="B1138" i="28"/>
  <c r="C1138" i="28" s="1"/>
  <c r="F1137" i="28"/>
  <c r="E1137" i="28"/>
  <c r="D1137" i="28"/>
  <c r="B1137" i="28"/>
  <c r="C1137" i="28" s="1"/>
  <c r="F1136" i="28"/>
  <c r="E1136" i="28"/>
  <c r="D1136" i="28"/>
  <c r="B1136" i="28"/>
  <c r="C1136" i="28" s="1"/>
  <c r="F1135" i="28"/>
  <c r="E1135" i="28"/>
  <c r="D1135" i="28"/>
  <c r="B1135" i="28"/>
  <c r="C1135" i="28" s="1"/>
  <c r="F1134" i="28"/>
  <c r="E1134" i="28"/>
  <c r="D1134" i="28"/>
  <c r="B1134" i="28"/>
  <c r="C1134" i="28" s="1"/>
  <c r="F1133" i="28"/>
  <c r="E1133" i="28"/>
  <c r="D1133" i="28"/>
  <c r="B1133" i="28"/>
  <c r="C1133" i="28" s="1"/>
  <c r="F1132" i="28"/>
  <c r="E1132" i="28"/>
  <c r="D1132" i="28"/>
  <c r="B1132" i="28"/>
  <c r="C1132" i="28" s="1"/>
  <c r="F1131" i="28"/>
  <c r="E1131" i="28"/>
  <c r="D1131" i="28"/>
  <c r="B1131" i="28"/>
  <c r="C1131" i="28" s="1"/>
  <c r="F1130" i="28"/>
  <c r="E1130" i="28"/>
  <c r="D1130" i="28"/>
  <c r="B1130" i="28"/>
  <c r="C1130" i="28" s="1"/>
  <c r="F1129" i="28"/>
  <c r="E1129" i="28"/>
  <c r="D1129" i="28"/>
  <c r="B1129" i="28"/>
  <c r="C1129" i="28" s="1"/>
  <c r="F1128" i="28"/>
  <c r="E1128" i="28"/>
  <c r="D1128" i="28"/>
  <c r="B1128" i="28"/>
  <c r="C1128" i="28" s="1"/>
  <c r="F1127" i="28"/>
  <c r="E1127" i="28"/>
  <c r="D1127" i="28"/>
  <c r="B1127" i="28"/>
  <c r="C1127" i="28" s="1"/>
  <c r="F1126" i="28"/>
  <c r="E1126" i="28"/>
  <c r="D1126" i="28"/>
  <c r="B1126" i="28"/>
  <c r="C1126" i="28" s="1"/>
  <c r="F1125" i="28"/>
  <c r="E1125" i="28"/>
  <c r="D1125" i="28"/>
  <c r="B1125" i="28"/>
  <c r="C1125" i="28" s="1"/>
  <c r="F1124" i="28"/>
  <c r="E1124" i="28"/>
  <c r="D1124" i="28"/>
  <c r="B1124" i="28"/>
  <c r="C1124" i="28" s="1"/>
  <c r="F1123" i="28"/>
  <c r="E1123" i="28"/>
  <c r="D1123" i="28"/>
  <c r="B1123" i="28"/>
  <c r="C1123" i="28" s="1"/>
  <c r="F1122" i="28"/>
  <c r="E1122" i="28"/>
  <c r="D1122" i="28"/>
  <c r="B1122" i="28"/>
  <c r="C1122" i="28" s="1"/>
  <c r="F1121" i="28"/>
  <c r="E1121" i="28"/>
  <c r="D1121" i="28"/>
  <c r="B1121" i="28"/>
  <c r="C1121" i="28" s="1"/>
  <c r="F1120" i="28"/>
  <c r="E1120" i="28"/>
  <c r="D1120" i="28"/>
  <c r="B1120" i="28"/>
  <c r="C1120" i="28" s="1"/>
  <c r="F1119" i="28"/>
  <c r="E1119" i="28"/>
  <c r="D1119" i="28"/>
  <c r="B1119" i="28"/>
  <c r="C1119" i="28" s="1"/>
  <c r="F1118" i="28"/>
  <c r="E1118" i="28"/>
  <c r="D1118" i="28"/>
  <c r="B1118" i="28"/>
  <c r="C1118" i="28" s="1"/>
  <c r="F1117" i="28"/>
  <c r="E1117" i="28"/>
  <c r="D1117" i="28"/>
  <c r="B1117" i="28"/>
  <c r="C1117" i="28" s="1"/>
  <c r="F1116" i="28"/>
  <c r="E1116" i="28"/>
  <c r="D1116" i="28"/>
  <c r="B1116" i="28"/>
  <c r="C1116" i="28" s="1"/>
  <c r="F1115" i="28"/>
  <c r="E1115" i="28"/>
  <c r="D1115" i="28"/>
  <c r="B1115" i="28"/>
  <c r="C1115" i="28" s="1"/>
  <c r="F1114" i="28"/>
  <c r="E1114" i="28"/>
  <c r="D1114" i="28"/>
  <c r="B1114" i="28"/>
  <c r="C1114" i="28" s="1"/>
  <c r="F1113" i="28"/>
  <c r="E1113" i="28"/>
  <c r="D1113" i="28"/>
  <c r="B1113" i="28"/>
  <c r="C1113" i="28" s="1"/>
  <c r="F1112" i="28"/>
  <c r="E1112" i="28"/>
  <c r="D1112" i="28"/>
  <c r="B1112" i="28"/>
  <c r="C1112" i="28" s="1"/>
  <c r="F1111" i="28"/>
  <c r="E1111" i="28"/>
  <c r="D1111" i="28"/>
  <c r="B1111" i="28"/>
  <c r="C1111" i="28" s="1"/>
  <c r="F1110" i="28"/>
  <c r="E1110" i="28"/>
  <c r="D1110" i="28"/>
  <c r="B1110" i="28"/>
  <c r="C1110" i="28" s="1"/>
  <c r="F1109" i="28"/>
  <c r="E1109" i="28"/>
  <c r="D1109" i="28"/>
  <c r="B1109" i="28"/>
  <c r="C1109" i="28" s="1"/>
  <c r="F1108" i="28"/>
  <c r="E1108" i="28"/>
  <c r="D1108" i="28"/>
  <c r="B1108" i="28"/>
  <c r="C1108" i="28" s="1"/>
  <c r="F1107" i="28"/>
  <c r="E1107" i="28"/>
  <c r="D1107" i="28"/>
  <c r="B1107" i="28"/>
  <c r="C1107" i="28" s="1"/>
  <c r="F1106" i="28"/>
  <c r="E1106" i="28"/>
  <c r="D1106" i="28"/>
  <c r="B1106" i="28"/>
  <c r="C1106" i="28" s="1"/>
  <c r="F1105" i="28"/>
  <c r="E1105" i="28"/>
  <c r="D1105" i="28"/>
  <c r="B1105" i="28"/>
  <c r="C1105" i="28" s="1"/>
  <c r="F1104" i="28"/>
  <c r="E1104" i="28"/>
  <c r="D1104" i="28"/>
  <c r="B1104" i="28"/>
  <c r="C1104" i="28" s="1"/>
  <c r="F1103" i="28"/>
  <c r="E1103" i="28"/>
  <c r="D1103" i="28"/>
  <c r="B1103" i="28"/>
  <c r="C1103" i="28" s="1"/>
  <c r="F1102" i="28"/>
  <c r="E1102" i="28"/>
  <c r="D1102" i="28"/>
  <c r="B1102" i="28"/>
  <c r="C1102" i="28" s="1"/>
  <c r="F1101" i="28"/>
  <c r="E1101" i="28"/>
  <c r="D1101" i="28"/>
  <c r="B1101" i="28"/>
  <c r="C1101" i="28" s="1"/>
  <c r="F1100" i="28"/>
  <c r="E1100" i="28"/>
  <c r="D1100" i="28"/>
  <c r="B1100" i="28"/>
  <c r="C1100" i="28" s="1"/>
  <c r="F1099" i="28"/>
  <c r="E1099" i="28"/>
  <c r="D1099" i="28"/>
  <c r="B1099" i="28"/>
  <c r="C1099" i="28" s="1"/>
  <c r="F1098" i="28"/>
  <c r="E1098" i="28"/>
  <c r="D1098" i="28"/>
  <c r="B1098" i="28"/>
  <c r="C1098" i="28" s="1"/>
  <c r="F1097" i="28"/>
  <c r="E1097" i="28"/>
  <c r="D1097" i="28"/>
  <c r="B1097" i="28"/>
  <c r="C1097" i="28" s="1"/>
  <c r="F1096" i="28"/>
  <c r="E1096" i="28"/>
  <c r="D1096" i="28"/>
  <c r="B1096" i="28"/>
  <c r="C1096" i="28" s="1"/>
  <c r="F1095" i="28"/>
  <c r="E1095" i="28"/>
  <c r="D1095" i="28"/>
  <c r="B1095" i="28"/>
  <c r="C1095" i="28" s="1"/>
  <c r="F1094" i="28"/>
  <c r="E1094" i="28"/>
  <c r="D1094" i="28"/>
  <c r="B1094" i="28"/>
  <c r="C1094" i="28" s="1"/>
  <c r="F1093" i="28"/>
  <c r="E1093" i="28"/>
  <c r="D1093" i="28"/>
  <c r="B1093" i="28"/>
  <c r="C1093" i="28" s="1"/>
  <c r="F1092" i="28"/>
  <c r="E1092" i="28"/>
  <c r="D1092" i="28"/>
  <c r="B1092" i="28"/>
  <c r="C1092" i="28" s="1"/>
  <c r="F1091" i="28"/>
  <c r="E1091" i="28"/>
  <c r="D1091" i="28"/>
  <c r="B1091" i="28"/>
  <c r="C1091" i="28" s="1"/>
  <c r="F1090" i="28"/>
  <c r="E1090" i="28"/>
  <c r="D1090" i="28"/>
  <c r="B1090" i="28"/>
  <c r="C1090" i="28" s="1"/>
  <c r="F1089" i="28"/>
  <c r="E1089" i="28"/>
  <c r="D1089" i="28"/>
  <c r="B1089" i="28"/>
  <c r="C1089" i="28" s="1"/>
  <c r="F1088" i="28"/>
  <c r="E1088" i="28"/>
  <c r="D1088" i="28"/>
  <c r="B1088" i="28"/>
  <c r="C1088" i="28" s="1"/>
  <c r="F1087" i="28"/>
  <c r="E1087" i="28"/>
  <c r="D1087" i="28"/>
  <c r="B1087" i="28"/>
  <c r="C1087" i="28" s="1"/>
  <c r="F1086" i="28"/>
  <c r="E1086" i="28"/>
  <c r="D1086" i="28"/>
  <c r="B1086" i="28"/>
  <c r="C1086" i="28" s="1"/>
  <c r="F1085" i="28"/>
  <c r="E1085" i="28"/>
  <c r="D1085" i="28"/>
  <c r="B1085" i="28"/>
  <c r="C1085" i="28" s="1"/>
  <c r="F1084" i="28"/>
  <c r="E1084" i="28"/>
  <c r="D1084" i="28"/>
  <c r="B1084" i="28"/>
  <c r="C1084" i="28" s="1"/>
  <c r="F1083" i="28"/>
  <c r="E1083" i="28"/>
  <c r="D1083" i="28"/>
  <c r="B1083" i="28"/>
  <c r="C1083" i="28" s="1"/>
  <c r="F1082" i="28"/>
  <c r="E1082" i="28"/>
  <c r="D1082" i="28"/>
  <c r="B1082" i="28"/>
  <c r="C1082" i="28" s="1"/>
  <c r="F1081" i="28"/>
  <c r="E1081" i="28"/>
  <c r="D1081" i="28"/>
  <c r="B1081" i="28"/>
  <c r="C1081" i="28" s="1"/>
  <c r="F1080" i="28"/>
  <c r="E1080" i="28"/>
  <c r="D1080" i="28"/>
  <c r="B1080" i="28"/>
  <c r="C1080" i="28" s="1"/>
  <c r="F1079" i="28"/>
  <c r="E1079" i="28"/>
  <c r="D1079" i="28"/>
  <c r="B1079" i="28"/>
  <c r="C1079" i="28" s="1"/>
  <c r="F1078" i="28"/>
  <c r="E1078" i="28"/>
  <c r="D1078" i="28"/>
  <c r="B1078" i="28"/>
  <c r="C1078" i="28" s="1"/>
  <c r="F1077" i="28"/>
  <c r="E1077" i="28"/>
  <c r="D1077" i="28"/>
  <c r="B1077" i="28"/>
  <c r="C1077" i="28" s="1"/>
  <c r="F1076" i="28"/>
  <c r="E1076" i="28"/>
  <c r="D1076" i="28"/>
  <c r="B1076" i="28"/>
  <c r="C1076" i="28" s="1"/>
  <c r="F1075" i="28"/>
  <c r="E1075" i="28"/>
  <c r="D1075" i="28"/>
  <c r="B1075" i="28"/>
  <c r="C1075" i="28" s="1"/>
  <c r="F1074" i="28"/>
  <c r="E1074" i="28"/>
  <c r="D1074" i="28"/>
  <c r="B1074" i="28"/>
  <c r="C1074" i="28" s="1"/>
  <c r="F1073" i="28"/>
  <c r="E1073" i="28"/>
  <c r="D1073" i="28"/>
  <c r="B1073" i="28"/>
  <c r="C1073" i="28" s="1"/>
  <c r="F1072" i="28"/>
  <c r="E1072" i="28"/>
  <c r="D1072" i="28"/>
  <c r="B1072" i="28"/>
  <c r="C1072" i="28" s="1"/>
  <c r="F1071" i="28"/>
  <c r="E1071" i="28"/>
  <c r="D1071" i="28"/>
  <c r="B1071" i="28"/>
  <c r="C1071" i="28" s="1"/>
  <c r="F1070" i="28"/>
  <c r="E1070" i="28"/>
  <c r="D1070" i="28"/>
  <c r="B1070" i="28"/>
  <c r="C1070" i="28" s="1"/>
  <c r="F1069" i="28"/>
  <c r="E1069" i="28"/>
  <c r="D1069" i="28"/>
  <c r="B1069" i="28"/>
  <c r="C1069" i="28" s="1"/>
  <c r="F1068" i="28"/>
  <c r="E1068" i="28"/>
  <c r="D1068" i="28"/>
  <c r="B1068" i="28"/>
  <c r="C1068" i="28" s="1"/>
  <c r="F1067" i="28"/>
  <c r="E1067" i="28"/>
  <c r="D1067" i="28"/>
  <c r="B1067" i="28"/>
  <c r="C1067" i="28" s="1"/>
  <c r="F1066" i="28"/>
  <c r="E1066" i="28"/>
  <c r="D1066" i="28"/>
  <c r="B1066" i="28"/>
  <c r="C1066" i="28" s="1"/>
  <c r="F1065" i="28"/>
  <c r="E1065" i="28"/>
  <c r="D1065" i="28"/>
  <c r="B1065" i="28"/>
  <c r="C1065" i="28" s="1"/>
  <c r="F1064" i="28"/>
  <c r="E1064" i="28"/>
  <c r="D1064" i="28"/>
  <c r="B1064" i="28"/>
  <c r="C1064" i="28" s="1"/>
  <c r="F1063" i="28"/>
  <c r="E1063" i="28"/>
  <c r="D1063" i="28"/>
  <c r="B1063" i="28"/>
  <c r="C1063" i="28" s="1"/>
  <c r="F1062" i="28"/>
  <c r="E1062" i="28"/>
  <c r="D1062" i="28"/>
  <c r="B1062" i="28"/>
  <c r="C1062" i="28" s="1"/>
  <c r="F1061" i="28"/>
  <c r="E1061" i="28"/>
  <c r="D1061" i="28"/>
  <c r="B1061" i="28"/>
  <c r="C1061" i="28" s="1"/>
  <c r="F1060" i="28"/>
  <c r="E1060" i="28"/>
  <c r="D1060" i="28"/>
  <c r="B1060" i="28"/>
  <c r="C1060" i="28" s="1"/>
  <c r="F1059" i="28"/>
  <c r="E1059" i="28"/>
  <c r="D1059" i="28"/>
  <c r="B1059" i="28"/>
  <c r="C1059" i="28" s="1"/>
  <c r="F1058" i="28"/>
  <c r="E1058" i="28"/>
  <c r="D1058" i="28"/>
  <c r="B1058" i="28"/>
  <c r="C1058" i="28" s="1"/>
  <c r="F1057" i="28"/>
  <c r="E1057" i="28"/>
  <c r="D1057" i="28"/>
  <c r="B1057" i="28"/>
  <c r="C1057" i="28" s="1"/>
  <c r="F1056" i="28"/>
  <c r="E1056" i="28"/>
  <c r="D1056" i="28"/>
  <c r="B1056" i="28"/>
  <c r="C1056" i="28" s="1"/>
  <c r="F1055" i="28"/>
  <c r="E1055" i="28"/>
  <c r="D1055" i="28"/>
  <c r="B1055" i="28"/>
  <c r="C1055" i="28" s="1"/>
  <c r="F1054" i="28"/>
  <c r="E1054" i="28"/>
  <c r="D1054" i="28"/>
  <c r="B1054" i="28"/>
  <c r="C1054" i="28" s="1"/>
  <c r="F1053" i="28"/>
  <c r="E1053" i="28"/>
  <c r="D1053" i="28"/>
  <c r="B1053" i="28"/>
  <c r="C1053" i="28" s="1"/>
  <c r="F1052" i="28"/>
  <c r="E1052" i="28"/>
  <c r="D1052" i="28"/>
  <c r="B1052" i="28"/>
  <c r="C1052" i="28" s="1"/>
  <c r="F1051" i="28"/>
  <c r="E1051" i="28"/>
  <c r="D1051" i="28"/>
  <c r="B1051" i="28"/>
  <c r="C1051" i="28" s="1"/>
  <c r="F1050" i="28"/>
  <c r="E1050" i="28"/>
  <c r="D1050" i="28"/>
  <c r="B1050" i="28"/>
  <c r="C1050" i="28" s="1"/>
  <c r="F1049" i="28"/>
  <c r="E1049" i="28"/>
  <c r="D1049" i="28"/>
  <c r="B1049" i="28"/>
  <c r="C1049" i="28" s="1"/>
  <c r="F1048" i="28"/>
  <c r="E1048" i="28"/>
  <c r="D1048" i="28"/>
  <c r="B1048" i="28"/>
  <c r="C1048" i="28" s="1"/>
  <c r="F1047" i="28"/>
  <c r="E1047" i="28"/>
  <c r="D1047" i="28"/>
  <c r="B1047" i="28"/>
  <c r="C1047" i="28" s="1"/>
  <c r="F1046" i="28"/>
  <c r="E1046" i="28"/>
  <c r="D1046" i="28"/>
  <c r="B1046" i="28"/>
  <c r="C1046" i="28" s="1"/>
  <c r="F1045" i="28"/>
  <c r="E1045" i="28"/>
  <c r="D1045" i="28"/>
  <c r="B1045" i="28"/>
  <c r="C1045" i="28" s="1"/>
  <c r="F1044" i="28"/>
  <c r="E1044" i="28"/>
  <c r="D1044" i="28"/>
  <c r="B1044" i="28"/>
  <c r="C1044" i="28" s="1"/>
  <c r="F1043" i="28"/>
  <c r="E1043" i="28"/>
  <c r="D1043" i="28"/>
  <c r="B1043" i="28"/>
  <c r="C1043" i="28" s="1"/>
  <c r="F1042" i="28"/>
  <c r="E1042" i="28"/>
  <c r="D1042" i="28"/>
  <c r="B1042" i="28"/>
  <c r="C1042" i="28" s="1"/>
  <c r="F1041" i="28"/>
  <c r="E1041" i="28"/>
  <c r="D1041" i="28"/>
  <c r="B1041" i="28"/>
  <c r="C1041" i="28" s="1"/>
  <c r="F1040" i="28"/>
  <c r="E1040" i="28"/>
  <c r="D1040" i="28"/>
  <c r="B1040" i="28"/>
  <c r="C1040" i="28" s="1"/>
  <c r="F1039" i="28"/>
  <c r="E1039" i="28"/>
  <c r="D1039" i="28"/>
  <c r="B1039" i="28"/>
  <c r="C1039" i="28" s="1"/>
  <c r="F1038" i="28"/>
  <c r="E1038" i="28"/>
  <c r="D1038" i="28"/>
  <c r="B1038" i="28"/>
  <c r="C1038" i="28" s="1"/>
  <c r="F1037" i="28"/>
  <c r="E1037" i="28"/>
  <c r="D1037" i="28"/>
  <c r="B1037" i="28"/>
  <c r="C1037" i="28" s="1"/>
  <c r="F1036" i="28"/>
  <c r="E1036" i="28"/>
  <c r="D1036" i="28"/>
  <c r="B1036" i="28"/>
  <c r="C1036" i="28" s="1"/>
  <c r="F1035" i="28"/>
  <c r="E1035" i="28"/>
  <c r="D1035" i="28"/>
  <c r="B1035" i="28"/>
  <c r="C1035" i="28" s="1"/>
  <c r="F1034" i="28"/>
  <c r="E1034" i="28"/>
  <c r="D1034" i="28"/>
  <c r="B1034" i="28"/>
  <c r="C1034" i="28" s="1"/>
  <c r="F1033" i="28"/>
  <c r="E1033" i="28"/>
  <c r="D1033" i="28"/>
  <c r="B1033" i="28"/>
  <c r="C1033" i="28" s="1"/>
  <c r="F1032" i="28"/>
  <c r="E1032" i="28"/>
  <c r="D1032" i="28"/>
  <c r="B1032" i="28"/>
  <c r="C1032" i="28" s="1"/>
  <c r="F1031" i="28"/>
  <c r="E1031" i="28"/>
  <c r="D1031" i="28"/>
  <c r="B1031" i="28"/>
  <c r="C1031" i="28" s="1"/>
  <c r="F1030" i="28"/>
  <c r="E1030" i="28"/>
  <c r="D1030" i="28"/>
  <c r="B1030" i="28"/>
  <c r="C1030" i="28" s="1"/>
  <c r="F1029" i="28"/>
  <c r="E1029" i="28"/>
  <c r="D1029" i="28"/>
  <c r="B1029" i="28"/>
  <c r="C1029" i="28" s="1"/>
  <c r="F1028" i="28"/>
  <c r="E1028" i="28"/>
  <c r="D1028" i="28"/>
  <c r="B1028" i="28"/>
  <c r="C1028" i="28" s="1"/>
  <c r="F1027" i="28"/>
  <c r="E1027" i="28"/>
  <c r="D1027" i="28"/>
  <c r="B1027" i="28"/>
  <c r="C1027" i="28" s="1"/>
  <c r="F1026" i="28"/>
  <c r="E1026" i="28"/>
  <c r="D1026" i="28"/>
  <c r="B1026" i="28"/>
  <c r="C1026" i="28" s="1"/>
  <c r="F1025" i="28"/>
  <c r="E1025" i="28"/>
  <c r="D1025" i="28"/>
  <c r="B1025" i="28"/>
  <c r="C1025" i="28" s="1"/>
  <c r="F1024" i="28"/>
  <c r="E1024" i="28"/>
  <c r="D1024" i="28"/>
  <c r="B1024" i="28"/>
  <c r="C1024" i="28" s="1"/>
  <c r="F1023" i="28"/>
  <c r="E1023" i="28"/>
  <c r="D1023" i="28"/>
  <c r="B1023" i="28"/>
  <c r="C1023" i="28" s="1"/>
  <c r="F1022" i="28"/>
  <c r="E1022" i="28"/>
  <c r="D1022" i="28"/>
  <c r="B1022" i="28"/>
  <c r="C1022" i="28" s="1"/>
  <c r="F1021" i="28"/>
  <c r="E1021" i="28"/>
  <c r="D1021" i="28"/>
  <c r="B1021" i="28"/>
  <c r="C1021" i="28" s="1"/>
  <c r="F1020" i="28"/>
  <c r="E1020" i="28"/>
  <c r="D1020" i="28"/>
  <c r="B1020" i="28"/>
  <c r="C1020" i="28" s="1"/>
  <c r="F1019" i="28"/>
  <c r="E1019" i="28"/>
  <c r="D1019" i="28"/>
  <c r="B1019" i="28"/>
  <c r="C1019" i="28" s="1"/>
  <c r="F1018" i="28"/>
  <c r="E1018" i="28"/>
  <c r="D1018" i="28"/>
  <c r="B1018" i="28"/>
  <c r="C1018" i="28" s="1"/>
  <c r="F1017" i="28"/>
  <c r="E1017" i="28"/>
  <c r="D1017" i="28"/>
  <c r="B1017" i="28"/>
  <c r="C1017" i="28" s="1"/>
  <c r="F1016" i="28"/>
  <c r="E1016" i="28"/>
  <c r="D1016" i="28"/>
  <c r="B1016" i="28"/>
  <c r="C1016" i="28" s="1"/>
  <c r="F1015" i="28"/>
  <c r="E1015" i="28"/>
  <c r="D1015" i="28"/>
  <c r="B1015" i="28"/>
  <c r="C1015" i="28" s="1"/>
  <c r="F1014" i="28"/>
  <c r="E1014" i="28"/>
  <c r="D1014" i="28"/>
  <c r="B1014" i="28"/>
  <c r="C1014" i="28" s="1"/>
  <c r="F1013" i="28"/>
  <c r="E1013" i="28"/>
  <c r="D1013" i="28"/>
  <c r="B1013" i="28"/>
  <c r="C1013" i="28" s="1"/>
  <c r="F1012" i="28"/>
  <c r="E1012" i="28"/>
  <c r="D1012" i="28"/>
  <c r="B1012" i="28"/>
  <c r="C1012" i="28" s="1"/>
  <c r="F1011" i="28"/>
  <c r="E1011" i="28"/>
  <c r="D1011" i="28"/>
  <c r="B1011" i="28"/>
  <c r="C1011" i="28" s="1"/>
  <c r="F1010" i="28"/>
  <c r="E1010" i="28"/>
  <c r="D1010" i="28"/>
  <c r="B1010" i="28"/>
  <c r="C1010" i="28" s="1"/>
  <c r="F1009" i="28"/>
  <c r="E1009" i="28"/>
  <c r="D1009" i="28"/>
  <c r="B1009" i="28"/>
  <c r="C1009" i="28" s="1"/>
  <c r="F1008" i="28"/>
  <c r="E1008" i="28"/>
  <c r="D1008" i="28"/>
  <c r="B1008" i="28"/>
  <c r="C1008" i="28" s="1"/>
  <c r="F1007" i="28"/>
  <c r="E1007" i="28"/>
  <c r="D1007" i="28"/>
  <c r="B1007" i="28"/>
  <c r="C1007" i="28" s="1"/>
  <c r="F1006" i="28"/>
  <c r="E1006" i="28"/>
  <c r="D1006" i="28"/>
  <c r="B1006" i="28"/>
  <c r="C1006" i="28" s="1"/>
  <c r="F1005" i="28"/>
  <c r="E1005" i="28"/>
  <c r="D1005" i="28"/>
  <c r="B1005" i="28"/>
  <c r="C1005" i="28" s="1"/>
  <c r="F1004" i="28"/>
  <c r="E1004" i="28"/>
  <c r="D1004" i="28"/>
  <c r="B1004" i="28"/>
  <c r="C1004" i="28" s="1"/>
  <c r="F1003" i="28"/>
  <c r="E1003" i="28"/>
  <c r="D1003" i="28"/>
  <c r="B1003" i="28"/>
  <c r="C1003" i="28" s="1"/>
  <c r="F1002" i="28"/>
  <c r="E1002" i="28"/>
  <c r="D1002" i="28"/>
  <c r="B1002" i="28"/>
  <c r="C1002" i="28" s="1"/>
  <c r="F1001" i="28"/>
  <c r="E1001" i="28"/>
  <c r="D1001" i="28"/>
  <c r="B1001" i="28"/>
  <c r="C1001" i="28" s="1"/>
  <c r="F1000" i="28"/>
  <c r="E1000" i="28"/>
  <c r="D1000" i="28"/>
  <c r="B1000" i="28"/>
  <c r="C1000" i="28" s="1"/>
  <c r="F999" i="28"/>
  <c r="E999" i="28"/>
  <c r="D999" i="28"/>
  <c r="B999" i="28"/>
  <c r="C999" i="28" s="1"/>
  <c r="F998" i="28"/>
  <c r="E998" i="28"/>
  <c r="D998" i="28"/>
  <c r="B998" i="28"/>
  <c r="C998" i="28" s="1"/>
  <c r="F997" i="28"/>
  <c r="E997" i="28"/>
  <c r="D997" i="28"/>
  <c r="B997" i="28"/>
  <c r="C997" i="28" s="1"/>
  <c r="F996" i="28"/>
  <c r="E996" i="28"/>
  <c r="D996" i="28"/>
  <c r="B996" i="28"/>
  <c r="C996" i="28" s="1"/>
  <c r="F995" i="28"/>
  <c r="E995" i="28"/>
  <c r="D995" i="28"/>
  <c r="B995" i="28"/>
  <c r="C995" i="28" s="1"/>
  <c r="F994" i="28"/>
  <c r="E994" i="28"/>
  <c r="D994" i="28"/>
  <c r="B994" i="28"/>
  <c r="C994" i="28" s="1"/>
  <c r="F993" i="28"/>
  <c r="E993" i="28"/>
  <c r="D993" i="28"/>
  <c r="B993" i="28"/>
  <c r="C993" i="28" s="1"/>
  <c r="F992" i="28"/>
  <c r="E992" i="28"/>
  <c r="D992" i="28"/>
  <c r="B992" i="28"/>
  <c r="C992" i="28" s="1"/>
  <c r="F991" i="28"/>
  <c r="E991" i="28"/>
  <c r="D991" i="28"/>
  <c r="B991" i="28"/>
  <c r="C991" i="28" s="1"/>
  <c r="F990" i="28"/>
  <c r="E990" i="28"/>
  <c r="D990" i="28"/>
  <c r="B990" i="28"/>
  <c r="C990" i="28" s="1"/>
  <c r="F989" i="28"/>
  <c r="E989" i="28"/>
  <c r="D989" i="28"/>
  <c r="B989" i="28"/>
  <c r="C989" i="28" s="1"/>
  <c r="F988" i="28"/>
  <c r="E988" i="28"/>
  <c r="D988" i="28"/>
  <c r="B988" i="28"/>
  <c r="C988" i="28" s="1"/>
  <c r="F987" i="28"/>
  <c r="E987" i="28"/>
  <c r="D987" i="28"/>
  <c r="B987" i="28"/>
  <c r="C987" i="28" s="1"/>
  <c r="F986" i="28"/>
  <c r="E986" i="28"/>
  <c r="D986" i="28"/>
  <c r="B986" i="28"/>
  <c r="C986" i="28" s="1"/>
  <c r="F985" i="28"/>
  <c r="E985" i="28"/>
  <c r="D985" i="28"/>
  <c r="B985" i="28"/>
  <c r="C985" i="28" s="1"/>
  <c r="F984" i="28"/>
  <c r="E984" i="28"/>
  <c r="D984" i="28"/>
  <c r="B984" i="28"/>
  <c r="C984" i="28" s="1"/>
  <c r="F983" i="28"/>
  <c r="E983" i="28"/>
  <c r="D983" i="28"/>
  <c r="B983" i="28"/>
  <c r="C983" i="28" s="1"/>
  <c r="F982" i="28"/>
  <c r="E982" i="28"/>
  <c r="D982" i="28"/>
  <c r="B982" i="28"/>
  <c r="C982" i="28" s="1"/>
  <c r="F981" i="28"/>
  <c r="E981" i="28"/>
  <c r="D981" i="28"/>
  <c r="B981" i="28"/>
  <c r="C981" i="28" s="1"/>
  <c r="F980" i="28"/>
  <c r="E980" i="28"/>
  <c r="D980" i="28"/>
  <c r="B980" i="28"/>
  <c r="C980" i="28" s="1"/>
  <c r="F979" i="28"/>
  <c r="E979" i="28"/>
  <c r="D979" i="28"/>
  <c r="B979" i="28"/>
  <c r="C979" i="28" s="1"/>
  <c r="F978" i="28"/>
  <c r="E978" i="28"/>
  <c r="D978" i="28"/>
  <c r="B978" i="28"/>
  <c r="C978" i="28" s="1"/>
  <c r="F977" i="28"/>
  <c r="E977" i="28"/>
  <c r="D977" i="28"/>
  <c r="B977" i="28"/>
  <c r="C977" i="28" s="1"/>
  <c r="F976" i="28"/>
  <c r="E976" i="28"/>
  <c r="D976" i="28"/>
  <c r="B976" i="28"/>
  <c r="C976" i="28" s="1"/>
  <c r="F975" i="28"/>
  <c r="E975" i="28"/>
  <c r="D975" i="28"/>
  <c r="B975" i="28"/>
  <c r="C975" i="28" s="1"/>
  <c r="F974" i="28"/>
  <c r="E974" i="28"/>
  <c r="D974" i="28"/>
  <c r="B974" i="28"/>
  <c r="C974" i="28" s="1"/>
  <c r="F973" i="28"/>
  <c r="E973" i="28"/>
  <c r="D973" i="28"/>
  <c r="B973" i="28"/>
  <c r="C973" i="28" s="1"/>
  <c r="F972" i="28"/>
  <c r="E972" i="28"/>
  <c r="D972" i="28"/>
  <c r="B972" i="28"/>
  <c r="C972" i="28" s="1"/>
  <c r="F971" i="28"/>
  <c r="E971" i="28"/>
  <c r="D971" i="28"/>
  <c r="B971" i="28"/>
  <c r="C971" i="28" s="1"/>
  <c r="F970" i="28"/>
  <c r="E970" i="28"/>
  <c r="D970" i="28"/>
  <c r="B970" i="28"/>
  <c r="C970" i="28" s="1"/>
  <c r="F969" i="28"/>
  <c r="E969" i="28"/>
  <c r="D969" i="28"/>
  <c r="B969" i="28"/>
  <c r="C969" i="28" s="1"/>
  <c r="F968" i="28"/>
  <c r="E968" i="28"/>
  <c r="D968" i="28"/>
  <c r="B968" i="28"/>
  <c r="C968" i="28" s="1"/>
  <c r="F967" i="28"/>
  <c r="E967" i="28"/>
  <c r="D967" i="28"/>
  <c r="B967" i="28"/>
  <c r="C967" i="28" s="1"/>
  <c r="F966" i="28"/>
  <c r="E966" i="28"/>
  <c r="D966" i="28"/>
  <c r="B966" i="28"/>
  <c r="C966" i="28" s="1"/>
  <c r="F965" i="28"/>
  <c r="E965" i="28"/>
  <c r="D965" i="28"/>
  <c r="B965" i="28"/>
  <c r="C965" i="28" s="1"/>
  <c r="F964" i="28"/>
  <c r="E964" i="28"/>
  <c r="D964" i="28"/>
  <c r="B964" i="28"/>
  <c r="C964" i="28" s="1"/>
  <c r="F963" i="28"/>
  <c r="E963" i="28"/>
  <c r="D963" i="28"/>
  <c r="B963" i="28"/>
  <c r="C963" i="28" s="1"/>
  <c r="F962" i="28"/>
  <c r="E962" i="28"/>
  <c r="D962" i="28"/>
  <c r="B962" i="28"/>
  <c r="C962" i="28" s="1"/>
  <c r="F961" i="28"/>
  <c r="E961" i="28"/>
  <c r="D961" i="28"/>
  <c r="B961" i="28"/>
  <c r="C961" i="28" s="1"/>
  <c r="F960" i="28"/>
  <c r="E960" i="28"/>
  <c r="D960" i="28"/>
  <c r="B960" i="28"/>
  <c r="C960" i="28" s="1"/>
  <c r="F959" i="28"/>
  <c r="E959" i="28"/>
  <c r="D959" i="28"/>
  <c r="B959" i="28"/>
  <c r="C959" i="28" s="1"/>
  <c r="F958" i="28"/>
  <c r="E958" i="28"/>
  <c r="D958" i="28"/>
  <c r="B958" i="28"/>
  <c r="C958" i="28" s="1"/>
  <c r="F957" i="28"/>
  <c r="E957" i="28"/>
  <c r="D957" i="28"/>
  <c r="B957" i="28"/>
  <c r="C957" i="28" s="1"/>
  <c r="F956" i="28"/>
  <c r="E956" i="28"/>
  <c r="D956" i="28"/>
  <c r="B956" i="28"/>
  <c r="C956" i="28" s="1"/>
  <c r="F955" i="28"/>
  <c r="E955" i="28"/>
  <c r="D955" i="28"/>
  <c r="B955" i="28"/>
  <c r="C955" i="28" s="1"/>
  <c r="F954" i="28"/>
  <c r="E954" i="28"/>
  <c r="D954" i="28"/>
  <c r="B954" i="28"/>
  <c r="C954" i="28" s="1"/>
  <c r="F953" i="28"/>
  <c r="E953" i="28"/>
  <c r="D953" i="28"/>
  <c r="B953" i="28"/>
  <c r="C953" i="28" s="1"/>
  <c r="F952" i="28"/>
  <c r="E952" i="28"/>
  <c r="D952" i="28"/>
  <c r="B952" i="28"/>
  <c r="C952" i="28" s="1"/>
  <c r="F951" i="28"/>
  <c r="E951" i="28"/>
  <c r="D951" i="28"/>
  <c r="B951" i="28"/>
  <c r="C951" i="28" s="1"/>
  <c r="F950" i="28"/>
  <c r="E950" i="28"/>
  <c r="D950" i="28"/>
  <c r="B950" i="28"/>
  <c r="C950" i="28" s="1"/>
  <c r="F949" i="28"/>
  <c r="E949" i="28"/>
  <c r="D949" i="28"/>
  <c r="B949" i="28"/>
  <c r="C949" i="28" s="1"/>
  <c r="F948" i="28"/>
  <c r="E948" i="28"/>
  <c r="D948" i="28"/>
  <c r="B948" i="28"/>
  <c r="C948" i="28" s="1"/>
  <c r="F947" i="28"/>
  <c r="E947" i="28"/>
  <c r="D947" i="28"/>
  <c r="B947" i="28"/>
  <c r="C947" i="28" s="1"/>
  <c r="F946" i="28"/>
  <c r="E946" i="28"/>
  <c r="D946" i="28"/>
  <c r="B946" i="28"/>
  <c r="C946" i="28" s="1"/>
  <c r="F945" i="28"/>
  <c r="E945" i="28"/>
  <c r="D945" i="28"/>
  <c r="B945" i="28"/>
  <c r="C945" i="28" s="1"/>
  <c r="F944" i="28"/>
  <c r="E944" i="28"/>
  <c r="D944" i="28"/>
  <c r="B944" i="28"/>
  <c r="C944" i="28" s="1"/>
  <c r="F943" i="28"/>
  <c r="E943" i="28"/>
  <c r="D943" i="28"/>
  <c r="B943" i="28"/>
  <c r="C943" i="28" s="1"/>
  <c r="F942" i="28"/>
  <c r="E942" i="28"/>
  <c r="D942" i="28"/>
  <c r="B942" i="28"/>
  <c r="C942" i="28" s="1"/>
  <c r="F941" i="28"/>
  <c r="E941" i="28"/>
  <c r="D941" i="28"/>
  <c r="B941" i="28"/>
  <c r="C941" i="28" s="1"/>
  <c r="F940" i="28"/>
  <c r="E940" i="28"/>
  <c r="D940" i="28"/>
  <c r="B940" i="28"/>
  <c r="C940" i="28" s="1"/>
  <c r="F939" i="28"/>
  <c r="E939" i="28"/>
  <c r="D939" i="28"/>
  <c r="B939" i="28"/>
  <c r="C939" i="28" s="1"/>
  <c r="F938" i="28"/>
  <c r="E938" i="28"/>
  <c r="D938" i="28"/>
  <c r="B938" i="28"/>
  <c r="C938" i="28" s="1"/>
  <c r="F937" i="28"/>
  <c r="E937" i="28"/>
  <c r="D937" i="28"/>
  <c r="B937" i="28"/>
  <c r="C937" i="28" s="1"/>
  <c r="F936" i="28"/>
  <c r="E936" i="28"/>
  <c r="D936" i="28"/>
  <c r="B936" i="28"/>
  <c r="C936" i="28" s="1"/>
  <c r="F935" i="28"/>
  <c r="E935" i="28"/>
  <c r="D935" i="28"/>
  <c r="B935" i="28"/>
  <c r="C935" i="28" s="1"/>
  <c r="F934" i="28"/>
  <c r="E934" i="28"/>
  <c r="D934" i="28"/>
  <c r="B934" i="28"/>
  <c r="C934" i="28" s="1"/>
  <c r="F933" i="28"/>
  <c r="E933" i="28"/>
  <c r="D933" i="28"/>
  <c r="B933" i="28"/>
  <c r="C933" i="28" s="1"/>
  <c r="F932" i="28"/>
  <c r="E932" i="28"/>
  <c r="D932" i="28"/>
  <c r="B932" i="28"/>
  <c r="C932" i="28" s="1"/>
  <c r="F931" i="28"/>
  <c r="E931" i="28"/>
  <c r="D931" i="28"/>
  <c r="B931" i="28"/>
  <c r="C931" i="28" s="1"/>
  <c r="F930" i="28"/>
  <c r="E930" i="28"/>
  <c r="D930" i="28"/>
  <c r="B930" i="28"/>
  <c r="C930" i="28" s="1"/>
  <c r="F929" i="28"/>
  <c r="E929" i="28"/>
  <c r="D929" i="28"/>
  <c r="B929" i="28"/>
  <c r="C929" i="28" s="1"/>
  <c r="F928" i="28"/>
  <c r="E928" i="28"/>
  <c r="D928" i="28"/>
  <c r="B928" i="28"/>
  <c r="C928" i="28" s="1"/>
  <c r="F927" i="28"/>
  <c r="E927" i="28"/>
  <c r="D927" i="28"/>
  <c r="B927" i="28"/>
  <c r="C927" i="28" s="1"/>
  <c r="F926" i="28"/>
  <c r="E926" i="28"/>
  <c r="D926" i="28"/>
  <c r="B926" i="28"/>
  <c r="C926" i="28" s="1"/>
  <c r="F925" i="28"/>
  <c r="E925" i="28"/>
  <c r="D925" i="28"/>
  <c r="B925" i="28"/>
  <c r="C925" i="28" s="1"/>
  <c r="F924" i="28"/>
  <c r="E924" i="28"/>
  <c r="D924" i="28"/>
  <c r="B924" i="28"/>
  <c r="C924" i="28" s="1"/>
  <c r="F923" i="28"/>
  <c r="E923" i="28"/>
  <c r="D923" i="28"/>
  <c r="B923" i="28"/>
  <c r="C923" i="28" s="1"/>
  <c r="F922" i="28"/>
  <c r="E922" i="28"/>
  <c r="D922" i="28"/>
  <c r="B922" i="28"/>
  <c r="C922" i="28" s="1"/>
  <c r="F921" i="28"/>
  <c r="E921" i="28"/>
  <c r="D921" i="28"/>
  <c r="B921" i="28"/>
  <c r="C921" i="28" s="1"/>
  <c r="F920" i="28"/>
  <c r="E920" i="28"/>
  <c r="D920" i="28"/>
  <c r="B920" i="28"/>
  <c r="C920" i="28" s="1"/>
  <c r="F919" i="28"/>
  <c r="E919" i="28"/>
  <c r="D919" i="28"/>
  <c r="B919" i="28"/>
  <c r="C919" i="28" s="1"/>
  <c r="F918" i="28"/>
  <c r="E918" i="28"/>
  <c r="D918" i="28"/>
  <c r="B918" i="28"/>
  <c r="C918" i="28" s="1"/>
  <c r="F917" i="28"/>
  <c r="E917" i="28"/>
  <c r="D917" i="28"/>
  <c r="B917" i="28"/>
  <c r="C917" i="28" s="1"/>
  <c r="F916" i="28"/>
  <c r="E916" i="28"/>
  <c r="D916" i="28"/>
  <c r="C916" i="28"/>
  <c r="B916" i="28"/>
  <c r="F915" i="28"/>
  <c r="E915" i="28"/>
  <c r="D915" i="28"/>
  <c r="B915" i="28"/>
  <c r="C915" i="28" s="1"/>
  <c r="F914" i="28"/>
  <c r="E914" i="28"/>
  <c r="D914" i="28"/>
  <c r="B914" i="28"/>
  <c r="C914" i="28" s="1"/>
  <c r="F913" i="28"/>
  <c r="E913" i="28"/>
  <c r="D913" i="28"/>
  <c r="B913" i="28"/>
  <c r="C913" i="28" s="1"/>
  <c r="F912" i="28"/>
  <c r="E912" i="28"/>
  <c r="D912" i="28"/>
  <c r="B912" i="28"/>
  <c r="C912" i="28" s="1"/>
  <c r="F911" i="28"/>
  <c r="E911" i="28"/>
  <c r="D911" i="28"/>
  <c r="B911" i="28"/>
  <c r="C911" i="28" s="1"/>
  <c r="F910" i="28"/>
  <c r="E910" i="28"/>
  <c r="D910" i="28"/>
  <c r="B910" i="28"/>
  <c r="C910" i="28" s="1"/>
  <c r="F909" i="28"/>
  <c r="E909" i="28"/>
  <c r="D909" i="28"/>
  <c r="B909" i="28"/>
  <c r="C909" i="28" s="1"/>
  <c r="F908" i="28"/>
  <c r="E908" i="28"/>
  <c r="D908" i="28"/>
  <c r="B908" i="28"/>
  <c r="C908" i="28" s="1"/>
  <c r="F907" i="28"/>
  <c r="E907" i="28"/>
  <c r="D907" i="28"/>
  <c r="C907" i="28"/>
  <c r="B907" i="28"/>
  <c r="F906" i="28"/>
  <c r="E906" i="28"/>
  <c r="D906" i="28"/>
  <c r="B906" i="28"/>
  <c r="C906" i="28" s="1"/>
  <c r="F905" i="28"/>
  <c r="E905" i="28"/>
  <c r="D905" i="28"/>
  <c r="B905" i="28"/>
  <c r="C905" i="28" s="1"/>
  <c r="F904" i="28"/>
  <c r="E904" i="28"/>
  <c r="D904" i="28"/>
  <c r="B904" i="28"/>
  <c r="C904" i="28" s="1"/>
  <c r="F903" i="28"/>
  <c r="E903" i="28"/>
  <c r="D903" i="28"/>
  <c r="B903" i="28"/>
  <c r="C903" i="28" s="1"/>
  <c r="F902" i="28"/>
  <c r="E902" i="28"/>
  <c r="D902" i="28"/>
  <c r="B902" i="28"/>
  <c r="C902" i="28" s="1"/>
  <c r="F901" i="28"/>
  <c r="E901" i="28"/>
  <c r="D901" i="28"/>
  <c r="B901" i="28"/>
  <c r="C901" i="28" s="1"/>
  <c r="F900" i="28"/>
  <c r="E900" i="28"/>
  <c r="D900" i="28"/>
  <c r="B900" i="28"/>
  <c r="C900" i="28" s="1"/>
  <c r="F899" i="28"/>
  <c r="E899" i="28"/>
  <c r="D899" i="28"/>
  <c r="B899" i="28"/>
  <c r="C899" i="28" s="1"/>
  <c r="F898" i="28"/>
  <c r="E898" i="28"/>
  <c r="D898" i="28"/>
  <c r="C898" i="28"/>
  <c r="B898" i="28"/>
  <c r="F897" i="28"/>
  <c r="E897" i="28"/>
  <c r="D897" i="28"/>
  <c r="B897" i="28"/>
  <c r="C897" i="28" s="1"/>
  <c r="F896" i="28"/>
  <c r="E896" i="28"/>
  <c r="D896" i="28"/>
  <c r="B896" i="28"/>
  <c r="C896" i="28" s="1"/>
  <c r="F895" i="28"/>
  <c r="E895" i="28"/>
  <c r="D895" i="28"/>
  <c r="B895" i="28"/>
  <c r="C895" i="28" s="1"/>
  <c r="F894" i="28"/>
  <c r="E894" i="28"/>
  <c r="D894" i="28"/>
  <c r="B894" i="28"/>
  <c r="C894" i="28" s="1"/>
  <c r="F893" i="28"/>
  <c r="E893" i="28"/>
  <c r="D893" i="28"/>
  <c r="B893" i="28"/>
  <c r="C893" i="28" s="1"/>
  <c r="F892" i="28"/>
  <c r="E892" i="28"/>
  <c r="D892" i="28"/>
  <c r="B892" i="28"/>
  <c r="C892" i="28" s="1"/>
  <c r="F891" i="28"/>
  <c r="E891" i="28"/>
  <c r="D891" i="28"/>
  <c r="C891" i="28"/>
  <c r="B891" i="28"/>
  <c r="F890" i="28"/>
  <c r="E890" i="28"/>
  <c r="D890" i="28"/>
  <c r="B890" i="28"/>
  <c r="C890" i="28" s="1"/>
  <c r="F889" i="28"/>
  <c r="E889" i="28"/>
  <c r="D889" i="28"/>
  <c r="B889" i="28"/>
  <c r="C889" i="28" s="1"/>
  <c r="F888" i="28"/>
  <c r="E888" i="28"/>
  <c r="D888" i="28"/>
  <c r="B888" i="28"/>
  <c r="C888" i="28" s="1"/>
  <c r="F887" i="28"/>
  <c r="E887" i="28"/>
  <c r="D887" i="28"/>
  <c r="B887" i="28"/>
  <c r="C887" i="28" s="1"/>
  <c r="F886" i="28"/>
  <c r="E886" i="28"/>
  <c r="D886" i="28"/>
  <c r="B886" i="28"/>
  <c r="C886" i="28" s="1"/>
  <c r="F885" i="28"/>
  <c r="E885" i="28"/>
  <c r="D885" i="28"/>
  <c r="B885" i="28"/>
  <c r="C885" i="28" s="1"/>
  <c r="F884" i="28"/>
  <c r="E884" i="28"/>
  <c r="D884" i="28"/>
  <c r="B884" i="28"/>
  <c r="C884" i="28" s="1"/>
  <c r="F883" i="28"/>
  <c r="E883" i="28"/>
  <c r="D883" i="28"/>
  <c r="B883" i="28"/>
  <c r="C883" i="28" s="1"/>
  <c r="F882" i="28"/>
  <c r="E882" i="28"/>
  <c r="D882" i="28"/>
  <c r="C882" i="28"/>
  <c r="B882" i="28"/>
  <c r="F881" i="28"/>
  <c r="E881" i="28"/>
  <c r="D881" i="28"/>
  <c r="B881" i="28"/>
  <c r="C881" i="28" s="1"/>
  <c r="F880" i="28"/>
  <c r="E880" i="28"/>
  <c r="D880" i="28"/>
  <c r="B880" i="28"/>
  <c r="C880" i="28" s="1"/>
  <c r="F879" i="28"/>
  <c r="E879" i="28"/>
  <c r="D879" i="28"/>
  <c r="B879" i="28"/>
  <c r="C879" i="28" s="1"/>
  <c r="F878" i="28"/>
  <c r="E878" i="28"/>
  <c r="D878" i="28"/>
  <c r="B878" i="28"/>
  <c r="C878" i="28" s="1"/>
  <c r="F877" i="28"/>
  <c r="E877" i="28"/>
  <c r="D877" i="28"/>
  <c r="B877" i="28"/>
  <c r="C877" i="28" s="1"/>
  <c r="F876" i="28"/>
  <c r="E876" i="28"/>
  <c r="D876" i="28"/>
  <c r="B876" i="28"/>
  <c r="C876" i="28" s="1"/>
  <c r="F875" i="28"/>
  <c r="E875" i="28"/>
  <c r="D875" i="28"/>
  <c r="C875" i="28"/>
  <c r="B875" i="28"/>
  <c r="F874" i="28"/>
  <c r="E874" i="28"/>
  <c r="D874" i="28"/>
  <c r="B874" i="28"/>
  <c r="C874" i="28" s="1"/>
  <c r="F873" i="28"/>
  <c r="E873" i="28"/>
  <c r="D873" i="28"/>
  <c r="B873" i="28"/>
  <c r="C873" i="28" s="1"/>
  <c r="F872" i="28"/>
  <c r="E872" i="28"/>
  <c r="D872" i="28"/>
  <c r="B872" i="28"/>
  <c r="C872" i="28" s="1"/>
  <c r="F871" i="28"/>
  <c r="E871" i="28"/>
  <c r="D871" i="28"/>
  <c r="B871" i="28"/>
  <c r="C871" i="28" s="1"/>
  <c r="F870" i="28"/>
  <c r="E870" i="28"/>
  <c r="D870" i="28"/>
  <c r="B870" i="28"/>
  <c r="C870" i="28" s="1"/>
  <c r="F869" i="28"/>
  <c r="E869" i="28"/>
  <c r="D869" i="28"/>
  <c r="B869" i="28"/>
  <c r="C869" i="28" s="1"/>
  <c r="F868" i="28"/>
  <c r="E868" i="28"/>
  <c r="D868" i="28"/>
  <c r="B868" i="28"/>
  <c r="C868" i="28" s="1"/>
  <c r="F867" i="28"/>
  <c r="E867" i="28"/>
  <c r="D867" i="28"/>
  <c r="B867" i="28"/>
  <c r="C867" i="28" s="1"/>
  <c r="F866" i="28"/>
  <c r="E866" i="28"/>
  <c r="D866" i="28"/>
  <c r="C866" i="28"/>
  <c r="B866" i="28"/>
  <c r="F865" i="28"/>
  <c r="E865" i="28"/>
  <c r="D865" i="28"/>
  <c r="B865" i="28"/>
  <c r="C865" i="28" s="1"/>
  <c r="F864" i="28"/>
  <c r="E864" i="28"/>
  <c r="D864" i="28"/>
  <c r="B864" i="28"/>
  <c r="C864" i="28" s="1"/>
  <c r="F863" i="28"/>
  <c r="E863" i="28"/>
  <c r="D863" i="28"/>
  <c r="B863" i="28"/>
  <c r="C863" i="28" s="1"/>
  <c r="F862" i="28"/>
  <c r="E862" i="28"/>
  <c r="D862" i="28"/>
  <c r="B862" i="28"/>
  <c r="C862" i="28" s="1"/>
  <c r="F861" i="28"/>
  <c r="E861" i="28"/>
  <c r="D861" i="28"/>
  <c r="B861" i="28"/>
  <c r="C861" i="28" s="1"/>
  <c r="F860" i="28"/>
  <c r="E860" i="28"/>
  <c r="D860" i="28"/>
  <c r="B860" i="28"/>
  <c r="C860" i="28" s="1"/>
  <c r="F859" i="28"/>
  <c r="E859" i="28"/>
  <c r="D859" i="28"/>
  <c r="C859" i="28"/>
  <c r="B859" i="28"/>
  <c r="F858" i="28"/>
  <c r="E858" i="28"/>
  <c r="D858" i="28"/>
  <c r="B858" i="28"/>
  <c r="C858" i="28" s="1"/>
  <c r="F857" i="28"/>
  <c r="E857" i="28"/>
  <c r="D857" i="28"/>
  <c r="B857" i="28"/>
  <c r="C857" i="28" s="1"/>
  <c r="F856" i="28"/>
  <c r="E856" i="28"/>
  <c r="D856" i="28"/>
  <c r="B856" i="28"/>
  <c r="C856" i="28" s="1"/>
  <c r="F855" i="28"/>
  <c r="E855" i="28"/>
  <c r="D855" i="28"/>
  <c r="B855" i="28"/>
  <c r="C855" i="28" s="1"/>
  <c r="F854" i="28"/>
  <c r="E854" i="28"/>
  <c r="D854" i="28"/>
  <c r="C854" i="28"/>
  <c r="B854" i="28"/>
  <c r="F853" i="28"/>
  <c r="E853" i="28"/>
  <c r="D853" i="28"/>
  <c r="B853" i="28"/>
  <c r="C853" i="28" s="1"/>
  <c r="F852" i="28"/>
  <c r="E852" i="28"/>
  <c r="D852" i="28"/>
  <c r="C852" i="28"/>
  <c r="B852" i="28"/>
  <c r="F851" i="28"/>
  <c r="E851" i="28"/>
  <c r="D851" i="28"/>
  <c r="B851" i="28"/>
  <c r="C851" i="28" s="1"/>
  <c r="F850" i="28"/>
  <c r="E850" i="28"/>
  <c r="D850" i="28"/>
  <c r="B850" i="28"/>
  <c r="C850" i="28" s="1"/>
  <c r="F849" i="28"/>
  <c r="E849" i="28"/>
  <c r="D849" i="28"/>
  <c r="B849" i="28"/>
  <c r="C849" i="28" s="1"/>
  <c r="F848" i="28"/>
  <c r="E848" i="28"/>
  <c r="D848" i="28"/>
  <c r="B848" i="28"/>
  <c r="C848" i="28" s="1"/>
  <c r="F847" i="28"/>
  <c r="E847" i="28"/>
  <c r="D847" i="28"/>
  <c r="B847" i="28"/>
  <c r="C847" i="28" s="1"/>
  <c r="F846" i="28"/>
  <c r="E846" i="28"/>
  <c r="D846" i="28"/>
  <c r="B846" i="28"/>
  <c r="C846" i="28" s="1"/>
  <c r="F845" i="28"/>
  <c r="E845" i="28"/>
  <c r="D845" i="28"/>
  <c r="B845" i="28"/>
  <c r="C845" i="28" s="1"/>
  <c r="F844" i="28"/>
  <c r="E844" i="28"/>
  <c r="D844" i="28"/>
  <c r="B844" i="28"/>
  <c r="C844" i="28" s="1"/>
  <c r="F843" i="28"/>
  <c r="E843" i="28"/>
  <c r="D843" i="28"/>
  <c r="B843" i="28"/>
  <c r="C843" i="28" s="1"/>
  <c r="F842" i="28"/>
  <c r="E842" i="28"/>
  <c r="D842" i="28"/>
  <c r="C842" i="28"/>
  <c r="B842" i="28"/>
  <c r="F841" i="28"/>
  <c r="E841" i="28"/>
  <c r="D841" i="28"/>
  <c r="B841" i="28"/>
  <c r="C841" i="28" s="1"/>
  <c r="F840" i="28"/>
  <c r="E840" i="28"/>
  <c r="D840" i="28"/>
  <c r="C840" i="28"/>
  <c r="B840" i="28"/>
  <c r="F839" i="28"/>
  <c r="E839" i="28"/>
  <c r="D839" i="28"/>
  <c r="B839" i="28"/>
  <c r="C839" i="28" s="1"/>
  <c r="F838" i="28"/>
  <c r="E838" i="28"/>
  <c r="D838" i="28"/>
  <c r="B838" i="28"/>
  <c r="C838" i="28" s="1"/>
  <c r="F837" i="28"/>
  <c r="E837" i="28"/>
  <c r="D837" i="28"/>
  <c r="B837" i="28"/>
  <c r="C837" i="28" s="1"/>
  <c r="F836" i="28"/>
  <c r="E836" i="28"/>
  <c r="D836" i="28"/>
  <c r="C836" i="28"/>
  <c r="B836" i="28"/>
  <c r="F835" i="28"/>
  <c r="E835" i="28"/>
  <c r="D835" i="28"/>
  <c r="B835" i="28"/>
  <c r="C835" i="28" s="1"/>
  <c r="F834" i="28"/>
  <c r="E834" i="28"/>
  <c r="D834" i="28"/>
  <c r="B834" i="28"/>
  <c r="C834" i="28" s="1"/>
  <c r="F833" i="28"/>
  <c r="E833" i="28"/>
  <c r="D833" i="28"/>
  <c r="B833" i="28"/>
  <c r="C833" i="28" s="1"/>
  <c r="F832" i="28"/>
  <c r="E832" i="28"/>
  <c r="D832" i="28"/>
  <c r="B832" i="28"/>
  <c r="C832" i="28" s="1"/>
  <c r="F831" i="28"/>
  <c r="E831" i="28"/>
  <c r="D831" i="28"/>
  <c r="B831" i="28"/>
  <c r="C831" i="28" s="1"/>
  <c r="F830" i="28"/>
  <c r="E830" i="28"/>
  <c r="D830" i="28"/>
  <c r="B830" i="28"/>
  <c r="C830" i="28" s="1"/>
  <c r="F829" i="28"/>
  <c r="E829" i="28"/>
  <c r="D829" i="28"/>
  <c r="B829" i="28"/>
  <c r="C829" i="28" s="1"/>
  <c r="F828" i="28"/>
  <c r="E828" i="28"/>
  <c r="D828" i="28"/>
  <c r="B828" i="28"/>
  <c r="C828" i="28" s="1"/>
  <c r="F827" i="28"/>
  <c r="E827" i="28"/>
  <c r="D827" i="28"/>
  <c r="B827" i="28"/>
  <c r="C827" i="28" s="1"/>
  <c r="F826" i="28"/>
  <c r="E826" i="28"/>
  <c r="D826" i="28"/>
  <c r="C826" i="28"/>
  <c r="B826" i="28"/>
  <c r="F825" i="28"/>
  <c r="E825" i="28"/>
  <c r="D825" i="28"/>
  <c r="B825" i="28"/>
  <c r="C825" i="28" s="1"/>
  <c r="F824" i="28"/>
  <c r="E824" i="28"/>
  <c r="D824" i="28"/>
  <c r="C824" i="28"/>
  <c r="B824" i="28"/>
  <c r="F823" i="28"/>
  <c r="E823" i="28"/>
  <c r="D823" i="28"/>
  <c r="B823" i="28"/>
  <c r="C823" i="28" s="1"/>
  <c r="F822" i="28"/>
  <c r="E822" i="28"/>
  <c r="D822" i="28"/>
  <c r="B822" i="28"/>
  <c r="C822" i="28" s="1"/>
  <c r="F821" i="28"/>
  <c r="E821" i="28"/>
  <c r="D821" i="28"/>
  <c r="B821" i="28"/>
  <c r="C821" i="28" s="1"/>
  <c r="F820" i="28"/>
  <c r="E820" i="28"/>
  <c r="D820" i="28"/>
  <c r="B820" i="28"/>
  <c r="C820" i="28" s="1"/>
  <c r="F819" i="28"/>
  <c r="E819" i="28"/>
  <c r="D819" i="28"/>
  <c r="C819" i="28"/>
  <c r="B819" i="28"/>
  <c r="F818" i="28"/>
  <c r="E818" i="28"/>
  <c r="D818" i="28"/>
  <c r="B818" i="28"/>
  <c r="C818" i="28" s="1"/>
  <c r="F817" i="28"/>
  <c r="E817" i="28"/>
  <c r="D817" i="28"/>
  <c r="B817" i="28"/>
  <c r="C817" i="28" s="1"/>
  <c r="F816" i="28"/>
  <c r="E816" i="28"/>
  <c r="D816" i="28"/>
  <c r="B816" i="28"/>
  <c r="C816" i="28" s="1"/>
  <c r="F815" i="28"/>
  <c r="E815" i="28"/>
  <c r="D815" i="28"/>
  <c r="B815" i="28"/>
  <c r="C815" i="28" s="1"/>
  <c r="F814" i="28"/>
  <c r="E814" i="28"/>
  <c r="D814" i="28"/>
  <c r="B814" i="28"/>
  <c r="C814" i="28" s="1"/>
  <c r="F813" i="28"/>
  <c r="E813" i="28"/>
  <c r="D813" i="28"/>
  <c r="B813" i="28"/>
  <c r="C813" i="28" s="1"/>
  <c r="F812" i="28"/>
  <c r="E812" i="28"/>
  <c r="D812" i="28"/>
  <c r="C812" i="28"/>
  <c r="B812" i="28"/>
  <c r="F811" i="28"/>
  <c r="E811" i="28"/>
  <c r="D811" i="28"/>
  <c r="B811" i="28"/>
  <c r="C811" i="28" s="1"/>
  <c r="F810" i="28"/>
  <c r="E810" i="28"/>
  <c r="D810" i="28"/>
  <c r="B810" i="28"/>
  <c r="C810" i="28" s="1"/>
  <c r="F809" i="28"/>
  <c r="E809" i="28"/>
  <c r="D809" i="28"/>
  <c r="B809" i="28"/>
  <c r="C809" i="28" s="1"/>
  <c r="F808" i="28"/>
  <c r="E808" i="28"/>
  <c r="D808" i="28"/>
  <c r="B808" i="28"/>
  <c r="C808" i="28" s="1"/>
  <c r="F807" i="28"/>
  <c r="E807" i="28"/>
  <c r="D807" i="28"/>
  <c r="B807" i="28"/>
  <c r="C807" i="28" s="1"/>
  <c r="F806" i="28"/>
  <c r="E806" i="28"/>
  <c r="D806" i="28"/>
  <c r="B806" i="28"/>
  <c r="C806" i="28" s="1"/>
  <c r="F805" i="28"/>
  <c r="E805" i="28"/>
  <c r="D805" i="28"/>
  <c r="B805" i="28"/>
  <c r="C805" i="28" s="1"/>
  <c r="F804" i="28"/>
  <c r="E804" i="28"/>
  <c r="D804" i="28"/>
  <c r="B804" i="28"/>
  <c r="C804" i="28" s="1"/>
  <c r="F803" i="28"/>
  <c r="E803" i="28"/>
  <c r="D803" i="28"/>
  <c r="C803" i="28"/>
  <c r="B803" i="28"/>
  <c r="F802" i="28"/>
  <c r="E802" i="28"/>
  <c r="D802" i="28"/>
  <c r="B802" i="28"/>
  <c r="C802" i="28" s="1"/>
  <c r="F801" i="28"/>
  <c r="E801" i="28"/>
  <c r="D801" i="28"/>
  <c r="B801" i="28"/>
  <c r="C801" i="28" s="1"/>
  <c r="F800" i="28"/>
  <c r="E800" i="28"/>
  <c r="D800" i="28"/>
  <c r="B800" i="28"/>
  <c r="C800" i="28" s="1"/>
  <c r="F799" i="28"/>
  <c r="E799" i="28"/>
  <c r="D799" i="28"/>
  <c r="B799" i="28"/>
  <c r="C799" i="28" s="1"/>
  <c r="F798" i="28"/>
  <c r="E798" i="28"/>
  <c r="D798" i="28"/>
  <c r="C798" i="28"/>
  <c r="B798" i="28"/>
  <c r="F797" i="28"/>
  <c r="E797" i="28"/>
  <c r="D797" i="28"/>
  <c r="B797" i="28"/>
  <c r="C797" i="28" s="1"/>
  <c r="F796" i="28"/>
  <c r="E796" i="28"/>
  <c r="D796" i="28"/>
  <c r="C796" i="28"/>
  <c r="B796" i="28"/>
  <c r="F795" i="28"/>
  <c r="E795" i="28"/>
  <c r="D795" i="28"/>
  <c r="B795" i="28"/>
  <c r="C795" i="28" s="1"/>
  <c r="F794" i="28"/>
  <c r="E794" i="28"/>
  <c r="D794" i="28"/>
  <c r="B794" i="28"/>
  <c r="C794" i="28" s="1"/>
  <c r="F793" i="28"/>
  <c r="E793" i="28"/>
  <c r="D793" i="28"/>
  <c r="B793" i="28"/>
  <c r="C793" i="28" s="1"/>
  <c r="F792" i="28"/>
  <c r="E792" i="28"/>
  <c r="D792" i="28"/>
  <c r="B792" i="28"/>
  <c r="C792" i="28" s="1"/>
  <c r="F791" i="28"/>
  <c r="E791" i="28"/>
  <c r="D791" i="28"/>
  <c r="B791" i="28"/>
  <c r="C791" i="28" s="1"/>
  <c r="F790" i="28"/>
  <c r="E790" i="28"/>
  <c r="D790" i="28"/>
  <c r="B790" i="28"/>
  <c r="C790" i="28" s="1"/>
  <c r="F789" i="28"/>
  <c r="E789" i="28"/>
  <c r="D789" i="28"/>
  <c r="B789" i="28"/>
  <c r="C789" i="28" s="1"/>
  <c r="F788" i="28"/>
  <c r="E788" i="28"/>
  <c r="D788" i="28"/>
  <c r="B788" i="28"/>
  <c r="C788" i="28" s="1"/>
  <c r="F787" i="28"/>
  <c r="E787" i="28"/>
  <c r="D787" i="28"/>
  <c r="B787" i="28"/>
  <c r="C787" i="28" s="1"/>
  <c r="F786" i="28"/>
  <c r="E786" i="28"/>
  <c r="D786" i="28"/>
  <c r="C786" i="28"/>
  <c r="B786" i="28"/>
  <c r="F785" i="28"/>
  <c r="E785" i="28"/>
  <c r="D785" i="28"/>
  <c r="B785" i="28"/>
  <c r="C785" i="28" s="1"/>
  <c r="F784" i="28"/>
  <c r="E784" i="28"/>
  <c r="D784" i="28"/>
  <c r="C784" i="28"/>
  <c r="B784" i="28"/>
  <c r="F783" i="28"/>
  <c r="E783" i="28"/>
  <c r="D783" i="28"/>
  <c r="B783" i="28"/>
  <c r="C783" i="28" s="1"/>
  <c r="F782" i="28"/>
  <c r="E782" i="28"/>
  <c r="D782" i="28"/>
  <c r="B782" i="28"/>
  <c r="C782" i="28" s="1"/>
  <c r="F781" i="28"/>
  <c r="E781" i="28"/>
  <c r="D781" i="28"/>
  <c r="B781" i="28"/>
  <c r="C781" i="28" s="1"/>
  <c r="F780" i="28"/>
  <c r="E780" i="28"/>
  <c r="D780" i="28"/>
  <c r="B780" i="28"/>
  <c r="C780" i="28" s="1"/>
  <c r="F779" i="28"/>
  <c r="E779" i="28"/>
  <c r="D779" i="28"/>
  <c r="C779" i="28"/>
  <c r="B779" i="28"/>
  <c r="F778" i="28"/>
  <c r="E778" i="28"/>
  <c r="D778" i="28"/>
  <c r="B778" i="28"/>
  <c r="C778" i="28" s="1"/>
  <c r="F777" i="28"/>
  <c r="E777" i="28"/>
  <c r="D777" i="28"/>
  <c r="B777" i="28"/>
  <c r="C777" i="28" s="1"/>
  <c r="F776" i="28"/>
  <c r="E776" i="28"/>
  <c r="D776" i="28"/>
  <c r="B776" i="28"/>
  <c r="C776" i="28" s="1"/>
  <c r="F775" i="28"/>
  <c r="E775" i="28"/>
  <c r="D775" i="28"/>
  <c r="B775" i="28"/>
  <c r="C775" i="28" s="1"/>
  <c r="F774" i="28"/>
  <c r="E774" i="28"/>
  <c r="D774" i="28"/>
  <c r="B774" i="28"/>
  <c r="C774" i="28" s="1"/>
  <c r="F773" i="28"/>
  <c r="E773" i="28"/>
  <c r="D773" i="28"/>
  <c r="B773" i="28"/>
  <c r="C773" i="28" s="1"/>
  <c r="F772" i="28"/>
  <c r="E772" i="28"/>
  <c r="D772" i="28"/>
  <c r="C772" i="28"/>
  <c r="B772" i="28"/>
  <c r="F771" i="28"/>
  <c r="E771" i="28"/>
  <c r="D771" i="28"/>
  <c r="B771" i="28"/>
  <c r="C771" i="28" s="1"/>
  <c r="F770" i="28"/>
  <c r="E770" i="28"/>
  <c r="D770" i="28"/>
  <c r="B770" i="28"/>
  <c r="C770" i="28" s="1"/>
  <c r="F769" i="28"/>
  <c r="E769" i="28"/>
  <c r="D769" i="28"/>
  <c r="B769" i="28"/>
  <c r="C769" i="28" s="1"/>
  <c r="F768" i="28"/>
  <c r="E768" i="28"/>
  <c r="D768" i="28"/>
  <c r="B768" i="28"/>
  <c r="C768" i="28" s="1"/>
  <c r="F767" i="28"/>
  <c r="E767" i="28"/>
  <c r="D767" i="28"/>
  <c r="B767" i="28"/>
  <c r="C767" i="28" s="1"/>
  <c r="F766" i="28"/>
  <c r="E766" i="28"/>
  <c r="D766" i="28"/>
  <c r="B766" i="28"/>
  <c r="C766" i="28" s="1"/>
  <c r="F765" i="28"/>
  <c r="E765" i="28"/>
  <c r="D765" i="28"/>
  <c r="B765" i="28"/>
  <c r="C765" i="28" s="1"/>
  <c r="F764" i="28"/>
  <c r="E764" i="28"/>
  <c r="D764" i="28"/>
  <c r="B764" i="28"/>
  <c r="C764" i="28" s="1"/>
  <c r="F763" i="28"/>
  <c r="E763" i="28"/>
  <c r="D763" i="28"/>
  <c r="B763" i="28"/>
  <c r="C763" i="28" s="1"/>
  <c r="F762" i="28"/>
  <c r="E762" i="28"/>
  <c r="D762" i="28"/>
  <c r="B762" i="28"/>
  <c r="C762" i="28" s="1"/>
  <c r="F761" i="28"/>
  <c r="E761" i="28"/>
  <c r="D761" i="28"/>
  <c r="B761" i="28"/>
  <c r="C761" i="28" s="1"/>
  <c r="F760" i="28"/>
  <c r="E760" i="28"/>
  <c r="D760" i="28"/>
  <c r="C760" i="28"/>
  <c r="B760" i="28"/>
  <c r="F759" i="28"/>
  <c r="E759" i="28"/>
  <c r="D759" i="28"/>
  <c r="B759" i="28"/>
  <c r="C759" i="28" s="1"/>
  <c r="F758" i="28"/>
  <c r="E758" i="28"/>
  <c r="D758" i="28"/>
  <c r="C758" i="28"/>
  <c r="B758" i="28"/>
  <c r="F757" i="28"/>
  <c r="E757" i="28"/>
  <c r="D757" i="28"/>
  <c r="B757" i="28"/>
  <c r="C757" i="28" s="1"/>
  <c r="F756" i="28"/>
  <c r="E756" i="28"/>
  <c r="D756" i="28"/>
  <c r="B756" i="28"/>
  <c r="C756" i="28" s="1"/>
  <c r="F755" i="28"/>
  <c r="E755" i="28"/>
  <c r="D755" i="28"/>
  <c r="B755" i="28"/>
  <c r="C755" i="28" s="1"/>
  <c r="F754" i="28"/>
  <c r="E754" i="28"/>
  <c r="D754" i="28"/>
  <c r="B754" i="28"/>
  <c r="C754" i="28" s="1"/>
  <c r="F753" i="28"/>
  <c r="E753" i="28"/>
  <c r="D753" i="28"/>
  <c r="B753" i="28"/>
  <c r="C753" i="28" s="1"/>
  <c r="F752" i="28"/>
  <c r="E752" i="28"/>
  <c r="D752" i="28"/>
  <c r="B752" i="28"/>
  <c r="C752" i="28" s="1"/>
  <c r="F751" i="28"/>
  <c r="E751" i="28"/>
  <c r="D751" i="28"/>
  <c r="B751" i="28"/>
  <c r="C751" i="28" s="1"/>
  <c r="F750" i="28"/>
  <c r="E750" i="28"/>
  <c r="D750" i="28"/>
  <c r="B750" i="28"/>
  <c r="C750" i="28" s="1"/>
  <c r="F749" i="28"/>
  <c r="E749" i="28"/>
  <c r="D749" i="28"/>
  <c r="B749" i="28"/>
  <c r="C749" i="28" s="1"/>
  <c r="F748" i="28"/>
  <c r="E748" i="28"/>
  <c r="D748" i="28"/>
  <c r="B748" i="28"/>
  <c r="C748" i="28" s="1"/>
  <c r="F747" i="28"/>
  <c r="E747" i="28"/>
  <c r="D747" i="28"/>
  <c r="B747" i="28"/>
  <c r="C747" i="28" s="1"/>
  <c r="F746" i="28"/>
  <c r="E746" i="28"/>
  <c r="D746" i="28"/>
  <c r="C746" i="28"/>
  <c r="B746" i="28"/>
  <c r="F745" i="28"/>
  <c r="E745" i="28"/>
  <c r="D745" i="28"/>
  <c r="B745" i="28"/>
  <c r="C745" i="28" s="1"/>
  <c r="F744" i="28"/>
  <c r="E744" i="28"/>
  <c r="D744" i="28"/>
  <c r="B744" i="28"/>
  <c r="C744" i="28" s="1"/>
  <c r="F743" i="28"/>
  <c r="E743" i="28"/>
  <c r="D743" i="28"/>
  <c r="B743" i="28"/>
  <c r="C743" i="28" s="1"/>
  <c r="F742" i="28"/>
  <c r="E742" i="28"/>
  <c r="D742" i="28"/>
  <c r="B742" i="28"/>
  <c r="C742" i="28" s="1"/>
  <c r="F741" i="28"/>
  <c r="E741" i="28"/>
  <c r="D741" i="28"/>
  <c r="B741" i="28"/>
  <c r="C741" i="28" s="1"/>
  <c r="F740" i="28"/>
  <c r="E740" i="28"/>
  <c r="D740" i="28"/>
  <c r="C740" i="28"/>
  <c r="B740" i="28"/>
  <c r="F739" i="28"/>
  <c r="E739" i="28"/>
  <c r="D739" i="28"/>
  <c r="B739" i="28"/>
  <c r="C739" i="28" s="1"/>
  <c r="F738" i="28"/>
  <c r="E738" i="28"/>
  <c r="D738" i="28"/>
  <c r="B738" i="28"/>
  <c r="C738" i="28" s="1"/>
  <c r="F737" i="28"/>
  <c r="E737" i="28"/>
  <c r="D737" i="28"/>
  <c r="B737" i="28"/>
  <c r="C737" i="28" s="1"/>
  <c r="F736" i="28"/>
  <c r="E736" i="28"/>
  <c r="D736" i="28"/>
  <c r="B736" i="28"/>
  <c r="C736" i="28" s="1"/>
  <c r="F735" i="28"/>
  <c r="E735" i="28"/>
  <c r="D735" i="28"/>
  <c r="B735" i="28"/>
  <c r="C735" i="28" s="1"/>
  <c r="F734" i="28"/>
  <c r="E734" i="28"/>
  <c r="D734" i="28"/>
  <c r="B734" i="28"/>
  <c r="C734" i="28" s="1"/>
  <c r="F733" i="28"/>
  <c r="E733" i="28"/>
  <c r="D733" i="28"/>
  <c r="B733" i="28"/>
  <c r="C733" i="28" s="1"/>
  <c r="F732" i="28"/>
  <c r="E732" i="28"/>
  <c r="D732" i="28"/>
  <c r="B732" i="28"/>
  <c r="C732" i="28" s="1"/>
  <c r="F731" i="28"/>
  <c r="E731" i="28"/>
  <c r="D731" i="28"/>
  <c r="B731" i="28"/>
  <c r="C731" i="28" s="1"/>
  <c r="F730" i="28"/>
  <c r="E730" i="28"/>
  <c r="D730" i="28"/>
  <c r="B730" i="28"/>
  <c r="C730" i="28" s="1"/>
  <c r="F729" i="28"/>
  <c r="E729" i="28"/>
  <c r="D729" i="28"/>
  <c r="B729" i="28"/>
  <c r="C729" i="28" s="1"/>
  <c r="F728" i="28"/>
  <c r="E728" i="28"/>
  <c r="D728" i="28"/>
  <c r="B728" i="28"/>
  <c r="C728" i="28" s="1"/>
  <c r="F727" i="28"/>
  <c r="E727" i="28"/>
  <c r="D727" i="28"/>
  <c r="B727" i="28"/>
  <c r="C727" i="28" s="1"/>
  <c r="F726" i="28"/>
  <c r="E726" i="28"/>
  <c r="D726" i="28"/>
  <c r="B726" i="28"/>
  <c r="C726" i="28" s="1"/>
  <c r="F725" i="28"/>
  <c r="E725" i="28"/>
  <c r="D725" i="28"/>
  <c r="B725" i="28"/>
  <c r="C725" i="28" s="1"/>
  <c r="F724" i="28"/>
  <c r="E724" i="28"/>
  <c r="D724" i="28"/>
  <c r="C724" i="28"/>
  <c r="B724" i="28"/>
  <c r="F723" i="28"/>
  <c r="E723" i="28"/>
  <c r="D723" i="28"/>
  <c r="B723" i="28"/>
  <c r="C723" i="28" s="1"/>
  <c r="F722" i="28"/>
  <c r="E722" i="28"/>
  <c r="D722" i="28"/>
  <c r="B722" i="28"/>
  <c r="C722" i="28" s="1"/>
  <c r="F721" i="28"/>
  <c r="E721" i="28"/>
  <c r="D721" i="28"/>
  <c r="B721" i="28"/>
  <c r="C721" i="28" s="1"/>
  <c r="F720" i="28"/>
  <c r="E720" i="28"/>
  <c r="D720" i="28"/>
  <c r="B720" i="28"/>
  <c r="C720" i="28" s="1"/>
  <c r="F719" i="28"/>
  <c r="E719" i="28"/>
  <c r="D719" i="28"/>
  <c r="B719" i="28"/>
  <c r="C719" i="28" s="1"/>
  <c r="F718" i="28"/>
  <c r="E718" i="28"/>
  <c r="D718" i="28"/>
  <c r="B718" i="28"/>
  <c r="C718" i="28" s="1"/>
  <c r="F717" i="28"/>
  <c r="E717" i="28"/>
  <c r="D717" i="28"/>
  <c r="B717" i="28"/>
  <c r="C717" i="28" s="1"/>
  <c r="F716" i="28"/>
  <c r="E716" i="28"/>
  <c r="D716" i="28"/>
  <c r="B716" i="28"/>
  <c r="C716" i="28" s="1"/>
  <c r="F715" i="28"/>
  <c r="E715" i="28"/>
  <c r="D715" i="28"/>
  <c r="B715" i="28"/>
  <c r="C715" i="28" s="1"/>
  <c r="F714" i="28"/>
  <c r="E714" i="28"/>
  <c r="D714" i="28"/>
  <c r="B714" i="28"/>
  <c r="C714" i="28" s="1"/>
  <c r="F713" i="28"/>
  <c r="E713" i="28"/>
  <c r="D713" i="28"/>
  <c r="B713" i="28"/>
  <c r="C713" i="28" s="1"/>
  <c r="F712" i="28"/>
  <c r="E712" i="28"/>
  <c r="D712" i="28"/>
  <c r="C712" i="28"/>
  <c r="B712" i="28"/>
  <c r="F711" i="28"/>
  <c r="E711" i="28"/>
  <c r="D711" i="28"/>
  <c r="B711" i="28"/>
  <c r="C711" i="28" s="1"/>
  <c r="F710" i="28"/>
  <c r="E710" i="28"/>
  <c r="D710" i="28"/>
  <c r="B710" i="28"/>
  <c r="C710" i="28" s="1"/>
  <c r="F709" i="28"/>
  <c r="E709" i="28"/>
  <c r="D709" i="28"/>
  <c r="B709" i="28"/>
  <c r="C709" i="28" s="1"/>
  <c r="F708" i="28"/>
  <c r="E708" i="28"/>
  <c r="D708" i="28"/>
  <c r="C708" i="28"/>
  <c r="B708" i="28"/>
  <c r="F707" i="28"/>
  <c r="E707" i="28"/>
  <c r="D707" i="28"/>
  <c r="B707" i="28"/>
  <c r="C707" i="28" s="1"/>
  <c r="F706" i="28"/>
  <c r="E706" i="28"/>
  <c r="D706" i="28"/>
  <c r="B706" i="28"/>
  <c r="C706" i="28" s="1"/>
  <c r="F705" i="28"/>
  <c r="E705" i="28"/>
  <c r="D705" i="28"/>
  <c r="B705" i="28"/>
  <c r="C705" i="28" s="1"/>
  <c r="F704" i="28"/>
  <c r="E704" i="28"/>
  <c r="D704" i="28"/>
  <c r="B704" i="28"/>
  <c r="C704" i="28" s="1"/>
  <c r="F703" i="28"/>
  <c r="E703" i="28"/>
  <c r="D703" i="28"/>
  <c r="B703" i="28"/>
  <c r="C703" i="28" s="1"/>
  <c r="F702" i="28"/>
  <c r="E702" i="28"/>
  <c r="D702" i="28"/>
  <c r="B702" i="28"/>
  <c r="C702" i="28" s="1"/>
  <c r="F701" i="28"/>
  <c r="E701" i="28"/>
  <c r="D701" i="28"/>
  <c r="B701" i="28"/>
  <c r="C701" i="28" s="1"/>
  <c r="F700" i="28"/>
  <c r="E700" i="28"/>
  <c r="D700" i="28"/>
  <c r="B700" i="28"/>
  <c r="C700" i="28" s="1"/>
  <c r="F699" i="28"/>
  <c r="E699" i="28"/>
  <c r="D699" i="28"/>
  <c r="B699" i="28"/>
  <c r="C699" i="28" s="1"/>
  <c r="F698" i="28"/>
  <c r="E698" i="28"/>
  <c r="D698" i="28"/>
  <c r="B698" i="28"/>
  <c r="C698" i="28" s="1"/>
  <c r="F697" i="28"/>
  <c r="E697" i="28"/>
  <c r="D697" i="28"/>
  <c r="B697" i="28"/>
  <c r="C697" i="28" s="1"/>
  <c r="F696" i="28"/>
  <c r="E696" i="28"/>
  <c r="D696" i="28"/>
  <c r="C696" i="28"/>
  <c r="B696" i="28"/>
  <c r="F695" i="28"/>
  <c r="E695" i="28"/>
  <c r="D695" i="28"/>
  <c r="B695" i="28"/>
  <c r="C695" i="28" s="1"/>
  <c r="F694" i="28"/>
  <c r="E694" i="28"/>
  <c r="D694" i="28"/>
  <c r="C694" i="28"/>
  <c r="B694" i="28"/>
  <c r="F693" i="28"/>
  <c r="E693" i="28"/>
  <c r="D693" i="28"/>
  <c r="B693" i="28"/>
  <c r="C693" i="28" s="1"/>
  <c r="F692" i="28"/>
  <c r="E692" i="28"/>
  <c r="D692" i="28"/>
  <c r="B692" i="28"/>
  <c r="C692" i="28" s="1"/>
  <c r="F691" i="28"/>
  <c r="E691" i="28"/>
  <c r="D691" i="28"/>
  <c r="B691" i="28"/>
  <c r="C691" i="28" s="1"/>
  <c r="F690" i="28"/>
  <c r="E690" i="28"/>
  <c r="D690" i="28"/>
  <c r="B690" i="28"/>
  <c r="C690" i="28" s="1"/>
  <c r="F689" i="28"/>
  <c r="E689" i="28"/>
  <c r="D689" i="28"/>
  <c r="B689" i="28"/>
  <c r="C689" i="28" s="1"/>
  <c r="F688" i="28"/>
  <c r="E688" i="28"/>
  <c r="D688" i="28"/>
  <c r="B688" i="28"/>
  <c r="C688" i="28" s="1"/>
  <c r="F687" i="28"/>
  <c r="E687" i="28"/>
  <c r="D687" i="28"/>
  <c r="B687" i="28"/>
  <c r="C687" i="28" s="1"/>
  <c r="F686" i="28"/>
  <c r="E686" i="28"/>
  <c r="D686" i="28"/>
  <c r="B686" i="28"/>
  <c r="C686" i="28" s="1"/>
  <c r="F685" i="28"/>
  <c r="E685" i="28"/>
  <c r="D685" i="28"/>
  <c r="B685" i="28"/>
  <c r="C685" i="28" s="1"/>
  <c r="F684" i="28"/>
  <c r="E684" i="28"/>
  <c r="D684" i="28"/>
  <c r="B684" i="28"/>
  <c r="C684" i="28" s="1"/>
  <c r="F683" i="28"/>
  <c r="E683" i="28"/>
  <c r="D683" i="28"/>
  <c r="B683" i="28"/>
  <c r="C683" i="28" s="1"/>
  <c r="F682" i="28"/>
  <c r="E682" i="28"/>
  <c r="D682" i="28"/>
  <c r="C682" i="28"/>
  <c r="B682" i="28"/>
  <c r="F681" i="28"/>
  <c r="E681" i="28"/>
  <c r="D681" i="28"/>
  <c r="B681" i="28"/>
  <c r="C681" i="28" s="1"/>
  <c r="F680" i="28"/>
  <c r="E680" i="28"/>
  <c r="D680" i="28"/>
  <c r="B680" i="28"/>
  <c r="C680" i="28" s="1"/>
  <c r="F679" i="28"/>
  <c r="E679" i="28"/>
  <c r="D679" i="28"/>
  <c r="B679" i="28"/>
  <c r="C679" i="28" s="1"/>
  <c r="F678" i="28"/>
  <c r="E678" i="28"/>
  <c r="D678" i="28"/>
  <c r="B678" i="28"/>
  <c r="C678" i="28" s="1"/>
  <c r="F677" i="28"/>
  <c r="E677" i="28"/>
  <c r="D677" i="28"/>
  <c r="B677" i="28"/>
  <c r="C677" i="28" s="1"/>
  <c r="F676" i="28"/>
  <c r="E676" i="28"/>
  <c r="D676" i="28"/>
  <c r="B676" i="28"/>
  <c r="C676" i="28" s="1"/>
  <c r="F675" i="28"/>
  <c r="E675" i="28"/>
  <c r="D675" i="28"/>
  <c r="B675" i="28"/>
  <c r="C675" i="28" s="1"/>
  <c r="F674" i="28"/>
  <c r="E674" i="28"/>
  <c r="D674" i="28"/>
  <c r="B674" i="28"/>
  <c r="C674" i="28" s="1"/>
  <c r="F673" i="28"/>
  <c r="E673" i="28"/>
  <c r="D673" i="28"/>
  <c r="B673" i="28"/>
  <c r="C673" i="28" s="1"/>
  <c r="F672" i="28"/>
  <c r="E672" i="28"/>
  <c r="D672" i="28"/>
  <c r="B672" i="28"/>
  <c r="C672" i="28" s="1"/>
  <c r="F671" i="28"/>
  <c r="E671" i="28"/>
  <c r="D671" i="28"/>
  <c r="B671" i="28"/>
  <c r="C671" i="28" s="1"/>
  <c r="F670" i="28"/>
  <c r="E670" i="28"/>
  <c r="D670" i="28"/>
  <c r="B670" i="28"/>
  <c r="C670" i="28" s="1"/>
  <c r="F669" i="28"/>
  <c r="E669" i="28"/>
  <c r="D669" i="28"/>
  <c r="B669" i="28"/>
  <c r="C669" i="28" s="1"/>
  <c r="F668" i="28"/>
  <c r="E668" i="28"/>
  <c r="D668" i="28"/>
  <c r="C668" i="28"/>
  <c r="B668" i="28"/>
  <c r="F667" i="28"/>
  <c r="E667" i="28"/>
  <c r="D667" i="28"/>
  <c r="B667" i="28"/>
  <c r="C667" i="28" s="1"/>
  <c r="F666" i="28"/>
  <c r="E666" i="28"/>
  <c r="D666" i="28"/>
  <c r="B666" i="28"/>
  <c r="C666" i="28" s="1"/>
  <c r="F665" i="28"/>
  <c r="E665" i="28"/>
  <c r="D665" i="28"/>
  <c r="B665" i="28"/>
  <c r="C665" i="28" s="1"/>
  <c r="F664" i="28"/>
  <c r="E664" i="28"/>
  <c r="D664" i="28"/>
  <c r="B664" i="28"/>
  <c r="C664" i="28" s="1"/>
  <c r="F663" i="28"/>
  <c r="E663" i="28"/>
  <c r="D663" i="28"/>
  <c r="B663" i="28"/>
  <c r="C663" i="28" s="1"/>
  <c r="F662" i="28"/>
  <c r="E662" i="28"/>
  <c r="D662" i="28"/>
  <c r="B662" i="28"/>
  <c r="C662" i="28" s="1"/>
  <c r="F661" i="28"/>
  <c r="E661" i="28"/>
  <c r="D661" i="28"/>
  <c r="B661" i="28"/>
  <c r="C661" i="28" s="1"/>
  <c r="F660" i="28"/>
  <c r="E660" i="28"/>
  <c r="D660" i="28"/>
  <c r="B660" i="28"/>
  <c r="C660" i="28" s="1"/>
  <c r="F659" i="28"/>
  <c r="E659" i="28"/>
  <c r="D659" i="28"/>
  <c r="B659" i="28"/>
  <c r="C659" i="28" s="1"/>
  <c r="F658" i="28"/>
  <c r="E658" i="28"/>
  <c r="D658" i="28"/>
  <c r="B658" i="28"/>
  <c r="C658" i="28" s="1"/>
  <c r="F657" i="28"/>
  <c r="E657" i="28"/>
  <c r="D657" i="28"/>
  <c r="B657" i="28"/>
  <c r="C657" i="28" s="1"/>
  <c r="F656" i="28"/>
  <c r="E656" i="28"/>
  <c r="D656" i="28"/>
  <c r="B656" i="28"/>
  <c r="C656" i="28" s="1"/>
  <c r="F655" i="28"/>
  <c r="E655" i="28"/>
  <c r="D655" i="28"/>
  <c r="B655" i="28"/>
  <c r="C655" i="28" s="1"/>
  <c r="F654" i="28"/>
  <c r="E654" i="28"/>
  <c r="D654" i="28"/>
  <c r="B654" i="28"/>
  <c r="C654" i="28" s="1"/>
  <c r="F653" i="28"/>
  <c r="E653" i="28"/>
  <c r="D653" i="28"/>
  <c r="B653" i="28"/>
  <c r="C653" i="28" s="1"/>
  <c r="F652" i="28"/>
  <c r="E652" i="28"/>
  <c r="D652" i="28"/>
  <c r="B652" i="28"/>
  <c r="C652" i="28" s="1"/>
  <c r="F651" i="28"/>
  <c r="E651" i="28"/>
  <c r="D651" i="28"/>
  <c r="B651" i="28"/>
  <c r="C651" i="28" s="1"/>
  <c r="F650" i="28"/>
  <c r="E650" i="28"/>
  <c r="D650" i="28"/>
  <c r="C650" i="28"/>
  <c r="B650" i="28"/>
  <c r="F649" i="28"/>
  <c r="E649" i="28"/>
  <c r="D649" i="28"/>
  <c r="B649" i="28"/>
  <c r="C649" i="28" s="1"/>
  <c r="F648" i="28"/>
  <c r="E648" i="28"/>
  <c r="D648" i="28"/>
  <c r="B648" i="28"/>
  <c r="C648" i="28" s="1"/>
  <c r="F647" i="28"/>
  <c r="E647" i="28"/>
  <c r="D647" i="28"/>
  <c r="B647" i="28"/>
  <c r="C647" i="28" s="1"/>
  <c r="F646" i="28"/>
  <c r="E646" i="28"/>
  <c r="D646" i="28"/>
  <c r="C646" i="28"/>
  <c r="B646" i="28"/>
  <c r="F645" i="28"/>
  <c r="E645" i="28"/>
  <c r="D645" i="28"/>
  <c r="B645" i="28"/>
  <c r="C645" i="28" s="1"/>
  <c r="F644" i="28"/>
  <c r="E644" i="28"/>
  <c r="D644" i="28"/>
  <c r="B644" i="28"/>
  <c r="C644" i="28" s="1"/>
  <c r="F643" i="28"/>
  <c r="E643" i="28"/>
  <c r="D643" i="28"/>
  <c r="B643" i="28"/>
  <c r="C643" i="28" s="1"/>
  <c r="F642" i="28"/>
  <c r="E642" i="28"/>
  <c r="D642" i="28"/>
  <c r="B642" i="28"/>
  <c r="C642" i="28" s="1"/>
  <c r="F641" i="28"/>
  <c r="E641" i="28"/>
  <c r="D641" i="28"/>
  <c r="B641" i="28"/>
  <c r="C641" i="28" s="1"/>
  <c r="F640" i="28"/>
  <c r="E640" i="28"/>
  <c r="D640" i="28"/>
  <c r="B640" i="28"/>
  <c r="C640" i="28" s="1"/>
  <c r="F639" i="28"/>
  <c r="E639" i="28"/>
  <c r="D639" i="28"/>
  <c r="B639" i="28"/>
  <c r="C639" i="28" s="1"/>
  <c r="F638" i="28"/>
  <c r="E638" i="28"/>
  <c r="D638" i="28"/>
  <c r="B638" i="28"/>
  <c r="C638" i="28" s="1"/>
  <c r="F637" i="28"/>
  <c r="E637" i="28"/>
  <c r="D637" i="28"/>
  <c r="B637" i="28"/>
  <c r="C637" i="28" s="1"/>
  <c r="F636" i="28"/>
  <c r="E636" i="28"/>
  <c r="D636" i="28"/>
  <c r="B636" i="28"/>
  <c r="C636" i="28" s="1"/>
  <c r="F635" i="28"/>
  <c r="E635" i="28"/>
  <c r="D635" i="28"/>
  <c r="C635" i="28"/>
  <c r="B635" i="28"/>
  <c r="F634" i="28"/>
  <c r="E634" i="28"/>
  <c r="D634" i="28"/>
  <c r="B634" i="28"/>
  <c r="C634" i="28" s="1"/>
  <c r="F633" i="28"/>
  <c r="E633" i="28"/>
  <c r="D633" i="28"/>
  <c r="B633" i="28"/>
  <c r="C633" i="28" s="1"/>
  <c r="F632" i="28"/>
  <c r="E632" i="28"/>
  <c r="D632" i="28"/>
  <c r="B632" i="28"/>
  <c r="C632" i="28" s="1"/>
  <c r="F631" i="28"/>
  <c r="E631" i="28"/>
  <c r="D631" i="28"/>
  <c r="C631" i="28"/>
  <c r="B631" i="28"/>
  <c r="F630" i="28"/>
  <c r="E630" i="28"/>
  <c r="D630" i="28"/>
  <c r="B630" i="28"/>
  <c r="C630" i="28" s="1"/>
  <c r="F629" i="28"/>
  <c r="E629" i="28"/>
  <c r="D629" i="28"/>
  <c r="B629" i="28"/>
  <c r="C629" i="28" s="1"/>
  <c r="F628" i="28"/>
  <c r="E628" i="28"/>
  <c r="D628" i="28"/>
  <c r="B628" i="28"/>
  <c r="C628" i="28" s="1"/>
  <c r="F627" i="28"/>
  <c r="E627" i="28"/>
  <c r="D627" i="28"/>
  <c r="B627" i="28"/>
  <c r="C627" i="28" s="1"/>
  <c r="F626" i="28"/>
  <c r="E626" i="28"/>
  <c r="D626" i="28"/>
  <c r="B626" i="28"/>
  <c r="C626" i="28" s="1"/>
  <c r="F625" i="28"/>
  <c r="E625" i="28"/>
  <c r="D625" i="28"/>
  <c r="B625" i="28"/>
  <c r="C625" i="28" s="1"/>
  <c r="F624" i="28"/>
  <c r="E624" i="28"/>
  <c r="D624" i="28"/>
  <c r="B624" i="28"/>
  <c r="C624" i="28" s="1"/>
  <c r="F623" i="28"/>
  <c r="E623" i="28"/>
  <c r="D623" i="28"/>
  <c r="B623" i="28"/>
  <c r="C623" i="28" s="1"/>
  <c r="F622" i="28"/>
  <c r="E622" i="28"/>
  <c r="D622" i="28"/>
  <c r="B622" i="28"/>
  <c r="C622" i="28" s="1"/>
  <c r="F621" i="28"/>
  <c r="E621" i="28"/>
  <c r="D621" i="28"/>
  <c r="C621" i="28"/>
  <c r="B621" i="28"/>
  <c r="F620" i="28"/>
  <c r="E620" i="28"/>
  <c r="D620" i="28"/>
  <c r="B620" i="28"/>
  <c r="C620" i="28" s="1"/>
  <c r="F619" i="28"/>
  <c r="E619" i="28"/>
  <c r="D619" i="28"/>
  <c r="B619" i="28"/>
  <c r="C619" i="28" s="1"/>
  <c r="F618" i="28"/>
  <c r="E618" i="28"/>
  <c r="D618" i="28"/>
  <c r="B618" i="28"/>
  <c r="C618" i="28" s="1"/>
  <c r="F617" i="28"/>
  <c r="E617" i="28"/>
  <c r="D617" i="28"/>
  <c r="B617" i="28"/>
  <c r="C617" i="28" s="1"/>
  <c r="F616" i="28"/>
  <c r="E616" i="28"/>
  <c r="D616" i="28"/>
  <c r="B616" i="28"/>
  <c r="C616" i="28" s="1"/>
  <c r="F615" i="28"/>
  <c r="E615" i="28"/>
  <c r="D615" i="28"/>
  <c r="B615" i="28"/>
  <c r="C615" i="28" s="1"/>
  <c r="F614" i="28"/>
  <c r="E614" i="28"/>
  <c r="D614" i="28"/>
  <c r="C614" i="28"/>
  <c r="B614" i="28"/>
  <c r="F613" i="28"/>
  <c r="E613" i="28"/>
  <c r="D613" i="28"/>
  <c r="B613" i="28"/>
  <c r="C613" i="28" s="1"/>
  <c r="F612" i="28"/>
  <c r="E612" i="28"/>
  <c r="D612" i="28"/>
  <c r="B612" i="28"/>
  <c r="C612" i="28" s="1"/>
  <c r="F611" i="28"/>
  <c r="E611" i="28"/>
  <c r="D611" i="28"/>
  <c r="B611" i="28"/>
  <c r="C611" i="28" s="1"/>
  <c r="F610" i="28"/>
  <c r="E610" i="28"/>
  <c r="D610" i="28"/>
  <c r="B610" i="28"/>
  <c r="C610" i="28" s="1"/>
  <c r="F609" i="28"/>
  <c r="E609" i="28"/>
  <c r="D609" i="28"/>
  <c r="B609" i="28"/>
  <c r="C609" i="28" s="1"/>
  <c r="F608" i="28"/>
  <c r="E608" i="28"/>
  <c r="D608" i="28"/>
  <c r="B608" i="28"/>
  <c r="C608" i="28" s="1"/>
  <c r="F607" i="28"/>
  <c r="E607" i="28"/>
  <c r="D607" i="28"/>
  <c r="C607" i="28"/>
  <c r="B607" i="28"/>
  <c r="F606" i="28"/>
  <c r="E606" i="28"/>
  <c r="D606" i="28"/>
  <c r="B606" i="28"/>
  <c r="C606" i="28" s="1"/>
  <c r="F605" i="28"/>
  <c r="E605" i="28"/>
  <c r="D605" i="28"/>
  <c r="B605" i="28"/>
  <c r="C605" i="28" s="1"/>
  <c r="F604" i="28"/>
  <c r="E604" i="28"/>
  <c r="D604" i="28"/>
  <c r="B604" i="28"/>
  <c r="C604" i="28" s="1"/>
  <c r="F603" i="28"/>
  <c r="E603" i="28"/>
  <c r="D603" i="28"/>
  <c r="B603" i="28"/>
  <c r="C603" i="28" s="1"/>
  <c r="F602" i="28"/>
  <c r="E602" i="28"/>
  <c r="D602" i="28"/>
  <c r="C602" i="28"/>
  <c r="B602" i="28"/>
  <c r="F601" i="28"/>
  <c r="E601" i="28"/>
  <c r="D601" i="28"/>
  <c r="B601" i="28"/>
  <c r="C601" i="28" s="1"/>
  <c r="F600" i="28"/>
  <c r="E600" i="28"/>
  <c r="D600" i="28"/>
  <c r="B600" i="28"/>
  <c r="C600" i="28" s="1"/>
  <c r="F599" i="28"/>
  <c r="E599" i="28"/>
  <c r="D599" i="28"/>
  <c r="B599" i="28"/>
  <c r="C599" i="28" s="1"/>
  <c r="F598" i="28"/>
  <c r="E598" i="28"/>
  <c r="D598" i="28"/>
  <c r="C598" i="28"/>
  <c r="B598" i="28"/>
  <c r="F597" i="28"/>
  <c r="E597" i="28"/>
  <c r="D597" i="28"/>
  <c r="B597" i="28"/>
  <c r="C597" i="28" s="1"/>
  <c r="F596" i="28"/>
  <c r="E596" i="28"/>
  <c r="D596" i="28"/>
  <c r="B596" i="28"/>
  <c r="C596" i="28" s="1"/>
  <c r="F595" i="28"/>
  <c r="E595" i="28"/>
  <c r="D595" i="28"/>
  <c r="C595" i="28"/>
  <c r="B595" i="28"/>
  <c r="F594" i="28"/>
  <c r="E594" i="28"/>
  <c r="D594" i="28"/>
  <c r="B594" i="28"/>
  <c r="C594" i="28" s="1"/>
  <c r="F593" i="28"/>
  <c r="E593" i="28"/>
  <c r="D593" i="28"/>
  <c r="B593" i="28"/>
  <c r="C593" i="28" s="1"/>
  <c r="F592" i="28"/>
  <c r="E592" i="28"/>
  <c r="D592" i="28"/>
  <c r="B592" i="28"/>
  <c r="C592" i="28" s="1"/>
  <c r="F591" i="28"/>
  <c r="E591" i="28"/>
  <c r="D591" i="28"/>
  <c r="B591" i="28"/>
  <c r="C591" i="28" s="1"/>
  <c r="F590" i="28"/>
  <c r="E590" i="28"/>
  <c r="D590" i="28"/>
  <c r="B590" i="28"/>
  <c r="C590" i="28" s="1"/>
  <c r="F589" i="28"/>
  <c r="E589" i="28"/>
  <c r="D589" i="28"/>
  <c r="C589" i="28"/>
  <c r="B589" i="28"/>
  <c r="F588" i="28"/>
  <c r="E588" i="28"/>
  <c r="D588" i="28"/>
  <c r="B588" i="28"/>
  <c r="C588" i="28" s="1"/>
  <c r="F587" i="28"/>
  <c r="E587" i="28"/>
  <c r="D587" i="28"/>
  <c r="B587" i="28"/>
  <c r="C587" i="28" s="1"/>
  <c r="F586" i="28"/>
  <c r="E586" i="28"/>
  <c r="D586" i="28"/>
  <c r="C586" i="28"/>
  <c r="B586" i="28"/>
  <c r="F585" i="28"/>
  <c r="E585" i="28"/>
  <c r="D585" i="28"/>
  <c r="B585" i="28"/>
  <c r="C585" i="28" s="1"/>
  <c r="F584" i="28"/>
  <c r="E584" i="28"/>
  <c r="D584" i="28"/>
  <c r="B584" i="28"/>
  <c r="C584" i="28" s="1"/>
  <c r="F583" i="28"/>
  <c r="E583" i="28"/>
  <c r="D583" i="28"/>
  <c r="B583" i="28"/>
  <c r="C583" i="28" s="1"/>
  <c r="F582" i="28"/>
  <c r="E582" i="28"/>
  <c r="D582" i="28"/>
  <c r="B582" i="28"/>
  <c r="C582" i="28" s="1"/>
  <c r="F581" i="28"/>
  <c r="E581" i="28"/>
  <c r="D581" i="28"/>
  <c r="B581" i="28"/>
  <c r="C581" i="28" s="1"/>
  <c r="F580" i="28"/>
  <c r="E580" i="28"/>
  <c r="D580" i="28"/>
  <c r="B580" i="28"/>
  <c r="C580" i="28" s="1"/>
  <c r="F579" i="28"/>
  <c r="E579" i="28"/>
  <c r="D579" i="28"/>
  <c r="C579" i="28"/>
  <c r="B579" i="28"/>
  <c r="F578" i="28"/>
  <c r="E578" i="28"/>
  <c r="D578" i="28"/>
  <c r="B578" i="28"/>
  <c r="C578" i="28" s="1"/>
  <c r="F577" i="28"/>
  <c r="E577" i="28"/>
  <c r="D577" i="28"/>
  <c r="C577" i="28"/>
  <c r="B577" i="28"/>
  <c r="F576" i="28"/>
  <c r="E576" i="28"/>
  <c r="D576" i="28"/>
  <c r="B576" i="28"/>
  <c r="C576" i="28" s="1"/>
  <c r="F575" i="28"/>
  <c r="E575" i="28"/>
  <c r="D575" i="28"/>
  <c r="B575" i="28"/>
  <c r="C575" i="28" s="1"/>
  <c r="F574" i="28"/>
  <c r="E574" i="28"/>
  <c r="D574" i="28"/>
  <c r="B574" i="28"/>
  <c r="C574" i="28" s="1"/>
  <c r="F573" i="28"/>
  <c r="E573" i="28"/>
  <c r="D573" i="28"/>
  <c r="B573" i="28"/>
  <c r="C573" i="28" s="1"/>
  <c r="F572" i="28"/>
  <c r="E572" i="28"/>
  <c r="D572" i="28"/>
  <c r="C572" i="28"/>
  <c r="B572" i="28"/>
  <c r="F571" i="28"/>
  <c r="E571" i="28"/>
  <c r="D571" i="28"/>
  <c r="B571" i="28"/>
  <c r="C571" i="28" s="1"/>
  <c r="F570" i="28"/>
  <c r="E570" i="28"/>
  <c r="D570" i="28"/>
  <c r="B570" i="28"/>
  <c r="C570" i="28" s="1"/>
  <c r="F569" i="28"/>
  <c r="E569" i="28"/>
  <c r="D569" i="28"/>
  <c r="B569" i="28"/>
  <c r="C569" i="28" s="1"/>
  <c r="F568" i="28"/>
  <c r="E568" i="28"/>
  <c r="D568" i="28"/>
  <c r="B568" i="28"/>
  <c r="C568" i="28" s="1"/>
  <c r="F567" i="28"/>
  <c r="E567" i="28"/>
  <c r="D567" i="28"/>
  <c r="B567" i="28"/>
  <c r="C567" i="28" s="1"/>
  <c r="F566" i="28"/>
  <c r="E566" i="28"/>
  <c r="D566" i="28"/>
  <c r="B566" i="28"/>
  <c r="C566" i="28" s="1"/>
  <c r="F565" i="28"/>
  <c r="E565" i="28"/>
  <c r="D565" i="28"/>
  <c r="C565" i="28"/>
  <c r="B565" i="28"/>
  <c r="F564" i="28"/>
  <c r="E564" i="28"/>
  <c r="D564" i="28"/>
  <c r="B564" i="28"/>
  <c r="C564" i="28" s="1"/>
  <c r="F563" i="28"/>
  <c r="E563" i="28"/>
  <c r="D563" i="28"/>
  <c r="B563" i="28"/>
  <c r="C563" i="28" s="1"/>
  <c r="F562" i="28"/>
  <c r="E562" i="28"/>
  <c r="D562" i="28"/>
  <c r="B562" i="28"/>
  <c r="C562" i="28" s="1"/>
  <c r="F561" i="28"/>
  <c r="E561" i="28"/>
  <c r="D561" i="28"/>
  <c r="B561" i="28"/>
  <c r="C561" i="28" s="1"/>
  <c r="F560" i="28"/>
  <c r="E560" i="28"/>
  <c r="D560" i="28"/>
  <c r="B560" i="28"/>
  <c r="C560" i="28" s="1"/>
  <c r="F559" i="28"/>
  <c r="E559" i="28"/>
  <c r="D559" i="28"/>
  <c r="B559" i="28"/>
  <c r="C559" i="28" s="1"/>
  <c r="F558" i="28"/>
  <c r="E558" i="28"/>
  <c r="D558" i="28"/>
  <c r="B558" i="28"/>
  <c r="C558" i="28" s="1"/>
  <c r="F557" i="28"/>
  <c r="E557" i="28"/>
  <c r="D557" i="28"/>
  <c r="B557" i="28"/>
  <c r="C557" i="28" s="1"/>
  <c r="F556" i="28"/>
  <c r="E556" i="28"/>
  <c r="D556" i="28"/>
  <c r="B556" i="28"/>
  <c r="C556" i="28" s="1"/>
  <c r="F555" i="28"/>
  <c r="E555" i="28"/>
  <c r="D555" i="28"/>
  <c r="B555" i="28"/>
  <c r="C555" i="28" s="1"/>
  <c r="F554" i="28"/>
  <c r="E554" i="28"/>
  <c r="D554" i="28"/>
  <c r="B554" i="28"/>
  <c r="C554" i="28" s="1"/>
  <c r="F553" i="28"/>
  <c r="E553" i="28"/>
  <c r="D553" i="28"/>
  <c r="C553" i="28"/>
  <c r="B553" i="28"/>
  <c r="F552" i="28"/>
  <c r="E552" i="28"/>
  <c r="D552" i="28"/>
  <c r="B552" i="28"/>
  <c r="C552" i="28" s="1"/>
  <c r="F551" i="28"/>
  <c r="E551" i="28"/>
  <c r="D551" i="28"/>
  <c r="B551" i="28"/>
  <c r="C551" i="28" s="1"/>
  <c r="F550" i="28"/>
  <c r="E550" i="28"/>
  <c r="D550" i="28"/>
  <c r="B550" i="28"/>
  <c r="C550" i="28" s="1"/>
  <c r="F549" i="28"/>
  <c r="E549" i="28"/>
  <c r="D549" i="28"/>
  <c r="B549" i="28"/>
  <c r="C549" i="28" s="1"/>
  <c r="F548" i="28"/>
  <c r="E548" i="28"/>
  <c r="D548" i="28"/>
  <c r="B548" i="28"/>
  <c r="C548" i="28" s="1"/>
  <c r="F547" i="28"/>
  <c r="E547" i="28"/>
  <c r="D547" i="28"/>
  <c r="B547" i="28"/>
  <c r="C547" i="28" s="1"/>
  <c r="F546" i="28"/>
  <c r="E546" i="28"/>
  <c r="D546" i="28"/>
  <c r="C546" i="28"/>
  <c r="B546" i="28"/>
  <c r="F545" i="28"/>
  <c r="E545" i="28"/>
  <c r="D545" i="28"/>
  <c r="B545" i="28"/>
  <c r="C545" i="28" s="1"/>
  <c r="F544" i="28"/>
  <c r="E544" i="28"/>
  <c r="D544" i="28"/>
  <c r="B544" i="28"/>
  <c r="C544" i="28" s="1"/>
  <c r="F543" i="28"/>
  <c r="E543" i="28"/>
  <c r="D543" i="28"/>
  <c r="B543" i="28"/>
  <c r="C543" i="28" s="1"/>
  <c r="F542" i="28"/>
  <c r="E542" i="28"/>
  <c r="D542" i="28"/>
  <c r="B542" i="28"/>
  <c r="C542" i="28" s="1"/>
  <c r="F541" i="28"/>
  <c r="E541" i="28"/>
  <c r="D541" i="28"/>
  <c r="B541" i="28"/>
  <c r="C541" i="28" s="1"/>
  <c r="F540" i="28"/>
  <c r="E540" i="28"/>
  <c r="D540" i="28"/>
  <c r="B540" i="28"/>
  <c r="C540" i="28" s="1"/>
  <c r="F539" i="28"/>
  <c r="E539" i="28"/>
  <c r="D539" i="28"/>
  <c r="C539" i="28"/>
  <c r="B539" i="28"/>
  <c r="F538" i="28"/>
  <c r="E538" i="28"/>
  <c r="D538" i="28"/>
  <c r="B538" i="28"/>
  <c r="C538" i="28" s="1"/>
  <c r="F537" i="28"/>
  <c r="E537" i="28"/>
  <c r="D537" i="28"/>
  <c r="B537" i="28"/>
  <c r="C537" i="28" s="1"/>
  <c r="F536" i="28"/>
  <c r="E536" i="28"/>
  <c r="D536" i="28"/>
  <c r="B536" i="28"/>
  <c r="C536" i="28" s="1"/>
  <c r="F535" i="28"/>
  <c r="E535" i="28"/>
  <c r="D535" i="28"/>
  <c r="B535" i="28"/>
  <c r="C535" i="28" s="1"/>
  <c r="F534" i="28"/>
  <c r="E534" i="28"/>
  <c r="D534" i="28"/>
  <c r="B534" i="28"/>
  <c r="C534" i="28" s="1"/>
  <c r="F533" i="28"/>
  <c r="E533" i="28"/>
  <c r="D533" i="28"/>
  <c r="B533" i="28"/>
  <c r="C533" i="28" s="1"/>
  <c r="F532" i="28"/>
  <c r="E532" i="28"/>
  <c r="D532" i="28"/>
  <c r="C532" i="28"/>
  <c r="B532" i="28"/>
  <c r="F531" i="28"/>
  <c r="E531" i="28"/>
  <c r="D531" i="28"/>
  <c r="B531" i="28"/>
  <c r="C531" i="28" s="1"/>
  <c r="F530" i="28"/>
  <c r="E530" i="28"/>
  <c r="D530" i="28"/>
  <c r="B530" i="28"/>
  <c r="C530" i="28" s="1"/>
  <c r="F529" i="28"/>
  <c r="E529" i="28"/>
  <c r="D529" i="28"/>
  <c r="C529" i="28"/>
  <c r="B529" i="28"/>
  <c r="F528" i="28"/>
  <c r="E528" i="28"/>
  <c r="D528" i="28"/>
  <c r="B528" i="28"/>
  <c r="C528" i="28" s="1"/>
  <c r="F527" i="28"/>
  <c r="E527" i="28"/>
  <c r="D527" i="28"/>
  <c r="B527" i="28"/>
  <c r="C527" i="28" s="1"/>
  <c r="F526" i="28"/>
  <c r="E526" i="28"/>
  <c r="D526" i="28"/>
  <c r="B526" i="28"/>
  <c r="C526" i="28" s="1"/>
  <c r="F525" i="28"/>
  <c r="E525" i="28"/>
  <c r="D525" i="28"/>
  <c r="C525" i="28"/>
  <c r="B525" i="28"/>
  <c r="F524" i="28"/>
  <c r="E524" i="28"/>
  <c r="D524" i="28"/>
  <c r="B524" i="28"/>
  <c r="C524" i="28" s="1"/>
  <c r="F523" i="28"/>
  <c r="E523" i="28"/>
  <c r="D523" i="28"/>
  <c r="B523" i="28"/>
  <c r="C523" i="28" s="1"/>
  <c r="F522" i="28"/>
  <c r="E522" i="28"/>
  <c r="D522" i="28"/>
  <c r="C522" i="28"/>
  <c r="B522" i="28"/>
  <c r="F521" i="28"/>
  <c r="E521" i="28"/>
  <c r="D521" i="28"/>
  <c r="B521" i="28"/>
  <c r="C521" i="28" s="1"/>
  <c r="F520" i="28"/>
  <c r="E520" i="28"/>
  <c r="D520" i="28"/>
  <c r="B520" i="28"/>
  <c r="C520" i="28" s="1"/>
  <c r="F519" i="28"/>
  <c r="E519" i="28"/>
  <c r="D519" i="28"/>
  <c r="B519" i="28"/>
  <c r="C519" i="28" s="1"/>
  <c r="F518" i="28"/>
  <c r="E518" i="28"/>
  <c r="D518" i="28"/>
  <c r="B518" i="28"/>
  <c r="C518" i="28" s="1"/>
  <c r="F517" i="28"/>
  <c r="E517" i="28"/>
  <c r="D517" i="28"/>
  <c r="B517" i="28"/>
  <c r="C517" i="28" s="1"/>
  <c r="F516" i="28"/>
  <c r="E516" i="28"/>
  <c r="D516" i="28"/>
  <c r="B516" i="28"/>
  <c r="C516" i="28" s="1"/>
  <c r="F515" i="28"/>
  <c r="E515" i="28"/>
  <c r="D515" i="28"/>
  <c r="C515" i="28"/>
  <c r="B515" i="28"/>
  <c r="F514" i="28"/>
  <c r="E514" i="28"/>
  <c r="D514" i="28"/>
  <c r="B514" i="28"/>
  <c r="C514" i="28" s="1"/>
  <c r="F513" i="28"/>
  <c r="E513" i="28"/>
  <c r="D513" i="28"/>
  <c r="B513" i="28"/>
  <c r="C513" i="28" s="1"/>
  <c r="F512" i="28"/>
  <c r="E512" i="28"/>
  <c r="D512" i="28"/>
  <c r="B512" i="28"/>
  <c r="C512" i="28" s="1"/>
  <c r="F511" i="28"/>
  <c r="E511" i="28"/>
  <c r="D511" i="28"/>
  <c r="B511" i="28"/>
  <c r="C511" i="28" s="1"/>
  <c r="F510" i="28"/>
  <c r="E510" i="28"/>
  <c r="D510" i="28"/>
  <c r="B510" i="28"/>
  <c r="C510" i="28" s="1"/>
  <c r="F509" i="28"/>
  <c r="E509" i="28"/>
  <c r="D509" i="28"/>
  <c r="B509" i="28"/>
  <c r="C509" i="28" s="1"/>
  <c r="F508" i="28"/>
  <c r="E508" i="28"/>
  <c r="D508" i="28"/>
  <c r="C508" i="28"/>
  <c r="B508" i="28"/>
  <c r="F507" i="28"/>
  <c r="E507" i="28"/>
  <c r="D507" i="28"/>
  <c r="B507" i="28"/>
  <c r="C507" i="28" s="1"/>
  <c r="F506" i="28"/>
  <c r="E506" i="28"/>
  <c r="D506" i="28"/>
  <c r="B506" i="28"/>
  <c r="C506" i="28" s="1"/>
  <c r="F505" i="28"/>
  <c r="E505" i="28"/>
  <c r="D505" i="28"/>
  <c r="B505" i="28"/>
  <c r="C505" i="28" s="1"/>
  <c r="F504" i="28"/>
  <c r="E504" i="28"/>
  <c r="D504" i="28"/>
  <c r="B504" i="28"/>
  <c r="C504" i="28" s="1"/>
  <c r="F503" i="28"/>
  <c r="E503" i="28"/>
  <c r="D503" i="28"/>
  <c r="B503" i="28"/>
  <c r="C503" i="28" s="1"/>
  <c r="F502" i="28"/>
  <c r="E502" i="28"/>
  <c r="D502" i="28"/>
  <c r="B502" i="28"/>
  <c r="C502" i="28" s="1"/>
  <c r="F501" i="28"/>
  <c r="E501" i="28"/>
  <c r="D501" i="28"/>
  <c r="C501" i="28"/>
  <c r="B501" i="28"/>
  <c r="F500" i="28"/>
  <c r="E500" i="28"/>
  <c r="D500" i="28"/>
  <c r="B500" i="28"/>
  <c r="C500" i="28" s="1"/>
  <c r="F499" i="28"/>
  <c r="E499" i="28"/>
  <c r="D499" i="28"/>
  <c r="B499" i="28"/>
  <c r="C499" i="28" s="1"/>
  <c r="F498" i="28"/>
  <c r="E498" i="28"/>
  <c r="D498" i="28"/>
  <c r="B498" i="28"/>
  <c r="C498" i="28" s="1"/>
  <c r="F497" i="28"/>
  <c r="E497" i="28"/>
  <c r="D497" i="28"/>
  <c r="B497" i="28"/>
  <c r="C497" i="28" s="1"/>
  <c r="F496" i="28"/>
  <c r="E496" i="28"/>
  <c r="D496" i="28"/>
  <c r="B496" i="28"/>
  <c r="C496" i="28" s="1"/>
  <c r="F495" i="28"/>
  <c r="E495" i="28"/>
  <c r="D495" i="28"/>
  <c r="B495" i="28"/>
  <c r="C495" i="28" s="1"/>
  <c r="F494" i="28"/>
  <c r="E494" i="28"/>
  <c r="D494" i="28"/>
  <c r="B494" i="28"/>
  <c r="C494" i="28" s="1"/>
  <c r="F493" i="28"/>
  <c r="E493" i="28"/>
  <c r="D493" i="28"/>
  <c r="B493" i="28"/>
  <c r="C493" i="28" s="1"/>
  <c r="F492" i="28"/>
  <c r="E492" i="28"/>
  <c r="D492" i="28"/>
  <c r="B492" i="28"/>
  <c r="C492" i="28" s="1"/>
  <c r="F491" i="28"/>
  <c r="E491" i="28"/>
  <c r="D491" i="28"/>
  <c r="B491" i="28"/>
  <c r="C491" i="28" s="1"/>
  <c r="F490" i="28"/>
  <c r="E490" i="28"/>
  <c r="D490" i="28"/>
  <c r="B490" i="28"/>
  <c r="C490" i="28" s="1"/>
  <c r="F489" i="28"/>
  <c r="E489" i="28"/>
  <c r="D489" i="28"/>
  <c r="C489" i="28"/>
  <c r="B489" i="28"/>
  <c r="F488" i="28"/>
  <c r="E488" i="28"/>
  <c r="D488" i="28"/>
  <c r="B488" i="28"/>
  <c r="C488" i="28" s="1"/>
  <c r="F487" i="28"/>
  <c r="E487" i="28"/>
  <c r="D487" i="28"/>
  <c r="B487" i="28"/>
  <c r="C487" i="28" s="1"/>
  <c r="F486" i="28"/>
  <c r="E486" i="28"/>
  <c r="D486" i="28"/>
  <c r="B486" i="28"/>
  <c r="C486" i="28" s="1"/>
  <c r="F485" i="28"/>
  <c r="E485" i="28"/>
  <c r="D485" i="28"/>
  <c r="B485" i="28"/>
  <c r="C485" i="28" s="1"/>
  <c r="F484" i="28"/>
  <c r="E484" i="28"/>
  <c r="D484" i="28"/>
  <c r="B484" i="28"/>
  <c r="C484" i="28" s="1"/>
  <c r="F483" i="28"/>
  <c r="E483" i="28"/>
  <c r="D483" i="28"/>
  <c r="B483" i="28"/>
  <c r="C483" i="28" s="1"/>
  <c r="F482" i="28"/>
  <c r="E482" i="28"/>
  <c r="D482" i="28"/>
  <c r="C482" i="28"/>
  <c r="B482" i="28"/>
  <c r="F481" i="28"/>
  <c r="E481" i="28"/>
  <c r="D481" i="28"/>
  <c r="B481" i="28"/>
  <c r="C481" i="28" s="1"/>
  <c r="F480" i="28"/>
  <c r="E480" i="28"/>
  <c r="D480" i="28"/>
  <c r="B480" i="28"/>
  <c r="C480" i="28" s="1"/>
  <c r="F479" i="28"/>
  <c r="E479" i="28"/>
  <c r="D479" i="28"/>
  <c r="B479" i="28"/>
  <c r="C479" i="28" s="1"/>
  <c r="F478" i="28"/>
  <c r="E478" i="28"/>
  <c r="D478" i="28"/>
  <c r="B478" i="28"/>
  <c r="C478" i="28" s="1"/>
  <c r="F477" i="28"/>
  <c r="E477" i="28"/>
  <c r="D477" i="28"/>
  <c r="B477" i="28"/>
  <c r="C477" i="28" s="1"/>
  <c r="F476" i="28"/>
  <c r="E476" i="28"/>
  <c r="D476" i="28"/>
  <c r="B476" i="28"/>
  <c r="C476" i="28" s="1"/>
  <c r="F475" i="28"/>
  <c r="E475" i="28"/>
  <c r="D475" i="28"/>
  <c r="C475" i="28"/>
  <c r="B475" i="28"/>
  <c r="F474" i="28"/>
  <c r="E474" i="28"/>
  <c r="D474" i="28"/>
  <c r="B474" i="28"/>
  <c r="C474" i="28" s="1"/>
  <c r="F473" i="28"/>
  <c r="E473" i="28"/>
  <c r="D473" i="28"/>
  <c r="B473" i="28"/>
  <c r="C473" i="28" s="1"/>
  <c r="F472" i="28"/>
  <c r="E472" i="28"/>
  <c r="D472" i="28"/>
  <c r="B472" i="28"/>
  <c r="C472" i="28" s="1"/>
  <c r="F471" i="28"/>
  <c r="E471" i="28"/>
  <c r="D471" i="28"/>
  <c r="B471" i="28"/>
  <c r="C471" i="28" s="1"/>
  <c r="F470" i="28"/>
  <c r="E470" i="28"/>
  <c r="D470" i="28"/>
  <c r="B470" i="28"/>
  <c r="C470" i="28" s="1"/>
  <c r="F469" i="28"/>
  <c r="E469" i="28"/>
  <c r="D469" i="28"/>
  <c r="B469" i="28"/>
  <c r="C469" i="28" s="1"/>
  <c r="F468" i="28"/>
  <c r="E468" i="28"/>
  <c r="D468" i="28"/>
  <c r="B468" i="28"/>
  <c r="C468" i="28" s="1"/>
  <c r="F467" i="28"/>
  <c r="E467" i="28"/>
  <c r="D467" i="28"/>
  <c r="B467" i="28"/>
  <c r="C467" i="28" s="1"/>
  <c r="F466" i="28"/>
  <c r="E466" i="28"/>
  <c r="D466" i="28"/>
  <c r="B466" i="28"/>
  <c r="C466" i="28" s="1"/>
  <c r="F465" i="28"/>
  <c r="E465" i="28"/>
  <c r="D465" i="28"/>
  <c r="B465" i="28"/>
  <c r="C465" i="28" s="1"/>
  <c r="F464" i="28"/>
  <c r="E464" i="28"/>
  <c r="D464" i="28"/>
  <c r="B464" i="28"/>
  <c r="C464" i="28" s="1"/>
  <c r="F463" i="28"/>
  <c r="E463" i="28"/>
  <c r="D463" i="28"/>
  <c r="B463" i="28"/>
  <c r="C463" i="28" s="1"/>
  <c r="F462" i="28"/>
  <c r="E462" i="28"/>
  <c r="D462" i="28"/>
  <c r="B462" i="28"/>
  <c r="C462" i="28" s="1"/>
  <c r="F461" i="28"/>
  <c r="E461" i="28"/>
  <c r="D461" i="28"/>
  <c r="B461" i="28"/>
  <c r="C461" i="28" s="1"/>
  <c r="F460" i="28"/>
  <c r="E460" i="28"/>
  <c r="D460" i="28"/>
  <c r="B460" i="28"/>
  <c r="C460" i="28" s="1"/>
  <c r="F459" i="28"/>
  <c r="E459" i="28"/>
  <c r="D459" i="28"/>
  <c r="B459" i="28"/>
  <c r="C459" i="28" s="1"/>
  <c r="F458" i="28"/>
  <c r="E458" i="28"/>
  <c r="D458" i="28"/>
  <c r="B458" i="28"/>
  <c r="C458" i="28" s="1"/>
  <c r="F457" i="28"/>
  <c r="E457" i="28"/>
  <c r="D457" i="28"/>
  <c r="B457" i="28"/>
  <c r="C457" i="28" s="1"/>
  <c r="F456" i="28"/>
  <c r="E456" i="28"/>
  <c r="D456" i="28"/>
  <c r="B456" i="28"/>
  <c r="C456" i="28" s="1"/>
  <c r="F455" i="28"/>
  <c r="E455" i="28"/>
  <c r="D455" i="28"/>
  <c r="B455" i="28"/>
  <c r="C455" i="28" s="1"/>
  <c r="F454" i="28"/>
  <c r="E454" i="28"/>
  <c r="D454" i="28"/>
  <c r="B454" i="28"/>
  <c r="C454" i="28" s="1"/>
  <c r="F453" i="28"/>
  <c r="E453" i="28"/>
  <c r="D453" i="28"/>
  <c r="B453" i="28"/>
  <c r="C453" i="28" s="1"/>
  <c r="F452" i="28"/>
  <c r="E452" i="28"/>
  <c r="D452" i="28"/>
  <c r="B452" i="28"/>
  <c r="C452" i="28" s="1"/>
  <c r="F451" i="28"/>
  <c r="E451" i="28"/>
  <c r="D451" i="28"/>
  <c r="B451" i="28"/>
  <c r="C451" i="28" s="1"/>
  <c r="F450" i="28"/>
  <c r="E450" i="28"/>
  <c r="D450" i="28"/>
  <c r="B450" i="28"/>
  <c r="C450" i="28" s="1"/>
  <c r="F449" i="28"/>
  <c r="E449" i="28"/>
  <c r="D449" i="28"/>
  <c r="B449" i="28"/>
  <c r="C449" i="28" s="1"/>
  <c r="F448" i="28"/>
  <c r="E448" i="28"/>
  <c r="D448" i="28"/>
  <c r="B448" i="28"/>
  <c r="C448" i="28" s="1"/>
  <c r="F447" i="28"/>
  <c r="E447" i="28"/>
  <c r="D447" i="28"/>
  <c r="B447" i="28"/>
  <c r="C447" i="28" s="1"/>
  <c r="F446" i="28"/>
  <c r="E446" i="28"/>
  <c r="D446" i="28"/>
  <c r="B446" i="28"/>
  <c r="C446" i="28" s="1"/>
  <c r="F445" i="28"/>
  <c r="E445" i="28"/>
  <c r="D445" i="28"/>
  <c r="B445" i="28"/>
  <c r="C445" i="28" s="1"/>
  <c r="F444" i="28"/>
  <c r="E444" i="28"/>
  <c r="D444" i="28"/>
  <c r="B444" i="28"/>
  <c r="C444" i="28" s="1"/>
  <c r="F443" i="28"/>
  <c r="E443" i="28"/>
  <c r="D443" i="28"/>
  <c r="B443" i="28"/>
  <c r="C443" i="28" s="1"/>
  <c r="F442" i="28"/>
  <c r="E442" i="28"/>
  <c r="D442" i="28"/>
  <c r="B442" i="28"/>
  <c r="C442" i="28" s="1"/>
  <c r="F441" i="28"/>
  <c r="E441" i="28"/>
  <c r="D441" i="28"/>
  <c r="B441" i="28"/>
  <c r="C441" i="28" s="1"/>
  <c r="F440" i="28"/>
  <c r="E440" i="28"/>
  <c r="D440" i="28"/>
  <c r="B440" i="28"/>
  <c r="C440" i="28" s="1"/>
  <c r="F439" i="28"/>
  <c r="E439" i="28"/>
  <c r="D439" i="28"/>
  <c r="B439" i="28"/>
  <c r="C439" i="28" s="1"/>
  <c r="F438" i="28"/>
  <c r="E438" i="28"/>
  <c r="D438" i="28"/>
  <c r="B438" i="28"/>
  <c r="C438" i="28" s="1"/>
  <c r="F437" i="28"/>
  <c r="E437" i="28"/>
  <c r="D437" i="28"/>
  <c r="B437" i="28"/>
  <c r="C437" i="28" s="1"/>
  <c r="F436" i="28"/>
  <c r="E436" i="28"/>
  <c r="D436" i="28"/>
  <c r="B436" i="28"/>
  <c r="C436" i="28" s="1"/>
  <c r="F435" i="28"/>
  <c r="E435" i="28"/>
  <c r="D435" i="28"/>
  <c r="B435" i="28"/>
  <c r="C435" i="28" s="1"/>
  <c r="F434" i="28"/>
  <c r="E434" i="28"/>
  <c r="D434" i="28"/>
  <c r="B434" i="28"/>
  <c r="C434" i="28" s="1"/>
  <c r="F433" i="28"/>
  <c r="E433" i="28"/>
  <c r="D433" i="28"/>
  <c r="B433" i="28"/>
  <c r="C433" i="28" s="1"/>
  <c r="F432" i="28"/>
  <c r="E432" i="28"/>
  <c r="D432" i="28"/>
  <c r="B432" i="28"/>
  <c r="C432" i="28" s="1"/>
  <c r="F431" i="28"/>
  <c r="E431" i="28"/>
  <c r="D431" i="28"/>
  <c r="B431" i="28"/>
  <c r="C431" i="28" s="1"/>
  <c r="F430" i="28"/>
  <c r="E430" i="28"/>
  <c r="D430" i="28"/>
  <c r="B430" i="28"/>
  <c r="C430" i="28" s="1"/>
  <c r="F429" i="28"/>
  <c r="E429" i="28"/>
  <c r="D429" i="28"/>
  <c r="B429" i="28"/>
  <c r="C429" i="28" s="1"/>
  <c r="F428" i="28"/>
  <c r="E428" i="28"/>
  <c r="D428" i="28"/>
  <c r="B428" i="28"/>
  <c r="C428" i="28" s="1"/>
  <c r="F427" i="28"/>
  <c r="E427" i="28"/>
  <c r="D427" i="28"/>
  <c r="B427" i="28"/>
  <c r="C427" i="28" s="1"/>
  <c r="F426" i="28"/>
  <c r="E426" i="28"/>
  <c r="D426" i="28"/>
  <c r="B426" i="28"/>
  <c r="C426" i="28" s="1"/>
  <c r="F425" i="28"/>
  <c r="E425" i="28"/>
  <c r="D425" i="28"/>
  <c r="B425" i="28"/>
  <c r="C425" i="28" s="1"/>
  <c r="F424" i="28"/>
  <c r="E424" i="28"/>
  <c r="D424" i="28"/>
  <c r="B424" i="28"/>
  <c r="C424" i="28" s="1"/>
  <c r="F423" i="28"/>
  <c r="E423" i="28"/>
  <c r="D423" i="28"/>
  <c r="B423" i="28"/>
  <c r="C423" i="28" s="1"/>
  <c r="F422" i="28"/>
  <c r="E422" i="28"/>
  <c r="D422" i="28"/>
  <c r="B422" i="28"/>
  <c r="C422" i="28" s="1"/>
  <c r="F421" i="28"/>
  <c r="E421" i="28"/>
  <c r="D421" i="28"/>
  <c r="B421" i="28"/>
  <c r="C421" i="28" s="1"/>
  <c r="F420" i="28"/>
  <c r="E420" i="28"/>
  <c r="D420" i="28"/>
  <c r="B420" i="28"/>
  <c r="C420" i="28" s="1"/>
  <c r="F419" i="28"/>
  <c r="E419" i="28"/>
  <c r="D419" i="28"/>
  <c r="B419" i="28"/>
  <c r="C419" i="28" s="1"/>
  <c r="F418" i="28"/>
  <c r="E418" i="28"/>
  <c r="D418" i="28"/>
  <c r="B418" i="28"/>
  <c r="C418" i="28" s="1"/>
  <c r="F417" i="28"/>
  <c r="E417" i="28"/>
  <c r="D417" i="28"/>
  <c r="B417" i="28"/>
  <c r="C417" i="28" s="1"/>
  <c r="F416" i="28"/>
  <c r="E416" i="28"/>
  <c r="D416" i="28"/>
  <c r="B416" i="28"/>
  <c r="C416" i="28" s="1"/>
  <c r="F415" i="28"/>
  <c r="E415" i="28"/>
  <c r="D415" i="28"/>
  <c r="B415" i="28"/>
  <c r="C415" i="28" s="1"/>
  <c r="F414" i="28"/>
  <c r="E414" i="28"/>
  <c r="D414" i="28"/>
  <c r="B414" i="28"/>
  <c r="C414" i="28" s="1"/>
  <c r="F413" i="28"/>
  <c r="E413" i="28"/>
  <c r="D413" i="28"/>
  <c r="B413" i="28"/>
  <c r="C413" i="28" s="1"/>
  <c r="F412" i="28"/>
  <c r="E412" i="28"/>
  <c r="D412" i="28"/>
  <c r="B412" i="28"/>
  <c r="C412" i="28" s="1"/>
  <c r="F411" i="28"/>
  <c r="E411" i="28"/>
  <c r="D411" i="28"/>
  <c r="B411" i="28"/>
  <c r="C411" i="28" s="1"/>
  <c r="F410" i="28"/>
  <c r="E410" i="28"/>
  <c r="D410" i="28"/>
  <c r="B410" i="28"/>
  <c r="C410" i="28" s="1"/>
  <c r="F409" i="28"/>
  <c r="E409" i="28"/>
  <c r="D409" i="28"/>
  <c r="B409" i="28"/>
  <c r="C409" i="28" s="1"/>
  <c r="F408" i="28"/>
  <c r="E408" i="28"/>
  <c r="D408" i="28"/>
  <c r="B408" i="28"/>
  <c r="C408" i="28" s="1"/>
  <c r="F407" i="28"/>
  <c r="E407" i="28"/>
  <c r="D407" i="28"/>
  <c r="B407" i="28"/>
  <c r="C407" i="28" s="1"/>
  <c r="F406" i="28"/>
  <c r="E406" i="28"/>
  <c r="D406" i="28"/>
  <c r="B406" i="28"/>
  <c r="C406" i="28" s="1"/>
  <c r="F405" i="28"/>
  <c r="E405" i="28"/>
  <c r="D405" i="28"/>
  <c r="B405" i="28"/>
  <c r="C405" i="28" s="1"/>
  <c r="F404" i="28"/>
  <c r="E404" i="28"/>
  <c r="D404" i="28"/>
  <c r="B404" i="28"/>
  <c r="C404" i="28" s="1"/>
  <c r="F403" i="28"/>
  <c r="E403" i="28"/>
  <c r="D403" i="28"/>
  <c r="B403" i="28"/>
  <c r="C403" i="28" s="1"/>
  <c r="F402" i="28"/>
  <c r="E402" i="28"/>
  <c r="D402" i="28"/>
  <c r="B402" i="28"/>
  <c r="C402" i="28" s="1"/>
  <c r="F401" i="28"/>
  <c r="E401" i="28"/>
  <c r="D401" i="28"/>
  <c r="B401" i="28"/>
  <c r="C401" i="28" s="1"/>
  <c r="F400" i="28"/>
  <c r="E400" i="28"/>
  <c r="D400" i="28"/>
  <c r="B400" i="28"/>
  <c r="C400" i="28" s="1"/>
  <c r="F399" i="28"/>
  <c r="E399" i="28"/>
  <c r="D399" i="28"/>
  <c r="B399" i="28"/>
  <c r="C399" i="28" s="1"/>
  <c r="F398" i="28"/>
  <c r="E398" i="28"/>
  <c r="D398" i="28"/>
  <c r="B398" i="28"/>
  <c r="C398" i="28" s="1"/>
  <c r="F397" i="28"/>
  <c r="E397" i="28"/>
  <c r="D397" i="28"/>
  <c r="B397" i="28"/>
  <c r="C397" i="28" s="1"/>
  <c r="F396" i="28"/>
  <c r="E396" i="28"/>
  <c r="D396" i="28"/>
  <c r="B396" i="28"/>
  <c r="C396" i="28" s="1"/>
  <c r="F395" i="28"/>
  <c r="E395" i="28"/>
  <c r="D395" i="28"/>
  <c r="B395" i="28"/>
  <c r="C395" i="28" s="1"/>
  <c r="F394" i="28"/>
  <c r="E394" i="28"/>
  <c r="D394" i="28"/>
  <c r="B394" i="28"/>
  <c r="C394" i="28" s="1"/>
  <c r="F393" i="28"/>
  <c r="E393" i="28"/>
  <c r="D393" i="28"/>
  <c r="B393" i="28"/>
  <c r="C393" i="28" s="1"/>
  <c r="F392" i="28"/>
  <c r="E392" i="28"/>
  <c r="D392" i="28"/>
  <c r="B392" i="28"/>
  <c r="C392" i="28" s="1"/>
  <c r="F391" i="28"/>
  <c r="E391" i="28"/>
  <c r="D391" i="28"/>
  <c r="B391" i="28"/>
  <c r="C391" i="28" s="1"/>
  <c r="F390" i="28"/>
  <c r="E390" i="28"/>
  <c r="D390" i="28"/>
  <c r="B390" i="28"/>
  <c r="C390" i="28" s="1"/>
  <c r="F389" i="28"/>
  <c r="E389" i="28"/>
  <c r="D389" i="28"/>
  <c r="B389" i="28"/>
  <c r="C389" i="28" s="1"/>
  <c r="F388" i="28"/>
  <c r="E388" i="28"/>
  <c r="D388" i="28"/>
  <c r="B388" i="28"/>
  <c r="C388" i="28" s="1"/>
  <c r="F387" i="28"/>
  <c r="E387" i="28"/>
  <c r="D387" i="28"/>
  <c r="B387" i="28"/>
  <c r="C387" i="28" s="1"/>
  <c r="F386" i="28"/>
  <c r="E386" i="28"/>
  <c r="D386" i="28"/>
  <c r="B386" i="28"/>
  <c r="C386" i="28" s="1"/>
  <c r="F385" i="28"/>
  <c r="E385" i="28"/>
  <c r="D385" i="28"/>
  <c r="B385" i="28"/>
  <c r="C385" i="28" s="1"/>
  <c r="F384" i="28"/>
  <c r="E384" i="28"/>
  <c r="D384" i="28"/>
  <c r="B384" i="28"/>
  <c r="C384" i="28" s="1"/>
  <c r="F383" i="28"/>
  <c r="E383" i="28"/>
  <c r="D383" i="28"/>
  <c r="B383" i="28"/>
  <c r="C383" i="28" s="1"/>
  <c r="F382" i="28"/>
  <c r="E382" i="28"/>
  <c r="D382" i="28"/>
  <c r="B382" i="28"/>
  <c r="C382" i="28" s="1"/>
  <c r="F381" i="28"/>
  <c r="E381" i="28"/>
  <c r="D381" i="28"/>
  <c r="B381" i="28"/>
  <c r="C381" i="28" s="1"/>
  <c r="F380" i="28"/>
  <c r="E380" i="28"/>
  <c r="D380" i="28"/>
  <c r="B380" i="28"/>
  <c r="C380" i="28" s="1"/>
  <c r="F379" i="28"/>
  <c r="E379" i="28"/>
  <c r="D379" i="28"/>
  <c r="B379" i="28"/>
  <c r="C379" i="28" s="1"/>
  <c r="F378" i="28"/>
  <c r="E378" i="28"/>
  <c r="D378" i="28"/>
  <c r="B378" i="28"/>
  <c r="C378" i="28" s="1"/>
  <c r="F377" i="28"/>
  <c r="E377" i="28"/>
  <c r="D377" i="28"/>
  <c r="B377" i="28"/>
  <c r="C377" i="28" s="1"/>
  <c r="F376" i="28"/>
  <c r="E376" i="28"/>
  <c r="D376" i="28"/>
  <c r="B376" i="28"/>
  <c r="C376" i="28" s="1"/>
  <c r="F375" i="28"/>
  <c r="E375" i="28"/>
  <c r="D375" i="28"/>
  <c r="B375" i="28"/>
  <c r="C375" i="28" s="1"/>
  <c r="F374" i="28"/>
  <c r="E374" i="28"/>
  <c r="D374" i="28"/>
  <c r="B374" i="28"/>
  <c r="C374" i="28" s="1"/>
  <c r="F373" i="28"/>
  <c r="E373" i="28"/>
  <c r="D373" i="28"/>
  <c r="B373" i="28"/>
  <c r="C373" i="28" s="1"/>
  <c r="F372" i="28"/>
  <c r="E372" i="28"/>
  <c r="D372" i="28"/>
  <c r="B372" i="28"/>
  <c r="C372" i="28" s="1"/>
  <c r="F371" i="28"/>
  <c r="E371" i="28"/>
  <c r="D371" i="28"/>
  <c r="B371" i="28"/>
  <c r="C371" i="28" s="1"/>
  <c r="F370" i="28"/>
  <c r="E370" i="28"/>
  <c r="D370" i="28"/>
  <c r="B370" i="28"/>
  <c r="C370" i="28" s="1"/>
  <c r="F369" i="28"/>
  <c r="E369" i="28"/>
  <c r="D369" i="28"/>
  <c r="B369" i="28"/>
  <c r="C369" i="28" s="1"/>
  <c r="F368" i="28"/>
  <c r="E368" i="28"/>
  <c r="D368" i="28"/>
  <c r="B368" i="28"/>
  <c r="C368" i="28" s="1"/>
  <c r="F367" i="28"/>
  <c r="E367" i="28"/>
  <c r="D367" i="28"/>
  <c r="B367" i="28"/>
  <c r="C367" i="28" s="1"/>
  <c r="F366" i="28"/>
  <c r="E366" i="28"/>
  <c r="D366" i="28"/>
  <c r="B366" i="28"/>
  <c r="C366" i="28" s="1"/>
  <c r="F365" i="28"/>
  <c r="E365" i="28"/>
  <c r="D365" i="28"/>
  <c r="B365" i="28"/>
  <c r="C365" i="28" s="1"/>
  <c r="F364" i="28"/>
  <c r="E364" i="28"/>
  <c r="D364" i="28"/>
  <c r="B364" i="28"/>
  <c r="C364" i="28" s="1"/>
  <c r="F363" i="28"/>
  <c r="E363" i="28"/>
  <c r="D363" i="28"/>
  <c r="B363" i="28"/>
  <c r="C363" i="28" s="1"/>
  <c r="F362" i="28"/>
  <c r="E362" i="28"/>
  <c r="D362" i="28"/>
  <c r="B362" i="28"/>
  <c r="C362" i="28" s="1"/>
  <c r="F361" i="28"/>
  <c r="E361" i="28"/>
  <c r="D361" i="28"/>
  <c r="B361" i="28"/>
  <c r="C361" i="28" s="1"/>
  <c r="F360" i="28"/>
  <c r="E360" i="28"/>
  <c r="D360" i="28"/>
  <c r="B360" i="28"/>
  <c r="C360" i="28" s="1"/>
  <c r="F359" i="28"/>
  <c r="E359" i="28"/>
  <c r="D359" i="28"/>
  <c r="B359" i="28"/>
  <c r="C359" i="28" s="1"/>
  <c r="F358" i="28"/>
  <c r="E358" i="28"/>
  <c r="D358" i="28"/>
  <c r="B358" i="28"/>
  <c r="C358" i="28" s="1"/>
  <c r="F357" i="28"/>
  <c r="E357" i="28"/>
  <c r="D357" i="28"/>
  <c r="B357" i="28"/>
  <c r="C357" i="28" s="1"/>
  <c r="F356" i="28"/>
  <c r="E356" i="28"/>
  <c r="D356" i="28"/>
  <c r="B356" i="28"/>
  <c r="C356" i="28" s="1"/>
  <c r="F355" i="28"/>
  <c r="E355" i="28"/>
  <c r="D355" i="28"/>
  <c r="B355" i="28"/>
  <c r="C355" i="28" s="1"/>
  <c r="F354" i="28"/>
  <c r="E354" i="28"/>
  <c r="D354" i="28"/>
  <c r="B354" i="28"/>
  <c r="C354" i="28" s="1"/>
  <c r="F353" i="28"/>
  <c r="E353" i="28"/>
  <c r="D353" i="28"/>
  <c r="B353" i="28"/>
  <c r="C353" i="28" s="1"/>
  <c r="F352" i="28"/>
  <c r="E352" i="28"/>
  <c r="D352" i="28"/>
  <c r="B352" i="28"/>
  <c r="C352" i="28" s="1"/>
  <c r="F351" i="28"/>
  <c r="E351" i="28"/>
  <c r="D351" i="28"/>
  <c r="B351" i="28"/>
  <c r="C351" i="28" s="1"/>
  <c r="F350" i="28"/>
  <c r="E350" i="28"/>
  <c r="D350" i="28"/>
  <c r="B350" i="28"/>
  <c r="C350" i="28" s="1"/>
  <c r="F349" i="28"/>
  <c r="E349" i="28"/>
  <c r="D349" i="28"/>
  <c r="B349" i="28"/>
  <c r="C349" i="28" s="1"/>
  <c r="F348" i="28"/>
  <c r="E348" i="28"/>
  <c r="D348" i="28"/>
  <c r="B348" i="28"/>
  <c r="C348" i="28" s="1"/>
  <c r="F347" i="28"/>
  <c r="E347" i="28"/>
  <c r="D347" i="28"/>
  <c r="B347" i="28"/>
  <c r="C347" i="28" s="1"/>
  <c r="F346" i="28"/>
  <c r="E346" i="28"/>
  <c r="D346" i="28"/>
  <c r="B346" i="28"/>
  <c r="C346" i="28" s="1"/>
  <c r="F345" i="28"/>
  <c r="E345" i="28"/>
  <c r="D345" i="28"/>
  <c r="B345" i="28"/>
  <c r="C345" i="28" s="1"/>
  <c r="F344" i="28"/>
  <c r="E344" i="28"/>
  <c r="D344" i="28"/>
  <c r="C344" i="28"/>
  <c r="B344" i="28"/>
  <c r="F343" i="28"/>
  <c r="E343" i="28"/>
  <c r="D343" i="28"/>
  <c r="B343" i="28"/>
  <c r="C343" i="28" s="1"/>
  <c r="F342" i="28"/>
  <c r="E342" i="28"/>
  <c r="D342" i="28"/>
  <c r="B342" i="28"/>
  <c r="C342" i="28" s="1"/>
  <c r="F341" i="28"/>
  <c r="E341" i="28"/>
  <c r="D341" i="28"/>
  <c r="C341" i="28"/>
  <c r="B341" i="28"/>
  <c r="F340" i="28"/>
  <c r="E340" i="28"/>
  <c r="D340" i="28"/>
  <c r="B340" i="28"/>
  <c r="C340" i="28" s="1"/>
  <c r="F339" i="28"/>
  <c r="E339" i="28"/>
  <c r="D339" i="28"/>
  <c r="B339" i="28"/>
  <c r="C339" i="28" s="1"/>
  <c r="F338" i="28"/>
  <c r="E338" i="28"/>
  <c r="D338" i="28"/>
  <c r="B338" i="28"/>
  <c r="C338" i="28" s="1"/>
  <c r="F337" i="28"/>
  <c r="E337" i="28"/>
  <c r="D337" i="28"/>
  <c r="B337" i="28"/>
  <c r="C337" i="28" s="1"/>
  <c r="F336" i="28"/>
  <c r="E336" i="28"/>
  <c r="D336" i="28"/>
  <c r="B336" i="28"/>
  <c r="C336" i="28" s="1"/>
  <c r="F335" i="28"/>
  <c r="E335" i="28"/>
  <c r="D335" i="28"/>
  <c r="B335" i="28"/>
  <c r="C335" i="28" s="1"/>
  <c r="F334" i="28"/>
  <c r="E334" i="28"/>
  <c r="D334" i="28"/>
  <c r="C334" i="28"/>
  <c r="B334" i="28"/>
  <c r="F333" i="28"/>
  <c r="E333" i="28"/>
  <c r="D333" i="28"/>
  <c r="B333" i="28"/>
  <c r="C333" i="28" s="1"/>
  <c r="F332" i="28"/>
  <c r="E332" i="28"/>
  <c r="D332" i="28"/>
  <c r="B332" i="28"/>
  <c r="C332" i="28" s="1"/>
  <c r="F331" i="28"/>
  <c r="E331" i="28"/>
  <c r="D331" i="28"/>
  <c r="B331" i="28"/>
  <c r="C331" i="28" s="1"/>
  <c r="F330" i="28"/>
  <c r="E330" i="28"/>
  <c r="D330" i="28"/>
  <c r="B330" i="28"/>
  <c r="C330" i="28" s="1"/>
  <c r="F329" i="28"/>
  <c r="E329" i="28"/>
  <c r="D329" i="28"/>
  <c r="B329" i="28"/>
  <c r="C329" i="28" s="1"/>
  <c r="F328" i="28"/>
  <c r="E328" i="28"/>
  <c r="D328" i="28"/>
  <c r="B328" i="28"/>
  <c r="C328" i="28" s="1"/>
  <c r="F327" i="28"/>
  <c r="E327" i="28"/>
  <c r="D327" i="28"/>
  <c r="C327" i="28"/>
  <c r="B327" i="28"/>
  <c r="F326" i="28"/>
  <c r="E326" i="28"/>
  <c r="D326" i="28"/>
  <c r="B326" i="28"/>
  <c r="C326" i="28" s="1"/>
  <c r="F325" i="28"/>
  <c r="E325" i="28"/>
  <c r="D325" i="28"/>
  <c r="B325" i="28"/>
  <c r="C325" i="28" s="1"/>
  <c r="F324" i="28"/>
  <c r="E324" i="28"/>
  <c r="D324" i="28"/>
  <c r="C324" i="28"/>
  <c r="B324" i="28"/>
  <c r="F323" i="28"/>
  <c r="E323" i="28"/>
  <c r="D323" i="28"/>
  <c r="B323" i="28"/>
  <c r="C323" i="28" s="1"/>
  <c r="F322" i="28"/>
  <c r="E322" i="28"/>
  <c r="D322" i="28"/>
  <c r="B322" i="28"/>
  <c r="C322" i="28" s="1"/>
  <c r="F321" i="28"/>
  <c r="E321" i="28"/>
  <c r="D321" i="28"/>
  <c r="B321" i="28"/>
  <c r="C321" i="28" s="1"/>
  <c r="F320" i="28"/>
  <c r="E320" i="28"/>
  <c r="D320" i="28"/>
  <c r="C320" i="28"/>
  <c r="B320" i="28"/>
  <c r="F319" i="28"/>
  <c r="E319" i="28"/>
  <c r="D319" i="28"/>
  <c r="B319" i="28"/>
  <c r="C319" i="28" s="1"/>
  <c r="F318" i="28"/>
  <c r="E318" i="28"/>
  <c r="D318" i="28"/>
  <c r="B318" i="28"/>
  <c r="C318" i="28" s="1"/>
  <c r="F317" i="28"/>
  <c r="E317" i="28"/>
  <c r="D317" i="28"/>
  <c r="C317" i="28"/>
  <c r="B317" i="28"/>
  <c r="F316" i="28"/>
  <c r="E316" i="28"/>
  <c r="D316" i="28"/>
  <c r="B316" i="28"/>
  <c r="C316" i="28" s="1"/>
  <c r="F315" i="28"/>
  <c r="E315" i="28"/>
  <c r="D315" i="28"/>
  <c r="B315" i="28"/>
  <c r="C315" i="28" s="1"/>
  <c r="F314" i="28"/>
  <c r="E314" i="28"/>
  <c r="D314" i="28"/>
  <c r="B314" i="28"/>
  <c r="C314" i="28" s="1"/>
  <c r="F313" i="28"/>
  <c r="E313" i="28"/>
  <c r="D313" i="28"/>
  <c r="B313" i="28"/>
  <c r="C313" i="28" s="1"/>
  <c r="F312" i="28"/>
  <c r="E312" i="28"/>
  <c r="D312" i="28"/>
  <c r="B312" i="28"/>
  <c r="C312" i="28" s="1"/>
  <c r="F311" i="28"/>
  <c r="E311" i="28"/>
  <c r="D311" i="28"/>
  <c r="B311" i="28"/>
  <c r="C311" i="28" s="1"/>
  <c r="F310" i="28"/>
  <c r="E310" i="28"/>
  <c r="D310" i="28"/>
  <c r="C310" i="28"/>
  <c r="B310" i="28"/>
  <c r="F309" i="28"/>
  <c r="E309" i="28"/>
  <c r="D309" i="28"/>
  <c r="B309" i="28"/>
  <c r="C309" i="28" s="1"/>
  <c r="F308" i="28"/>
  <c r="E308" i="28"/>
  <c r="D308" i="28"/>
  <c r="C308" i="28"/>
  <c r="B308" i="28"/>
  <c r="F307" i="28"/>
  <c r="E307" i="28"/>
  <c r="D307" i="28"/>
  <c r="B307" i="28"/>
  <c r="C307" i="28" s="1"/>
  <c r="F306" i="28"/>
  <c r="E306" i="28"/>
  <c r="D306" i="28"/>
  <c r="B306" i="28"/>
  <c r="C306" i="28" s="1"/>
  <c r="F305" i="28"/>
  <c r="E305" i="28"/>
  <c r="D305" i="28"/>
  <c r="B305" i="28"/>
  <c r="C305" i="28" s="1"/>
  <c r="F304" i="28"/>
  <c r="E304" i="28"/>
  <c r="D304" i="28"/>
  <c r="B304" i="28"/>
  <c r="C304" i="28" s="1"/>
  <c r="F303" i="28"/>
  <c r="E303" i="28"/>
  <c r="D303" i="28"/>
  <c r="C303" i="28"/>
  <c r="B303" i="28"/>
  <c r="F302" i="28"/>
  <c r="E302" i="28"/>
  <c r="D302" i="28"/>
  <c r="B302" i="28"/>
  <c r="C302" i="28" s="1"/>
  <c r="F301" i="28"/>
  <c r="E301" i="28"/>
  <c r="D301" i="28"/>
  <c r="C301" i="28"/>
  <c r="B301" i="28"/>
  <c r="F300" i="28"/>
  <c r="E300" i="28"/>
  <c r="D300" i="28"/>
  <c r="B300" i="28"/>
  <c r="C300" i="28" s="1"/>
  <c r="F299" i="28"/>
  <c r="E299" i="28"/>
  <c r="D299" i="28"/>
  <c r="B299" i="28"/>
  <c r="C299" i="28" s="1"/>
  <c r="F298" i="28"/>
  <c r="E298" i="28"/>
  <c r="D298" i="28"/>
  <c r="B298" i="28"/>
  <c r="C298" i="28" s="1"/>
  <c r="F297" i="28"/>
  <c r="E297" i="28"/>
  <c r="D297" i="28"/>
  <c r="B297" i="28"/>
  <c r="C297" i="28" s="1"/>
  <c r="F296" i="28"/>
  <c r="E296" i="28"/>
  <c r="D296" i="28"/>
  <c r="C296" i="28"/>
  <c r="B296" i="28"/>
  <c r="F295" i="28"/>
  <c r="E295" i="28"/>
  <c r="D295" i="28"/>
  <c r="B295" i="28"/>
  <c r="C295" i="28" s="1"/>
  <c r="F294" i="28"/>
  <c r="E294" i="28"/>
  <c r="D294" i="28"/>
  <c r="C294" i="28"/>
  <c r="B294" i="28"/>
  <c r="F293" i="28"/>
  <c r="E293" i="28"/>
  <c r="D293" i="28"/>
  <c r="B293" i="28"/>
  <c r="C293" i="28" s="1"/>
  <c r="F292" i="28"/>
  <c r="E292" i="28"/>
  <c r="D292" i="28"/>
  <c r="B292" i="28"/>
  <c r="C292" i="28" s="1"/>
  <c r="F291" i="28"/>
  <c r="E291" i="28"/>
  <c r="D291" i="28"/>
  <c r="B291" i="28"/>
  <c r="C291" i="28" s="1"/>
  <c r="F290" i="28"/>
  <c r="E290" i="28"/>
  <c r="D290" i="28"/>
  <c r="B290" i="28"/>
  <c r="C290" i="28" s="1"/>
  <c r="F289" i="28"/>
  <c r="E289" i="28"/>
  <c r="D289" i="28"/>
  <c r="B289" i="28"/>
  <c r="C289" i="28" s="1"/>
  <c r="F288" i="28"/>
  <c r="E288" i="28"/>
  <c r="D288" i="28"/>
  <c r="B288" i="28"/>
  <c r="C288" i="28" s="1"/>
  <c r="F287" i="28"/>
  <c r="E287" i="28"/>
  <c r="D287" i="28"/>
  <c r="B287" i="28"/>
  <c r="C287" i="28" s="1"/>
  <c r="F286" i="28"/>
  <c r="E286" i="28"/>
  <c r="D286" i="28"/>
  <c r="B286" i="28"/>
  <c r="C286" i="28" s="1"/>
  <c r="F285" i="28"/>
  <c r="E285" i="28"/>
  <c r="D285" i="28"/>
  <c r="B285" i="28"/>
  <c r="C285" i="28" s="1"/>
  <c r="F284" i="28"/>
  <c r="E284" i="28"/>
  <c r="D284" i="28"/>
  <c r="C284" i="28"/>
  <c r="B284" i="28"/>
  <c r="F283" i="28"/>
  <c r="E283" i="28"/>
  <c r="D283" i="28"/>
  <c r="B283" i="28"/>
  <c r="C283" i="28" s="1"/>
  <c r="F282" i="28"/>
  <c r="E282" i="28"/>
  <c r="D282" i="28"/>
  <c r="B282" i="28"/>
  <c r="C282" i="28" s="1"/>
  <c r="F281" i="28"/>
  <c r="E281" i="28"/>
  <c r="D281" i="28"/>
  <c r="B281" i="28"/>
  <c r="C281" i="28" s="1"/>
  <c r="F280" i="28"/>
  <c r="E280" i="28"/>
  <c r="D280" i="28"/>
  <c r="B280" i="28"/>
  <c r="C280" i="28" s="1"/>
  <c r="F279" i="28"/>
  <c r="E279" i="28"/>
  <c r="D279" i="28"/>
  <c r="B279" i="28"/>
  <c r="C279" i="28" s="1"/>
  <c r="F278" i="28"/>
  <c r="E278" i="28"/>
  <c r="D278" i="28"/>
  <c r="B278" i="28"/>
  <c r="C278" i="28" s="1"/>
  <c r="F277" i="28"/>
  <c r="E277" i="28"/>
  <c r="D277" i="28"/>
  <c r="C277" i="28"/>
  <c r="B277" i="28"/>
  <c r="F276" i="28"/>
  <c r="E276" i="28"/>
  <c r="D276" i="28"/>
  <c r="B276" i="28"/>
  <c r="C276" i="28" s="1"/>
  <c r="F275" i="28"/>
  <c r="E275" i="28"/>
  <c r="D275" i="28"/>
  <c r="B275" i="28"/>
  <c r="C275" i="28" s="1"/>
  <c r="F274" i="28"/>
  <c r="E274" i="28"/>
  <c r="D274" i="28"/>
  <c r="B274" i="28"/>
  <c r="C274" i="28" s="1"/>
  <c r="F273" i="28"/>
  <c r="E273" i="28"/>
  <c r="D273" i="28"/>
  <c r="B273" i="28"/>
  <c r="C273" i="28" s="1"/>
  <c r="F272" i="28"/>
  <c r="E272" i="28"/>
  <c r="D272" i="28"/>
  <c r="B272" i="28"/>
  <c r="C272" i="28" s="1"/>
  <c r="F271" i="28"/>
  <c r="E271" i="28"/>
  <c r="D271" i="28"/>
  <c r="B271" i="28"/>
  <c r="C271" i="28" s="1"/>
  <c r="F270" i="28"/>
  <c r="E270" i="28"/>
  <c r="D270" i="28"/>
  <c r="C270" i="28"/>
  <c r="B270" i="28"/>
  <c r="F269" i="28"/>
  <c r="E269" i="28"/>
  <c r="D269" i="28"/>
  <c r="B269" i="28"/>
  <c r="C269" i="28" s="1"/>
  <c r="F268" i="28"/>
  <c r="E268" i="28"/>
  <c r="D268" i="28"/>
  <c r="B268" i="28"/>
  <c r="C268" i="28" s="1"/>
  <c r="F267" i="28"/>
  <c r="E267" i="28"/>
  <c r="D267" i="28"/>
  <c r="B267" i="28"/>
  <c r="C267" i="28" s="1"/>
  <c r="F266" i="28"/>
  <c r="E266" i="28"/>
  <c r="D266" i="28"/>
  <c r="B266" i="28"/>
  <c r="C266" i="28" s="1"/>
  <c r="F265" i="28"/>
  <c r="E265" i="28"/>
  <c r="D265" i="28"/>
  <c r="B265" i="28"/>
  <c r="C265" i="28" s="1"/>
  <c r="F264" i="28"/>
  <c r="E264" i="28"/>
  <c r="D264" i="28"/>
  <c r="C264" i="28"/>
  <c r="B264" i="28"/>
  <c r="F263" i="28"/>
  <c r="E263" i="28"/>
  <c r="D263" i="28"/>
  <c r="C263" i="28"/>
  <c r="B263" i="28"/>
  <c r="F262" i="28"/>
  <c r="E262" i="28"/>
  <c r="D262" i="28"/>
  <c r="B262" i="28"/>
  <c r="C262" i="28" s="1"/>
  <c r="F261" i="28"/>
  <c r="E261" i="28"/>
  <c r="D261" i="28"/>
  <c r="B261" i="28"/>
  <c r="C261" i="28" s="1"/>
  <c r="F260" i="28"/>
  <c r="E260" i="28"/>
  <c r="D260" i="28"/>
  <c r="C260" i="28"/>
  <c r="B260" i="28"/>
  <c r="F259" i="28"/>
  <c r="E259" i="28"/>
  <c r="D259" i="28"/>
  <c r="B259" i="28"/>
  <c r="C259" i="28" s="1"/>
  <c r="F258" i="28"/>
  <c r="E258" i="28"/>
  <c r="D258" i="28"/>
  <c r="B258" i="28"/>
  <c r="C258" i="28" s="1"/>
  <c r="F257" i="28"/>
  <c r="E257" i="28"/>
  <c r="D257" i="28"/>
  <c r="B257" i="28"/>
  <c r="C257" i="28" s="1"/>
  <c r="F256" i="28"/>
  <c r="E256" i="28"/>
  <c r="D256" i="28"/>
  <c r="C256" i="28"/>
  <c r="B256" i="28"/>
  <c r="F255" i="28"/>
  <c r="E255" i="28"/>
  <c r="D255" i="28"/>
  <c r="B255" i="28"/>
  <c r="C255" i="28" s="1"/>
  <c r="F254" i="28"/>
  <c r="E254" i="28"/>
  <c r="D254" i="28"/>
  <c r="B254" i="28"/>
  <c r="C254" i="28" s="1"/>
  <c r="F253" i="28"/>
  <c r="E253" i="28"/>
  <c r="D253" i="28"/>
  <c r="C253" i="28"/>
  <c r="B253" i="28"/>
  <c r="F252" i="28"/>
  <c r="E252" i="28"/>
  <c r="D252" i="28"/>
  <c r="B252" i="28"/>
  <c r="C252" i="28" s="1"/>
  <c r="F251" i="28"/>
  <c r="E251" i="28"/>
  <c r="D251" i="28"/>
  <c r="B251" i="28"/>
  <c r="C251" i="28" s="1"/>
  <c r="F250" i="28"/>
  <c r="E250" i="28"/>
  <c r="D250" i="28"/>
  <c r="B250" i="28"/>
  <c r="C250" i="28" s="1"/>
  <c r="F249" i="28"/>
  <c r="E249" i="28"/>
  <c r="D249" i="28"/>
  <c r="B249" i="28"/>
  <c r="C249" i="28" s="1"/>
  <c r="F248" i="28"/>
  <c r="E248" i="28"/>
  <c r="D248" i="28"/>
  <c r="B248" i="28"/>
  <c r="C248" i="28" s="1"/>
  <c r="F247" i="28"/>
  <c r="E247" i="28"/>
  <c r="D247" i="28"/>
  <c r="B247" i="28"/>
  <c r="C247" i="28" s="1"/>
  <c r="F246" i="28"/>
  <c r="E246" i="28"/>
  <c r="D246" i="28"/>
  <c r="C246" i="28"/>
  <c r="B246" i="28"/>
  <c r="F245" i="28"/>
  <c r="E245" i="28"/>
  <c r="D245" i="28"/>
  <c r="B245" i="28"/>
  <c r="C245" i="28" s="1"/>
  <c r="F244" i="28"/>
  <c r="E244" i="28"/>
  <c r="D244" i="28"/>
  <c r="C244" i="28"/>
  <c r="B244" i="28"/>
  <c r="F243" i="28"/>
  <c r="E243" i="28"/>
  <c r="D243" i="28"/>
  <c r="B243" i="28"/>
  <c r="C243" i="28" s="1"/>
  <c r="F242" i="28"/>
  <c r="E242" i="28"/>
  <c r="D242" i="28"/>
  <c r="B242" i="28"/>
  <c r="C242" i="28" s="1"/>
  <c r="F241" i="28"/>
  <c r="E241" i="28"/>
  <c r="D241" i="28"/>
  <c r="B241" i="28"/>
  <c r="C241" i="28" s="1"/>
  <c r="F240" i="28"/>
  <c r="E240" i="28"/>
  <c r="D240" i="28"/>
  <c r="B240" i="28"/>
  <c r="C240" i="28" s="1"/>
  <c r="F239" i="28"/>
  <c r="E239" i="28"/>
  <c r="D239" i="28"/>
  <c r="C239" i="28"/>
  <c r="B239" i="28"/>
  <c r="F238" i="28"/>
  <c r="E238" i="28"/>
  <c r="D238" i="28"/>
  <c r="B238" i="28"/>
  <c r="C238" i="28" s="1"/>
  <c r="F237" i="28"/>
  <c r="E237" i="28"/>
  <c r="D237" i="28"/>
  <c r="B237" i="28"/>
  <c r="C237" i="28" s="1"/>
  <c r="F236" i="28"/>
  <c r="E236" i="28"/>
  <c r="D236" i="28"/>
  <c r="B236" i="28"/>
  <c r="C236" i="28" s="1"/>
  <c r="F235" i="28"/>
  <c r="E235" i="28"/>
  <c r="D235" i="28"/>
  <c r="B235" i="28"/>
  <c r="C235" i="28" s="1"/>
  <c r="F234" i="28"/>
  <c r="E234" i="28"/>
  <c r="D234" i="28"/>
  <c r="B234" i="28"/>
  <c r="C234" i="28" s="1"/>
  <c r="F233" i="28"/>
  <c r="E233" i="28"/>
  <c r="D233" i="28"/>
  <c r="B233" i="28"/>
  <c r="C233" i="28" s="1"/>
  <c r="F232" i="28"/>
  <c r="E232" i="28"/>
  <c r="D232" i="28"/>
  <c r="C232" i="28"/>
  <c r="B232" i="28"/>
  <c r="F231" i="28"/>
  <c r="E231" i="28"/>
  <c r="D231" i="28"/>
  <c r="B231" i="28"/>
  <c r="C231" i="28" s="1"/>
  <c r="F230" i="28"/>
  <c r="E230" i="28"/>
  <c r="D230" i="28"/>
  <c r="B230" i="28"/>
  <c r="C230" i="28" s="1"/>
  <c r="F229" i="28"/>
  <c r="E229" i="28"/>
  <c r="D229" i="28"/>
  <c r="B229" i="28"/>
  <c r="C229" i="28" s="1"/>
  <c r="F228" i="28"/>
  <c r="E228" i="28"/>
  <c r="D228" i="28"/>
  <c r="B228" i="28"/>
  <c r="C228" i="28" s="1"/>
  <c r="F227" i="28"/>
  <c r="E227" i="28"/>
  <c r="D227" i="28"/>
  <c r="B227" i="28"/>
  <c r="C227" i="28" s="1"/>
  <c r="F226" i="28"/>
  <c r="E226" i="28"/>
  <c r="D226" i="28"/>
  <c r="B226" i="28"/>
  <c r="C226" i="28" s="1"/>
  <c r="F225" i="28"/>
  <c r="E225" i="28"/>
  <c r="D225" i="28"/>
  <c r="B225" i="28"/>
  <c r="C225" i="28" s="1"/>
  <c r="F224" i="28"/>
  <c r="E224" i="28"/>
  <c r="D224" i="28"/>
  <c r="B224" i="28"/>
  <c r="C224" i="28" s="1"/>
  <c r="F223" i="28"/>
  <c r="E223" i="28"/>
  <c r="D223" i="28"/>
  <c r="B223" i="28"/>
  <c r="C223" i="28" s="1"/>
  <c r="F222" i="28"/>
  <c r="E222" i="28"/>
  <c r="D222" i="28"/>
  <c r="B222" i="28"/>
  <c r="C222" i="28" s="1"/>
  <c r="F221" i="28"/>
  <c r="E221" i="28"/>
  <c r="D221" i="28"/>
  <c r="B221" i="28"/>
  <c r="C221" i="28" s="1"/>
  <c r="F220" i="28"/>
  <c r="E220" i="28"/>
  <c r="D220" i="28"/>
  <c r="C220" i="28"/>
  <c r="B220" i="28"/>
  <c r="F219" i="28"/>
  <c r="E219" i="28"/>
  <c r="D219" i="28"/>
  <c r="B219" i="28"/>
  <c r="C219" i="28" s="1"/>
  <c r="F218" i="28"/>
  <c r="E218" i="28"/>
  <c r="D218" i="28"/>
  <c r="B218" i="28"/>
  <c r="C218" i="28" s="1"/>
  <c r="F217" i="28"/>
  <c r="E217" i="28"/>
  <c r="D217" i="28"/>
  <c r="B217" i="28"/>
  <c r="C217" i="28" s="1"/>
  <c r="F216" i="28"/>
  <c r="E216" i="28"/>
  <c r="D216" i="28"/>
  <c r="C216" i="28"/>
  <c r="B216" i="28"/>
  <c r="F215" i="28"/>
  <c r="E215" i="28"/>
  <c r="D215" i="28"/>
  <c r="B215" i="28"/>
  <c r="C215" i="28" s="1"/>
  <c r="F214" i="28"/>
  <c r="E214" i="28"/>
  <c r="D214" i="28"/>
  <c r="B214" i="28"/>
  <c r="C214" i="28" s="1"/>
  <c r="F213" i="28"/>
  <c r="E213" i="28"/>
  <c r="D213" i="28"/>
  <c r="C213" i="28"/>
  <c r="B213" i="28"/>
  <c r="F212" i="28"/>
  <c r="E212" i="28"/>
  <c r="D212" i="28"/>
  <c r="B212" i="28"/>
  <c r="C212" i="28" s="1"/>
  <c r="F211" i="28"/>
  <c r="E211" i="28"/>
  <c r="D211" i="28"/>
  <c r="B211" i="28"/>
  <c r="C211" i="28" s="1"/>
  <c r="F210" i="28"/>
  <c r="E210" i="28"/>
  <c r="D210" i="28"/>
  <c r="B210" i="28"/>
  <c r="C210" i="28" s="1"/>
  <c r="F209" i="28"/>
  <c r="E209" i="28"/>
  <c r="D209" i="28"/>
  <c r="B209" i="28"/>
  <c r="C209" i="28" s="1"/>
  <c r="F208" i="28"/>
  <c r="E208" i="28"/>
  <c r="D208" i="28"/>
  <c r="B208" i="28"/>
  <c r="C208" i="28" s="1"/>
  <c r="F207" i="28"/>
  <c r="E207" i="28"/>
  <c r="D207" i="28"/>
  <c r="B207" i="28"/>
  <c r="C207" i="28" s="1"/>
  <c r="F206" i="28"/>
  <c r="E206" i="28"/>
  <c r="D206" i="28"/>
  <c r="C206" i="28"/>
  <c r="B206" i="28"/>
  <c r="F205" i="28"/>
  <c r="E205" i="28"/>
  <c r="D205" i="28"/>
  <c r="B205" i="28"/>
  <c r="C205" i="28" s="1"/>
  <c r="F204" i="28"/>
  <c r="E204" i="28"/>
  <c r="D204" i="28"/>
  <c r="B204" i="28"/>
  <c r="C204" i="28" s="1"/>
  <c r="F203" i="28"/>
  <c r="E203" i="28"/>
  <c r="D203" i="28"/>
  <c r="B203" i="28"/>
  <c r="C203" i="28" s="1"/>
  <c r="F202" i="28"/>
  <c r="E202" i="28"/>
  <c r="D202" i="28"/>
  <c r="B202" i="28"/>
  <c r="C202" i="28" s="1"/>
  <c r="F201" i="28"/>
  <c r="E201" i="28"/>
  <c r="D201" i="28"/>
  <c r="B201" i="28"/>
  <c r="C201" i="28" s="1"/>
  <c r="F200" i="28"/>
  <c r="E200" i="28"/>
  <c r="D200" i="28"/>
  <c r="C200" i="28"/>
  <c r="B200" i="28"/>
  <c r="F199" i="28"/>
  <c r="E199" i="28"/>
  <c r="D199" i="28"/>
  <c r="C199" i="28"/>
  <c r="B199" i="28"/>
  <c r="F198" i="28"/>
  <c r="E198" i="28"/>
  <c r="D198" i="28"/>
  <c r="B198" i="28"/>
  <c r="C198" i="28" s="1"/>
  <c r="F197" i="28"/>
  <c r="E197" i="28"/>
  <c r="D197" i="28"/>
  <c r="B197" i="28"/>
  <c r="C197" i="28" s="1"/>
  <c r="F196" i="28"/>
  <c r="E196" i="28"/>
  <c r="D196" i="28"/>
  <c r="C196" i="28"/>
  <c r="B196" i="28"/>
  <c r="F195" i="28"/>
  <c r="E195" i="28"/>
  <c r="D195" i="28"/>
  <c r="B195" i="28"/>
  <c r="C195" i="28" s="1"/>
  <c r="F194" i="28"/>
  <c r="E194" i="28"/>
  <c r="D194" i="28"/>
  <c r="B194" i="28"/>
  <c r="C194" i="28" s="1"/>
  <c r="F193" i="28"/>
  <c r="E193" i="28"/>
  <c r="D193" i="28"/>
  <c r="B193" i="28"/>
  <c r="C193" i="28" s="1"/>
  <c r="F192" i="28"/>
  <c r="E192" i="28"/>
  <c r="D192" i="28"/>
  <c r="C192" i="28"/>
  <c r="B192" i="28"/>
  <c r="F191" i="28"/>
  <c r="E191" i="28"/>
  <c r="D191" i="28"/>
  <c r="B191" i="28"/>
  <c r="C191" i="28" s="1"/>
  <c r="F190" i="28"/>
  <c r="E190" i="28"/>
  <c r="D190" i="28"/>
  <c r="B190" i="28"/>
  <c r="C190" i="28" s="1"/>
  <c r="F189" i="28"/>
  <c r="E189" i="28"/>
  <c r="D189" i="28"/>
  <c r="C189" i="28"/>
  <c r="B189" i="28"/>
  <c r="F188" i="28"/>
  <c r="E188" i="28"/>
  <c r="D188" i="28"/>
  <c r="B188" i="28"/>
  <c r="C188" i="28" s="1"/>
  <c r="F187" i="28"/>
  <c r="E187" i="28"/>
  <c r="D187" i="28"/>
  <c r="B187" i="28"/>
  <c r="C187" i="28" s="1"/>
  <c r="F186" i="28"/>
  <c r="E186" i="28"/>
  <c r="D186" i="28"/>
  <c r="B186" i="28"/>
  <c r="C186" i="28" s="1"/>
  <c r="F185" i="28"/>
  <c r="E185" i="28"/>
  <c r="D185" i="28"/>
  <c r="B185" i="28"/>
  <c r="C185" i="28" s="1"/>
  <c r="F184" i="28"/>
  <c r="E184" i="28"/>
  <c r="D184" i="28"/>
  <c r="B184" i="28"/>
  <c r="C184" i="28" s="1"/>
  <c r="F183" i="28"/>
  <c r="E183" i="28"/>
  <c r="D183" i="28"/>
  <c r="B183" i="28"/>
  <c r="C183" i="28" s="1"/>
  <c r="F182" i="28"/>
  <c r="E182" i="28"/>
  <c r="D182" i="28"/>
  <c r="C182" i="28"/>
  <c r="B182" i="28"/>
  <c r="F181" i="28"/>
  <c r="E181" i="28"/>
  <c r="D181" i="28"/>
  <c r="B181" i="28"/>
  <c r="C181" i="28" s="1"/>
  <c r="F180" i="28"/>
  <c r="E180" i="28"/>
  <c r="D180" i="28"/>
  <c r="C180" i="28"/>
  <c r="B180" i="28"/>
  <c r="F179" i="28"/>
  <c r="E179" i="28"/>
  <c r="D179" i="28"/>
  <c r="B179" i="28"/>
  <c r="C179" i="28" s="1"/>
  <c r="F178" i="28"/>
  <c r="E178" i="28"/>
  <c r="D178" i="28"/>
  <c r="B178" i="28"/>
  <c r="C178" i="28" s="1"/>
  <c r="F177" i="28"/>
  <c r="E177" i="28"/>
  <c r="D177" i="28"/>
  <c r="B177" i="28"/>
  <c r="C177" i="28" s="1"/>
  <c r="F176" i="28"/>
  <c r="E176" i="28"/>
  <c r="D176" i="28"/>
  <c r="B176" i="28"/>
  <c r="C176" i="28" s="1"/>
  <c r="F175" i="28"/>
  <c r="E175" i="28"/>
  <c r="D175" i="28"/>
  <c r="C175" i="28"/>
  <c r="B175" i="28"/>
  <c r="F174" i="28"/>
  <c r="E174" i="28"/>
  <c r="D174" i="28"/>
  <c r="B174" i="28"/>
  <c r="C174" i="28" s="1"/>
  <c r="F173" i="28"/>
  <c r="E173" i="28"/>
  <c r="D173" i="28"/>
  <c r="B173" i="28"/>
  <c r="C173" i="28" s="1"/>
  <c r="F172" i="28"/>
  <c r="E172" i="28"/>
  <c r="D172" i="28"/>
  <c r="B172" i="28"/>
  <c r="C172" i="28" s="1"/>
  <c r="F171" i="28"/>
  <c r="E171" i="28"/>
  <c r="D171" i="28"/>
  <c r="B171" i="28"/>
  <c r="C171" i="28" s="1"/>
  <c r="F170" i="28"/>
  <c r="E170" i="28"/>
  <c r="D170" i="28"/>
  <c r="B170" i="28"/>
  <c r="C170" i="28" s="1"/>
  <c r="F169" i="28"/>
  <c r="E169" i="28"/>
  <c r="D169" i="28"/>
  <c r="B169" i="28"/>
  <c r="C169" i="28" s="1"/>
  <c r="F168" i="28"/>
  <c r="E168" i="28"/>
  <c r="D168" i="28"/>
  <c r="C168" i="28"/>
  <c r="B168" i="28"/>
  <c r="F167" i="28"/>
  <c r="E167" i="28"/>
  <c r="D167" i="28"/>
  <c r="B167" i="28"/>
  <c r="C167" i="28" s="1"/>
  <c r="F166" i="28"/>
  <c r="E166" i="28"/>
  <c r="D166" i="28"/>
  <c r="B166" i="28"/>
  <c r="C166" i="28" s="1"/>
  <c r="F165" i="28"/>
  <c r="E165" i="28"/>
  <c r="D165" i="28"/>
  <c r="B165" i="28"/>
  <c r="C165" i="28" s="1"/>
  <c r="F164" i="28"/>
  <c r="E164" i="28"/>
  <c r="D164" i="28"/>
  <c r="B164" i="28"/>
  <c r="C164" i="28" s="1"/>
  <c r="F163" i="28"/>
  <c r="E163" i="28"/>
  <c r="D163" i="28"/>
  <c r="B163" i="28"/>
  <c r="C163" i="28" s="1"/>
  <c r="F162" i="28"/>
  <c r="E162" i="28"/>
  <c r="D162" i="28"/>
  <c r="B162" i="28"/>
  <c r="C162" i="28" s="1"/>
  <c r="F161" i="28"/>
  <c r="E161" i="28"/>
  <c r="D161" i="28"/>
  <c r="B161" i="28"/>
  <c r="C161" i="28" s="1"/>
  <c r="F160" i="28"/>
  <c r="E160" i="28"/>
  <c r="D160" i="28"/>
  <c r="B160" i="28"/>
  <c r="C160" i="28" s="1"/>
  <c r="F159" i="28"/>
  <c r="E159" i="28"/>
  <c r="D159" i="28"/>
  <c r="B159" i="28"/>
  <c r="C159" i="28" s="1"/>
  <c r="F158" i="28"/>
  <c r="E158" i="28"/>
  <c r="D158" i="28"/>
  <c r="B158" i="28"/>
  <c r="C158" i="28" s="1"/>
  <c r="F157" i="28"/>
  <c r="E157" i="28"/>
  <c r="D157" i="28"/>
  <c r="B157" i="28"/>
  <c r="C157" i="28" s="1"/>
  <c r="F156" i="28"/>
  <c r="E156" i="28"/>
  <c r="D156" i="28"/>
  <c r="C156" i="28"/>
  <c r="B156" i="28"/>
  <c r="F155" i="28"/>
  <c r="E155" i="28"/>
  <c r="D155" i="28"/>
  <c r="B155" i="28"/>
  <c r="C155" i="28" s="1"/>
  <c r="F154" i="28"/>
  <c r="E154" i="28"/>
  <c r="D154" i="28"/>
  <c r="B154" i="28"/>
  <c r="C154" i="28" s="1"/>
  <c r="F153" i="28"/>
  <c r="E153" i="28"/>
  <c r="D153" i="28"/>
  <c r="B153" i="28"/>
  <c r="C153" i="28" s="1"/>
  <c r="F152" i="28"/>
  <c r="E152" i="28"/>
  <c r="D152" i="28"/>
  <c r="C152" i="28"/>
  <c r="B152" i="28"/>
  <c r="F151" i="28"/>
  <c r="E151" i="28"/>
  <c r="D151" i="28"/>
  <c r="B151" i="28"/>
  <c r="C151" i="28" s="1"/>
  <c r="F150" i="28"/>
  <c r="E150" i="28"/>
  <c r="D150" i="28"/>
  <c r="B150" i="28"/>
  <c r="C150" i="28" s="1"/>
  <c r="F149" i="28"/>
  <c r="E149" i="28"/>
  <c r="D149" i="28"/>
  <c r="C149" i="28"/>
  <c r="B149" i="28"/>
  <c r="F148" i="28"/>
  <c r="E148" i="28"/>
  <c r="D148" i="28"/>
  <c r="B148" i="28"/>
  <c r="C148" i="28" s="1"/>
  <c r="F147" i="28"/>
  <c r="E147" i="28"/>
  <c r="D147" i="28"/>
  <c r="B147" i="28"/>
  <c r="C147" i="28" s="1"/>
  <c r="F146" i="28"/>
  <c r="E146" i="28"/>
  <c r="D146" i="28"/>
  <c r="B146" i="28"/>
  <c r="C146" i="28" s="1"/>
  <c r="F145" i="28"/>
  <c r="E145" i="28"/>
  <c r="D145" i="28"/>
  <c r="B145" i="28"/>
  <c r="C145" i="28" s="1"/>
  <c r="F144" i="28"/>
  <c r="E144" i="28"/>
  <c r="D144" i="28"/>
  <c r="B144" i="28"/>
  <c r="C144" i="28" s="1"/>
  <c r="F143" i="28"/>
  <c r="E143" i="28"/>
  <c r="D143" i="28"/>
  <c r="B143" i="28"/>
  <c r="C143" i="28" s="1"/>
  <c r="F142" i="28"/>
  <c r="E142" i="28"/>
  <c r="D142" i="28"/>
  <c r="C142" i="28"/>
  <c r="B142" i="28"/>
  <c r="F141" i="28"/>
  <c r="E141" i="28"/>
  <c r="D141" i="28"/>
  <c r="B141" i="28"/>
  <c r="C141" i="28" s="1"/>
  <c r="F140" i="28"/>
  <c r="E140" i="28"/>
  <c r="D140" i="28"/>
  <c r="B140" i="28"/>
  <c r="C140" i="28" s="1"/>
  <c r="F139" i="28"/>
  <c r="E139" i="28"/>
  <c r="D139" i="28"/>
  <c r="B139" i="28"/>
  <c r="C139" i="28" s="1"/>
  <c r="F138" i="28"/>
  <c r="E138" i="28"/>
  <c r="D138" i="28"/>
  <c r="B138" i="28"/>
  <c r="C138" i="28" s="1"/>
  <c r="F137" i="28"/>
  <c r="E137" i="28"/>
  <c r="D137" i="28"/>
  <c r="B137" i="28"/>
  <c r="C137" i="28" s="1"/>
  <c r="F136" i="28"/>
  <c r="E136" i="28"/>
  <c r="D136" i="28"/>
  <c r="C136" i="28"/>
  <c r="B136" i="28"/>
  <c r="F135" i="28"/>
  <c r="E135" i="28"/>
  <c r="D135" i="28"/>
  <c r="C135" i="28"/>
  <c r="B135" i="28"/>
  <c r="F134" i="28"/>
  <c r="E134" i="28"/>
  <c r="D134" i="28"/>
  <c r="B134" i="28"/>
  <c r="C134" i="28" s="1"/>
  <c r="F133" i="28"/>
  <c r="E133" i="28"/>
  <c r="D133" i="28"/>
  <c r="B133" i="28"/>
  <c r="C133" i="28" s="1"/>
  <c r="F132" i="28"/>
  <c r="E132" i="28"/>
  <c r="D132" i="28"/>
  <c r="C132" i="28"/>
  <c r="B132" i="28"/>
  <c r="F131" i="28"/>
  <c r="E131" i="28"/>
  <c r="D131" i="28"/>
  <c r="B131" i="28"/>
  <c r="C131" i="28" s="1"/>
  <c r="F130" i="28"/>
  <c r="E130" i="28"/>
  <c r="D130" i="28"/>
  <c r="B130" i="28"/>
  <c r="C130" i="28" s="1"/>
  <c r="F129" i="28"/>
  <c r="E129" i="28"/>
  <c r="D129" i="28"/>
  <c r="B129" i="28"/>
  <c r="C129" i="28" s="1"/>
  <c r="F128" i="28"/>
  <c r="E128" i="28"/>
  <c r="D128" i="28"/>
  <c r="C128" i="28"/>
  <c r="B128" i="28"/>
  <c r="F127" i="28"/>
  <c r="E127" i="28"/>
  <c r="D127" i="28"/>
  <c r="B127" i="28"/>
  <c r="C127" i="28" s="1"/>
  <c r="F126" i="28"/>
  <c r="E126" i="28"/>
  <c r="D126" i="28"/>
  <c r="B126" i="28"/>
  <c r="C126" i="28" s="1"/>
  <c r="F125" i="28"/>
  <c r="E125" i="28"/>
  <c r="D125" i="28"/>
  <c r="C125" i="28"/>
  <c r="B125" i="28"/>
  <c r="F124" i="28"/>
  <c r="E124" i="28"/>
  <c r="D124" i="28"/>
  <c r="B124" i="28"/>
  <c r="C124" i="28" s="1"/>
  <c r="F123" i="28"/>
  <c r="E123" i="28"/>
  <c r="D123" i="28"/>
  <c r="B123" i="28"/>
  <c r="C123" i="28" s="1"/>
  <c r="F122" i="28"/>
  <c r="E122" i="28"/>
  <c r="D122" i="28"/>
  <c r="B122" i="28"/>
  <c r="C122" i="28" s="1"/>
  <c r="F121" i="28"/>
  <c r="E121" i="28"/>
  <c r="D121" i="28"/>
  <c r="B121" i="28"/>
  <c r="C121" i="28" s="1"/>
  <c r="F120" i="28"/>
  <c r="E120" i="28"/>
  <c r="D120" i="28"/>
  <c r="B120" i="28"/>
  <c r="C120" i="28" s="1"/>
  <c r="F119" i="28"/>
  <c r="E119" i="28"/>
  <c r="D119" i="28"/>
  <c r="B119" i="28"/>
  <c r="C119" i="28" s="1"/>
  <c r="F118" i="28"/>
  <c r="E118" i="28"/>
  <c r="D118" i="28"/>
  <c r="C118" i="28"/>
  <c r="B118" i="28"/>
  <c r="F117" i="28"/>
  <c r="E117" i="28"/>
  <c r="D117" i="28"/>
  <c r="B117" i="28"/>
  <c r="C117" i="28" s="1"/>
  <c r="F116" i="28"/>
  <c r="E116" i="28"/>
  <c r="D116" i="28"/>
  <c r="C116" i="28"/>
  <c r="B116" i="28"/>
  <c r="F115" i="28"/>
  <c r="E115" i="28"/>
  <c r="D115" i="28"/>
  <c r="B115" i="28"/>
  <c r="C115" i="28" s="1"/>
  <c r="F114" i="28"/>
  <c r="E114" i="28"/>
  <c r="D114" i="28"/>
  <c r="B114" i="28"/>
  <c r="C114" i="28" s="1"/>
  <c r="F113" i="28"/>
  <c r="E113" i="28"/>
  <c r="D113" i="28"/>
  <c r="B113" i="28"/>
  <c r="C113" i="28" s="1"/>
  <c r="F112" i="28"/>
  <c r="E112" i="28"/>
  <c r="D112" i="28"/>
  <c r="B112" i="28"/>
  <c r="C112" i="28" s="1"/>
  <c r="F111" i="28"/>
  <c r="E111" i="28"/>
  <c r="D111" i="28"/>
  <c r="C111" i="28"/>
  <c r="B111" i="28"/>
  <c r="F110" i="28"/>
  <c r="E110" i="28"/>
  <c r="D110" i="28"/>
  <c r="B110" i="28"/>
  <c r="C110" i="28" s="1"/>
  <c r="F109" i="28"/>
  <c r="E109" i="28"/>
  <c r="D109" i="28"/>
  <c r="B109" i="28"/>
  <c r="C109" i="28" s="1"/>
  <c r="F108" i="28"/>
  <c r="E108" i="28"/>
  <c r="D108" i="28"/>
  <c r="B108" i="28"/>
  <c r="C108" i="28" s="1"/>
  <c r="F107" i="28"/>
  <c r="E107" i="28"/>
  <c r="D107" i="28"/>
  <c r="B107" i="28"/>
  <c r="C107" i="28" s="1"/>
  <c r="F106" i="28"/>
  <c r="E106" i="28"/>
  <c r="D106" i="28"/>
  <c r="B106" i="28"/>
  <c r="C106" i="28" s="1"/>
  <c r="F105" i="28"/>
  <c r="E105" i="28"/>
  <c r="D105" i="28"/>
  <c r="B105" i="28"/>
  <c r="C105" i="28" s="1"/>
  <c r="F104" i="28"/>
  <c r="E104" i="28"/>
  <c r="D104" i="28"/>
  <c r="C104" i="28"/>
  <c r="B104" i="28"/>
  <c r="F103" i="28"/>
  <c r="E103" i="28"/>
  <c r="D103" i="28"/>
  <c r="B103" i="28"/>
  <c r="C103" i="28" s="1"/>
  <c r="F102" i="28"/>
  <c r="E102" i="28"/>
  <c r="D102" i="28"/>
  <c r="B102" i="28"/>
  <c r="C102" i="28" s="1"/>
  <c r="F101" i="28"/>
  <c r="E101" i="28"/>
  <c r="D101" i="28"/>
  <c r="B101" i="28"/>
  <c r="C101" i="28" s="1"/>
  <c r="F100" i="28"/>
  <c r="E100" i="28"/>
  <c r="D100" i="28"/>
  <c r="C100" i="28"/>
  <c r="B100" i="28"/>
  <c r="F99" i="28"/>
  <c r="E99" i="28"/>
  <c r="D99" i="28"/>
  <c r="B99" i="28"/>
  <c r="C99" i="28" s="1"/>
  <c r="F98" i="28"/>
  <c r="E98" i="28"/>
  <c r="D98" i="28"/>
  <c r="B98" i="28"/>
  <c r="C98" i="28" s="1"/>
  <c r="F97" i="28"/>
  <c r="E97" i="28"/>
  <c r="D97" i="28"/>
  <c r="B97" i="28"/>
  <c r="C97" i="28" s="1"/>
  <c r="F96" i="28"/>
  <c r="E96" i="28"/>
  <c r="D96" i="28"/>
  <c r="B96" i="28"/>
  <c r="C96" i="28" s="1"/>
  <c r="F95" i="28"/>
  <c r="E95" i="28"/>
  <c r="D95" i="28"/>
  <c r="B95" i="28"/>
  <c r="C95" i="28" s="1"/>
  <c r="F94" i="28"/>
  <c r="E94" i="28"/>
  <c r="D94" i="28"/>
  <c r="B94" i="28"/>
  <c r="C94" i="28" s="1"/>
  <c r="F93" i="28"/>
  <c r="E93" i="28"/>
  <c r="D93" i="28"/>
  <c r="B93" i="28"/>
  <c r="C93" i="28" s="1"/>
  <c r="F92" i="28"/>
  <c r="E92" i="28"/>
  <c r="D92" i="28"/>
  <c r="C92" i="28"/>
  <c r="B92" i="28"/>
  <c r="F91" i="28"/>
  <c r="E91" i="28"/>
  <c r="D91" i="28"/>
  <c r="B91" i="28"/>
  <c r="C91" i="28" s="1"/>
  <c r="F90" i="28"/>
  <c r="E90" i="28"/>
  <c r="D90" i="28"/>
  <c r="B90" i="28"/>
  <c r="C90" i="28" s="1"/>
  <c r="F89" i="28"/>
  <c r="E89" i="28"/>
  <c r="D89" i="28"/>
  <c r="B89" i="28"/>
  <c r="C89" i="28" s="1"/>
  <c r="F88" i="28"/>
  <c r="E88" i="28"/>
  <c r="D88" i="28"/>
  <c r="B88" i="28"/>
  <c r="C88" i="28" s="1"/>
  <c r="F87" i="28"/>
  <c r="E87" i="28"/>
  <c r="D87" i="28"/>
  <c r="B87" i="28"/>
  <c r="C87" i="28" s="1"/>
  <c r="F86" i="28"/>
  <c r="E86" i="28"/>
  <c r="D86" i="28"/>
  <c r="B86" i="28"/>
  <c r="C86" i="28" s="1"/>
  <c r="F85" i="28"/>
  <c r="E85" i="28"/>
  <c r="D85" i="28"/>
  <c r="C85" i="28"/>
  <c r="B85" i="28"/>
  <c r="F84" i="28"/>
  <c r="E84" i="28"/>
  <c r="D84" i="28"/>
  <c r="B84" i="28"/>
  <c r="C84" i="28" s="1"/>
  <c r="F83" i="28"/>
  <c r="E83" i="28"/>
  <c r="D83" i="28"/>
  <c r="B83" i="28"/>
  <c r="C83" i="28" s="1"/>
  <c r="F82" i="28"/>
  <c r="E82" i="28"/>
  <c r="D82" i="28"/>
  <c r="B82" i="28"/>
  <c r="C82" i="28" s="1"/>
  <c r="F81" i="28"/>
  <c r="E81" i="28"/>
  <c r="D81" i="28"/>
  <c r="B81" i="28"/>
  <c r="C81" i="28" s="1"/>
  <c r="F80" i="28"/>
  <c r="E80" i="28"/>
  <c r="D80" i="28"/>
  <c r="B80" i="28"/>
  <c r="C80" i="28" s="1"/>
  <c r="F79" i="28"/>
  <c r="E79" i="28"/>
  <c r="D79" i="28"/>
  <c r="B79" i="28"/>
  <c r="C79" i="28" s="1"/>
  <c r="F78" i="28"/>
  <c r="E78" i="28"/>
  <c r="D78" i="28"/>
  <c r="C78" i="28"/>
  <c r="B78" i="28"/>
  <c r="F77" i="28"/>
  <c r="E77" i="28"/>
  <c r="D77" i="28"/>
  <c r="B77" i="28"/>
  <c r="C77" i="28" s="1"/>
  <c r="F76" i="28"/>
  <c r="E76" i="28"/>
  <c r="D76" i="28"/>
  <c r="B76" i="28"/>
  <c r="C76" i="28" s="1"/>
  <c r="F75" i="28"/>
  <c r="E75" i="28"/>
  <c r="D75" i="28"/>
  <c r="B75" i="28"/>
  <c r="C75" i="28" s="1"/>
  <c r="F74" i="28"/>
  <c r="E74" i="28"/>
  <c r="D74" i="28"/>
  <c r="B74" i="28"/>
  <c r="C74" i="28" s="1"/>
  <c r="F73" i="28"/>
  <c r="E73" i="28"/>
  <c r="D73" i="28"/>
  <c r="B73" i="28"/>
  <c r="C73" i="28" s="1"/>
  <c r="F72" i="28"/>
  <c r="E72" i="28"/>
  <c r="D72" i="28"/>
  <c r="C72" i="28"/>
  <c r="B72" i="28"/>
  <c r="F71" i="28"/>
  <c r="E71" i="28"/>
  <c r="D71" i="28"/>
  <c r="C71" i="28"/>
  <c r="B71" i="28"/>
  <c r="F70" i="28"/>
  <c r="E70" i="28"/>
  <c r="D70" i="28"/>
  <c r="B70" i="28"/>
  <c r="C70" i="28" s="1"/>
  <c r="F69" i="28"/>
  <c r="E69" i="28"/>
  <c r="D69" i="28"/>
  <c r="B69" i="28"/>
  <c r="C69" i="28" s="1"/>
  <c r="F68" i="28"/>
  <c r="E68" i="28"/>
  <c r="D68" i="28"/>
  <c r="C68" i="28"/>
  <c r="B68" i="28"/>
  <c r="F67" i="28"/>
  <c r="E67" i="28"/>
  <c r="D67" i="28"/>
  <c r="B67" i="28"/>
  <c r="C67" i="28" s="1"/>
  <c r="F66" i="28"/>
  <c r="E66" i="28"/>
  <c r="D66" i="28"/>
  <c r="B66" i="28"/>
  <c r="C66" i="28" s="1"/>
  <c r="F65" i="28"/>
  <c r="E65" i="28"/>
  <c r="D65" i="28"/>
  <c r="B65" i="28"/>
  <c r="C65" i="28" s="1"/>
  <c r="F64" i="28"/>
  <c r="E64" i="28"/>
  <c r="D64" i="28"/>
  <c r="C64" i="28"/>
  <c r="B64" i="28"/>
  <c r="F63" i="28"/>
  <c r="E63" i="28"/>
  <c r="D63" i="28"/>
  <c r="B63" i="28"/>
  <c r="C63" i="28" s="1"/>
  <c r="F62" i="28"/>
  <c r="E62" i="28"/>
  <c r="D62" i="28"/>
  <c r="B62" i="28"/>
  <c r="C62" i="28" s="1"/>
  <c r="F61" i="28"/>
  <c r="E61" i="28"/>
  <c r="D61" i="28"/>
  <c r="C61" i="28"/>
  <c r="B61" i="28"/>
  <c r="F60" i="28"/>
  <c r="E60" i="28"/>
  <c r="D60" i="28"/>
  <c r="B60" i="28"/>
  <c r="C60" i="28" s="1"/>
  <c r="F59" i="28"/>
  <c r="E59" i="28"/>
  <c r="D59" i="28"/>
  <c r="B59" i="28"/>
  <c r="C59" i="28" s="1"/>
  <c r="F58" i="28"/>
  <c r="E58" i="28"/>
  <c r="D58" i="28"/>
  <c r="B58" i="28"/>
  <c r="C58" i="28" s="1"/>
  <c r="F57" i="28"/>
  <c r="E57" i="28"/>
  <c r="D57" i="28"/>
  <c r="B57" i="28"/>
  <c r="C57" i="28" s="1"/>
  <c r="F56" i="28"/>
  <c r="E56" i="28"/>
  <c r="D56" i="28"/>
  <c r="B56" i="28"/>
  <c r="C56" i="28" s="1"/>
  <c r="F55" i="28"/>
  <c r="E55" i="28"/>
  <c r="D55" i="28"/>
  <c r="B55" i="28"/>
  <c r="C55" i="28" s="1"/>
  <c r="F54" i="28"/>
  <c r="E54" i="28"/>
  <c r="D54" i="28"/>
  <c r="C54" i="28"/>
  <c r="B54" i="28"/>
  <c r="F53" i="28"/>
  <c r="E53" i="28"/>
  <c r="D53" i="28"/>
  <c r="B53" i="28"/>
  <c r="C53" i="28" s="1"/>
  <c r="F52" i="28"/>
  <c r="E52" i="28"/>
  <c r="D52" i="28"/>
  <c r="B52" i="28"/>
  <c r="C52" i="28" s="1"/>
  <c r="F51" i="28"/>
  <c r="E51" i="28"/>
  <c r="D51" i="28"/>
  <c r="B51" i="28"/>
  <c r="C51" i="28" s="1"/>
  <c r="F50" i="28"/>
  <c r="E50" i="28"/>
  <c r="D50" i="28"/>
  <c r="B50" i="28"/>
  <c r="C50" i="28" s="1"/>
  <c r="F49" i="28"/>
  <c r="E49" i="28"/>
  <c r="D49" i="28"/>
  <c r="B49" i="28"/>
  <c r="C49" i="28" s="1"/>
  <c r="F48" i="28"/>
  <c r="E48" i="28"/>
  <c r="D48" i="28"/>
  <c r="B48" i="28"/>
  <c r="C48" i="28" s="1"/>
  <c r="F47" i="28"/>
  <c r="E47" i="28"/>
  <c r="D47" i="28"/>
  <c r="C47" i="28"/>
  <c r="B47" i="28"/>
  <c r="F46" i="28"/>
  <c r="E46" i="28"/>
  <c r="D46" i="28"/>
  <c r="B46" i="28"/>
  <c r="C46" i="28" s="1"/>
  <c r="I45" i="28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I67" i="28" s="1"/>
  <c r="I68" i="28" s="1"/>
  <c r="I69" i="28" s="1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I80" i="28" s="1"/>
  <c r="I81" i="28" s="1"/>
  <c r="I82" i="28" s="1"/>
  <c r="I83" i="28" s="1"/>
  <c r="I84" i="28" s="1"/>
  <c r="I85" i="28" s="1"/>
  <c r="I86" i="28" s="1"/>
  <c r="I87" i="28" s="1"/>
  <c r="I88" i="28" s="1"/>
  <c r="I89" i="28" s="1"/>
  <c r="I90" i="28" s="1"/>
  <c r="I91" i="28" s="1"/>
  <c r="I92" i="28" s="1"/>
  <c r="I93" i="28" s="1"/>
  <c r="I94" i="28" s="1"/>
  <c r="I95" i="28" s="1"/>
  <c r="I96" i="28" s="1"/>
  <c r="I97" i="28" s="1"/>
  <c r="I98" i="28" s="1"/>
  <c r="I99" i="28" s="1"/>
  <c r="I100" i="28" s="1"/>
  <c r="I101" i="28" s="1"/>
  <c r="I102" i="28" s="1"/>
  <c r="I103" i="28" s="1"/>
  <c r="I104" i="28" s="1"/>
  <c r="I105" i="28" s="1"/>
  <c r="I106" i="28" s="1"/>
  <c r="I107" i="28" s="1"/>
  <c r="I108" i="28" s="1"/>
  <c r="I109" i="28" s="1"/>
  <c r="I110" i="28" s="1"/>
  <c r="I111" i="28" s="1"/>
  <c r="I112" i="28" s="1"/>
  <c r="I113" i="28" s="1"/>
  <c r="I114" i="28" s="1"/>
  <c r="I115" i="28" s="1"/>
  <c r="I116" i="28" s="1"/>
  <c r="I117" i="28" s="1"/>
  <c r="I118" i="28" s="1"/>
  <c r="I119" i="28" s="1"/>
  <c r="I120" i="28" s="1"/>
  <c r="I121" i="28" s="1"/>
  <c r="I122" i="28" s="1"/>
  <c r="I123" i="28" s="1"/>
  <c r="I124" i="28" s="1"/>
  <c r="I125" i="28" s="1"/>
  <c r="I126" i="28" s="1"/>
  <c r="I127" i="28" s="1"/>
  <c r="I128" i="28" s="1"/>
  <c r="I129" i="28" s="1"/>
  <c r="I130" i="28" s="1"/>
  <c r="I131" i="28" s="1"/>
  <c r="I132" i="28" s="1"/>
  <c r="I133" i="28" s="1"/>
  <c r="I134" i="28" s="1"/>
  <c r="I135" i="28" s="1"/>
  <c r="I136" i="28" s="1"/>
  <c r="I137" i="28" s="1"/>
  <c r="I138" i="28" s="1"/>
  <c r="I139" i="28" s="1"/>
  <c r="I140" i="28" s="1"/>
  <c r="I141" i="28" s="1"/>
  <c r="I142" i="28" s="1"/>
  <c r="I143" i="28" s="1"/>
  <c r="I144" i="28" s="1"/>
  <c r="I145" i="28" s="1"/>
  <c r="I146" i="28" s="1"/>
  <c r="I147" i="28" s="1"/>
  <c r="I148" i="28" s="1"/>
  <c r="I149" i="28" s="1"/>
  <c r="I150" i="28" s="1"/>
  <c r="I151" i="28" s="1"/>
  <c r="I152" i="28" s="1"/>
  <c r="I153" i="28" s="1"/>
  <c r="I154" i="28" s="1"/>
  <c r="I155" i="28" s="1"/>
  <c r="I156" i="28" s="1"/>
  <c r="I157" i="28" s="1"/>
  <c r="I158" i="28" s="1"/>
  <c r="I159" i="28" s="1"/>
  <c r="I160" i="28" s="1"/>
  <c r="I161" i="28" s="1"/>
  <c r="I162" i="28" s="1"/>
  <c r="I163" i="28" s="1"/>
  <c r="I164" i="28" s="1"/>
  <c r="I165" i="28" s="1"/>
  <c r="I166" i="28" s="1"/>
  <c r="I167" i="28" s="1"/>
  <c r="I168" i="28" s="1"/>
  <c r="I169" i="28" s="1"/>
  <c r="I170" i="28" s="1"/>
  <c r="I171" i="28" s="1"/>
  <c r="I172" i="28" s="1"/>
  <c r="I173" i="28" s="1"/>
  <c r="I174" i="28" s="1"/>
  <c r="I175" i="28" s="1"/>
  <c r="I176" i="28" s="1"/>
  <c r="I177" i="28" s="1"/>
  <c r="I178" i="28" s="1"/>
  <c r="I179" i="28" s="1"/>
  <c r="I180" i="28" s="1"/>
  <c r="I181" i="28" s="1"/>
  <c r="I182" i="28" s="1"/>
  <c r="I183" i="28" s="1"/>
  <c r="I184" i="28" s="1"/>
  <c r="I185" i="28" s="1"/>
  <c r="I186" i="28" s="1"/>
  <c r="I187" i="28" s="1"/>
  <c r="I188" i="28" s="1"/>
  <c r="I189" i="28" s="1"/>
  <c r="I190" i="28" s="1"/>
  <c r="I191" i="28" s="1"/>
  <c r="I192" i="28" s="1"/>
  <c r="I193" i="28" s="1"/>
  <c r="I194" i="28" s="1"/>
  <c r="I195" i="28" s="1"/>
  <c r="I196" i="28" s="1"/>
  <c r="I197" i="28" s="1"/>
  <c r="I198" i="28" s="1"/>
  <c r="I199" i="28" s="1"/>
  <c r="I200" i="28" s="1"/>
  <c r="I201" i="28" s="1"/>
  <c r="I202" i="28" s="1"/>
  <c r="I203" i="28" s="1"/>
  <c r="I204" i="28" s="1"/>
  <c r="I205" i="28" s="1"/>
  <c r="I206" i="28" s="1"/>
  <c r="I207" i="28" s="1"/>
  <c r="I208" i="28" s="1"/>
  <c r="I209" i="28" s="1"/>
  <c r="I210" i="28" s="1"/>
  <c r="I211" i="28" s="1"/>
  <c r="I212" i="28" s="1"/>
  <c r="I213" i="28" s="1"/>
  <c r="I214" i="28" s="1"/>
  <c r="I215" i="28" s="1"/>
  <c r="I216" i="28" s="1"/>
  <c r="I217" i="28" s="1"/>
  <c r="I218" i="28" s="1"/>
  <c r="I219" i="28" s="1"/>
  <c r="I220" i="28" s="1"/>
  <c r="I221" i="28" s="1"/>
  <c r="I222" i="28" s="1"/>
  <c r="I223" i="28" s="1"/>
  <c r="I224" i="28" s="1"/>
  <c r="I225" i="28" s="1"/>
  <c r="I226" i="28" s="1"/>
  <c r="I227" i="28" s="1"/>
  <c r="I228" i="28" s="1"/>
  <c r="I229" i="28" s="1"/>
  <c r="I230" i="28" s="1"/>
  <c r="I231" i="28" s="1"/>
  <c r="I232" i="28" s="1"/>
  <c r="I233" i="28" s="1"/>
  <c r="I234" i="28" s="1"/>
  <c r="I235" i="28" s="1"/>
  <c r="I236" i="28" s="1"/>
  <c r="I237" i="28" s="1"/>
  <c r="I238" i="28" s="1"/>
  <c r="I239" i="28" s="1"/>
  <c r="I240" i="28" s="1"/>
  <c r="I241" i="28" s="1"/>
  <c r="I242" i="28" s="1"/>
  <c r="I243" i="28" s="1"/>
  <c r="I244" i="28" s="1"/>
  <c r="I245" i="28" s="1"/>
  <c r="I246" i="28" s="1"/>
  <c r="I247" i="28" s="1"/>
  <c r="I248" i="28" s="1"/>
  <c r="I249" i="28" s="1"/>
  <c r="I250" i="28" s="1"/>
  <c r="I251" i="28" s="1"/>
  <c r="I252" i="28" s="1"/>
  <c r="I253" i="28" s="1"/>
  <c r="I254" i="28" s="1"/>
  <c r="I255" i="28" s="1"/>
  <c r="I256" i="28" s="1"/>
  <c r="I257" i="28" s="1"/>
  <c r="I258" i="28" s="1"/>
  <c r="I259" i="28" s="1"/>
  <c r="I260" i="28" s="1"/>
  <c r="I261" i="28" s="1"/>
  <c r="I262" i="28" s="1"/>
  <c r="I263" i="28" s="1"/>
  <c r="I264" i="28" s="1"/>
  <c r="I265" i="28" s="1"/>
  <c r="I266" i="28" s="1"/>
  <c r="I267" i="28" s="1"/>
  <c r="I268" i="28" s="1"/>
  <c r="I269" i="28" s="1"/>
  <c r="I270" i="28" s="1"/>
  <c r="I271" i="28" s="1"/>
  <c r="I272" i="28" s="1"/>
  <c r="I273" i="28" s="1"/>
  <c r="I274" i="28" s="1"/>
  <c r="I275" i="28" s="1"/>
  <c r="I276" i="28" s="1"/>
  <c r="I277" i="28" s="1"/>
  <c r="I278" i="28" s="1"/>
  <c r="I279" i="28" s="1"/>
  <c r="I280" i="28" s="1"/>
  <c r="I281" i="28" s="1"/>
  <c r="I282" i="28" s="1"/>
  <c r="I283" i="28" s="1"/>
  <c r="I284" i="28" s="1"/>
  <c r="I285" i="28" s="1"/>
  <c r="I286" i="28" s="1"/>
  <c r="I287" i="28" s="1"/>
  <c r="I288" i="28" s="1"/>
  <c r="I289" i="28" s="1"/>
  <c r="I290" i="28" s="1"/>
  <c r="I291" i="28" s="1"/>
  <c r="I292" i="28" s="1"/>
  <c r="I293" i="28" s="1"/>
  <c r="I294" i="28" s="1"/>
  <c r="I295" i="28" s="1"/>
  <c r="I296" i="28" s="1"/>
  <c r="I297" i="28" s="1"/>
  <c r="I298" i="28" s="1"/>
  <c r="I299" i="28" s="1"/>
  <c r="I300" i="28" s="1"/>
  <c r="I301" i="28" s="1"/>
  <c r="I302" i="28" s="1"/>
  <c r="I303" i="28" s="1"/>
  <c r="I304" i="28" s="1"/>
  <c r="I305" i="28" s="1"/>
  <c r="I306" i="28" s="1"/>
  <c r="I307" i="28" s="1"/>
  <c r="I308" i="28" s="1"/>
  <c r="I309" i="28" s="1"/>
  <c r="I310" i="28" s="1"/>
  <c r="I311" i="28" s="1"/>
  <c r="I312" i="28" s="1"/>
  <c r="I313" i="28" s="1"/>
  <c r="I314" i="28" s="1"/>
  <c r="I315" i="28" s="1"/>
  <c r="I316" i="28" s="1"/>
  <c r="I317" i="28" s="1"/>
  <c r="I318" i="28" s="1"/>
  <c r="I319" i="28" s="1"/>
  <c r="I320" i="28" s="1"/>
  <c r="I321" i="28" s="1"/>
  <c r="I322" i="28" s="1"/>
  <c r="I323" i="28" s="1"/>
  <c r="I324" i="28" s="1"/>
  <c r="I325" i="28" s="1"/>
  <c r="I326" i="28" s="1"/>
  <c r="I327" i="28" s="1"/>
  <c r="I328" i="28" s="1"/>
  <c r="I329" i="28" s="1"/>
  <c r="I330" i="28" s="1"/>
  <c r="I331" i="28" s="1"/>
  <c r="I332" i="28" s="1"/>
  <c r="I333" i="28" s="1"/>
  <c r="I334" i="28" s="1"/>
  <c r="I335" i="28" s="1"/>
  <c r="I336" i="28" s="1"/>
  <c r="I337" i="28" s="1"/>
  <c r="I338" i="28" s="1"/>
  <c r="I339" i="28" s="1"/>
  <c r="I340" i="28" s="1"/>
  <c r="I341" i="28" s="1"/>
  <c r="I342" i="28" s="1"/>
  <c r="I343" i="28" s="1"/>
  <c r="I344" i="28" s="1"/>
  <c r="I345" i="28" s="1"/>
  <c r="I346" i="28" s="1"/>
  <c r="I347" i="28" s="1"/>
  <c r="I348" i="28" s="1"/>
  <c r="I349" i="28" s="1"/>
  <c r="I350" i="28" s="1"/>
  <c r="I351" i="28" s="1"/>
  <c r="I352" i="28" s="1"/>
  <c r="I353" i="28" s="1"/>
  <c r="I354" i="28" s="1"/>
  <c r="I355" i="28" s="1"/>
  <c r="I356" i="28" s="1"/>
  <c r="I357" i="28" s="1"/>
  <c r="I358" i="28" s="1"/>
  <c r="I359" i="28" s="1"/>
  <c r="I360" i="28" s="1"/>
  <c r="I361" i="28" s="1"/>
  <c r="I362" i="28" s="1"/>
  <c r="I363" i="28" s="1"/>
  <c r="I364" i="28" s="1"/>
  <c r="I365" i="28" s="1"/>
  <c r="I366" i="28" s="1"/>
  <c r="I367" i="28" s="1"/>
  <c r="I368" i="28" s="1"/>
  <c r="I369" i="28" s="1"/>
  <c r="I370" i="28" s="1"/>
  <c r="I371" i="28" s="1"/>
  <c r="I372" i="28" s="1"/>
  <c r="I373" i="28" s="1"/>
  <c r="I374" i="28" s="1"/>
  <c r="I375" i="28" s="1"/>
  <c r="I376" i="28" s="1"/>
  <c r="I377" i="28" s="1"/>
  <c r="I378" i="28" s="1"/>
  <c r="I379" i="28" s="1"/>
  <c r="I380" i="28" s="1"/>
  <c r="I381" i="28" s="1"/>
  <c r="I382" i="28" s="1"/>
  <c r="I383" i="28" s="1"/>
  <c r="I384" i="28" s="1"/>
  <c r="I385" i="28" s="1"/>
  <c r="I386" i="28" s="1"/>
  <c r="I387" i="28" s="1"/>
  <c r="I388" i="28" s="1"/>
  <c r="I389" i="28" s="1"/>
  <c r="I390" i="28" s="1"/>
  <c r="I391" i="28" s="1"/>
  <c r="I392" i="28" s="1"/>
  <c r="I393" i="28" s="1"/>
  <c r="I394" i="28" s="1"/>
  <c r="I395" i="28" s="1"/>
  <c r="I396" i="28" s="1"/>
  <c r="I397" i="28" s="1"/>
  <c r="I398" i="28" s="1"/>
  <c r="I399" i="28" s="1"/>
  <c r="I400" i="28" s="1"/>
  <c r="I401" i="28" s="1"/>
  <c r="I402" i="28" s="1"/>
  <c r="I403" i="28" s="1"/>
  <c r="I404" i="28" s="1"/>
  <c r="I405" i="28" s="1"/>
  <c r="I406" i="28" s="1"/>
  <c r="I407" i="28" s="1"/>
  <c r="I408" i="28" s="1"/>
  <c r="I409" i="28" s="1"/>
  <c r="I410" i="28" s="1"/>
  <c r="I411" i="28" s="1"/>
  <c r="I412" i="28" s="1"/>
  <c r="I413" i="28" s="1"/>
  <c r="I414" i="28" s="1"/>
  <c r="I415" i="28" s="1"/>
  <c r="I416" i="28" s="1"/>
  <c r="I417" i="28" s="1"/>
  <c r="I418" i="28" s="1"/>
  <c r="I419" i="28" s="1"/>
  <c r="I420" i="28" s="1"/>
  <c r="I421" i="28" s="1"/>
  <c r="I422" i="28" s="1"/>
  <c r="I423" i="28" s="1"/>
  <c r="I424" i="28" s="1"/>
  <c r="I425" i="28" s="1"/>
  <c r="I426" i="28" s="1"/>
  <c r="I427" i="28" s="1"/>
  <c r="I428" i="28" s="1"/>
  <c r="I429" i="28" s="1"/>
  <c r="I430" i="28" s="1"/>
  <c r="I431" i="28" s="1"/>
  <c r="I432" i="28" s="1"/>
  <c r="I433" i="28" s="1"/>
  <c r="I434" i="28" s="1"/>
  <c r="I435" i="28" s="1"/>
  <c r="I436" i="28" s="1"/>
  <c r="I437" i="28" s="1"/>
  <c r="I438" i="28" s="1"/>
  <c r="I439" i="28" s="1"/>
  <c r="I440" i="28" s="1"/>
  <c r="I441" i="28" s="1"/>
  <c r="I442" i="28" s="1"/>
  <c r="I443" i="28" s="1"/>
  <c r="I444" i="28" s="1"/>
  <c r="I445" i="28" s="1"/>
  <c r="I446" i="28" s="1"/>
  <c r="I447" i="28" s="1"/>
  <c r="I448" i="28" s="1"/>
  <c r="I449" i="28" s="1"/>
  <c r="I450" i="28" s="1"/>
  <c r="I451" i="28" s="1"/>
  <c r="I452" i="28" s="1"/>
  <c r="I453" i="28" s="1"/>
  <c r="I454" i="28" s="1"/>
  <c r="I455" i="28" s="1"/>
  <c r="I456" i="28" s="1"/>
  <c r="I457" i="28" s="1"/>
  <c r="I458" i="28" s="1"/>
  <c r="I459" i="28" s="1"/>
  <c r="I460" i="28" s="1"/>
  <c r="I461" i="28" s="1"/>
  <c r="I462" i="28" s="1"/>
  <c r="I463" i="28" s="1"/>
  <c r="I464" i="28" s="1"/>
  <c r="I465" i="28" s="1"/>
  <c r="I466" i="28" s="1"/>
  <c r="I467" i="28" s="1"/>
  <c r="I468" i="28" s="1"/>
  <c r="I469" i="28" s="1"/>
  <c r="I470" i="28" s="1"/>
  <c r="I471" i="28" s="1"/>
  <c r="I472" i="28" s="1"/>
  <c r="I473" i="28" s="1"/>
  <c r="I474" i="28" s="1"/>
  <c r="I475" i="28" s="1"/>
  <c r="I476" i="28" s="1"/>
  <c r="I477" i="28" s="1"/>
  <c r="I478" i="28" s="1"/>
  <c r="I479" i="28" s="1"/>
  <c r="I480" i="28" s="1"/>
  <c r="I481" i="28" s="1"/>
  <c r="I482" i="28" s="1"/>
  <c r="I483" i="28" s="1"/>
  <c r="I484" i="28" s="1"/>
  <c r="I485" i="28" s="1"/>
  <c r="I486" i="28" s="1"/>
  <c r="I487" i="28" s="1"/>
  <c r="I488" i="28" s="1"/>
  <c r="I489" i="28" s="1"/>
  <c r="I490" i="28" s="1"/>
  <c r="I491" i="28" s="1"/>
  <c r="I492" i="28" s="1"/>
  <c r="I493" i="28" s="1"/>
  <c r="I494" i="28" s="1"/>
  <c r="I495" i="28" s="1"/>
  <c r="I496" i="28" s="1"/>
  <c r="I497" i="28" s="1"/>
  <c r="I498" i="28" s="1"/>
  <c r="I499" i="28" s="1"/>
  <c r="I500" i="28" s="1"/>
  <c r="I501" i="28" s="1"/>
  <c r="I502" i="28" s="1"/>
  <c r="I503" i="28" s="1"/>
  <c r="I504" i="28" s="1"/>
  <c r="I505" i="28" s="1"/>
  <c r="I506" i="28" s="1"/>
  <c r="I507" i="28" s="1"/>
  <c r="I508" i="28" s="1"/>
  <c r="I509" i="28" s="1"/>
  <c r="I510" i="28" s="1"/>
  <c r="I511" i="28" s="1"/>
  <c r="I512" i="28" s="1"/>
  <c r="I513" i="28" s="1"/>
  <c r="I514" i="28" s="1"/>
  <c r="I515" i="28" s="1"/>
  <c r="I516" i="28" s="1"/>
  <c r="I517" i="28" s="1"/>
  <c r="I518" i="28" s="1"/>
  <c r="I519" i="28" s="1"/>
  <c r="I520" i="28" s="1"/>
  <c r="I521" i="28" s="1"/>
  <c r="I522" i="28" s="1"/>
  <c r="I523" i="28" s="1"/>
  <c r="I524" i="28" s="1"/>
  <c r="I525" i="28" s="1"/>
  <c r="I526" i="28" s="1"/>
  <c r="I527" i="28" s="1"/>
  <c r="I528" i="28" s="1"/>
  <c r="I529" i="28" s="1"/>
  <c r="I530" i="28" s="1"/>
  <c r="I531" i="28" s="1"/>
  <c r="I532" i="28" s="1"/>
  <c r="I533" i="28" s="1"/>
  <c r="I534" i="28" s="1"/>
  <c r="I535" i="28" s="1"/>
  <c r="I536" i="28" s="1"/>
  <c r="I537" i="28" s="1"/>
  <c r="I538" i="28" s="1"/>
  <c r="I539" i="28" s="1"/>
  <c r="I540" i="28" s="1"/>
  <c r="I541" i="28" s="1"/>
  <c r="I542" i="28" s="1"/>
  <c r="I543" i="28" s="1"/>
  <c r="I544" i="28" s="1"/>
  <c r="I545" i="28" s="1"/>
  <c r="I546" i="28" s="1"/>
  <c r="I547" i="28" s="1"/>
  <c r="I548" i="28" s="1"/>
  <c r="I549" i="28" s="1"/>
  <c r="I550" i="28" s="1"/>
  <c r="I551" i="28" s="1"/>
  <c r="I552" i="28" s="1"/>
  <c r="I553" i="28" s="1"/>
  <c r="I554" i="28" s="1"/>
  <c r="I555" i="28" s="1"/>
  <c r="I556" i="28" s="1"/>
  <c r="I557" i="28" s="1"/>
  <c r="I558" i="28" s="1"/>
  <c r="I559" i="28" s="1"/>
  <c r="I560" i="28" s="1"/>
  <c r="I561" i="28" s="1"/>
  <c r="I562" i="28" s="1"/>
  <c r="I563" i="28" s="1"/>
  <c r="I564" i="28" s="1"/>
  <c r="I565" i="28" s="1"/>
  <c r="I566" i="28" s="1"/>
  <c r="I567" i="28" s="1"/>
  <c r="I568" i="28" s="1"/>
  <c r="I569" i="28" s="1"/>
  <c r="I570" i="28" s="1"/>
  <c r="I571" i="28" s="1"/>
  <c r="I572" i="28" s="1"/>
  <c r="I573" i="28" s="1"/>
  <c r="I574" i="28" s="1"/>
  <c r="I575" i="28" s="1"/>
  <c r="I576" i="28" s="1"/>
  <c r="I577" i="28" s="1"/>
  <c r="I578" i="28" s="1"/>
  <c r="I579" i="28" s="1"/>
  <c r="I580" i="28" s="1"/>
  <c r="I581" i="28" s="1"/>
  <c r="I582" i="28" s="1"/>
  <c r="I583" i="28" s="1"/>
  <c r="I584" i="28" s="1"/>
  <c r="I585" i="28" s="1"/>
  <c r="I586" i="28" s="1"/>
  <c r="I587" i="28" s="1"/>
  <c r="I588" i="28" s="1"/>
  <c r="I589" i="28" s="1"/>
  <c r="I590" i="28" s="1"/>
  <c r="I591" i="28" s="1"/>
  <c r="I592" i="28" s="1"/>
  <c r="I593" i="28" s="1"/>
  <c r="I594" i="28" s="1"/>
  <c r="I595" i="28" s="1"/>
  <c r="I596" i="28" s="1"/>
  <c r="I597" i="28" s="1"/>
  <c r="I598" i="28" s="1"/>
  <c r="I599" i="28" s="1"/>
  <c r="I600" i="28" s="1"/>
  <c r="I601" i="28" s="1"/>
  <c r="I602" i="28" s="1"/>
  <c r="I603" i="28" s="1"/>
  <c r="I604" i="28" s="1"/>
  <c r="I605" i="28" s="1"/>
  <c r="I606" i="28" s="1"/>
  <c r="I607" i="28" s="1"/>
  <c r="I608" i="28" s="1"/>
  <c r="I609" i="28" s="1"/>
  <c r="I610" i="28" s="1"/>
  <c r="I611" i="28" s="1"/>
  <c r="I612" i="28" s="1"/>
  <c r="I613" i="28" s="1"/>
  <c r="I614" i="28" s="1"/>
  <c r="I615" i="28" s="1"/>
  <c r="I616" i="28" s="1"/>
  <c r="I617" i="28" s="1"/>
  <c r="I618" i="28" s="1"/>
  <c r="I619" i="28" s="1"/>
  <c r="I620" i="28" s="1"/>
  <c r="I621" i="28" s="1"/>
  <c r="I622" i="28" s="1"/>
  <c r="I623" i="28" s="1"/>
  <c r="I624" i="28" s="1"/>
  <c r="I625" i="28" s="1"/>
  <c r="I626" i="28" s="1"/>
  <c r="I627" i="28" s="1"/>
  <c r="I628" i="28" s="1"/>
  <c r="I629" i="28" s="1"/>
  <c r="I630" i="28" s="1"/>
  <c r="I631" i="28" s="1"/>
  <c r="I632" i="28" s="1"/>
  <c r="I633" i="28" s="1"/>
  <c r="I634" i="28" s="1"/>
  <c r="I635" i="28" s="1"/>
  <c r="I636" i="28" s="1"/>
  <c r="I637" i="28" s="1"/>
  <c r="I638" i="28" s="1"/>
  <c r="I639" i="28" s="1"/>
  <c r="I640" i="28" s="1"/>
  <c r="I641" i="28" s="1"/>
  <c r="I642" i="28" s="1"/>
  <c r="I643" i="28" s="1"/>
  <c r="I644" i="28" s="1"/>
  <c r="I645" i="28" s="1"/>
  <c r="I646" i="28" s="1"/>
  <c r="I647" i="28" s="1"/>
  <c r="I648" i="28" s="1"/>
  <c r="I649" i="28" s="1"/>
  <c r="I650" i="28" s="1"/>
  <c r="I651" i="28" s="1"/>
  <c r="I652" i="28" s="1"/>
  <c r="I653" i="28" s="1"/>
  <c r="I654" i="28" s="1"/>
  <c r="I655" i="28" s="1"/>
  <c r="I656" i="28" s="1"/>
  <c r="I657" i="28" s="1"/>
  <c r="I658" i="28" s="1"/>
  <c r="I659" i="28" s="1"/>
  <c r="I660" i="28" s="1"/>
  <c r="I661" i="28" s="1"/>
  <c r="I662" i="28" s="1"/>
  <c r="I663" i="28" s="1"/>
  <c r="I664" i="28" s="1"/>
  <c r="I665" i="28" s="1"/>
  <c r="I666" i="28" s="1"/>
  <c r="I667" i="28" s="1"/>
  <c r="I668" i="28" s="1"/>
  <c r="I669" i="28" s="1"/>
  <c r="I670" i="28" s="1"/>
  <c r="I671" i="28" s="1"/>
  <c r="I672" i="28" s="1"/>
  <c r="I673" i="28" s="1"/>
  <c r="I674" i="28" s="1"/>
  <c r="I675" i="28" s="1"/>
  <c r="I676" i="28" s="1"/>
  <c r="I677" i="28" s="1"/>
  <c r="I678" i="28" s="1"/>
  <c r="I679" i="28" s="1"/>
  <c r="I680" i="28" s="1"/>
  <c r="I681" i="28" s="1"/>
  <c r="I682" i="28" s="1"/>
  <c r="I683" i="28" s="1"/>
  <c r="I684" i="28" s="1"/>
  <c r="I685" i="28" s="1"/>
  <c r="I686" i="28" s="1"/>
  <c r="I687" i="28" s="1"/>
  <c r="I688" i="28" s="1"/>
  <c r="I689" i="28" s="1"/>
  <c r="I690" i="28" s="1"/>
  <c r="I691" i="28" s="1"/>
  <c r="I692" i="28" s="1"/>
  <c r="I693" i="28" s="1"/>
  <c r="I694" i="28" s="1"/>
  <c r="I695" i="28" s="1"/>
  <c r="I696" i="28" s="1"/>
  <c r="I697" i="28" s="1"/>
  <c r="I698" i="28" s="1"/>
  <c r="I699" i="28" s="1"/>
  <c r="I700" i="28" s="1"/>
  <c r="I701" i="28" s="1"/>
  <c r="I702" i="28" s="1"/>
  <c r="I703" i="28" s="1"/>
  <c r="I704" i="28" s="1"/>
  <c r="I705" i="28" s="1"/>
  <c r="I706" i="28" s="1"/>
  <c r="I707" i="28" s="1"/>
  <c r="I708" i="28" s="1"/>
  <c r="I709" i="28" s="1"/>
  <c r="I710" i="28" s="1"/>
  <c r="I711" i="28" s="1"/>
  <c r="I712" i="28" s="1"/>
  <c r="I713" i="28" s="1"/>
  <c r="I714" i="28" s="1"/>
  <c r="I715" i="28" s="1"/>
  <c r="I716" i="28" s="1"/>
  <c r="I717" i="28" s="1"/>
  <c r="I718" i="28" s="1"/>
  <c r="I719" i="28" s="1"/>
  <c r="I720" i="28" s="1"/>
  <c r="I721" i="28" s="1"/>
  <c r="I722" i="28" s="1"/>
  <c r="I723" i="28" s="1"/>
  <c r="I724" i="28" s="1"/>
  <c r="I725" i="28" s="1"/>
  <c r="I726" i="28" s="1"/>
  <c r="I727" i="28" s="1"/>
  <c r="I728" i="28" s="1"/>
  <c r="I729" i="28" s="1"/>
  <c r="I730" i="28" s="1"/>
  <c r="I731" i="28" s="1"/>
  <c r="I732" i="28" s="1"/>
  <c r="I733" i="28" s="1"/>
  <c r="I734" i="28" s="1"/>
  <c r="I735" i="28" s="1"/>
  <c r="I736" i="28" s="1"/>
  <c r="I737" i="28" s="1"/>
  <c r="I738" i="28" s="1"/>
  <c r="I739" i="28" s="1"/>
  <c r="I740" i="28" s="1"/>
  <c r="I741" i="28" s="1"/>
  <c r="I742" i="28" s="1"/>
  <c r="I743" i="28" s="1"/>
  <c r="I744" i="28" s="1"/>
  <c r="I745" i="28" s="1"/>
  <c r="I746" i="28" s="1"/>
  <c r="I747" i="28" s="1"/>
  <c r="I748" i="28" s="1"/>
  <c r="I749" i="28" s="1"/>
  <c r="I750" i="28" s="1"/>
  <c r="I751" i="28" s="1"/>
  <c r="I752" i="28" s="1"/>
  <c r="I753" i="28" s="1"/>
  <c r="I754" i="28" s="1"/>
  <c r="I755" i="28" s="1"/>
  <c r="I756" i="28" s="1"/>
  <c r="I757" i="28" s="1"/>
  <c r="I758" i="28" s="1"/>
  <c r="I759" i="28" s="1"/>
  <c r="I760" i="28" s="1"/>
  <c r="I761" i="28" s="1"/>
  <c r="I762" i="28" s="1"/>
  <c r="I763" i="28" s="1"/>
  <c r="I764" i="28" s="1"/>
  <c r="I765" i="28" s="1"/>
  <c r="I766" i="28" s="1"/>
  <c r="I767" i="28" s="1"/>
  <c r="I768" i="28" s="1"/>
  <c r="I769" i="28" s="1"/>
  <c r="I770" i="28" s="1"/>
  <c r="I771" i="28" s="1"/>
  <c r="I772" i="28" s="1"/>
  <c r="I773" i="28" s="1"/>
  <c r="I774" i="28" s="1"/>
  <c r="I775" i="28" s="1"/>
  <c r="I776" i="28" s="1"/>
  <c r="I777" i="28" s="1"/>
  <c r="I778" i="28" s="1"/>
  <c r="I779" i="28" s="1"/>
  <c r="I780" i="28" s="1"/>
  <c r="I781" i="28" s="1"/>
  <c r="I782" i="28" s="1"/>
  <c r="I783" i="28" s="1"/>
  <c r="I784" i="28" s="1"/>
  <c r="I785" i="28" s="1"/>
  <c r="I786" i="28" s="1"/>
  <c r="I787" i="28" s="1"/>
  <c r="I788" i="28" s="1"/>
  <c r="I789" i="28" s="1"/>
  <c r="I790" i="28" s="1"/>
  <c r="I791" i="28" s="1"/>
  <c r="I792" i="28" s="1"/>
  <c r="I793" i="28" s="1"/>
  <c r="I794" i="28" s="1"/>
  <c r="I795" i="28" s="1"/>
  <c r="I796" i="28" s="1"/>
  <c r="I797" i="28" s="1"/>
  <c r="I798" i="28" s="1"/>
  <c r="I799" i="28" s="1"/>
  <c r="I800" i="28" s="1"/>
  <c r="I801" i="28" s="1"/>
  <c r="I802" i="28" s="1"/>
  <c r="I803" i="28" s="1"/>
  <c r="I804" i="28" s="1"/>
  <c r="I805" i="28" s="1"/>
  <c r="I806" i="28" s="1"/>
  <c r="I807" i="28" s="1"/>
  <c r="I808" i="28" s="1"/>
  <c r="I809" i="28" s="1"/>
  <c r="I810" i="28" s="1"/>
  <c r="I811" i="28" s="1"/>
  <c r="I812" i="28" s="1"/>
  <c r="I813" i="28" s="1"/>
  <c r="I814" i="28" s="1"/>
  <c r="I815" i="28" s="1"/>
  <c r="I816" i="28" s="1"/>
  <c r="I817" i="28" s="1"/>
  <c r="I818" i="28" s="1"/>
  <c r="I819" i="28" s="1"/>
  <c r="I820" i="28" s="1"/>
  <c r="I821" i="28" s="1"/>
  <c r="I822" i="28" s="1"/>
  <c r="I823" i="28" s="1"/>
  <c r="I824" i="28" s="1"/>
  <c r="I825" i="28" s="1"/>
  <c r="I826" i="28" s="1"/>
  <c r="I827" i="28" s="1"/>
  <c r="I828" i="28" s="1"/>
  <c r="I829" i="28" s="1"/>
  <c r="I830" i="28" s="1"/>
  <c r="I831" i="28" s="1"/>
  <c r="I832" i="28" s="1"/>
  <c r="I833" i="28" s="1"/>
  <c r="I834" i="28" s="1"/>
  <c r="I835" i="28" s="1"/>
  <c r="I836" i="28" s="1"/>
  <c r="I837" i="28" s="1"/>
  <c r="I838" i="28" s="1"/>
  <c r="I839" i="28" s="1"/>
  <c r="I840" i="28" s="1"/>
  <c r="I841" i="28" s="1"/>
  <c r="I842" i="28" s="1"/>
  <c r="I843" i="28" s="1"/>
  <c r="I844" i="28" s="1"/>
  <c r="I845" i="28" s="1"/>
  <c r="I846" i="28" s="1"/>
  <c r="I847" i="28" s="1"/>
  <c r="I848" i="28" s="1"/>
  <c r="I849" i="28" s="1"/>
  <c r="I850" i="28" s="1"/>
  <c r="I851" i="28" s="1"/>
  <c r="I852" i="28" s="1"/>
  <c r="I853" i="28" s="1"/>
  <c r="I854" i="28" s="1"/>
  <c r="I855" i="28" s="1"/>
  <c r="I856" i="28" s="1"/>
  <c r="I857" i="28" s="1"/>
  <c r="I858" i="28" s="1"/>
  <c r="I859" i="28" s="1"/>
  <c r="I860" i="28" s="1"/>
  <c r="I861" i="28" s="1"/>
  <c r="I862" i="28" s="1"/>
  <c r="I863" i="28" s="1"/>
  <c r="I864" i="28" s="1"/>
  <c r="I865" i="28" s="1"/>
  <c r="I866" i="28" s="1"/>
  <c r="I867" i="28" s="1"/>
  <c r="I868" i="28" s="1"/>
  <c r="I869" i="28" s="1"/>
  <c r="I870" i="28" s="1"/>
  <c r="I871" i="28" s="1"/>
  <c r="I872" i="28" s="1"/>
  <c r="I873" i="28" s="1"/>
  <c r="I874" i="28" s="1"/>
  <c r="I875" i="28" s="1"/>
  <c r="I876" i="28" s="1"/>
  <c r="I877" i="28" s="1"/>
  <c r="I878" i="28" s="1"/>
  <c r="I879" i="28" s="1"/>
  <c r="I880" i="28" s="1"/>
  <c r="I881" i="28" s="1"/>
  <c r="I882" i="28" s="1"/>
  <c r="I883" i="28" s="1"/>
  <c r="I884" i="28" s="1"/>
  <c r="I885" i="28" s="1"/>
  <c r="I886" i="28" s="1"/>
  <c r="I887" i="28" s="1"/>
  <c r="I888" i="28" s="1"/>
  <c r="I889" i="28" s="1"/>
  <c r="I890" i="28" s="1"/>
  <c r="I891" i="28" s="1"/>
  <c r="I892" i="28" s="1"/>
  <c r="I893" i="28" s="1"/>
  <c r="I894" i="28" s="1"/>
  <c r="I895" i="28" s="1"/>
  <c r="I896" i="28" s="1"/>
  <c r="I897" i="28" s="1"/>
  <c r="I898" i="28" s="1"/>
  <c r="I899" i="28" s="1"/>
  <c r="I900" i="28" s="1"/>
  <c r="I901" i="28" s="1"/>
  <c r="I902" i="28" s="1"/>
  <c r="I903" i="28" s="1"/>
  <c r="I904" i="28" s="1"/>
  <c r="I905" i="28" s="1"/>
  <c r="I906" i="28" s="1"/>
  <c r="I907" i="28" s="1"/>
  <c r="I908" i="28" s="1"/>
  <c r="I909" i="28" s="1"/>
  <c r="I910" i="28" s="1"/>
  <c r="I911" i="28" s="1"/>
  <c r="I912" i="28" s="1"/>
  <c r="I913" i="28" s="1"/>
  <c r="I914" i="28" s="1"/>
  <c r="I915" i="28" s="1"/>
  <c r="I916" i="28" s="1"/>
  <c r="I917" i="28" s="1"/>
  <c r="I918" i="28" s="1"/>
  <c r="I919" i="28" s="1"/>
  <c r="I920" i="28" s="1"/>
  <c r="I921" i="28" s="1"/>
  <c r="I922" i="28" s="1"/>
  <c r="I923" i="28" s="1"/>
  <c r="I924" i="28" s="1"/>
  <c r="I925" i="28" s="1"/>
  <c r="I926" i="28" s="1"/>
  <c r="I927" i="28" s="1"/>
  <c r="I928" i="28" s="1"/>
  <c r="I929" i="28" s="1"/>
  <c r="I930" i="28" s="1"/>
  <c r="I931" i="28" s="1"/>
  <c r="I932" i="28" s="1"/>
  <c r="I933" i="28" s="1"/>
  <c r="I934" i="28" s="1"/>
  <c r="I935" i="28" s="1"/>
  <c r="I936" i="28" s="1"/>
  <c r="I937" i="28" s="1"/>
  <c r="I938" i="28" s="1"/>
  <c r="I939" i="28" s="1"/>
  <c r="I940" i="28" s="1"/>
  <c r="I941" i="28" s="1"/>
  <c r="I942" i="28" s="1"/>
  <c r="I943" i="28" s="1"/>
  <c r="I944" i="28" s="1"/>
  <c r="I945" i="28" s="1"/>
  <c r="I946" i="28" s="1"/>
  <c r="I947" i="28" s="1"/>
  <c r="I948" i="28" s="1"/>
  <c r="I949" i="28" s="1"/>
  <c r="I950" i="28" s="1"/>
  <c r="I951" i="28" s="1"/>
  <c r="I952" i="28" s="1"/>
  <c r="I953" i="28" s="1"/>
  <c r="I954" i="28" s="1"/>
  <c r="I955" i="28" s="1"/>
  <c r="I956" i="28" s="1"/>
  <c r="I957" i="28" s="1"/>
  <c r="I958" i="28" s="1"/>
  <c r="I959" i="28" s="1"/>
  <c r="I960" i="28" s="1"/>
  <c r="I961" i="28" s="1"/>
  <c r="I962" i="28" s="1"/>
  <c r="I963" i="28" s="1"/>
  <c r="I964" i="28" s="1"/>
  <c r="I965" i="28" s="1"/>
  <c r="I966" i="28" s="1"/>
  <c r="I967" i="28" s="1"/>
  <c r="I968" i="28" s="1"/>
  <c r="I969" i="28" s="1"/>
  <c r="I970" i="28" s="1"/>
  <c r="I971" i="28" s="1"/>
  <c r="I972" i="28" s="1"/>
  <c r="I973" i="28" s="1"/>
  <c r="I974" i="28" s="1"/>
  <c r="I975" i="28" s="1"/>
  <c r="I976" i="28" s="1"/>
  <c r="I977" i="28" s="1"/>
  <c r="I978" i="28" s="1"/>
  <c r="I979" i="28" s="1"/>
  <c r="I980" i="28" s="1"/>
  <c r="I981" i="28" s="1"/>
  <c r="I982" i="28" s="1"/>
  <c r="I983" i="28" s="1"/>
  <c r="I984" i="28" s="1"/>
  <c r="I985" i="28" s="1"/>
  <c r="I986" i="28" s="1"/>
  <c r="I987" i="28" s="1"/>
  <c r="I988" i="28" s="1"/>
  <c r="I989" i="28" s="1"/>
  <c r="I990" i="28" s="1"/>
  <c r="I991" i="28" s="1"/>
  <c r="I992" i="28" s="1"/>
  <c r="I993" i="28" s="1"/>
  <c r="I994" i="28" s="1"/>
  <c r="I995" i="28" s="1"/>
  <c r="I996" i="28" s="1"/>
  <c r="I997" i="28" s="1"/>
  <c r="I998" i="28" s="1"/>
  <c r="I999" i="28" s="1"/>
  <c r="I1000" i="28" s="1"/>
  <c r="I1001" i="28" s="1"/>
  <c r="I1002" i="28" s="1"/>
  <c r="I1003" i="28" s="1"/>
  <c r="I1004" i="28" s="1"/>
  <c r="I1005" i="28" s="1"/>
  <c r="I1006" i="28" s="1"/>
  <c r="I1007" i="28" s="1"/>
  <c r="I1008" i="28" s="1"/>
  <c r="I1009" i="28" s="1"/>
  <c r="I1010" i="28" s="1"/>
  <c r="I1011" i="28" s="1"/>
  <c r="I1012" i="28" s="1"/>
  <c r="I1013" i="28" s="1"/>
  <c r="I1014" i="28" s="1"/>
  <c r="I1015" i="28" s="1"/>
  <c r="I1016" i="28" s="1"/>
  <c r="I1017" i="28" s="1"/>
  <c r="I1018" i="28" s="1"/>
  <c r="I1019" i="28" s="1"/>
  <c r="I1020" i="28" s="1"/>
  <c r="I1021" i="28" s="1"/>
  <c r="I1022" i="28" s="1"/>
  <c r="I1023" i="28" s="1"/>
  <c r="I1024" i="28" s="1"/>
  <c r="I1025" i="28" s="1"/>
  <c r="I1026" i="28" s="1"/>
  <c r="I1027" i="28" s="1"/>
  <c r="I1028" i="28" s="1"/>
  <c r="I1029" i="28" s="1"/>
  <c r="I1030" i="28" s="1"/>
  <c r="I1031" i="28" s="1"/>
  <c r="I1032" i="28" s="1"/>
  <c r="I1033" i="28" s="1"/>
  <c r="I1034" i="28" s="1"/>
  <c r="I1035" i="28" s="1"/>
  <c r="I1036" i="28" s="1"/>
  <c r="I1037" i="28" s="1"/>
  <c r="I1038" i="28" s="1"/>
  <c r="I1039" i="28" s="1"/>
  <c r="I1040" i="28" s="1"/>
  <c r="I1041" i="28" s="1"/>
  <c r="I1042" i="28" s="1"/>
  <c r="I1043" i="28" s="1"/>
  <c r="I1044" i="28" s="1"/>
  <c r="I1045" i="28" s="1"/>
  <c r="I1046" i="28" s="1"/>
  <c r="I1047" i="28" s="1"/>
  <c r="I1048" i="28" s="1"/>
  <c r="I1049" i="28" s="1"/>
  <c r="I1050" i="28" s="1"/>
  <c r="I1051" i="28" s="1"/>
  <c r="I1052" i="28" s="1"/>
  <c r="I1053" i="28" s="1"/>
  <c r="I1054" i="28" s="1"/>
  <c r="I1055" i="28" s="1"/>
  <c r="I1056" i="28" s="1"/>
  <c r="I1057" i="28" s="1"/>
  <c r="I1058" i="28" s="1"/>
  <c r="I1059" i="28" s="1"/>
  <c r="I1060" i="28" s="1"/>
  <c r="I1061" i="28" s="1"/>
  <c r="I1062" i="28" s="1"/>
  <c r="I1063" i="28" s="1"/>
  <c r="I1064" i="28" s="1"/>
  <c r="I1065" i="28" s="1"/>
  <c r="I1066" i="28" s="1"/>
  <c r="I1067" i="28" s="1"/>
  <c r="I1068" i="28" s="1"/>
  <c r="I1069" i="28" s="1"/>
  <c r="I1070" i="28" s="1"/>
  <c r="I1071" i="28" s="1"/>
  <c r="I1072" i="28" s="1"/>
  <c r="I1073" i="28" s="1"/>
  <c r="I1074" i="28" s="1"/>
  <c r="I1075" i="28" s="1"/>
  <c r="I1076" i="28" s="1"/>
  <c r="I1077" i="28" s="1"/>
  <c r="I1078" i="28" s="1"/>
  <c r="I1079" i="28" s="1"/>
  <c r="I1080" i="28" s="1"/>
  <c r="I1081" i="28" s="1"/>
  <c r="I1082" i="28" s="1"/>
  <c r="I1083" i="28" s="1"/>
  <c r="I1084" i="28" s="1"/>
  <c r="I1085" i="28" s="1"/>
  <c r="I1086" i="28" s="1"/>
  <c r="I1087" i="28" s="1"/>
  <c r="I1088" i="28" s="1"/>
  <c r="I1089" i="28" s="1"/>
  <c r="I1090" i="28" s="1"/>
  <c r="I1091" i="28" s="1"/>
  <c r="I1092" i="28" s="1"/>
  <c r="I1093" i="28" s="1"/>
  <c r="I1094" i="28" s="1"/>
  <c r="I1095" i="28" s="1"/>
  <c r="I1096" i="28" s="1"/>
  <c r="I1097" i="28" s="1"/>
  <c r="I1098" i="28" s="1"/>
  <c r="I1099" i="28" s="1"/>
  <c r="I1100" i="28" s="1"/>
  <c r="I1101" i="28" s="1"/>
  <c r="I1102" i="28" s="1"/>
  <c r="I1103" i="28" s="1"/>
  <c r="I1104" i="28" s="1"/>
  <c r="I1105" i="28" s="1"/>
  <c r="I1106" i="28" s="1"/>
  <c r="I1107" i="28" s="1"/>
  <c r="I1108" i="28" s="1"/>
  <c r="I1109" i="28" s="1"/>
  <c r="I1110" i="28" s="1"/>
  <c r="I1111" i="28" s="1"/>
  <c r="I1112" i="28" s="1"/>
  <c r="I1113" i="28" s="1"/>
  <c r="I1114" i="28" s="1"/>
  <c r="I1115" i="28" s="1"/>
  <c r="I1116" i="28" s="1"/>
  <c r="I1117" i="28" s="1"/>
  <c r="I1118" i="28" s="1"/>
  <c r="I1119" i="28" s="1"/>
  <c r="I1120" i="28" s="1"/>
  <c r="I1121" i="28" s="1"/>
  <c r="I1122" i="28" s="1"/>
  <c r="I1123" i="28" s="1"/>
  <c r="I1124" i="28" s="1"/>
  <c r="I1125" i="28" s="1"/>
  <c r="I1126" i="28" s="1"/>
  <c r="I1127" i="28" s="1"/>
  <c r="I1128" i="28" s="1"/>
  <c r="I1129" i="28" s="1"/>
  <c r="I1130" i="28" s="1"/>
  <c r="I1131" i="28" s="1"/>
  <c r="I1132" i="28" s="1"/>
  <c r="I1133" i="28" s="1"/>
  <c r="I1134" i="28" s="1"/>
  <c r="I1135" i="28" s="1"/>
  <c r="I1136" i="28" s="1"/>
  <c r="I1137" i="28" s="1"/>
  <c r="I1138" i="28" s="1"/>
  <c r="I1139" i="28" s="1"/>
  <c r="I1140" i="28" s="1"/>
  <c r="I1141" i="28" s="1"/>
  <c r="I1142" i="28" s="1"/>
  <c r="I1143" i="28" s="1"/>
  <c r="I1144" i="28" s="1"/>
  <c r="I1145" i="28" s="1"/>
  <c r="I1146" i="28" s="1"/>
  <c r="I1147" i="28" s="1"/>
  <c r="I1148" i="28" s="1"/>
  <c r="I1149" i="28" s="1"/>
  <c r="I1150" i="28" s="1"/>
  <c r="I1151" i="28" s="1"/>
  <c r="I1152" i="28" s="1"/>
  <c r="I1153" i="28" s="1"/>
  <c r="I1154" i="28" s="1"/>
  <c r="I1155" i="28" s="1"/>
  <c r="I1156" i="28" s="1"/>
  <c r="I1157" i="28" s="1"/>
  <c r="I1158" i="28" s="1"/>
  <c r="I1159" i="28" s="1"/>
  <c r="I1160" i="28" s="1"/>
  <c r="I1161" i="28" s="1"/>
  <c r="I1162" i="28" s="1"/>
  <c r="I1163" i="28" s="1"/>
  <c r="I1164" i="28" s="1"/>
  <c r="I1165" i="28" s="1"/>
  <c r="I1166" i="28" s="1"/>
  <c r="I1167" i="28" s="1"/>
  <c r="I1168" i="28" s="1"/>
  <c r="I1169" i="28" s="1"/>
  <c r="I1170" i="28" s="1"/>
  <c r="I1171" i="28" s="1"/>
  <c r="I1172" i="28" s="1"/>
  <c r="I1173" i="28" s="1"/>
  <c r="I1174" i="28" s="1"/>
  <c r="I1175" i="28" s="1"/>
  <c r="I1176" i="28" s="1"/>
  <c r="I1177" i="28" s="1"/>
  <c r="I1178" i="28" s="1"/>
  <c r="I1179" i="28" s="1"/>
  <c r="I1180" i="28" s="1"/>
  <c r="I1181" i="28" s="1"/>
  <c r="I1182" i="28" s="1"/>
  <c r="I1183" i="28" s="1"/>
  <c r="I1184" i="28" s="1"/>
  <c r="I1185" i="28" s="1"/>
  <c r="I1186" i="28" s="1"/>
  <c r="I1187" i="28" s="1"/>
  <c r="I1188" i="28" s="1"/>
  <c r="I1189" i="28" s="1"/>
  <c r="I1190" i="28" s="1"/>
  <c r="I1191" i="28" s="1"/>
  <c r="I1192" i="28" s="1"/>
  <c r="I1193" i="28" s="1"/>
  <c r="I1194" i="28" s="1"/>
  <c r="I1195" i="28" s="1"/>
  <c r="I1196" i="28" s="1"/>
  <c r="I1197" i="28" s="1"/>
  <c r="I1198" i="28" s="1"/>
  <c r="I1199" i="28" s="1"/>
  <c r="I1200" i="28" s="1"/>
  <c r="I1201" i="28" s="1"/>
  <c r="I1202" i="28" s="1"/>
  <c r="I1203" i="28" s="1"/>
  <c r="I1204" i="28" s="1"/>
  <c r="I1205" i="28" s="1"/>
  <c r="I1206" i="28" s="1"/>
  <c r="I1207" i="28" s="1"/>
  <c r="I1208" i="28" s="1"/>
  <c r="I1209" i="28" s="1"/>
  <c r="I1210" i="28" s="1"/>
  <c r="I1211" i="28" s="1"/>
  <c r="I1212" i="28" s="1"/>
  <c r="I1213" i="28" s="1"/>
  <c r="I1214" i="28" s="1"/>
  <c r="I1215" i="28" s="1"/>
  <c r="I1216" i="28" s="1"/>
  <c r="I1217" i="28" s="1"/>
  <c r="I1218" i="28" s="1"/>
  <c r="I1219" i="28" s="1"/>
  <c r="I1220" i="28" s="1"/>
  <c r="I1221" i="28" s="1"/>
  <c r="I1222" i="28" s="1"/>
  <c r="I1223" i="28" s="1"/>
  <c r="I1224" i="28" s="1"/>
  <c r="I1225" i="28" s="1"/>
  <c r="I1226" i="28" s="1"/>
  <c r="I1227" i="28" s="1"/>
  <c r="I1228" i="28" s="1"/>
  <c r="I1229" i="28" s="1"/>
  <c r="I1230" i="28" s="1"/>
  <c r="I1231" i="28" s="1"/>
  <c r="I1232" i="28" s="1"/>
  <c r="I1233" i="28" s="1"/>
  <c r="I1234" i="28" s="1"/>
  <c r="I1235" i="28" s="1"/>
  <c r="I1236" i="28" s="1"/>
  <c r="I1237" i="28" s="1"/>
  <c r="I1238" i="28" s="1"/>
  <c r="I1239" i="28" s="1"/>
  <c r="I1240" i="28" s="1"/>
  <c r="I1241" i="28" s="1"/>
  <c r="I1242" i="28" s="1"/>
  <c r="I1243" i="28" s="1"/>
  <c r="I1244" i="28" s="1"/>
  <c r="I1245" i="28" s="1"/>
  <c r="I1246" i="28" s="1"/>
  <c r="I1247" i="28" s="1"/>
  <c r="I1248" i="28" s="1"/>
  <c r="I1249" i="28" s="1"/>
  <c r="I1250" i="28" s="1"/>
  <c r="I1251" i="28" s="1"/>
  <c r="I1252" i="28" s="1"/>
  <c r="I1253" i="28" s="1"/>
  <c r="I1254" i="28" s="1"/>
  <c r="I1255" i="28" s="1"/>
  <c r="I1256" i="28" s="1"/>
  <c r="I1257" i="28" s="1"/>
  <c r="I1258" i="28" s="1"/>
  <c r="I1259" i="28" s="1"/>
  <c r="I1260" i="28" s="1"/>
  <c r="I1261" i="28" s="1"/>
  <c r="I1262" i="28" s="1"/>
  <c r="I1263" i="28" s="1"/>
  <c r="I1264" i="28" s="1"/>
  <c r="I1265" i="28" s="1"/>
  <c r="I1266" i="28" s="1"/>
  <c r="I1267" i="28" s="1"/>
  <c r="I1268" i="28" s="1"/>
  <c r="I1269" i="28" s="1"/>
  <c r="I1270" i="28" s="1"/>
  <c r="I1271" i="28" s="1"/>
  <c r="I1272" i="28" s="1"/>
  <c r="I1273" i="28" s="1"/>
  <c r="I1274" i="28" s="1"/>
  <c r="I1275" i="28" s="1"/>
  <c r="I1276" i="28" s="1"/>
  <c r="I1277" i="28" s="1"/>
  <c r="I1278" i="28" s="1"/>
  <c r="I1279" i="28" s="1"/>
  <c r="I1280" i="28" s="1"/>
  <c r="I1281" i="28" s="1"/>
  <c r="I1282" i="28" s="1"/>
  <c r="I1283" i="28" s="1"/>
  <c r="I1284" i="28" s="1"/>
  <c r="I1285" i="28" s="1"/>
  <c r="I1286" i="28" s="1"/>
  <c r="I1287" i="28" s="1"/>
  <c r="I1288" i="28" s="1"/>
  <c r="I1289" i="28" s="1"/>
  <c r="I1290" i="28" s="1"/>
  <c r="I1291" i="28" s="1"/>
  <c r="I1292" i="28" s="1"/>
  <c r="I1293" i="28" s="1"/>
  <c r="I1294" i="28" s="1"/>
  <c r="I1295" i="28" s="1"/>
  <c r="I1296" i="28" s="1"/>
  <c r="I1297" i="28" s="1"/>
  <c r="I1298" i="28" s="1"/>
  <c r="I1299" i="28" s="1"/>
  <c r="I1300" i="28" s="1"/>
  <c r="I1301" i="28" s="1"/>
  <c r="I1302" i="28" s="1"/>
  <c r="I1303" i="28" s="1"/>
  <c r="I1304" i="28" s="1"/>
  <c r="I1305" i="28" s="1"/>
  <c r="I1306" i="28" s="1"/>
  <c r="I1307" i="28" s="1"/>
  <c r="I1308" i="28" s="1"/>
  <c r="I1309" i="28" s="1"/>
  <c r="I1310" i="28" s="1"/>
  <c r="I1311" i="28" s="1"/>
  <c r="I1312" i="28" s="1"/>
  <c r="I1313" i="28" s="1"/>
  <c r="I1314" i="28" s="1"/>
  <c r="I1315" i="28" s="1"/>
  <c r="I1316" i="28" s="1"/>
  <c r="I1317" i="28" s="1"/>
  <c r="I1318" i="28" s="1"/>
  <c r="I1319" i="28" s="1"/>
  <c r="I1320" i="28" s="1"/>
  <c r="I1321" i="28" s="1"/>
  <c r="I1322" i="28" s="1"/>
  <c r="I1323" i="28" s="1"/>
  <c r="I1324" i="28" s="1"/>
  <c r="I1325" i="28" s="1"/>
  <c r="I1326" i="28" s="1"/>
  <c r="I1327" i="28" s="1"/>
  <c r="I1328" i="28" s="1"/>
  <c r="I1329" i="28" s="1"/>
  <c r="I1330" i="28" s="1"/>
  <c r="I1331" i="28" s="1"/>
  <c r="I1332" i="28" s="1"/>
  <c r="I1333" i="28" s="1"/>
  <c r="I1334" i="28" s="1"/>
  <c r="I1335" i="28" s="1"/>
  <c r="I1336" i="28" s="1"/>
  <c r="I1337" i="28" s="1"/>
  <c r="I1338" i="28" s="1"/>
  <c r="I1339" i="28" s="1"/>
  <c r="I1340" i="28" s="1"/>
  <c r="I1341" i="28" s="1"/>
  <c r="I1342" i="28" s="1"/>
  <c r="I1343" i="28" s="1"/>
  <c r="I1344" i="28" s="1"/>
  <c r="I1345" i="28" s="1"/>
  <c r="I1346" i="28" s="1"/>
  <c r="I1347" i="28" s="1"/>
  <c r="I1348" i="28" s="1"/>
  <c r="I1349" i="28" s="1"/>
  <c r="I1350" i="28" s="1"/>
  <c r="I1351" i="28" s="1"/>
  <c r="I1352" i="28" s="1"/>
  <c r="I1353" i="28" s="1"/>
  <c r="I1354" i="28" s="1"/>
  <c r="I1355" i="28" s="1"/>
  <c r="I1356" i="28" s="1"/>
  <c r="I1357" i="28" s="1"/>
  <c r="I1358" i="28" s="1"/>
  <c r="I1359" i="28" s="1"/>
  <c r="I1360" i="28" s="1"/>
  <c r="I1361" i="28" s="1"/>
  <c r="I1362" i="28" s="1"/>
  <c r="I1363" i="28" s="1"/>
  <c r="I1364" i="28" s="1"/>
  <c r="I1365" i="28" s="1"/>
  <c r="I1366" i="28" s="1"/>
  <c r="I1367" i="28" s="1"/>
  <c r="I1368" i="28" s="1"/>
  <c r="I1369" i="28" s="1"/>
  <c r="I1370" i="28" s="1"/>
  <c r="I1371" i="28" s="1"/>
  <c r="I1372" i="28" s="1"/>
  <c r="I1373" i="28" s="1"/>
  <c r="I1374" i="28" s="1"/>
  <c r="I1375" i="28" s="1"/>
  <c r="I1376" i="28" s="1"/>
  <c r="I1377" i="28" s="1"/>
  <c r="I1378" i="28" s="1"/>
  <c r="I1379" i="28" s="1"/>
  <c r="I1380" i="28" s="1"/>
  <c r="I1381" i="28" s="1"/>
  <c r="I1382" i="28" s="1"/>
  <c r="I1383" i="28" s="1"/>
  <c r="I1384" i="28" s="1"/>
  <c r="I1385" i="28" s="1"/>
  <c r="I1386" i="28" s="1"/>
  <c r="I1387" i="28" s="1"/>
  <c r="I1388" i="28" s="1"/>
  <c r="I1389" i="28" s="1"/>
  <c r="I1390" i="28" s="1"/>
  <c r="I1391" i="28" s="1"/>
  <c r="I1392" i="28" s="1"/>
  <c r="I1393" i="28" s="1"/>
  <c r="I1394" i="28" s="1"/>
  <c r="I1395" i="28" s="1"/>
  <c r="I1396" i="28" s="1"/>
  <c r="I1397" i="28" s="1"/>
  <c r="I1398" i="28" s="1"/>
  <c r="I1399" i="28" s="1"/>
  <c r="I1400" i="28" s="1"/>
  <c r="I1401" i="28" s="1"/>
  <c r="I1402" i="28" s="1"/>
  <c r="I1403" i="28" s="1"/>
  <c r="I1404" i="28" s="1"/>
  <c r="I1405" i="28" s="1"/>
  <c r="I1406" i="28" s="1"/>
  <c r="I1407" i="28" s="1"/>
  <c r="I1408" i="28" s="1"/>
  <c r="I1409" i="28" s="1"/>
  <c r="I1410" i="28" s="1"/>
  <c r="I1411" i="28" s="1"/>
  <c r="I1412" i="28" s="1"/>
  <c r="I1413" i="28" s="1"/>
  <c r="I1414" i="28" s="1"/>
  <c r="I1415" i="28" s="1"/>
  <c r="I1416" i="28" s="1"/>
  <c r="I1417" i="28" s="1"/>
  <c r="I1418" i="28" s="1"/>
  <c r="I1419" i="28" s="1"/>
  <c r="I1420" i="28" s="1"/>
  <c r="I1421" i="28" s="1"/>
  <c r="I1422" i="28" s="1"/>
  <c r="I1423" i="28" s="1"/>
  <c r="I1424" i="28" s="1"/>
  <c r="I1425" i="28" s="1"/>
  <c r="I1426" i="28" s="1"/>
  <c r="I1427" i="28" s="1"/>
  <c r="I1428" i="28" s="1"/>
  <c r="I1429" i="28" s="1"/>
  <c r="I1430" i="28" s="1"/>
  <c r="I1431" i="28" s="1"/>
  <c r="I1432" i="28" s="1"/>
  <c r="I1433" i="28" s="1"/>
  <c r="I1434" i="28" s="1"/>
  <c r="I1435" i="28" s="1"/>
  <c r="I1436" i="28" s="1"/>
  <c r="I1437" i="28" s="1"/>
  <c r="I1438" i="28" s="1"/>
  <c r="I1439" i="28" s="1"/>
  <c r="I1440" i="28" s="1"/>
  <c r="I1441" i="28" s="1"/>
  <c r="I1442" i="28" s="1"/>
  <c r="I1443" i="28" s="1"/>
  <c r="I1444" i="28" s="1"/>
  <c r="I1445" i="28" s="1"/>
  <c r="I1446" i="28" s="1"/>
  <c r="I1447" i="28" s="1"/>
  <c r="I1448" i="28" s="1"/>
  <c r="I1449" i="28" s="1"/>
  <c r="I1450" i="28" s="1"/>
  <c r="I1451" i="28" s="1"/>
  <c r="I1452" i="28" s="1"/>
  <c r="I1453" i="28" s="1"/>
  <c r="I1454" i="28" s="1"/>
  <c r="I1455" i="28" s="1"/>
  <c r="I1456" i="28" s="1"/>
  <c r="I1457" i="28" s="1"/>
  <c r="I1458" i="28" s="1"/>
  <c r="I1459" i="28" s="1"/>
  <c r="I1460" i="28" s="1"/>
  <c r="I1461" i="28" s="1"/>
  <c r="I1462" i="28" s="1"/>
  <c r="I1463" i="28" s="1"/>
  <c r="I1464" i="28" s="1"/>
  <c r="I1465" i="28" s="1"/>
  <c r="I1466" i="28" s="1"/>
  <c r="I1467" i="28" s="1"/>
  <c r="I1468" i="28" s="1"/>
  <c r="I1469" i="28" s="1"/>
  <c r="I1470" i="28" s="1"/>
  <c r="I1471" i="28" s="1"/>
  <c r="I1472" i="28" s="1"/>
  <c r="I1473" i="28" s="1"/>
  <c r="I1474" i="28" s="1"/>
  <c r="I1475" i="28" s="1"/>
  <c r="I1476" i="28" s="1"/>
  <c r="I1477" i="28" s="1"/>
  <c r="I1478" i="28" s="1"/>
  <c r="I1479" i="28" s="1"/>
  <c r="I1480" i="28" s="1"/>
  <c r="I1481" i="28" s="1"/>
  <c r="I1482" i="28" s="1"/>
  <c r="I1483" i="28" s="1"/>
  <c r="I1484" i="28" s="1"/>
  <c r="I1485" i="28" s="1"/>
  <c r="I1486" i="28" s="1"/>
  <c r="I1487" i="28" s="1"/>
  <c r="I1488" i="28" s="1"/>
  <c r="I1489" i="28" s="1"/>
  <c r="I1490" i="28" s="1"/>
  <c r="I1491" i="28" s="1"/>
  <c r="I1492" i="28" s="1"/>
  <c r="I1493" i="28" s="1"/>
  <c r="I1494" i="28" s="1"/>
  <c r="I1495" i="28" s="1"/>
  <c r="I1496" i="28" s="1"/>
  <c r="I1497" i="28" s="1"/>
  <c r="I1498" i="28" s="1"/>
  <c r="I1499" i="28" s="1"/>
  <c r="I1500" i="28" s="1"/>
  <c r="I1501" i="28" s="1"/>
  <c r="I1502" i="28" s="1"/>
  <c r="I1503" i="28" s="1"/>
  <c r="I1504" i="28" s="1"/>
  <c r="I1505" i="28" s="1"/>
  <c r="I1506" i="28" s="1"/>
  <c r="I1507" i="28" s="1"/>
  <c r="I1508" i="28" s="1"/>
  <c r="I1509" i="28" s="1"/>
  <c r="I1510" i="28" s="1"/>
  <c r="I1511" i="28" s="1"/>
  <c r="I1512" i="28" s="1"/>
  <c r="I1513" i="28" s="1"/>
  <c r="I1514" i="28" s="1"/>
  <c r="I1515" i="28" s="1"/>
  <c r="I1516" i="28" s="1"/>
  <c r="I1517" i="28" s="1"/>
  <c r="I1518" i="28" s="1"/>
  <c r="I1519" i="28" s="1"/>
  <c r="I1520" i="28" s="1"/>
  <c r="I1521" i="28" s="1"/>
  <c r="I1522" i="28" s="1"/>
  <c r="I1523" i="28" s="1"/>
  <c r="I1524" i="28" s="1"/>
  <c r="I1525" i="28" s="1"/>
  <c r="I1526" i="28" s="1"/>
  <c r="I1527" i="28" s="1"/>
  <c r="I1528" i="28" s="1"/>
  <c r="I1529" i="28" s="1"/>
  <c r="I1530" i="28" s="1"/>
  <c r="I1531" i="28" s="1"/>
  <c r="I1532" i="28" s="1"/>
  <c r="I1533" i="28" s="1"/>
  <c r="I1534" i="28" s="1"/>
  <c r="I1535" i="28" s="1"/>
  <c r="I1536" i="28" s="1"/>
  <c r="I1537" i="28" s="1"/>
  <c r="I1538" i="28" s="1"/>
  <c r="I1539" i="28" s="1"/>
  <c r="I1540" i="28" s="1"/>
  <c r="I1541" i="28" s="1"/>
  <c r="I1542" i="28" s="1"/>
  <c r="I1543" i="28" s="1"/>
  <c r="I1544" i="28" s="1"/>
  <c r="I1545" i="28" s="1"/>
  <c r="I1546" i="28" s="1"/>
  <c r="I1547" i="28" s="1"/>
  <c r="I1548" i="28" s="1"/>
  <c r="I1549" i="28" s="1"/>
  <c r="I1550" i="28" s="1"/>
  <c r="I1551" i="28" s="1"/>
  <c r="I1552" i="28" s="1"/>
  <c r="I1553" i="28" s="1"/>
  <c r="I1554" i="28" s="1"/>
  <c r="I1555" i="28" s="1"/>
  <c r="I1556" i="28" s="1"/>
  <c r="I1557" i="28" s="1"/>
  <c r="I1558" i="28" s="1"/>
  <c r="I1559" i="28" s="1"/>
  <c r="I1560" i="28" s="1"/>
  <c r="I1561" i="28" s="1"/>
  <c r="I1562" i="28" s="1"/>
  <c r="I1563" i="28" s="1"/>
  <c r="I1564" i="28" s="1"/>
  <c r="I1565" i="28" s="1"/>
  <c r="I1566" i="28" s="1"/>
  <c r="I1567" i="28" s="1"/>
  <c r="I1568" i="28" s="1"/>
  <c r="I1569" i="28" s="1"/>
  <c r="I1570" i="28" s="1"/>
  <c r="I1571" i="28" s="1"/>
  <c r="I1572" i="28" s="1"/>
  <c r="I1573" i="28" s="1"/>
  <c r="I1574" i="28" s="1"/>
  <c r="I1575" i="28" s="1"/>
  <c r="I1576" i="28" s="1"/>
  <c r="I1577" i="28" s="1"/>
  <c r="I1578" i="28" s="1"/>
  <c r="I1579" i="28" s="1"/>
  <c r="I1580" i="28" s="1"/>
  <c r="I1581" i="28" s="1"/>
  <c r="I1582" i="28" s="1"/>
  <c r="I1583" i="28" s="1"/>
  <c r="I1584" i="28" s="1"/>
  <c r="I1585" i="28" s="1"/>
  <c r="I1586" i="28" s="1"/>
  <c r="I1587" i="28" s="1"/>
  <c r="I1588" i="28" s="1"/>
  <c r="I1589" i="28" s="1"/>
  <c r="I1590" i="28" s="1"/>
  <c r="I1591" i="28" s="1"/>
  <c r="I1592" i="28" s="1"/>
  <c r="I1593" i="28" s="1"/>
  <c r="I1594" i="28" s="1"/>
  <c r="I1595" i="28" s="1"/>
  <c r="I1596" i="28" s="1"/>
  <c r="I1597" i="28" s="1"/>
  <c r="I1598" i="28" s="1"/>
  <c r="I1599" i="28" s="1"/>
  <c r="I1600" i="28" s="1"/>
  <c r="I1601" i="28" s="1"/>
  <c r="I1602" i="28" s="1"/>
  <c r="I1603" i="28" s="1"/>
  <c r="I1604" i="28" s="1"/>
  <c r="I1605" i="28" s="1"/>
  <c r="I1606" i="28" s="1"/>
  <c r="I1607" i="28" s="1"/>
  <c r="I1608" i="28" s="1"/>
  <c r="I1609" i="28" s="1"/>
  <c r="I1610" i="28" s="1"/>
  <c r="I1611" i="28" s="1"/>
  <c r="I1612" i="28" s="1"/>
  <c r="I1613" i="28" s="1"/>
  <c r="I1614" i="28" s="1"/>
  <c r="I1615" i="28" s="1"/>
  <c r="I1616" i="28" s="1"/>
  <c r="I1617" i="28" s="1"/>
  <c r="I1618" i="28" s="1"/>
  <c r="I1619" i="28" s="1"/>
  <c r="I1620" i="28" s="1"/>
  <c r="I1621" i="28" s="1"/>
  <c r="I1622" i="28" s="1"/>
  <c r="I1623" i="28" s="1"/>
  <c r="I1624" i="28" s="1"/>
  <c r="I1625" i="28" s="1"/>
  <c r="I1626" i="28" s="1"/>
  <c r="I1627" i="28" s="1"/>
  <c r="I1628" i="28" s="1"/>
  <c r="I1629" i="28" s="1"/>
  <c r="I1630" i="28" s="1"/>
  <c r="I1631" i="28" s="1"/>
  <c r="I1632" i="28" s="1"/>
  <c r="I1633" i="28" s="1"/>
  <c r="I1634" i="28" s="1"/>
  <c r="I1635" i="28" s="1"/>
  <c r="I1636" i="28" s="1"/>
  <c r="I1637" i="28" s="1"/>
  <c r="I1638" i="28" s="1"/>
  <c r="I1639" i="28" s="1"/>
  <c r="I1640" i="28" s="1"/>
  <c r="I1641" i="28" s="1"/>
  <c r="I1642" i="28" s="1"/>
  <c r="I1643" i="28" s="1"/>
  <c r="I1644" i="28" s="1"/>
  <c r="I1645" i="28" s="1"/>
  <c r="I1646" i="28" s="1"/>
  <c r="I1647" i="28" s="1"/>
  <c r="I1648" i="28" s="1"/>
  <c r="I1649" i="28" s="1"/>
  <c r="I1650" i="28" s="1"/>
  <c r="I1651" i="28" s="1"/>
  <c r="I1652" i="28" s="1"/>
  <c r="I1653" i="28" s="1"/>
  <c r="I1654" i="28" s="1"/>
  <c r="I1655" i="28" s="1"/>
  <c r="I1656" i="28" s="1"/>
  <c r="I1657" i="28" s="1"/>
  <c r="I1658" i="28" s="1"/>
  <c r="I1659" i="28" s="1"/>
  <c r="I1660" i="28" s="1"/>
  <c r="I1661" i="28" s="1"/>
  <c r="I1662" i="28" s="1"/>
  <c r="I1663" i="28" s="1"/>
  <c r="I1664" i="28" s="1"/>
  <c r="I1665" i="28" s="1"/>
  <c r="I1666" i="28" s="1"/>
  <c r="I1667" i="28" s="1"/>
  <c r="I1668" i="28" s="1"/>
  <c r="I1669" i="28" s="1"/>
  <c r="I1670" i="28" s="1"/>
  <c r="I1671" i="28" s="1"/>
  <c r="I1672" i="28" s="1"/>
  <c r="I1673" i="28" s="1"/>
  <c r="I1674" i="28" s="1"/>
  <c r="I1675" i="28" s="1"/>
  <c r="I1676" i="28" s="1"/>
  <c r="I1677" i="28" s="1"/>
  <c r="I1678" i="28" s="1"/>
  <c r="I1679" i="28" s="1"/>
  <c r="I1680" i="28" s="1"/>
  <c r="I1681" i="28" s="1"/>
  <c r="I1682" i="28" s="1"/>
  <c r="I1683" i="28" s="1"/>
  <c r="I1684" i="28" s="1"/>
  <c r="I1685" i="28" s="1"/>
  <c r="I1686" i="28" s="1"/>
  <c r="I1687" i="28" s="1"/>
  <c r="I1688" i="28" s="1"/>
  <c r="I1689" i="28" s="1"/>
  <c r="I1690" i="28" s="1"/>
  <c r="I1691" i="28" s="1"/>
  <c r="I1692" i="28" s="1"/>
  <c r="I1693" i="28" s="1"/>
  <c r="I1694" i="28" s="1"/>
  <c r="I1695" i="28" s="1"/>
  <c r="I1696" i="28" s="1"/>
  <c r="I1697" i="28" s="1"/>
  <c r="I1698" i="28" s="1"/>
  <c r="I1699" i="28" s="1"/>
  <c r="I1700" i="28" s="1"/>
  <c r="I1701" i="28" s="1"/>
  <c r="I1702" i="28" s="1"/>
  <c r="I1703" i="28" s="1"/>
  <c r="I1704" i="28" s="1"/>
  <c r="I1705" i="28" s="1"/>
  <c r="I1706" i="28" s="1"/>
  <c r="I1707" i="28" s="1"/>
  <c r="I1708" i="28" s="1"/>
  <c r="I1709" i="28" s="1"/>
  <c r="I1710" i="28" s="1"/>
  <c r="I1711" i="28" s="1"/>
  <c r="I1712" i="28" s="1"/>
  <c r="I1713" i="28" s="1"/>
  <c r="I1714" i="28" s="1"/>
  <c r="I1715" i="28" s="1"/>
  <c r="I1716" i="28" s="1"/>
  <c r="I1717" i="28" s="1"/>
  <c r="I1718" i="28" s="1"/>
  <c r="I1719" i="28" s="1"/>
  <c r="I1720" i="28" s="1"/>
  <c r="I1721" i="28" s="1"/>
  <c r="I1722" i="28" s="1"/>
  <c r="I1723" i="28" s="1"/>
  <c r="I1724" i="28" s="1"/>
  <c r="I1725" i="28" s="1"/>
  <c r="I1726" i="28" s="1"/>
  <c r="I1727" i="28" s="1"/>
  <c r="I1728" i="28" s="1"/>
  <c r="I1729" i="28" s="1"/>
  <c r="I1730" i="28" s="1"/>
  <c r="I1731" i="28" s="1"/>
  <c r="I1732" i="28" s="1"/>
  <c r="I1733" i="28" s="1"/>
  <c r="I1734" i="28" s="1"/>
  <c r="I1735" i="28" s="1"/>
  <c r="I1736" i="28" s="1"/>
  <c r="I1737" i="28" s="1"/>
  <c r="I1738" i="28" s="1"/>
  <c r="I1739" i="28" s="1"/>
  <c r="I1740" i="28" s="1"/>
  <c r="I1741" i="28" s="1"/>
  <c r="I1742" i="28" s="1"/>
  <c r="I1743" i="28" s="1"/>
  <c r="I1744" i="28" s="1"/>
  <c r="I1745" i="28" s="1"/>
  <c r="I1746" i="28" s="1"/>
  <c r="I1747" i="28" s="1"/>
  <c r="I1748" i="28" s="1"/>
  <c r="I1749" i="28" s="1"/>
  <c r="I1750" i="28" s="1"/>
  <c r="I1751" i="28" s="1"/>
  <c r="I1752" i="28" s="1"/>
  <c r="I1753" i="28" s="1"/>
  <c r="I1754" i="28" s="1"/>
  <c r="I1755" i="28" s="1"/>
  <c r="I1756" i="28" s="1"/>
  <c r="I1757" i="28" s="1"/>
  <c r="I1758" i="28" s="1"/>
  <c r="I1759" i="28" s="1"/>
  <c r="I1760" i="28" s="1"/>
  <c r="I1761" i="28" s="1"/>
  <c r="I1762" i="28" s="1"/>
  <c r="I1763" i="28" s="1"/>
  <c r="I1764" i="28" s="1"/>
  <c r="I1765" i="28" s="1"/>
  <c r="I1766" i="28" s="1"/>
  <c r="I1767" i="28" s="1"/>
  <c r="I1768" i="28" s="1"/>
  <c r="I1769" i="28" s="1"/>
  <c r="I1770" i="28" s="1"/>
  <c r="I1771" i="28" s="1"/>
  <c r="I1772" i="28" s="1"/>
  <c r="I1773" i="28" s="1"/>
  <c r="I1774" i="28" s="1"/>
  <c r="I1775" i="28" s="1"/>
  <c r="I1776" i="28" s="1"/>
  <c r="I1777" i="28" s="1"/>
  <c r="I1778" i="28" s="1"/>
  <c r="I1779" i="28" s="1"/>
  <c r="I1780" i="28" s="1"/>
  <c r="I1781" i="28" s="1"/>
  <c r="I1782" i="28" s="1"/>
  <c r="I1783" i="28" s="1"/>
  <c r="I1784" i="28" s="1"/>
  <c r="I1785" i="28" s="1"/>
  <c r="I1786" i="28" s="1"/>
  <c r="I1787" i="28" s="1"/>
  <c r="I1788" i="28" s="1"/>
  <c r="I1789" i="28" s="1"/>
  <c r="I1790" i="28" s="1"/>
  <c r="I1791" i="28" s="1"/>
  <c r="I1792" i="28" s="1"/>
  <c r="I1793" i="28" s="1"/>
  <c r="I1794" i="28" s="1"/>
  <c r="I1795" i="28" s="1"/>
  <c r="I1796" i="28" s="1"/>
  <c r="I1797" i="28" s="1"/>
  <c r="I1798" i="28" s="1"/>
  <c r="I1799" i="28" s="1"/>
  <c r="I1800" i="28" s="1"/>
  <c r="I1801" i="28" s="1"/>
  <c r="I1802" i="28" s="1"/>
  <c r="I1803" i="28" s="1"/>
  <c r="I1804" i="28" s="1"/>
  <c r="I1805" i="28" s="1"/>
  <c r="I1806" i="28" s="1"/>
  <c r="I1807" i="28" s="1"/>
  <c r="I1808" i="28" s="1"/>
  <c r="I1809" i="28" s="1"/>
  <c r="I1810" i="28" s="1"/>
  <c r="I1811" i="28" s="1"/>
  <c r="I1812" i="28" s="1"/>
  <c r="I1813" i="28" s="1"/>
  <c r="I1814" i="28" s="1"/>
  <c r="I1815" i="28" s="1"/>
  <c r="I1816" i="28" s="1"/>
  <c r="I1817" i="28" s="1"/>
  <c r="I1818" i="28" s="1"/>
  <c r="I1819" i="28" s="1"/>
  <c r="I1820" i="28" s="1"/>
  <c r="I1821" i="28" s="1"/>
  <c r="I1822" i="28" s="1"/>
  <c r="I1823" i="28" s="1"/>
  <c r="I1824" i="28" s="1"/>
  <c r="I1825" i="28" s="1"/>
  <c r="I1826" i="28" s="1"/>
  <c r="I1827" i="28" s="1"/>
  <c r="I1828" i="28" s="1"/>
  <c r="I1829" i="28" s="1"/>
  <c r="I1830" i="28" s="1"/>
  <c r="I1831" i="28" s="1"/>
  <c r="I1832" i="28" s="1"/>
  <c r="I1833" i="28" s="1"/>
  <c r="I1834" i="28" s="1"/>
  <c r="I1835" i="28" s="1"/>
  <c r="I1836" i="28" s="1"/>
  <c r="I1837" i="28" s="1"/>
  <c r="I1838" i="28" s="1"/>
  <c r="I1839" i="28" s="1"/>
  <c r="I1840" i="28" s="1"/>
  <c r="I1841" i="28" s="1"/>
  <c r="I1842" i="28" s="1"/>
  <c r="I1843" i="28" s="1"/>
  <c r="I1844" i="28" s="1"/>
  <c r="I1845" i="28" s="1"/>
  <c r="I1846" i="28" s="1"/>
  <c r="I1847" i="28" s="1"/>
  <c r="I1848" i="28" s="1"/>
  <c r="I1849" i="28" s="1"/>
  <c r="I1850" i="28" s="1"/>
  <c r="I1851" i="28" s="1"/>
  <c r="I1852" i="28" s="1"/>
  <c r="I1853" i="28" s="1"/>
  <c r="I1854" i="28" s="1"/>
  <c r="I1855" i="28" s="1"/>
  <c r="I1856" i="28" s="1"/>
  <c r="I1857" i="28" s="1"/>
  <c r="I1858" i="28" s="1"/>
  <c r="I1859" i="28" s="1"/>
  <c r="I1860" i="28" s="1"/>
  <c r="I1861" i="28" s="1"/>
  <c r="I1862" i="28" s="1"/>
  <c r="I1863" i="28" s="1"/>
  <c r="I1864" i="28" s="1"/>
  <c r="I1865" i="28" s="1"/>
  <c r="I1866" i="28" s="1"/>
  <c r="I1867" i="28" s="1"/>
  <c r="I1868" i="28" s="1"/>
  <c r="I1869" i="28" s="1"/>
  <c r="I1870" i="28" s="1"/>
  <c r="I1871" i="28" s="1"/>
  <c r="I1872" i="28" s="1"/>
  <c r="I1873" i="28" s="1"/>
  <c r="I1874" i="28" s="1"/>
  <c r="I1875" i="28" s="1"/>
  <c r="I1876" i="28" s="1"/>
  <c r="I1877" i="28" s="1"/>
  <c r="I1878" i="28" s="1"/>
  <c r="I1879" i="28" s="1"/>
  <c r="I1880" i="28" s="1"/>
  <c r="I1881" i="28" s="1"/>
  <c r="I1882" i="28" s="1"/>
  <c r="I1883" i="28" s="1"/>
  <c r="I1884" i="28" s="1"/>
  <c r="I1885" i="28" s="1"/>
  <c r="I1886" i="28" s="1"/>
  <c r="I1887" i="28" s="1"/>
  <c r="I1888" i="28" s="1"/>
  <c r="I1889" i="28" s="1"/>
  <c r="I1890" i="28" s="1"/>
  <c r="I1891" i="28" s="1"/>
  <c r="I1892" i="28" s="1"/>
  <c r="I1893" i="28" s="1"/>
  <c r="I1894" i="28" s="1"/>
  <c r="I1895" i="28" s="1"/>
  <c r="I1896" i="28" s="1"/>
  <c r="I1897" i="28" s="1"/>
  <c r="I1898" i="28" s="1"/>
  <c r="I1899" i="28" s="1"/>
  <c r="I1900" i="28" s="1"/>
  <c r="I1901" i="28" s="1"/>
  <c r="I1902" i="28" s="1"/>
  <c r="I1903" i="28" s="1"/>
  <c r="I1904" i="28" s="1"/>
  <c r="I1905" i="28" s="1"/>
  <c r="I1906" i="28" s="1"/>
  <c r="I1907" i="28" s="1"/>
  <c r="I1908" i="28" s="1"/>
  <c r="I1909" i="28" s="1"/>
  <c r="I1910" i="28" s="1"/>
  <c r="I1911" i="28" s="1"/>
  <c r="I1912" i="28" s="1"/>
  <c r="I1913" i="28" s="1"/>
  <c r="I1914" i="28" s="1"/>
  <c r="I1915" i="28" s="1"/>
  <c r="I1916" i="28" s="1"/>
  <c r="I1917" i="28" s="1"/>
  <c r="I1918" i="28" s="1"/>
  <c r="I1919" i="28" s="1"/>
  <c r="I1920" i="28" s="1"/>
  <c r="I1921" i="28" s="1"/>
  <c r="I1922" i="28" s="1"/>
  <c r="I1923" i="28" s="1"/>
  <c r="I1924" i="28" s="1"/>
  <c r="I1925" i="28" s="1"/>
  <c r="I1926" i="28" s="1"/>
  <c r="I1927" i="28" s="1"/>
  <c r="I1928" i="28" s="1"/>
  <c r="I1929" i="28" s="1"/>
  <c r="I1930" i="28" s="1"/>
  <c r="I1931" i="28" s="1"/>
  <c r="I1932" i="28" s="1"/>
  <c r="I1933" i="28" s="1"/>
  <c r="I1934" i="28" s="1"/>
  <c r="I1935" i="28" s="1"/>
  <c r="I1936" i="28" s="1"/>
  <c r="I1937" i="28" s="1"/>
  <c r="I1938" i="28" s="1"/>
  <c r="I1939" i="28" s="1"/>
  <c r="I1940" i="28" s="1"/>
  <c r="I1941" i="28" s="1"/>
  <c r="I1942" i="28" s="1"/>
  <c r="I1943" i="28" s="1"/>
  <c r="I1944" i="28" s="1"/>
  <c r="I1945" i="28" s="1"/>
  <c r="I1946" i="28" s="1"/>
  <c r="I1947" i="28" s="1"/>
  <c r="I1948" i="28" s="1"/>
  <c r="I1949" i="28" s="1"/>
  <c r="I1950" i="28" s="1"/>
  <c r="I1951" i="28" s="1"/>
  <c r="I1952" i="28" s="1"/>
  <c r="I1953" i="28" s="1"/>
  <c r="I1954" i="28" s="1"/>
  <c r="I1955" i="28" s="1"/>
  <c r="I1956" i="28" s="1"/>
  <c r="I1957" i="28" s="1"/>
  <c r="I1958" i="28" s="1"/>
  <c r="I1959" i="28" s="1"/>
  <c r="I1960" i="28" s="1"/>
  <c r="I1961" i="28" s="1"/>
  <c r="I1962" i="28" s="1"/>
  <c r="I1963" i="28" s="1"/>
  <c r="I1964" i="28" s="1"/>
  <c r="I1965" i="28" s="1"/>
  <c r="I1966" i="28" s="1"/>
  <c r="I1967" i="28" s="1"/>
  <c r="I1968" i="28" s="1"/>
  <c r="I1969" i="28" s="1"/>
  <c r="I1970" i="28" s="1"/>
  <c r="I1971" i="28" s="1"/>
  <c r="I1972" i="28" s="1"/>
  <c r="I1973" i="28" s="1"/>
  <c r="I1974" i="28" s="1"/>
  <c r="I1975" i="28" s="1"/>
  <c r="I1976" i="28" s="1"/>
  <c r="I1977" i="28" s="1"/>
  <c r="I1978" i="28" s="1"/>
  <c r="I1979" i="28" s="1"/>
  <c r="I1980" i="28" s="1"/>
  <c r="I1981" i="28" s="1"/>
  <c r="I1982" i="28" s="1"/>
  <c r="I1983" i="28" s="1"/>
  <c r="I1984" i="28" s="1"/>
  <c r="I1985" i="28" s="1"/>
  <c r="I1986" i="28" s="1"/>
  <c r="I1987" i="28" s="1"/>
  <c r="I1988" i="28" s="1"/>
  <c r="I1989" i="28" s="1"/>
  <c r="I1990" i="28" s="1"/>
  <c r="I1991" i="28" s="1"/>
  <c r="I1992" i="28" s="1"/>
  <c r="I1993" i="28" s="1"/>
  <c r="I1994" i="28" s="1"/>
  <c r="I1995" i="28" s="1"/>
  <c r="I1996" i="28" s="1"/>
  <c r="I1997" i="28" s="1"/>
  <c r="I1998" i="28" s="1"/>
  <c r="I1999" i="28" s="1"/>
  <c r="I2000" i="28" s="1"/>
  <c r="I2001" i="28" s="1"/>
  <c r="I2002" i="28" s="1"/>
  <c r="I2003" i="28" s="1"/>
  <c r="I2004" i="28" s="1"/>
  <c r="I2005" i="28" s="1"/>
  <c r="I2006" i="28" s="1"/>
  <c r="I2007" i="28" s="1"/>
  <c r="I2008" i="28" s="1"/>
  <c r="I2009" i="28" s="1"/>
  <c r="I2010" i="28" s="1"/>
  <c r="I2011" i="28" s="1"/>
  <c r="I2012" i="28" s="1"/>
  <c r="I2013" i="28" s="1"/>
  <c r="I2014" i="28" s="1"/>
  <c r="I2015" i="28" s="1"/>
  <c r="I2016" i="28" s="1"/>
  <c r="I2017" i="28" s="1"/>
  <c r="I2018" i="28" s="1"/>
  <c r="I2019" i="28" s="1"/>
  <c r="I2020" i="28" s="1"/>
  <c r="I2021" i="28" s="1"/>
  <c r="I2022" i="28" s="1"/>
  <c r="I2023" i="28" s="1"/>
  <c r="I2024" i="28" s="1"/>
  <c r="I2025" i="28" s="1"/>
  <c r="I2026" i="28" s="1"/>
  <c r="I2027" i="28" s="1"/>
  <c r="I2028" i="28" s="1"/>
  <c r="I2029" i="28" s="1"/>
  <c r="I2030" i="28" s="1"/>
  <c r="I2031" i="28" s="1"/>
  <c r="I2032" i="28" s="1"/>
  <c r="I2033" i="28" s="1"/>
  <c r="I2034" i="28" s="1"/>
  <c r="I2035" i="28" s="1"/>
  <c r="I2036" i="28" s="1"/>
  <c r="I2037" i="28" s="1"/>
  <c r="I2038" i="28" s="1"/>
  <c r="I2039" i="28" s="1"/>
  <c r="I2040" i="28" s="1"/>
  <c r="I2041" i="28" s="1"/>
  <c r="I2042" i="28" s="1"/>
  <c r="I2043" i="28" s="1"/>
  <c r="I2044" i="28" s="1"/>
  <c r="I2045" i="28" s="1"/>
  <c r="I2046" i="28" s="1"/>
  <c r="I2047" i="28" s="1"/>
  <c r="I2048" i="28" s="1"/>
  <c r="I2049" i="28" s="1"/>
  <c r="I2050" i="28" s="1"/>
  <c r="I2051" i="28" s="1"/>
  <c r="I2052" i="28" s="1"/>
  <c r="I2053" i="28" s="1"/>
  <c r="I2054" i="28" s="1"/>
  <c r="I2055" i="28" s="1"/>
  <c r="I2056" i="28" s="1"/>
  <c r="I2057" i="28" s="1"/>
  <c r="I2058" i="28" s="1"/>
  <c r="I2059" i="28" s="1"/>
  <c r="I2060" i="28" s="1"/>
  <c r="I2061" i="28" s="1"/>
  <c r="I2062" i="28" s="1"/>
  <c r="I2063" i="28" s="1"/>
  <c r="I2064" i="28" s="1"/>
  <c r="I2065" i="28" s="1"/>
  <c r="I2066" i="28" s="1"/>
  <c r="I2067" i="28" s="1"/>
  <c r="I2068" i="28" s="1"/>
  <c r="I2069" i="28" s="1"/>
  <c r="I2070" i="28" s="1"/>
  <c r="I2071" i="28" s="1"/>
  <c r="I2072" i="28" s="1"/>
  <c r="I2073" i="28" s="1"/>
  <c r="I2074" i="28" s="1"/>
  <c r="I2075" i="28" s="1"/>
  <c r="I2076" i="28" s="1"/>
  <c r="I2077" i="28" s="1"/>
  <c r="I2078" i="28" s="1"/>
  <c r="I2079" i="28" s="1"/>
  <c r="I2080" i="28" s="1"/>
  <c r="I2081" i="28" s="1"/>
  <c r="I2082" i="28" s="1"/>
  <c r="I2083" i="28" s="1"/>
  <c r="I2084" i="28" s="1"/>
  <c r="I2085" i="28" s="1"/>
  <c r="I2086" i="28" s="1"/>
  <c r="I2087" i="28" s="1"/>
  <c r="I2088" i="28" s="1"/>
  <c r="I2089" i="28" s="1"/>
  <c r="I2090" i="28" s="1"/>
  <c r="I2091" i="28" s="1"/>
  <c r="I2092" i="28" s="1"/>
  <c r="I2093" i="28" s="1"/>
  <c r="I2094" i="28" s="1"/>
  <c r="H45" i="28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H67" i="28" s="1"/>
  <c r="H68" i="28" s="1"/>
  <c r="H69" i="28" s="1"/>
  <c r="H70" i="28" s="1"/>
  <c r="H71" i="28" s="1"/>
  <c r="H72" i="28" s="1"/>
  <c r="H73" i="28" s="1"/>
  <c r="H74" i="28" s="1"/>
  <c r="H75" i="28" s="1"/>
  <c r="H76" i="28" s="1"/>
  <c r="H77" i="28" s="1"/>
  <c r="H78" i="28" s="1"/>
  <c r="H79" i="28" s="1"/>
  <c r="H80" i="28" s="1"/>
  <c r="H81" i="28" s="1"/>
  <c r="H82" i="28" s="1"/>
  <c r="H83" i="28" s="1"/>
  <c r="H84" i="28" s="1"/>
  <c r="H85" i="28" s="1"/>
  <c r="H86" i="28" s="1"/>
  <c r="H87" i="28" s="1"/>
  <c r="H88" i="28" s="1"/>
  <c r="H89" i="28" s="1"/>
  <c r="H90" i="28" s="1"/>
  <c r="H91" i="28" s="1"/>
  <c r="H92" i="28" s="1"/>
  <c r="H93" i="28" s="1"/>
  <c r="H94" i="28" s="1"/>
  <c r="H95" i="28" s="1"/>
  <c r="H96" i="28" s="1"/>
  <c r="H97" i="28" s="1"/>
  <c r="H98" i="28" s="1"/>
  <c r="H99" i="28" s="1"/>
  <c r="H100" i="28" s="1"/>
  <c r="H101" i="28" s="1"/>
  <c r="H102" i="28" s="1"/>
  <c r="H103" i="28" s="1"/>
  <c r="H104" i="28" s="1"/>
  <c r="H105" i="28" s="1"/>
  <c r="H106" i="28" s="1"/>
  <c r="H107" i="28" s="1"/>
  <c r="H108" i="28" s="1"/>
  <c r="H109" i="28" s="1"/>
  <c r="H110" i="28" s="1"/>
  <c r="H111" i="28" s="1"/>
  <c r="H112" i="28" s="1"/>
  <c r="H113" i="28" s="1"/>
  <c r="H114" i="28" s="1"/>
  <c r="H115" i="28" s="1"/>
  <c r="H116" i="28" s="1"/>
  <c r="H117" i="28" s="1"/>
  <c r="H118" i="28" s="1"/>
  <c r="H119" i="28" s="1"/>
  <c r="H120" i="28" s="1"/>
  <c r="H121" i="28" s="1"/>
  <c r="H122" i="28" s="1"/>
  <c r="H123" i="28" s="1"/>
  <c r="H124" i="28" s="1"/>
  <c r="H125" i="28" s="1"/>
  <c r="H126" i="28" s="1"/>
  <c r="H127" i="28" s="1"/>
  <c r="H128" i="28" s="1"/>
  <c r="H129" i="28" s="1"/>
  <c r="H130" i="28" s="1"/>
  <c r="H131" i="28" s="1"/>
  <c r="H132" i="28" s="1"/>
  <c r="H133" i="28" s="1"/>
  <c r="H134" i="28" s="1"/>
  <c r="H135" i="28" s="1"/>
  <c r="H136" i="28" s="1"/>
  <c r="H137" i="28" s="1"/>
  <c r="H138" i="28" s="1"/>
  <c r="H139" i="28" s="1"/>
  <c r="H140" i="28" s="1"/>
  <c r="H141" i="28" s="1"/>
  <c r="H142" i="28" s="1"/>
  <c r="H143" i="28" s="1"/>
  <c r="H144" i="28" s="1"/>
  <c r="H145" i="28" s="1"/>
  <c r="H146" i="28" s="1"/>
  <c r="H147" i="28" s="1"/>
  <c r="H148" i="28" s="1"/>
  <c r="H149" i="28" s="1"/>
  <c r="H150" i="28" s="1"/>
  <c r="H151" i="28" s="1"/>
  <c r="H152" i="28" s="1"/>
  <c r="H153" i="28" s="1"/>
  <c r="H154" i="28" s="1"/>
  <c r="H155" i="28" s="1"/>
  <c r="H156" i="28" s="1"/>
  <c r="H157" i="28" s="1"/>
  <c r="H158" i="28" s="1"/>
  <c r="H159" i="28" s="1"/>
  <c r="H160" i="28" s="1"/>
  <c r="H161" i="28" s="1"/>
  <c r="H162" i="28" s="1"/>
  <c r="H163" i="28" s="1"/>
  <c r="H164" i="28" s="1"/>
  <c r="H165" i="28" s="1"/>
  <c r="H166" i="28" s="1"/>
  <c r="H167" i="28" s="1"/>
  <c r="H168" i="28" s="1"/>
  <c r="H169" i="28" s="1"/>
  <c r="H170" i="28" s="1"/>
  <c r="H171" i="28" s="1"/>
  <c r="H172" i="28" s="1"/>
  <c r="H173" i="28" s="1"/>
  <c r="H174" i="28" s="1"/>
  <c r="H175" i="28" s="1"/>
  <c r="H176" i="28" s="1"/>
  <c r="H177" i="28" s="1"/>
  <c r="H178" i="28" s="1"/>
  <c r="H179" i="28" s="1"/>
  <c r="H180" i="28" s="1"/>
  <c r="H181" i="28" s="1"/>
  <c r="H182" i="28" s="1"/>
  <c r="H183" i="28" s="1"/>
  <c r="H184" i="28" s="1"/>
  <c r="H185" i="28" s="1"/>
  <c r="H186" i="28" s="1"/>
  <c r="H187" i="28" s="1"/>
  <c r="H188" i="28" s="1"/>
  <c r="H189" i="28" s="1"/>
  <c r="H190" i="28" s="1"/>
  <c r="H191" i="28" s="1"/>
  <c r="H192" i="28" s="1"/>
  <c r="H193" i="28" s="1"/>
  <c r="H194" i="28" s="1"/>
  <c r="H195" i="28" s="1"/>
  <c r="H196" i="28" s="1"/>
  <c r="H197" i="28" s="1"/>
  <c r="H198" i="28" s="1"/>
  <c r="H199" i="28" s="1"/>
  <c r="H200" i="28" s="1"/>
  <c r="H201" i="28" s="1"/>
  <c r="H202" i="28" s="1"/>
  <c r="H203" i="28" s="1"/>
  <c r="H204" i="28" s="1"/>
  <c r="H205" i="28" s="1"/>
  <c r="H206" i="28" s="1"/>
  <c r="H207" i="28" s="1"/>
  <c r="H208" i="28" s="1"/>
  <c r="H209" i="28" s="1"/>
  <c r="H210" i="28" s="1"/>
  <c r="H211" i="28" s="1"/>
  <c r="H212" i="28" s="1"/>
  <c r="H213" i="28" s="1"/>
  <c r="H214" i="28" s="1"/>
  <c r="H215" i="28" s="1"/>
  <c r="H216" i="28" s="1"/>
  <c r="H217" i="28" s="1"/>
  <c r="H218" i="28" s="1"/>
  <c r="H219" i="28" s="1"/>
  <c r="H220" i="28" s="1"/>
  <c r="H221" i="28" s="1"/>
  <c r="H222" i="28" s="1"/>
  <c r="H223" i="28" s="1"/>
  <c r="H224" i="28" s="1"/>
  <c r="H225" i="28" s="1"/>
  <c r="H226" i="28" s="1"/>
  <c r="H227" i="28" s="1"/>
  <c r="H228" i="28" s="1"/>
  <c r="H229" i="28" s="1"/>
  <c r="H230" i="28" s="1"/>
  <c r="H231" i="28" s="1"/>
  <c r="H232" i="28" s="1"/>
  <c r="H233" i="28" s="1"/>
  <c r="H234" i="28" s="1"/>
  <c r="H235" i="28" s="1"/>
  <c r="H236" i="28" s="1"/>
  <c r="H237" i="28" s="1"/>
  <c r="H238" i="28" s="1"/>
  <c r="H239" i="28" s="1"/>
  <c r="H240" i="28" s="1"/>
  <c r="H241" i="28" s="1"/>
  <c r="H242" i="28" s="1"/>
  <c r="H243" i="28" s="1"/>
  <c r="H244" i="28" s="1"/>
  <c r="H245" i="28" s="1"/>
  <c r="H246" i="28" s="1"/>
  <c r="H247" i="28" s="1"/>
  <c r="H248" i="28" s="1"/>
  <c r="H249" i="28" s="1"/>
  <c r="H250" i="28" s="1"/>
  <c r="H251" i="28" s="1"/>
  <c r="H252" i="28" s="1"/>
  <c r="H253" i="28" s="1"/>
  <c r="H254" i="28" s="1"/>
  <c r="H255" i="28" s="1"/>
  <c r="H256" i="28" s="1"/>
  <c r="H257" i="28" s="1"/>
  <c r="H258" i="28" s="1"/>
  <c r="H259" i="28" s="1"/>
  <c r="H260" i="28" s="1"/>
  <c r="H261" i="28" s="1"/>
  <c r="H262" i="28" s="1"/>
  <c r="H263" i="28" s="1"/>
  <c r="H264" i="28" s="1"/>
  <c r="H265" i="28" s="1"/>
  <c r="H266" i="28" s="1"/>
  <c r="H267" i="28" s="1"/>
  <c r="H268" i="28" s="1"/>
  <c r="H269" i="28" s="1"/>
  <c r="H270" i="28" s="1"/>
  <c r="H271" i="28" s="1"/>
  <c r="H272" i="28" s="1"/>
  <c r="H273" i="28" s="1"/>
  <c r="H274" i="28" s="1"/>
  <c r="H275" i="28" s="1"/>
  <c r="H276" i="28" s="1"/>
  <c r="H277" i="28" s="1"/>
  <c r="H278" i="28" s="1"/>
  <c r="H279" i="28" s="1"/>
  <c r="H280" i="28" s="1"/>
  <c r="H281" i="28" s="1"/>
  <c r="H282" i="28" s="1"/>
  <c r="H283" i="28" s="1"/>
  <c r="H284" i="28" s="1"/>
  <c r="H285" i="28" s="1"/>
  <c r="H286" i="28" s="1"/>
  <c r="H287" i="28" s="1"/>
  <c r="H288" i="28" s="1"/>
  <c r="H289" i="28" s="1"/>
  <c r="H290" i="28" s="1"/>
  <c r="H291" i="28" s="1"/>
  <c r="H292" i="28" s="1"/>
  <c r="H293" i="28" s="1"/>
  <c r="H294" i="28" s="1"/>
  <c r="H295" i="28" s="1"/>
  <c r="H296" i="28" s="1"/>
  <c r="H297" i="28" s="1"/>
  <c r="H298" i="28" s="1"/>
  <c r="H299" i="28" s="1"/>
  <c r="H300" i="28" s="1"/>
  <c r="H301" i="28" s="1"/>
  <c r="H302" i="28" s="1"/>
  <c r="H303" i="28" s="1"/>
  <c r="H304" i="28" s="1"/>
  <c r="H305" i="28" s="1"/>
  <c r="H306" i="28" s="1"/>
  <c r="H307" i="28" s="1"/>
  <c r="H308" i="28" s="1"/>
  <c r="H309" i="28" s="1"/>
  <c r="H310" i="28" s="1"/>
  <c r="H311" i="28" s="1"/>
  <c r="H312" i="28" s="1"/>
  <c r="H313" i="28" s="1"/>
  <c r="H314" i="28" s="1"/>
  <c r="H315" i="28" s="1"/>
  <c r="H316" i="28" s="1"/>
  <c r="H317" i="28" s="1"/>
  <c r="H318" i="28" s="1"/>
  <c r="H319" i="28" s="1"/>
  <c r="H320" i="28" s="1"/>
  <c r="H321" i="28" s="1"/>
  <c r="H322" i="28" s="1"/>
  <c r="H323" i="28" s="1"/>
  <c r="H324" i="28" s="1"/>
  <c r="H325" i="28" s="1"/>
  <c r="H326" i="28" s="1"/>
  <c r="H327" i="28" s="1"/>
  <c r="H328" i="28" s="1"/>
  <c r="H329" i="28" s="1"/>
  <c r="H330" i="28" s="1"/>
  <c r="H331" i="28" s="1"/>
  <c r="H332" i="28" s="1"/>
  <c r="H333" i="28" s="1"/>
  <c r="H334" i="28" s="1"/>
  <c r="H335" i="28" s="1"/>
  <c r="H336" i="28" s="1"/>
  <c r="H337" i="28" s="1"/>
  <c r="H338" i="28" s="1"/>
  <c r="H339" i="28" s="1"/>
  <c r="H340" i="28" s="1"/>
  <c r="H341" i="28" s="1"/>
  <c r="H342" i="28" s="1"/>
  <c r="H343" i="28" s="1"/>
  <c r="H344" i="28" s="1"/>
  <c r="H345" i="28" s="1"/>
  <c r="H346" i="28" s="1"/>
  <c r="H347" i="28" s="1"/>
  <c r="H348" i="28" s="1"/>
  <c r="H349" i="28" s="1"/>
  <c r="H350" i="28" s="1"/>
  <c r="H351" i="28" s="1"/>
  <c r="H352" i="28" s="1"/>
  <c r="H353" i="28" s="1"/>
  <c r="H354" i="28" s="1"/>
  <c r="H355" i="28" s="1"/>
  <c r="H356" i="28" s="1"/>
  <c r="H357" i="28" s="1"/>
  <c r="H358" i="28" s="1"/>
  <c r="H359" i="28" s="1"/>
  <c r="H360" i="28" s="1"/>
  <c r="H361" i="28" s="1"/>
  <c r="H362" i="28" s="1"/>
  <c r="H363" i="28" s="1"/>
  <c r="H364" i="28" s="1"/>
  <c r="H365" i="28" s="1"/>
  <c r="H366" i="28" s="1"/>
  <c r="H367" i="28" s="1"/>
  <c r="H368" i="28" s="1"/>
  <c r="H369" i="28" s="1"/>
  <c r="H370" i="28" s="1"/>
  <c r="H371" i="28" s="1"/>
  <c r="H372" i="28" s="1"/>
  <c r="H373" i="28" s="1"/>
  <c r="H374" i="28" s="1"/>
  <c r="H375" i="28" s="1"/>
  <c r="H376" i="28" s="1"/>
  <c r="H377" i="28" s="1"/>
  <c r="H378" i="28" s="1"/>
  <c r="H379" i="28" s="1"/>
  <c r="H380" i="28" s="1"/>
  <c r="H381" i="28" s="1"/>
  <c r="H382" i="28" s="1"/>
  <c r="H383" i="28" s="1"/>
  <c r="H384" i="28" s="1"/>
  <c r="H385" i="28" s="1"/>
  <c r="H386" i="28" s="1"/>
  <c r="H387" i="28" s="1"/>
  <c r="H388" i="28" s="1"/>
  <c r="H389" i="28" s="1"/>
  <c r="H390" i="28" s="1"/>
  <c r="H391" i="28" s="1"/>
  <c r="H392" i="28" s="1"/>
  <c r="H393" i="28" s="1"/>
  <c r="H394" i="28" s="1"/>
  <c r="H395" i="28" s="1"/>
  <c r="H396" i="28" s="1"/>
  <c r="H397" i="28" s="1"/>
  <c r="H398" i="28" s="1"/>
  <c r="H399" i="28" s="1"/>
  <c r="H400" i="28" s="1"/>
  <c r="H401" i="28" s="1"/>
  <c r="H402" i="28" s="1"/>
  <c r="H403" i="28" s="1"/>
  <c r="H404" i="28" s="1"/>
  <c r="H405" i="28" s="1"/>
  <c r="H406" i="28" s="1"/>
  <c r="H407" i="28" s="1"/>
  <c r="H408" i="28" s="1"/>
  <c r="H409" i="28" s="1"/>
  <c r="H410" i="28" s="1"/>
  <c r="H411" i="28" s="1"/>
  <c r="H412" i="28" s="1"/>
  <c r="H413" i="28" s="1"/>
  <c r="H414" i="28" s="1"/>
  <c r="H415" i="28" s="1"/>
  <c r="H416" i="28" s="1"/>
  <c r="H417" i="28" s="1"/>
  <c r="H418" i="28" s="1"/>
  <c r="H419" i="28" s="1"/>
  <c r="H420" i="28" s="1"/>
  <c r="H421" i="28" s="1"/>
  <c r="H422" i="28" s="1"/>
  <c r="H423" i="28" s="1"/>
  <c r="H424" i="28" s="1"/>
  <c r="H425" i="28" s="1"/>
  <c r="H426" i="28" s="1"/>
  <c r="H427" i="28" s="1"/>
  <c r="H428" i="28" s="1"/>
  <c r="H429" i="28" s="1"/>
  <c r="H430" i="28" s="1"/>
  <c r="H431" i="28" s="1"/>
  <c r="H432" i="28" s="1"/>
  <c r="H433" i="28" s="1"/>
  <c r="H434" i="28" s="1"/>
  <c r="H435" i="28" s="1"/>
  <c r="H436" i="28" s="1"/>
  <c r="H437" i="28" s="1"/>
  <c r="H438" i="28" s="1"/>
  <c r="H439" i="28" s="1"/>
  <c r="H440" i="28" s="1"/>
  <c r="H441" i="28" s="1"/>
  <c r="H442" i="28" s="1"/>
  <c r="H443" i="28" s="1"/>
  <c r="H444" i="28" s="1"/>
  <c r="H445" i="28" s="1"/>
  <c r="H446" i="28" s="1"/>
  <c r="H447" i="28" s="1"/>
  <c r="H448" i="28" s="1"/>
  <c r="H449" i="28" s="1"/>
  <c r="H450" i="28" s="1"/>
  <c r="H451" i="28" s="1"/>
  <c r="H452" i="28" s="1"/>
  <c r="H453" i="28" s="1"/>
  <c r="H454" i="28" s="1"/>
  <c r="H455" i="28" s="1"/>
  <c r="H456" i="28" s="1"/>
  <c r="H457" i="28" s="1"/>
  <c r="H458" i="28" s="1"/>
  <c r="H459" i="28" s="1"/>
  <c r="H460" i="28" s="1"/>
  <c r="H461" i="28" s="1"/>
  <c r="H462" i="28" s="1"/>
  <c r="H463" i="28" s="1"/>
  <c r="H464" i="28" s="1"/>
  <c r="H465" i="28" s="1"/>
  <c r="H466" i="28" s="1"/>
  <c r="H467" i="28" s="1"/>
  <c r="H468" i="28" s="1"/>
  <c r="H469" i="28" s="1"/>
  <c r="H470" i="28" s="1"/>
  <c r="H471" i="28" s="1"/>
  <c r="H472" i="28" s="1"/>
  <c r="H473" i="28" s="1"/>
  <c r="H474" i="28" s="1"/>
  <c r="H475" i="28" s="1"/>
  <c r="H476" i="28" s="1"/>
  <c r="H477" i="28" s="1"/>
  <c r="H478" i="28" s="1"/>
  <c r="H479" i="28" s="1"/>
  <c r="H480" i="28" s="1"/>
  <c r="H481" i="28" s="1"/>
  <c r="H482" i="28" s="1"/>
  <c r="H483" i="28" s="1"/>
  <c r="H484" i="28" s="1"/>
  <c r="H485" i="28" s="1"/>
  <c r="H486" i="28" s="1"/>
  <c r="H487" i="28" s="1"/>
  <c r="H488" i="28" s="1"/>
  <c r="H489" i="28" s="1"/>
  <c r="H490" i="28" s="1"/>
  <c r="H491" i="28" s="1"/>
  <c r="H492" i="28" s="1"/>
  <c r="H493" i="28" s="1"/>
  <c r="H494" i="28" s="1"/>
  <c r="H495" i="28" s="1"/>
  <c r="H496" i="28" s="1"/>
  <c r="H497" i="28" s="1"/>
  <c r="H498" i="28" s="1"/>
  <c r="H499" i="28" s="1"/>
  <c r="H500" i="28" s="1"/>
  <c r="H501" i="28" s="1"/>
  <c r="H502" i="28" s="1"/>
  <c r="H503" i="28" s="1"/>
  <c r="H504" i="28" s="1"/>
  <c r="H505" i="28" s="1"/>
  <c r="H506" i="28" s="1"/>
  <c r="H507" i="28" s="1"/>
  <c r="H508" i="28" s="1"/>
  <c r="H509" i="28" s="1"/>
  <c r="H510" i="28" s="1"/>
  <c r="H511" i="28" s="1"/>
  <c r="H512" i="28" s="1"/>
  <c r="H513" i="28" s="1"/>
  <c r="H514" i="28" s="1"/>
  <c r="H515" i="28" s="1"/>
  <c r="H516" i="28" s="1"/>
  <c r="H517" i="28" s="1"/>
  <c r="H518" i="28" s="1"/>
  <c r="H519" i="28" s="1"/>
  <c r="H520" i="28" s="1"/>
  <c r="H521" i="28" s="1"/>
  <c r="H522" i="28" s="1"/>
  <c r="H523" i="28" s="1"/>
  <c r="H524" i="28" s="1"/>
  <c r="H525" i="28" s="1"/>
  <c r="H526" i="28" s="1"/>
  <c r="H527" i="28" s="1"/>
  <c r="H528" i="28" s="1"/>
  <c r="H529" i="28" s="1"/>
  <c r="H530" i="28" s="1"/>
  <c r="H531" i="28" s="1"/>
  <c r="H532" i="28" s="1"/>
  <c r="H533" i="28" s="1"/>
  <c r="H534" i="28" s="1"/>
  <c r="H535" i="28" s="1"/>
  <c r="H536" i="28" s="1"/>
  <c r="H537" i="28" s="1"/>
  <c r="H538" i="28" s="1"/>
  <c r="H539" i="28" s="1"/>
  <c r="H540" i="28" s="1"/>
  <c r="H541" i="28" s="1"/>
  <c r="H542" i="28" s="1"/>
  <c r="H543" i="28" s="1"/>
  <c r="H544" i="28" s="1"/>
  <c r="H545" i="28" s="1"/>
  <c r="H546" i="28" s="1"/>
  <c r="H547" i="28" s="1"/>
  <c r="H548" i="28" s="1"/>
  <c r="H549" i="28" s="1"/>
  <c r="H550" i="28" s="1"/>
  <c r="H551" i="28" s="1"/>
  <c r="H552" i="28" s="1"/>
  <c r="H553" i="28" s="1"/>
  <c r="H554" i="28" s="1"/>
  <c r="H555" i="28" s="1"/>
  <c r="H556" i="28" s="1"/>
  <c r="H557" i="28" s="1"/>
  <c r="H558" i="28" s="1"/>
  <c r="H559" i="28" s="1"/>
  <c r="H560" i="28" s="1"/>
  <c r="H561" i="28" s="1"/>
  <c r="H562" i="28" s="1"/>
  <c r="H563" i="28" s="1"/>
  <c r="H564" i="28" s="1"/>
  <c r="H565" i="28" s="1"/>
  <c r="H566" i="28" s="1"/>
  <c r="H567" i="28" s="1"/>
  <c r="H568" i="28" s="1"/>
  <c r="H569" i="28" s="1"/>
  <c r="H570" i="28" s="1"/>
  <c r="H571" i="28" s="1"/>
  <c r="H572" i="28" s="1"/>
  <c r="H573" i="28" s="1"/>
  <c r="H574" i="28" s="1"/>
  <c r="H575" i="28" s="1"/>
  <c r="H576" i="28" s="1"/>
  <c r="H577" i="28" s="1"/>
  <c r="H578" i="28" s="1"/>
  <c r="H579" i="28" s="1"/>
  <c r="H580" i="28" s="1"/>
  <c r="H581" i="28" s="1"/>
  <c r="H582" i="28" s="1"/>
  <c r="H583" i="28" s="1"/>
  <c r="H584" i="28" s="1"/>
  <c r="H585" i="28" s="1"/>
  <c r="H586" i="28" s="1"/>
  <c r="H587" i="28" s="1"/>
  <c r="H588" i="28" s="1"/>
  <c r="H589" i="28" s="1"/>
  <c r="H590" i="28" s="1"/>
  <c r="H591" i="28" s="1"/>
  <c r="H592" i="28" s="1"/>
  <c r="H593" i="28" s="1"/>
  <c r="H594" i="28" s="1"/>
  <c r="H595" i="28" s="1"/>
  <c r="H596" i="28" s="1"/>
  <c r="H597" i="28" s="1"/>
  <c r="H598" i="28" s="1"/>
  <c r="H599" i="28" s="1"/>
  <c r="H600" i="28" s="1"/>
  <c r="H601" i="28" s="1"/>
  <c r="H602" i="28" s="1"/>
  <c r="H603" i="28" s="1"/>
  <c r="H604" i="28" s="1"/>
  <c r="H605" i="28" s="1"/>
  <c r="H606" i="28" s="1"/>
  <c r="H607" i="28" s="1"/>
  <c r="H608" i="28" s="1"/>
  <c r="H609" i="28" s="1"/>
  <c r="H610" i="28" s="1"/>
  <c r="H611" i="28" s="1"/>
  <c r="H612" i="28" s="1"/>
  <c r="H613" i="28" s="1"/>
  <c r="H614" i="28" s="1"/>
  <c r="H615" i="28" s="1"/>
  <c r="H616" i="28" s="1"/>
  <c r="H617" i="28" s="1"/>
  <c r="H618" i="28" s="1"/>
  <c r="H619" i="28" s="1"/>
  <c r="H620" i="28" s="1"/>
  <c r="H621" i="28" s="1"/>
  <c r="H622" i="28" s="1"/>
  <c r="H623" i="28" s="1"/>
  <c r="H624" i="28" s="1"/>
  <c r="H625" i="28" s="1"/>
  <c r="H626" i="28" s="1"/>
  <c r="H627" i="28" s="1"/>
  <c r="H628" i="28" s="1"/>
  <c r="H629" i="28" s="1"/>
  <c r="H630" i="28" s="1"/>
  <c r="H631" i="28" s="1"/>
  <c r="H632" i="28" s="1"/>
  <c r="H633" i="28" s="1"/>
  <c r="H634" i="28" s="1"/>
  <c r="H635" i="28" s="1"/>
  <c r="H636" i="28" s="1"/>
  <c r="H637" i="28" s="1"/>
  <c r="H638" i="28" s="1"/>
  <c r="H639" i="28" s="1"/>
  <c r="H640" i="28" s="1"/>
  <c r="H641" i="28" s="1"/>
  <c r="H642" i="28" s="1"/>
  <c r="H643" i="28" s="1"/>
  <c r="H644" i="28" s="1"/>
  <c r="H645" i="28" s="1"/>
  <c r="H646" i="28" s="1"/>
  <c r="H647" i="28" s="1"/>
  <c r="H648" i="28" s="1"/>
  <c r="H649" i="28" s="1"/>
  <c r="H650" i="28" s="1"/>
  <c r="H651" i="28" s="1"/>
  <c r="H652" i="28" s="1"/>
  <c r="H653" i="28" s="1"/>
  <c r="H654" i="28" s="1"/>
  <c r="H655" i="28" s="1"/>
  <c r="H656" i="28" s="1"/>
  <c r="H657" i="28" s="1"/>
  <c r="H658" i="28" s="1"/>
  <c r="H659" i="28" s="1"/>
  <c r="H660" i="28" s="1"/>
  <c r="H661" i="28" s="1"/>
  <c r="H662" i="28" s="1"/>
  <c r="H663" i="28" s="1"/>
  <c r="H664" i="28" s="1"/>
  <c r="H665" i="28" s="1"/>
  <c r="H666" i="28" s="1"/>
  <c r="H667" i="28" s="1"/>
  <c r="H668" i="28" s="1"/>
  <c r="H669" i="28" s="1"/>
  <c r="H670" i="28" s="1"/>
  <c r="H671" i="28" s="1"/>
  <c r="H672" i="28" s="1"/>
  <c r="H673" i="28" s="1"/>
  <c r="H674" i="28" s="1"/>
  <c r="H675" i="28" s="1"/>
  <c r="H676" i="28" s="1"/>
  <c r="H677" i="28" s="1"/>
  <c r="H678" i="28" s="1"/>
  <c r="H679" i="28" s="1"/>
  <c r="H680" i="28" s="1"/>
  <c r="H681" i="28" s="1"/>
  <c r="H682" i="28" s="1"/>
  <c r="H683" i="28" s="1"/>
  <c r="H684" i="28" s="1"/>
  <c r="H685" i="28" s="1"/>
  <c r="H686" i="28" s="1"/>
  <c r="H687" i="28" s="1"/>
  <c r="H688" i="28" s="1"/>
  <c r="H689" i="28" s="1"/>
  <c r="H690" i="28" s="1"/>
  <c r="H691" i="28" s="1"/>
  <c r="H692" i="28" s="1"/>
  <c r="H693" i="28" s="1"/>
  <c r="H694" i="28" s="1"/>
  <c r="H695" i="28" s="1"/>
  <c r="H696" i="28" s="1"/>
  <c r="H697" i="28" s="1"/>
  <c r="H698" i="28" s="1"/>
  <c r="H699" i="28" s="1"/>
  <c r="H700" i="28" s="1"/>
  <c r="H701" i="28" s="1"/>
  <c r="H702" i="28" s="1"/>
  <c r="H703" i="28" s="1"/>
  <c r="H704" i="28" s="1"/>
  <c r="H705" i="28" s="1"/>
  <c r="H706" i="28" s="1"/>
  <c r="H707" i="28" s="1"/>
  <c r="H708" i="28" s="1"/>
  <c r="H709" i="28" s="1"/>
  <c r="H710" i="28" s="1"/>
  <c r="H711" i="28" s="1"/>
  <c r="H712" i="28" s="1"/>
  <c r="H713" i="28" s="1"/>
  <c r="H714" i="28" s="1"/>
  <c r="H715" i="28" s="1"/>
  <c r="H716" i="28" s="1"/>
  <c r="H717" i="28" s="1"/>
  <c r="H718" i="28" s="1"/>
  <c r="H719" i="28" s="1"/>
  <c r="H720" i="28" s="1"/>
  <c r="H721" i="28" s="1"/>
  <c r="H722" i="28" s="1"/>
  <c r="H723" i="28" s="1"/>
  <c r="H724" i="28" s="1"/>
  <c r="H725" i="28" s="1"/>
  <c r="H726" i="28" s="1"/>
  <c r="H727" i="28" s="1"/>
  <c r="H728" i="28" s="1"/>
  <c r="H729" i="28" s="1"/>
  <c r="H730" i="28" s="1"/>
  <c r="H731" i="28" s="1"/>
  <c r="H732" i="28" s="1"/>
  <c r="H733" i="28" s="1"/>
  <c r="H734" i="28" s="1"/>
  <c r="H735" i="28" s="1"/>
  <c r="H736" i="28" s="1"/>
  <c r="H737" i="28" s="1"/>
  <c r="H738" i="28" s="1"/>
  <c r="H739" i="28" s="1"/>
  <c r="H740" i="28" s="1"/>
  <c r="H741" i="28" s="1"/>
  <c r="H742" i="28" s="1"/>
  <c r="H743" i="28" s="1"/>
  <c r="H744" i="28" s="1"/>
  <c r="H745" i="28" s="1"/>
  <c r="H746" i="28" s="1"/>
  <c r="H747" i="28" s="1"/>
  <c r="H748" i="28" s="1"/>
  <c r="H749" i="28" s="1"/>
  <c r="H750" i="28" s="1"/>
  <c r="H751" i="28" s="1"/>
  <c r="H752" i="28" s="1"/>
  <c r="H753" i="28" s="1"/>
  <c r="H754" i="28" s="1"/>
  <c r="H755" i="28" s="1"/>
  <c r="H756" i="28" s="1"/>
  <c r="H757" i="28" s="1"/>
  <c r="H758" i="28" s="1"/>
  <c r="H759" i="28" s="1"/>
  <c r="H760" i="28" s="1"/>
  <c r="H761" i="28" s="1"/>
  <c r="H762" i="28" s="1"/>
  <c r="H763" i="28" s="1"/>
  <c r="H764" i="28" s="1"/>
  <c r="H765" i="28" s="1"/>
  <c r="H766" i="28" s="1"/>
  <c r="H767" i="28" s="1"/>
  <c r="H768" i="28" s="1"/>
  <c r="H769" i="28" s="1"/>
  <c r="H770" i="28" s="1"/>
  <c r="H771" i="28" s="1"/>
  <c r="H772" i="28" s="1"/>
  <c r="H773" i="28" s="1"/>
  <c r="H774" i="28" s="1"/>
  <c r="H775" i="28" s="1"/>
  <c r="H776" i="28" s="1"/>
  <c r="H777" i="28" s="1"/>
  <c r="H778" i="28" s="1"/>
  <c r="H779" i="28" s="1"/>
  <c r="H780" i="28" s="1"/>
  <c r="H781" i="28" s="1"/>
  <c r="H782" i="28" s="1"/>
  <c r="H783" i="28" s="1"/>
  <c r="H784" i="28" s="1"/>
  <c r="H785" i="28" s="1"/>
  <c r="H786" i="28" s="1"/>
  <c r="H787" i="28" s="1"/>
  <c r="H788" i="28" s="1"/>
  <c r="H789" i="28" s="1"/>
  <c r="H790" i="28" s="1"/>
  <c r="H791" i="28" s="1"/>
  <c r="H792" i="28" s="1"/>
  <c r="H793" i="28" s="1"/>
  <c r="H794" i="28" s="1"/>
  <c r="H795" i="28" s="1"/>
  <c r="H796" i="28" s="1"/>
  <c r="H797" i="28" s="1"/>
  <c r="H798" i="28" s="1"/>
  <c r="H799" i="28" s="1"/>
  <c r="H800" i="28" s="1"/>
  <c r="H801" i="28" s="1"/>
  <c r="H802" i="28" s="1"/>
  <c r="H803" i="28" s="1"/>
  <c r="H804" i="28" s="1"/>
  <c r="H805" i="28" s="1"/>
  <c r="H806" i="28" s="1"/>
  <c r="H807" i="28" s="1"/>
  <c r="H808" i="28" s="1"/>
  <c r="H809" i="28" s="1"/>
  <c r="H810" i="28" s="1"/>
  <c r="H811" i="28" s="1"/>
  <c r="H812" i="28" s="1"/>
  <c r="H813" i="28" s="1"/>
  <c r="H814" i="28" s="1"/>
  <c r="H815" i="28" s="1"/>
  <c r="H816" i="28" s="1"/>
  <c r="H817" i="28" s="1"/>
  <c r="H818" i="28" s="1"/>
  <c r="H819" i="28" s="1"/>
  <c r="H820" i="28" s="1"/>
  <c r="H821" i="28" s="1"/>
  <c r="H822" i="28" s="1"/>
  <c r="H823" i="28" s="1"/>
  <c r="H824" i="28" s="1"/>
  <c r="H825" i="28" s="1"/>
  <c r="H826" i="28" s="1"/>
  <c r="H827" i="28" s="1"/>
  <c r="H828" i="28" s="1"/>
  <c r="H829" i="28" s="1"/>
  <c r="H830" i="28" s="1"/>
  <c r="H831" i="28" s="1"/>
  <c r="H832" i="28" s="1"/>
  <c r="H833" i="28" s="1"/>
  <c r="H834" i="28" s="1"/>
  <c r="H835" i="28" s="1"/>
  <c r="H836" i="28" s="1"/>
  <c r="H837" i="28" s="1"/>
  <c r="H838" i="28" s="1"/>
  <c r="H839" i="28" s="1"/>
  <c r="H840" i="28" s="1"/>
  <c r="H841" i="28" s="1"/>
  <c r="H842" i="28" s="1"/>
  <c r="H843" i="28" s="1"/>
  <c r="H844" i="28" s="1"/>
  <c r="H845" i="28" s="1"/>
  <c r="H846" i="28" s="1"/>
  <c r="H847" i="28" s="1"/>
  <c r="H848" i="28" s="1"/>
  <c r="H849" i="28" s="1"/>
  <c r="H850" i="28" s="1"/>
  <c r="H851" i="28" s="1"/>
  <c r="H852" i="28" s="1"/>
  <c r="H853" i="28" s="1"/>
  <c r="H854" i="28" s="1"/>
  <c r="H855" i="28" s="1"/>
  <c r="H856" i="28" s="1"/>
  <c r="H857" i="28" s="1"/>
  <c r="H858" i="28" s="1"/>
  <c r="H859" i="28" s="1"/>
  <c r="H860" i="28" s="1"/>
  <c r="H861" i="28" s="1"/>
  <c r="H862" i="28" s="1"/>
  <c r="H863" i="28" s="1"/>
  <c r="H864" i="28" s="1"/>
  <c r="H865" i="28" s="1"/>
  <c r="H866" i="28" s="1"/>
  <c r="H867" i="28" s="1"/>
  <c r="H868" i="28" s="1"/>
  <c r="H869" i="28" s="1"/>
  <c r="H870" i="28" s="1"/>
  <c r="H871" i="28" s="1"/>
  <c r="H872" i="28" s="1"/>
  <c r="H873" i="28" s="1"/>
  <c r="H874" i="28" s="1"/>
  <c r="H875" i="28" s="1"/>
  <c r="H876" i="28" s="1"/>
  <c r="H877" i="28" s="1"/>
  <c r="H878" i="28" s="1"/>
  <c r="H879" i="28" s="1"/>
  <c r="H880" i="28" s="1"/>
  <c r="H881" i="28" s="1"/>
  <c r="H882" i="28" s="1"/>
  <c r="H883" i="28" s="1"/>
  <c r="H884" i="28" s="1"/>
  <c r="H885" i="28" s="1"/>
  <c r="H886" i="28" s="1"/>
  <c r="H887" i="28" s="1"/>
  <c r="H888" i="28" s="1"/>
  <c r="H889" i="28" s="1"/>
  <c r="H890" i="28" s="1"/>
  <c r="H891" i="28" s="1"/>
  <c r="H892" i="28" s="1"/>
  <c r="H893" i="28" s="1"/>
  <c r="H894" i="28" s="1"/>
  <c r="H895" i="28" s="1"/>
  <c r="H896" i="28" s="1"/>
  <c r="H897" i="28" s="1"/>
  <c r="H898" i="28" s="1"/>
  <c r="H899" i="28" s="1"/>
  <c r="H900" i="28" s="1"/>
  <c r="H901" i="28" s="1"/>
  <c r="H902" i="28" s="1"/>
  <c r="H903" i="28" s="1"/>
  <c r="H904" i="28" s="1"/>
  <c r="H905" i="28" s="1"/>
  <c r="H906" i="28" s="1"/>
  <c r="H907" i="28" s="1"/>
  <c r="H908" i="28" s="1"/>
  <c r="H909" i="28" s="1"/>
  <c r="H910" i="28" s="1"/>
  <c r="H911" i="28" s="1"/>
  <c r="H912" i="28" s="1"/>
  <c r="H913" i="28" s="1"/>
  <c r="H914" i="28" s="1"/>
  <c r="H915" i="28" s="1"/>
  <c r="H916" i="28" s="1"/>
  <c r="H917" i="28" s="1"/>
  <c r="H918" i="28" s="1"/>
  <c r="H919" i="28" s="1"/>
  <c r="H920" i="28" s="1"/>
  <c r="H921" i="28" s="1"/>
  <c r="H922" i="28" s="1"/>
  <c r="H923" i="28" s="1"/>
  <c r="H924" i="28" s="1"/>
  <c r="H925" i="28" s="1"/>
  <c r="H926" i="28" s="1"/>
  <c r="H927" i="28" s="1"/>
  <c r="H928" i="28" s="1"/>
  <c r="H929" i="28" s="1"/>
  <c r="H930" i="28" s="1"/>
  <c r="H931" i="28" s="1"/>
  <c r="H932" i="28" s="1"/>
  <c r="H933" i="28" s="1"/>
  <c r="H934" i="28" s="1"/>
  <c r="H935" i="28" s="1"/>
  <c r="H936" i="28" s="1"/>
  <c r="H937" i="28" s="1"/>
  <c r="H938" i="28" s="1"/>
  <c r="H939" i="28" s="1"/>
  <c r="H940" i="28" s="1"/>
  <c r="H941" i="28" s="1"/>
  <c r="H942" i="28" s="1"/>
  <c r="H943" i="28" s="1"/>
  <c r="H944" i="28" s="1"/>
  <c r="H945" i="28" s="1"/>
  <c r="H946" i="28" s="1"/>
  <c r="H947" i="28" s="1"/>
  <c r="H948" i="28" s="1"/>
  <c r="H949" i="28" s="1"/>
  <c r="H950" i="28" s="1"/>
  <c r="H951" i="28" s="1"/>
  <c r="H952" i="28" s="1"/>
  <c r="H953" i="28" s="1"/>
  <c r="H954" i="28" s="1"/>
  <c r="H955" i="28" s="1"/>
  <c r="H956" i="28" s="1"/>
  <c r="H957" i="28" s="1"/>
  <c r="H958" i="28" s="1"/>
  <c r="H959" i="28" s="1"/>
  <c r="H960" i="28" s="1"/>
  <c r="H961" i="28" s="1"/>
  <c r="H962" i="28" s="1"/>
  <c r="H963" i="28" s="1"/>
  <c r="H964" i="28" s="1"/>
  <c r="H965" i="28" s="1"/>
  <c r="H966" i="28" s="1"/>
  <c r="H967" i="28" s="1"/>
  <c r="H968" i="28" s="1"/>
  <c r="H969" i="28" s="1"/>
  <c r="H970" i="28" s="1"/>
  <c r="H971" i="28" s="1"/>
  <c r="H972" i="28" s="1"/>
  <c r="H973" i="28" s="1"/>
  <c r="H974" i="28" s="1"/>
  <c r="H975" i="28" s="1"/>
  <c r="H976" i="28" s="1"/>
  <c r="H977" i="28" s="1"/>
  <c r="H978" i="28" s="1"/>
  <c r="H979" i="28" s="1"/>
  <c r="H980" i="28" s="1"/>
  <c r="H981" i="28" s="1"/>
  <c r="H982" i="28" s="1"/>
  <c r="H983" i="28" s="1"/>
  <c r="H984" i="28" s="1"/>
  <c r="H985" i="28" s="1"/>
  <c r="H986" i="28" s="1"/>
  <c r="H987" i="28" s="1"/>
  <c r="H988" i="28" s="1"/>
  <c r="H989" i="28" s="1"/>
  <c r="H990" i="28" s="1"/>
  <c r="H991" i="28" s="1"/>
  <c r="H992" i="28" s="1"/>
  <c r="H993" i="28" s="1"/>
  <c r="H994" i="28" s="1"/>
  <c r="H995" i="28" s="1"/>
  <c r="H996" i="28" s="1"/>
  <c r="H997" i="28" s="1"/>
  <c r="H998" i="28" s="1"/>
  <c r="H999" i="28" s="1"/>
  <c r="H1000" i="28" s="1"/>
  <c r="H1001" i="28" s="1"/>
  <c r="H1002" i="28" s="1"/>
  <c r="H1003" i="28" s="1"/>
  <c r="H1004" i="28" s="1"/>
  <c r="H1005" i="28" s="1"/>
  <c r="H1006" i="28" s="1"/>
  <c r="H1007" i="28" s="1"/>
  <c r="H1008" i="28" s="1"/>
  <c r="H1009" i="28" s="1"/>
  <c r="H1010" i="28" s="1"/>
  <c r="H1011" i="28" s="1"/>
  <c r="H1012" i="28" s="1"/>
  <c r="H1013" i="28" s="1"/>
  <c r="H1014" i="28" s="1"/>
  <c r="H1015" i="28" s="1"/>
  <c r="H1016" i="28" s="1"/>
  <c r="H1017" i="28" s="1"/>
  <c r="H1018" i="28" s="1"/>
  <c r="H1019" i="28" s="1"/>
  <c r="H1020" i="28" s="1"/>
  <c r="H1021" i="28" s="1"/>
  <c r="H1022" i="28" s="1"/>
  <c r="H1023" i="28" s="1"/>
  <c r="H1024" i="28" s="1"/>
  <c r="H1025" i="28" s="1"/>
  <c r="H1026" i="28" s="1"/>
  <c r="H1027" i="28" s="1"/>
  <c r="H1028" i="28" s="1"/>
  <c r="H1029" i="28" s="1"/>
  <c r="H1030" i="28" s="1"/>
  <c r="H1031" i="28" s="1"/>
  <c r="H1032" i="28" s="1"/>
  <c r="H1033" i="28" s="1"/>
  <c r="H1034" i="28" s="1"/>
  <c r="H1035" i="28" s="1"/>
  <c r="H1036" i="28" s="1"/>
  <c r="H1037" i="28" s="1"/>
  <c r="H1038" i="28" s="1"/>
  <c r="H1039" i="28" s="1"/>
  <c r="H1040" i="28" s="1"/>
  <c r="H1041" i="28" s="1"/>
  <c r="H1042" i="28" s="1"/>
  <c r="H1043" i="28" s="1"/>
  <c r="H1044" i="28" s="1"/>
  <c r="H1045" i="28" s="1"/>
  <c r="H1046" i="28" s="1"/>
  <c r="H1047" i="28" s="1"/>
  <c r="H1048" i="28" s="1"/>
  <c r="H1049" i="28" s="1"/>
  <c r="H1050" i="28" s="1"/>
  <c r="H1051" i="28" s="1"/>
  <c r="H1052" i="28" s="1"/>
  <c r="H1053" i="28" s="1"/>
  <c r="H1054" i="28" s="1"/>
  <c r="H1055" i="28" s="1"/>
  <c r="H1056" i="28" s="1"/>
  <c r="H1057" i="28" s="1"/>
  <c r="H1058" i="28" s="1"/>
  <c r="H1059" i="28" s="1"/>
  <c r="H1060" i="28" s="1"/>
  <c r="H1061" i="28" s="1"/>
  <c r="H1062" i="28" s="1"/>
  <c r="H1063" i="28" s="1"/>
  <c r="H1064" i="28" s="1"/>
  <c r="H1065" i="28" s="1"/>
  <c r="H1066" i="28" s="1"/>
  <c r="H1067" i="28" s="1"/>
  <c r="H1068" i="28" s="1"/>
  <c r="H1069" i="28" s="1"/>
  <c r="H1070" i="28" s="1"/>
  <c r="H1071" i="28" s="1"/>
  <c r="H1072" i="28" s="1"/>
  <c r="H1073" i="28" s="1"/>
  <c r="H1074" i="28" s="1"/>
  <c r="H1075" i="28" s="1"/>
  <c r="H1076" i="28" s="1"/>
  <c r="H1077" i="28" s="1"/>
  <c r="H1078" i="28" s="1"/>
  <c r="H1079" i="28" s="1"/>
  <c r="H1080" i="28" s="1"/>
  <c r="H1081" i="28" s="1"/>
  <c r="H1082" i="28" s="1"/>
  <c r="H1083" i="28" s="1"/>
  <c r="H1084" i="28" s="1"/>
  <c r="H1085" i="28" s="1"/>
  <c r="H1086" i="28" s="1"/>
  <c r="H1087" i="28" s="1"/>
  <c r="H1088" i="28" s="1"/>
  <c r="H1089" i="28" s="1"/>
  <c r="H1090" i="28" s="1"/>
  <c r="H1091" i="28" s="1"/>
  <c r="H1092" i="28" s="1"/>
  <c r="H1093" i="28" s="1"/>
  <c r="H1094" i="28" s="1"/>
  <c r="H1095" i="28" s="1"/>
  <c r="H1096" i="28" s="1"/>
  <c r="H1097" i="28" s="1"/>
  <c r="H1098" i="28" s="1"/>
  <c r="H1099" i="28" s="1"/>
  <c r="H1100" i="28" s="1"/>
  <c r="H1101" i="28" s="1"/>
  <c r="H1102" i="28" s="1"/>
  <c r="H1103" i="28" s="1"/>
  <c r="H1104" i="28" s="1"/>
  <c r="H1105" i="28" s="1"/>
  <c r="H1106" i="28" s="1"/>
  <c r="H1107" i="28" s="1"/>
  <c r="H1108" i="28" s="1"/>
  <c r="H1109" i="28" s="1"/>
  <c r="H1110" i="28" s="1"/>
  <c r="H1111" i="28" s="1"/>
  <c r="H1112" i="28" s="1"/>
  <c r="H1113" i="28" s="1"/>
  <c r="H1114" i="28" s="1"/>
  <c r="H1115" i="28" s="1"/>
  <c r="H1116" i="28" s="1"/>
  <c r="H1117" i="28" s="1"/>
  <c r="H1118" i="28" s="1"/>
  <c r="H1119" i="28" s="1"/>
  <c r="H1120" i="28" s="1"/>
  <c r="H1121" i="28" s="1"/>
  <c r="H1122" i="28" s="1"/>
  <c r="H1123" i="28" s="1"/>
  <c r="H1124" i="28" s="1"/>
  <c r="H1125" i="28" s="1"/>
  <c r="H1126" i="28" s="1"/>
  <c r="H1127" i="28" s="1"/>
  <c r="H1128" i="28" s="1"/>
  <c r="H1129" i="28" s="1"/>
  <c r="H1130" i="28" s="1"/>
  <c r="H1131" i="28" s="1"/>
  <c r="H1132" i="28" s="1"/>
  <c r="H1133" i="28" s="1"/>
  <c r="H1134" i="28" s="1"/>
  <c r="H1135" i="28" s="1"/>
  <c r="H1136" i="28" s="1"/>
  <c r="H1137" i="28" s="1"/>
  <c r="H1138" i="28" s="1"/>
  <c r="H1139" i="28" s="1"/>
  <c r="H1140" i="28" s="1"/>
  <c r="H1141" i="28" s="1"/>
  <c r="H1142" i="28" s="1"/>
  <c r="H1143" i="28" s="1"/>
  <c r="H1144" i="28" s="1"/>
  <c r="H1145" i="28" s="1"/>
  <c r="H1146" i="28" s="1"/>
  <c r="H1147" i="28" s="1"/>
  <c r="H1148" i="28" s="1"/>
  <c r="H1149" i="28" s="1"/>
  <c r="H1150" i="28" s="1"/>
  <c r="H1151" i="28" s="1"/>
  <c r="H1152" i="28" s="1"/>
  <c r="H1153" i="28" s="1"/>
  <c r="H1154" i="28" s="1"/>
  <c r="H1155" i="28" s="1"/>
  <c r="H1156" i="28" s="1"/>
  <c r="H1157" i="28" s="1"/>
  <c r="H1158" i="28" s="1"/>
  <c r="H1159" i="28" s="1"/>
  <c r="H1160" i="28" s="1"/>
  <c r="H1161" i="28" s="1"/>
  <c r="H1162" i="28" s="1"/>
  <c r="H1163" i="28" s="1"/>
  <c r="H1164" i="28" s="1"/>
  <c r="H1165" i="28" s="1"/>
  <c r="H1166" i="28" s="1"/>
  <c r="H1167" i="28" s="1"/>
  <c r="H1168" i="28" s="1"/>
  <c r="H1169" i="28" s="1"/>
  <c r="H1170" i="28" s="1"/>
  <c r="H1171" i="28" s="1"/>
  <c r="H1172" i="28" s="1"/>
  <c r="H1173" i="28" s="1"/>
  <c r="H1174" i="28" s="1"/>
  <c r="H1175" i="28" s="1"/>
  <c r="H1176" i="28" s="1"/>
  <c r="H1177" i="28" s="1"/>
  <c r="H1178" i="28" s="1"/>
  <c r="H1179" i="28" s="1"/>
  <c r="H1180" i="28" s="1"/>
  <c r="H1181" i="28" s="1"/>
  <c r="H1182" i="28" s="1"/>
  <c r="H1183" i="28" s="1"/>
  <c r="H1184" i="28" s="1"/>
  <c r="H1185" i="28" s="1"/>
  <c r="H1186" i="28" s="1"/>
  <c r="H1187" i="28" s="1"/>
  <c r="H1188" i="28" s="1"/>
  <c r="H1189" i="28" s="1"/>
  <c r="H1190" i="28" s="1"/>
  <c r="H1191" i="28" s="1"/>
  <c r="H1192" i="28" s="1"/>
  <c r="H1193" i="28" s="1"/>
  <c r="H1194" i="28" s="1"/>
  <c r="H1195" i="28" s="1"/>
  <c r="H1196" i="28" s="1"/>
  <c r="H1197" i="28" s="1"/>
  <c r="H1198" i="28" s="1"/>
  <c r="H1199" i="28" s="1"/>
  <c r="H1200" i="28" s="1"/>
  <c r="H1201" i="28" s="1"/>
  <c r="H1202" i="28" s="1"/>
  <c r="H1203" i="28" s="1"/>
  <c r="H1204" i="28" s="1"/>
  <c r="H1205" i="28" s="1"/>
  <c r="H1206" i="28" s="1"/>
  <c r="H1207" i="28" s="1"/>
  <c r="H1208" i="28" s="1"/>
  <c r="H1209" i="28" s="1"/>
  <c r="H1210" i="28" s="1"/>
  <c r="H1211" i="28" s="1"/>
  <c r="H1212" i="28" s="1"/>
  <c r="H1213" i="28" s="1"/>
  <c r="H1214" i="28" s="1"/>
  <c r="H1215" i="28" s="1"/>
  <c r="H1216" i="28" s="1"/>
  <c r="H1217" i="28" s="1"/>
  <c r="H1218" i="28" s="1"/>
  <c r="H1219" i="28" s="1"/>
  <c r="H1220" i="28" s="1"/>
  <c r="H1221" i="28" s="1"/>
  <c r="H1222" i="28" s="1"/>
  <c r="H1223" i="28" s="1"/>
  <c r="H1224" i="28" s="1"/>
  <c r="H1225" i="28" s="1"/>
  <c r="H1226" i="28" s="1"/>
  <c r="H1227" i="28" s="1"/>
  <c r="H1228" i="28" s="1"/>
  <c r="H1229" i="28" s="1"/>
  <c r="H1230" i="28" s="1"/>
  <c r="H1231" i="28" s="1"/>
  <c r="H1232" i="28" s="1"/>
  <c r="H1233" i="28" s="1"/>
  <c r="H1234" i="28" s="1"/>
  <c r="H1235" i="28" s="1"/>
  <c r="H1236" i="28" s="1"/>
  <c r="H1237" i="28" s="1"/>
  <c r="H1238" i="28" s="1"/>
  <c r="H1239" i="28" s="1"/>
  <c r="H1240" i="28" s="1"/>
  <c r="H1241" i="28" s="1"/>
  <c r="H1242" i="28" s="1"/>
  <c r="H1243" i="28" s="1"/>
  <c r="H1244" i="28" s="1"/>
  <c r="H1245" i="28" s="1"/>
  <c r="H1246" i="28" s="1"/>
  <c r="H1247" i="28" s="1"/>
  <c r="H1248" i="28" s="1"/>
  <c r="H1249" i="28" s="1"/>
  <c r="H1250" i="28" s="1"/>
  <c r="H1251" i="28" s="1"/>
  <c r="H1252" i="28" s="1"/>
  <c r="H1253" i="28" s="1"/>
  <c r="H1254" i="28" s="1"/>
  <c r="H1255" i="28" s="1"/>
  <c r="H1256" i="28" s="1"/>
  <c r="H1257" i="28" s="1"/>
  <c r="H1258" i="28" s="1"/>
  <c r="H1259" i="28" s="1"/>
  <c r="H1260" i="28" s="1"/>
  <c r="H1261" i="28" s="1"/>
  <c r="H1262" i="28" s="1"/>
  <c r="H1263" i="28" s="1"/>
  <c r="H1264" i="28" s="1"/>
  <c r="H1265" i="28" s="1"/>
  <c r="H1266" i="28" s="1"/>
  <c r="H1267" i="28" s="1"/>
  <c r="H1268" i="28" s="1"/>
  <c r="H1269" i="28" s="1"/>
  <c r="H1270" i="28" s="1"/>
  <c r="H1271" i="28" s="1"/>
  <c r="H1272" i="28" s="1"/>
  <c r="H1273" i="28" s="1"/>
  <c r="H1274" i="28" s="1"/>
  <c r="H1275" i="28" s="1"/>
  <c r="H1276" i="28" s="1"/>
  <c r="H1277" i="28" s="1"/>
  <c r="H1278" i="28" s="1"/>
  <c r="H1279" i="28" s="1"/>
  <c r="H1280" i="28" s="1"/>
  <c r="H1281" i="28" s="1"/>
  <c r="H1282" i="28" s="1"/>
  <c r="H1283" i="28" s="1"/>
  <c r="H1284" i="28" s="1"/>
  <c r="H1285" i="28" s="1"/>
  <c r="H1286" i="28" s="1"/>
  <c r="H1287" i="28" s="1"/>
  <c r="H1288" i="28" s="1"/>
  <c r="H1289" i="28" s="1"/>
  <c r="H1290" i="28" s="1"/>
  <c r="H1291" i="28" s="1"/>
  <c r="H1292" i="28" s="1"/>
  <c r="H1293" i="28" s="1"/>
  <c r="H1294" i="28" s="1"/>
  <c r="H1295" i="28" s="1"/>
  <c r="H1296" i="28" s="1"/>
  <c r="H1297" i="28" s="1"/>
  <c r="H1298" i="28" s="1"/>
  <c r="H1299" i="28" s="1"/>
  <c r="H1300" i="28" s="1"/>
  <c r="H1301" i="28" s="1"/>
  <c r="H1302" i="28" s="1"/>
  <c r="H1303" i="28" s="1"/>
  <c r="H1304" i="28" s="1"/>
  <c r="H1305" i="28" s="1"/>
  <c r="H1306" i="28" s="1"/>
  <c r="H1307" i="28" s="1"/>
  <c r="H1308" i="28" s="1"/>
  <c r="H1309" i="28" s="1"/>
  <c r="H1310" i="28" s="1"/>
  <c r="H1311" i="28" s="1"/>
  <c r="H1312" i="28" s="1"/>
  <c r="H1313" i="28" s="1"/>
  <c r="H1314" i="28" s="1"/>
  <c r="H1315" i="28" s="1"/>
  <c r="H1316" i="28" s="1"/>
  <c r="H1317" i="28" s="1"/>
  <c r="H1318" i="28" s="1"/>
  <c r="H1319" i="28" s="1"/>
  <c r="H1320" i="28" s="1"/>
  <c r="H1321" i="28" s="1"/>
  <c r="H1322" i="28" s="1"/>
  <c r="H1323" i="28" s="1"/>
  <c r="H1324" i="28" s="1"/>
  <c r="H1325" i="28" s="1"/>
  <c r="H1326" i="28" s="1"/>
  <c r="H1327" i="28" s="1"/>
  <c r="H1328" i="28" s="1"/>
  <c r="H1329" i="28" s="1"/>
  <c r="H1330" i="28" s="1"/>
  <c r="H1331" i="28" s="1"/>
  <c r="H1332" i="28" s="1"/>
  <c r="H1333" i="28" s="1"/>
  <c r="H1334" i="28" s="1"/>
  <c r="H1335" i="28" s="1"/>
  <c r="H1336" i="28" s="1"/>
  <c r="H1337" i="28" s="1"/>
  <c r="H1338" i="28" s="1"/>
  <c r="H1339" i="28" s="1"/>
  <c r="H1340" i="28" s="1"/>
  <c r="H1341" i="28" s="1"/>
  <c r="H1342" i="28" s="1"/>
  <c r="H1343" i="28" s="1"/>
  <c r="H1344" i="28" s="1"/>
  <c r="H1345" i="28" s="1"/>
  <c r="H1346" i="28" s="1"/>
  <c r="H1347" i="28" s="1"/>
  <c r="H1348" i="28" s="1"/>
  <c r="H1349" i="28" s="1"/>
  <c r="H1350" i="28" s="1"/>
  <c r="H1351" i="28" s="1"/>
  <c r="H1352" i="28" s="1"/>
  <c r="H1353" i="28" s="1"/>
  <c r="H1354" i="28" s="1"/>
  <c r="H1355" i="28" s="1"/>
  <c r="H1356" i="28" s="1"/>
  <c r="H1357" i="28" s="1"/>
  <c r="H1358" i="28" s="1"/>
  <c r="H1359" i="28" s="1"/>
  <c r="H1360" i="28" s="1"/>
  <c r="H1361" i="28" s="1"/>
  <c r="H1362" i="28" s="1"/>
  <c r="H1363" i="28" s="1"/>
  <c r="H1364" i="28" s="1"/>
  <c r="H1365" i="28" s="1"/>
  <c r="H1366" i="28" s="1"/>
  <c r="H1367" i="28" s="1"/>
  <c r="H1368" i="28" s="1"/>
  <c r="H1369" i="28" s="1"/>
  <c r="H1370" i="28" s="1"/>
  <c r="H1371" i="28" s="1"/>
  <c r="H1372" i="28" s="1"/>
  <c r="H1373" i="28" s="1"/>
  <c r="H1374" i="28" s="1"/>
  <c r="H1375" i="28" s="1"/>
  <c r="H1376" i="28" s="1"/>
  <c r="H1377" i="28" s="1"/>
  <c r="H1378" i="28" s="1"/>
  <c r="H1379" i="28" s="1"/>
  <c r="H1380" i="28" s="1"/>
  <c r="H1381" i="28" s="1"/>
  <c r="H1382" i="28" s="1"/>
  <c r="H1383" i="28" s="1"/>
  <c r="H1384" i="28" s="1"/>
  <c r="H1385" i="28" s="1"/>
  <c r="H1386" i="28" s="1"/>
  <c r="H1387" i="28" s="1"/>
  <c r="H1388" i="28" s="1"/>
  <c r="H1389" i="28" s="1"/>
  <c r="H1390" i="28" s="1"/>
  <c r="H1391" i="28" s="1"/>
  <c r="H1392" i="28" s="1"/>
  <c r="H1393" i="28" s="1"/>
  <c r="H1394" i="28" s="1"/>
  <c r="H1395" i="28" s="1"/>
  <c r="H1396" i="28" s="1"/>
  <c r="H1397" i="28" s="1"/>
  <c r="H1398" i="28" s="1"/>
  <c r="H1399" i="28" s="1"/>
  <c r="H1400" i="28" s="1"/>
  <c r="H1401" i="28" s="1"/>
  <c r="H1402" i="28" s="1"/>
  <c r="H1403" i="28" s="1"/>
  <c r="H1404" i="28" s="1"/>
  <c r="H1405" i="28" s="1"/>
  <c r="H1406" i="28" s="1"/>
  <c r="H1407" i="28" s="1"/>
  <c r="H1408" i="28" s="1"/>
  <c r="H1409" i="28" s="1"/>
  <c r="H1410" i="28" s="1"/>
  <c r="H1411" i="28" s="1"/>
  <c r="H1412" i="28" s="1"/>
  <c r="H1413" i="28" s="1"/>
  <c r="H1414" i="28" s="1"/>
  <c r="H1415" i="28" s="1"/>
  <c r="H1416" i="28" s="1"/>
  <c r="H1417" i="28" s="1"/>
  <c r="H1418" i="28" s="1"/>
  <c r="H1419" i="28" s="1"/>
  <c r="H1420" i="28" s="1"/>
  <c r="H1421" i="28" s="1"/>
  <c r="H1422" i="28" s="1"/>
  <c r="H1423" i="28" s="1"/>
  <c r="H1424" i="28" s="1"/>
  <c r="H1425" i="28" s="1"/>
  <c r="H1426" i="28" s="1"/>
  <c r="H1427" i="28" s="1"/>
  <c r="H1428" i="28" s="1"/>
  <c r="H1429" i="28" s="1"/>
  <c r="H1430" i="28" s="1"/>
  <c r="H1431" i="28" s="1"/>
  <c r="H1432" i="28" s="1"/>
  <c r="H1433" i="28" s="1"/>
  <c r="H1434" i="28" s="1"/>
  <c r="H1435" i="28" s="1"/>
  <c r="H1436" i="28" s="1"/>
  <c r="H1437" i="28" s="1"/>
  <c r="H1438" i="28" s="1"/>
  <c r="H1439" i="28" s="1"/>
  <c r="H1440" i="28" s="1"/>
  <c r="H1441" i="28" s="1"/>
  <c r="H1442" i="28" s="1"/>
  <c r="H1443" i="28" s="1"/>
  <c r="H1444" i="28" s="1"/>
  <c r="H1445" i="28" s="1"/>
  <c r="H1446" i="28" s="1"/>
  <c r="H1447" i="28" s="1"/>
  <c r="H1448" i="28" s="1"/>
  <c r="H1449" i="28" s="1"/>
  <c r="H1450" i="28" s="1"/>
  <c r="H1451" i="28" s="1"/>
  <c r="H1452" i="28" s="1"/>
  <c r="H1453" i="28" s="1"/>
  <c r="H1454" i="28" s="1"/>
  <c r="H1455" i="28" s="1"/>
  <c r="H1456" i="28" s="1"/>
  <c r="H1457" i="28" s="1"/>
  <c r="H1458" i="28" s="1"/>
  <c r="H1459" i="28" s="1"/>
  <c r="H1460" i="28" s="1"/>
  <c r="H1461" i="28" s="1"/>
  <c r="H1462" i="28" s="1"/>
  <c r="H1463" i="28" s="1"/>
  <c r="H1464" i="28" s="1"/>
  <c r="H1465" i="28" s="1"/>
  <c r="H1466" i="28" s="1"/>
  <c r="H1467" i="28" s="1"/>
  <c r="H1468" i="28" s="1"/>
  <c r="H1469" i="28" s="1"/>
  <c r="H1470" i="28" s="1"/>
  <c r="H1471" i="28" s="1"/>
  <c r="H1472" i="28" s="1"/>
  <c r="H1473" i="28" s="1"/>
  <c r="H1474" i="28" s="1"/>
  <c r="H1475" i="28" s="1"/>
  <c r="H1476" i="28" s="1"/>
  <c r="H1477" i="28" s="1"/>
  <c r="H1478" i="28" s="1"/>
  <c r="H1479" i="28" s="1"/>
  <c r="H1480" i="28" s="1"/>
  <c r="H1481" i="28" s="1"/>
  <c r="H1482" i="28" s="1"/>
  <c r="H1483" i="28" s="1"/>
  <c r="H1484" i="28" s="1"/>
  <c r="H1485" i="28" s="1"/>
  <c r="H1486" i="28" s="1"/>
  <c r="H1487" i="28" s="1"/>
  <c r="H1488" i="28" s="1"/>
  <c r="H1489" i="28" s="1"/>
  <c r="H1490" i="28" s="1"/>
  <c r="H1491" i="28" s="1"/>
  <c r="H1492" i="28" s="1"/>
  <c r="H1493" i="28" s="1"/>
  <c r="H1494" i="28" s="1"/>
  <c r="H1495" i="28" s="1"/>
  <c r="H1496" i="28" s="1"/>
  <c r="H1497" i="28" s="1"/>
  <c r="H1498" i="28" s="1"/>
  <c r="H1499" i="28" s="1"/>
  <c r="H1500" i="28" s="1"/>
  <c r="H1501" i="28" s="1"/>
  <c r="H1502" i="28" s="1"/>
  <c r="H1503" i="28" s="1"/>
  <c r="H1504" i="28" s="1"/>
  <c r="H1505" i="28" s="1"/>
  <c r="H1506" i="28" s="1"/>
  <c r="H1507" i="28" s="1"/>
  <c r="H1508" i="28" s="1"/>
  <c r="H1509" i="28" s="1"/>
  <c r="H1510" i="28" s="1"/>
  <c r="H1511" i="28" s="1"/>
  <c r="H1512" i="28" s="1"/>
  <c r="H1513" i="28" s="1"/>
  <c r="H1514" i="28" s="1"/>
  <c r="H1515" i="28" s="1"/>
  <c r="H1516" i="28" s="1"/>
  <c r="H1517" i="28" s="1"/>
  <c r="H1518" i="28" s="1"/>
  <c r="H1519" i="28" s="1"/>
  <c r="H1520" i="28" s="1"/>
  <c r="H1521" i="28" s="1"/>
  <c r="H1522" i="28" s="1"/>
  <c r="H1523" i="28" s="1"/>
  <c r="H1524" i="28" s="1"/>
  <c r="H1525" i="28" s="1"/>
  <c r="H1526" i="28" s="1"/>
  <c r="H1527" i="28" s="1"/>
  <c r="H1528" i="28" s="1"/>
  <c r="H1529" i="28" s="1"/>
  <c r="H1530" i="28" s="1"/>
  <c r="H1531" i="28" s="1"/>
  <c r="H1532" i="28" s="1"/>
  <c r="H1533" i="28" s="1"/>
  <c r="H1534" i="28" s="1"/>
  <c r="H1535" i="28" s="1"/>
  <c r="H1536" i="28" s="1"/>
  <c r="H1537" i="28" s="1"/>
  <c r="H1538" i="28" s="1"/>
  <c r="H1539" i="28" s="1"/>
  <c r="H1540" i="28" s="1"/>
  <c r="H1541" i="28" s="1"/>
  <c r="H1542" i="28" s="1"/>
  <c r="H1543" i="28" s="1"/>
  <c r="H1544" i="28" s="1"/>
  <c r="H1545" i="28" s="1"/>
  <c r="H1546" i="28" s="1"/>
  <c r="H1547" i="28" s="1"/>
  <c r="H1548" i="28" s="1"/>
  <c r="H1549" i="28" s="1"/>
  <c r="H1550" i="28" s="1"/>
  <c r="H1551" i="28" s="1"/>
  <c r="H1552" i="28" s="1"/>
  <c r="H1553" i="28" s="1"/>
  <c r="H1554" i="28" s="1"/>
  <c r="H1555" i="28" s="1"/>
  <c r="H1556" i="28" s="1"/>
  <c r="H1557" i="28" s="1"/>
  <c r="H1558" i="28" s="1"/>
  <c r="H1559" i="28" s="1"/>
  <c r="H1560" i="28" s="1"/>
  <c r="H1561" i="28" s="1"/>
  <c r="H1562" i="28" s="1"/>
  <c r="H1563" i="28" s="1"/>
  <c r="H1564" i="28" s="1"/>
  <c r="H1565" i="28" s="1"/>
  <c r="H1566" i="28" s="1"/>
  <c r="H1567" i="28" s="1"/>
  <c r="H1568" i="28" s="1"/>
  <c r="H1569" i="28" s="1"/>
  <c r="H1570" i="28" s="1"/>
  <c r="H1571" i="28" s="1"/>
  <c r="H1572" i="28" s="1"/>
  <c r="H1573" i="28" s="1"/>
  <c r="H1574" i="28" s="1"/>
  <c r="H1575" i="28" s="1"/>
  <c r="H1576" i="28" s="1"/>
  <c r="H1577" i="28" s="1"/>
  <c r="H1578" i="28" s="1"/>
  <c r="H1579" i="28" s="1"/>
  <c r="H1580" i="28" s="1"/>
  <c r="H1581" i="28" s="1"/>
  <c r="H1582" i="28" s="1"/>
  <c r="H1583" i="28" s="1"/>
  <c r="H1584" i="28" s="1"/>
  <c r="H1585" i="28" s="1"/>
  <c r="H1586" i="28" s="1"/>
  <c r="H1587" i="28" s="1"/>
  <c r="H1588" i="28" s="1"/>
  <c r="H1589" i="28" s="1"/>
  <c r="H1590" i="28" s="1"/>
  <c r="H1591" i="28" s="1"/>
  <c r="H1592" i="28" s="1"/>
  <c r="H1593" i="28" s="1"/>
  <c r="H1594" i="28" s="1"/>
  <c r="H1595" i="28" s="1"/>
  <c r="H1596" i="28" s="1"/>
  <c r="H1597" i="28" s="1"/>
  <c r="H1598" i="28" s="1"/>
  <c r="H1599" i="28" s="1"/>
  <c r="H1600" i="28" s="1"/>
  <c r="H1601" i="28" s="1"/>
  <c r="H1602" i="28" s="1"/>
  <c r="H1603" i="28" s="1"/>
  <c r="H1604" i="28" s="1"/>
  <c r="H1605" i="28" s="1"/>
  <c r="H1606" i="28" s="1"/>
  <c r="H1607" i="28" s="1"/>
  <c r="H1608" i="28" s="1"/>
  <c r="H1609" i="28" s="1"/>
  <c r="H1610" i="28" s="1"/>
  <c r="H1611" i="28" s="1"/>
  <c r="H1612" i="28" s="1"/>
  <c r="H1613" i="28" s="1"/>
  <c r="H1614" i="28" s="1"/>
  <c r="H1615" i="28" s="1"/>
  <c r="H1616" i="28" s="1"/>
  <c r="H1617" i="28" s="1"/>
  <c r="H1618" i="28" s="1"/>
  <c r="H1619" i="28" s="1"/>
  <c r="H1620" i="28" s="1"/>
  <c r="H1621" i="28" s="1"/>
  <c r="H1622" i="28" s="1"/>
  <c r="H1623" i="28" s="1"/>
  <c r="H1624" i="28" s="1"/>
  <c r="H1625" i="28" s="1"/>
  <c r="H1626" i="28" s="1"/>
  <c r="H1627" i="28" s="1"/>
  <c r="H1628" i="28" s="1"/>
  <c r="H1629" i="28" s="1"/>
  <c r="H1630" i="28" s="1"/>
  <c r="H1631" i="28" s="1"/>
  <c r="H1632" i="28" s="1"/>
  <c r="H1633" i="28" s="1"/>
  <c r="H1634" i="28" s="1"/>
  <c r="H1635" i="28" s="1"/>
  <c r="H1636" i="28" s="1"/>
  <c r="H1637" i="28" s="1"/>
  <c r="H1638" i="28" s="1"/>
  <c r="H1639" i="28" s="1"/>
  <c r="H1640" i="28" s="1"/>
  <c r="H1641" i="28" s="1"/>
  <c r="H1642" i="28" s="1"/>
  <c r="H1643" i="28" s="1"/>
  <c r="H1644" i="28" s="1"/>
  <c r="H1645" i="28" s="1"/>
  <c r="H1646" i="28" s="1"/>
  <c r="H1647" i="28" s="1"/>
  <c r="H1648" i="28" s="1"/>
  <c r="H1649" i="28" s="1"/>
  <c r="H1650" i="28" s="1"/>
  <c r="H1651" i="28" s="1"/>
  <c r="H1652" i="28" s="1"/>
  <c r="H1653" i="28" s="1"/>
  <c r="H1654" i="28" s="1"/>
  <c r="H1655" i="28" s="1"/>
  <c r="H1656" i="28" s="1"/>
  <c r="H1657" i="28" s="1"/>
  <c r="H1658" i="28" s="1"/>
  <c r="H1659" i="28" s="1"/>
  <c r="H1660" i="28" s="1"/>
  <c r="H1661" i="28" s="1"/>
  <c r="H1662" i="28" s="1"/>
  <c r="H1663" i="28" s="1"/>
  <c r="H1664" i="28" s="1"/>
  <c r="H1665" i="28" s="1"/>
  <c r="H1666" i="28" s="1"/>
  <c r="H1667" i="28" s="1"/>
  <c r="H1668" i="28" s="1"/>
  <c r="H1669" i="28" s="1"/>
  <c r="H1670" i="28" s="1"/>
  <c r="H1671" i="28" s="1"/>
  <c r="H1672" i="28" s="1"/>
  <c r="H1673" i="28" s="1"/>
  <c r="H1674" i="28" s="1"/>
  <c r="H1675" i="28" s="1"/>
  <c r="H1676" i="28" s="1"/>
  <c r="H1677" i="28" s="1"/>
  <c r="H1678" i="28" s="1"/>
  <c r="H1679" i="28" s="1"/>
  <c r="H1680" i="28" s="1"/>
  <c r="H1681" i="28" s="1"/>
  <c r="H1682" i="28" s="1"/>
  <c r="H1683" i="28" s="1"/>
  <c r="H1684" i="28" s="1"/>
  <c r="H1685" i="28" s="1"/>
  <c r="H1686" i="28" s="1"/>
  <c r="H1687" i="28" s="1"/>
  <c r="H1688" i="28" s="1"/>
  <c r="H1689" i="28" s="1"/>
  <c r="H1690" i="28" s="1"/>
  <c r="H1691" i="28" s="1"/>
  <c r="H1692" i="28" s="1"/>
  <c r="H1693" i="28" s="1"/>
  <c r="H1694" i="28" s="1"/>
  <c r="H1695" i="28" s="1"/>
  <c r="H1696" i="28" s="1"/>
  <c r="H1697" i="28" s="1"/>
  <c r="H1698" i="28" s="1"/>
  <c r="H1699" i="28" s="1"/>
  <c r="H1700" i="28" s="1"/>
  <c r="H1701" i="28" s="1"/>
  <c r="H1702" i="28" s="1"/>
  <c r="H1703" i="28" s="1"/>
  <c r="H1704" i="28" s="1"/>
  <c r="H1705" i="28" s="1"/>
  <c r="H1706" i="28" s="1"/>
  <c r="H1707" i="28" s="1"/>
  <c r="H1708" i="28" s="1"/>
  <c r="H1709" i="28" s="1"/>
  <c r="H1710" i="28" s="1"/>
  <c r="H1711" i="28" s="1"/>
  <c r="H1712" i="28" s="1"/>
  <c r="H1713" i="28" s="1"/>
  <c r="H1714" i="28" s="1"/>
  <c r="H1715" i="28" s="1"/>
  <c r="H1716" i="28" s="1"/>
  <c r="H1717" i="28" s="1"/>
  <c r="H1718" i="28" s="1"/>
  <c r="H1719" i="28" s="1"/>
  <c r="H1720" i="28" s="1"/>
  <c r="H1721" i="28" s="1"/>
  <c r="H1722" i="28" s="1"/>
  <c r="H1723" i="28" s="1"/>
  <c r="H1724" i="28" s="1"/>
  <c r="H1725" i="28" s="1"/>
  <c r="H1726" i="28" s="1"/>
  <c r="H1727" i="28" s="1"/>
  <c r="H1728" i="28" s="1"/>
  <c r="H1729" i="28" s="1"/>
  <c r="H1730" i="28" s="1"/>
  <c r="H1731" i="28" s="1"/>
  <c r="H1732" i="28" s="1"/>
  <c r="H1733" i="28" s="1"/>
  <c r="H1734" i="28" s="1"/>
  <c r="H1735" i="28" s="1"/>
  <c r="H1736" i="28" s="1"/>
  <c r="H1737" i="28" s="1"/>
  <c r="H1738" i="28" s="1"/>
  <c r="H1739" i="28" s="1"/>
  <c r="H1740" i="28" s="1"/>
  <c r="H1741" i="28" s="1"/>
  <c r="H1742" i="28" s="1"/>
  <c r="H1743" i="28" s="1"/>
  <c r="H1744" i="28" s="1"/>
  <c r="H1745" i="28" s="1"/>
  <c r="H1746" i="28" s="1"/>
  <c r="H1747" i="28" s="1"/>
  <c r="H1748" i="28" s="1"/>
  <c r="H1749" i="28" s="1"/>
  <c r="H1750" i="28" s="1"/>
  <c r="H1751" i="28" s="1"/>
  <c r="H1752" i="28" s="1"/>
  <c r="H1753" i="28" s="1"/>
  <c r="H1754" i="28" s="1"/>
  <c r="H1755" i="28" s="1"/>
  <c r="H1756" i="28" s="1"/>
  <c r="H1757" i="28" s="1"/>
  <c r="H1758" i="28" s="1"/>
  <c r="H1759" i="28" s="1"/>
  <c r="H1760" i="28" s="1"/>
  <c r="H1761" i="28" s="1"/>
  <c r="H1762" i="28" s="1"/>
  <c r="H1763" i="28" s="1"/>
  <c r="H1764" i="28" s="1"/>
  <c r="H1765" i="28" s="1"/>
  <c r="H1766" i="28" s="1"/>
  <c r="H1767" i="28" s="1"/>
  <c r="H1768" i="28" s="1"/>
  <c r="H1769" i="28" s="1"/>
  <c r="H1770" i="28" s="1"/>
  <c r="H1771" i="28" s="1"/>
  <c r="H1772" i="28" s="1"/>
  <c r="H1773" i="28" s="1"/>
  <c r="H1774" i="28" s="1"/>
  <c r="H1775" i="28" s="1"/>
  <c r="H1776" i="28" s="1"/>
  <c r="H1777" i="28" s="1"/>
  <c r="H1778" i="28" s="1"/>
  <c r="H1779" i="28" s="1"/>
  <c r="H1780" i="28" s="1"/>
  <c r="H1781" i="28" s="1"/>
  <c r="H1782" i="28" s="1"/>
  <c r="H1783" i="28" s="1"/>
  <c r="H1784" i="28" s="1"/>
  <c r="H1785" i="28" s="1"/>
  <c r="H1786" i="28" s="1"/>
  <c r="H1787" i="28" s="1"/>
  <c r="H1788" i="28" s="1"/>
  <c r="H1789" i="28" s="1"/>
  <c r="H1790" i="28" s="1"/>
  <c r="H1791" i="28" s="1"/>
  <c r="H1792" i="28" s="1"/>
  <c r="H1793" i="28" s="1"/>
  <c r="H1794" i="28" s="1"/>
  <c r="H1795" i="28" s="1"/>
  <c r="H1796" i="28" s="1"/>
  <c r="H1797" i="28" s="1"/>
  <c r="H1798" i="28" s="1"/>
  <c r="H1799" i="28" s="1"/>
  <c r="H1800" i="28" s="1"/>
  <c r="H1801" i="28" s="1"/>
  <c r="H1802" i="28" s="1"/>
  <c r="H1803" i="28" s="1"/>
  <c r="H1804" i="28" s="1"/>
  <c r="H1805" i="28" s="1"/>
  <c r="H1806" i="28" s="1"/>
  <c r="H1807" i="28" s="1"/>
  <c r="H1808" i="28" s="1"/>
  <c r="H1809" i="28" s="1"/>
  <c r="H1810" i="28" s="1"/>
  <c r="H1811" i="28" s="1"/>
  <c r="H1812" i="28" s="1"/>
  <c r="H1813" i="28" s="1"/>
  <c r="H1814" i="28" s="1"/>
  <c r="H1815" i="28" s="1"/>
  <c r="H1816" i="28" s="1"/>
  <c r="H1817" i="28" s="1"/>
  <c r="H1818" i="28" s="1"/>
  <c r="H1819" i="28" s="1"/>
  <c r="H1820" i="28" s="1"/>
  <c r="H1821" i="28" s="1"/>
  <c r="H1822" i="28" s="1"/>
  <c r="H1823" i="28" s="1"/>
  <c r="H1824" i="28" s="1"/>
  <c r="H1825" i="28" s="1"/>
  <c r="H1826" i="28" s="1"/>
  <c r="H1827" i="28" s="1"/>
  <c r="H1828" i="28" s="1"/>
  <c r="H1829" i="28" s="1"/>
  <c r="H1830" i="28" s="1"/>
  <c r="H1831" i="28" s="1"/>
  <c r="H1832" i="28" s="1"/>
  <c r="H1833" i="28" s="1"/>
  <c r="H1834" i="28" s="1"/>
  <c r="H1835" i="28" s="1"/>
  <c r="H1836" i="28" s="1"/>
  <c r="H1837" i="28" s="1"/>
  <c r="H1838" i="28" s="1"/>
  <c r="H1839" i="28" s="1"/>
  <c r="H1840" i="28" s="1"/>
  <c r="H1841" i="28" s="1"/>
  <c r="H1842" i="28" s="1"/>
  <c r="H1843" i="28" s="1"/>
  <c r="H1844" i="28" s="1"/>
  <c r="H1845" i="28" s="1"/>
  <c r="H1846" i="28" s="1"/>
  <c r="H1847" i="28" s="1"/>
  <c r="H1848" i="28" s="1"/>
  <c r="H1849" i="28" s="1"/>
  <c r="H1850" i="28" s="1"/>
  <c r="H1851" i="28" s="1"/>
  <c r="H1852" i="28" s="1"/>
  <c r="H1853" i="28" s="1"/>
  <c r="H1854" i="28" s="1"/>
  <c r="H1855" i="28" s="1"/>
  <c r="H1856" i="28" s="1"/>
  <c r="H1857" i="28" s="1"/>
  <c r="H1858" i="28" s="1"/>
  <c r="H1859" i="28" s="1"/>
  <c r="H1860" i="28" s="1"/>
  <c r="H1861" i="28" s="1"/>
  <c r="H1862" i="28" s="1"/>
  <c r="H1863" i="28" s="1"/>
  <c r="H1864" i="28" s="1"/>
  <c r="H1865" i="28" s="1"/>
  <c r="H1866" i="28" s="1"/>
  <c r="H1867" i="28" s="1"/>
  <c r="H1868" i="28" s="1"/>
  <c r="H1869" i="28" s="1"/>
  <c r="H1870" i="28" s="1"/>
  <c r="H1871" i="28" s="1"/>
  <c r="H1872" i="28" s="1"/>
  <c r="H1873" i="28" s="1"/>
  <c r="H1874" i="28" s="1"/>
  <c r="H1875" i="28" s="1"/>
  <c r="H1876" i="28" s="1"/>
  <c r="H1877" i="28" s="1"/>
  <c r="H1878" i="28" s="1"/>
  <c r="H1879" i="28" s="1"/>
  <c r="H1880" i="28" s="1"/>
  <c r="H1881" i="28" s="1"/>
  <c r="H1882" i="28" s="1"/>
  <c r="H1883" i="28" s="1"/>
  <c r="H1884" i="28" s="1"/>
  <c r="H1885" i="28" s="1"/>
  <c r="H1886" i="28" s="1"/>
  <c r="H1887" i="28" s="1"/>
  <c r="H1888" i="28" s="1"/>
  <c r="H1889" i="28" s="1"/>
  <c r="H1890" i="28" s="1"/>
  <c r="H1891" i="28" s="1"/>
  <c r="H1892" i="28" s="1"/>
  <c r="H1893" i="28" s="1"/>
  <c r="H1894" i="28" s="1"/>
  <c r="H1895" i="28" s="1"/>
  <c r="H1896" i="28" s="1"/>
  <c r="H1897" i="28" s="1"/>
  <c r="H1898" i="28" s="1"/>
  <c r="H1899" i="28" s="1"/>
  <c r="H1900" i="28" s="1"/>
  <c r="H1901" i="28" s="1"/>
  <c r="H1902" i="28" s="1"/>
  <c r="H1903" i="28" s="1"/>
  <c r="H1904" i="28" s="1"/>
  <c r="H1905" i="28" s="1"/>
  <c r="H1906" i="28" s="1"/>
  <c r="H1907" i="28" s="1"/>
  <c r="H1908" i="28" s="1"/>
  <c r="H1909" i="28" s="1"/>
  <c r="H1910" i="28" s="1"/>
  <c r="H1911" i="28" s="1"/>
  <c r="H1912" i="28" s="1"/>
  <c r="H1913" i="28" s="1"/>
  <c r="H1914" i="28" s="1"/>
  <c r="H1915" i="28" s="1"/>
  <c r="H1916" i="28" s="1"/>
  <c r="H1917" i="28" s="1"/>
  <c r="H1918" i="28" s="1"/>
  <c r="H1919" i="28" s="1"/>
  <c r="H1920" i="28" s="1"/>
  <c r="H1921" i="28" s="1"/>
  <c r="H1922" i="28" s="1"/>
  <c r="H1923" i="28" s="1"/>
  <c r="H1924" i="28" s="1"/>
  <c r="H1925" i="28" s="1"/>
  <c r="H1926" i="28" s="1"/>
  <c r="H1927" i="28" s="1"/>
  <c r="H1928" i="28" s="1"/>
  <c r="H1929" i="28" s="1"/>
  <c r="H1930" i="28" s="1"/>
  <c r="H1931" i="28" s="1"/>
  <c r="H1932" i="28" s="1"/>
  <c r="H1933" i="28" s="1"/>
  <c r="H1934" i="28" s="1"/>
  <c r="H1935" i="28" s="1"/>
  <c r="H1936" i="28" s="1"/>
  <c r="H1937" i="28" s="1"/>
  <c r="H1938" i="28" s="1"/>
  <c r="H1939" i="28" s="1"/>
  <c r="H1940" i="28" s="1"/>
  <c r="H1941" i="28" s="1"/>
  <c r="H1942" i="28" s="1"/>
  <c r="H1943" i="28" s="1"/>
  <c r="H1944" i="28" s="1"/>
  <c r="H1945" i="28" s="1"/>
  <c r="H1946" i="28" s="1"/>
  <c r="H1947" i="28" s="1"/>
  <c r="H1948" i="28" s="1"/>
  <c r="H1949" i="28" s="1"/>
  <c r="H1950" i="28" s="1"/>
  <c r="H1951" i="28" s="1"/>
  <c r="H1952" i="28" s="1"/>
  <c r="H1953" i="28" s="1"/>
  <c r="H1954" i="28" s="1"/>
  <c r="H1955" i="28" s="1"/>
  <c r="H1956" i="28" s="1"/>
  <c r="H1957" i="28" s="1"/>
  <c r="H1958" i="28" s="1"/>
  <c r="H1959" i="28" s="1"/>
  <c r="H1960" i="28" s="1"/>
  <c r="H1961" i="28" s="1"/>
  <c r="H1962" i="28" s="1"/>
  <c r="H1963" i="28" s="1"/>
  <c r="H1964" i="28" s="1"/>
  <c r="H1965" i="28" s="1"/>
  <c r="H1966" i="28" s="1"/>
  <c r="H1967" i="28" s="1"/>
  <c r="H1968" i="28" s="1"/>
  <c r="H1969" i="28" s="1"/>
  <c r="H1970" i="28" s="1"/>
  <c r="H1971" i="28" s="1"/>
  <c r="H1972" i="28" s="1"/>
  <c r="H1973" i="28" s="1"/>
  <c r="H1974" i="28" s="1"/>
  <c r="H1975" i="28" s="1"/>
  <c r="H1976" i="28" s="1"/>
  <c r="H1977" i="28" s="1"/>
  <c r="H1978" i="28" s="1"/>
  <c r="H1979" i="28" s="1"/>
  <c r="H1980" i="28" s="1"/>
  <c r="H1981" i="28" s="1"/>
  <c r="H1982" i="28" s="1"/>
  <c r="H1983" i="28" s="1"/>
  <c r="H1984" i="28" s="1"/>
  <c r="H1985" i="28" s="1"/>
  <c r="H1986" i="28" s="1"/>
  <c r="H1987" i="28" s="1"/>
  <c r="H1988" i="28" s="1"/>
  <c r="H1989" i="28" s="1"/>
  <c r="H1990" i="28" s="1"/>
  <c r="H1991" i="28" s="1"/>
  <c r="H1992" i="28" s="1"/>
  <c r="H1993" i="28" s="1"/>
  <c r="H1994" i="28" s="1"/>
  <c r="H1995" i="28" s="1"/>
  <c r="H1996" i="28" s="1"/>
  <c r="H1997" i="28" s="1"/>
  <c r="H1998" i="28" s="1"/>
  <c r="H1999" i="28" s="1"/>
  <c r="H2000" i="28" s="1"/>
  <c r="H2001" i="28" s="1"/>
  <c r="H2002" i="28" s="1"/>
  <c r="H2003" i="28" s="1"/>
  <c r="H2004" i="28" s="1"/>
  <c r="H2005" i="28" s="1"/>
  <c r="H2006" i="28" s="1"/>
  <c r="H2007" i="28" s="1"/>
  <c r="H2008" i="28" s="1"/>
  <c r="H2009" i="28" s="1"/>
  <c r="H2010" i="28" s="1"/>
  <c r="H2011" i="28" s="1"/>
  <c r="H2012" i="28" s="1"/>
  <c r="H2013" i="28" s="1"/>
  <c r="H2014" i="28" s="1"/>
  <c r="H2015" i="28" s="1"/>
  <c r="H2016" i="28" s="1"/>
  <c r="H2017" i="28" s="1"/>
  <c r="H2018" i="28" s="1"/>
  <c r="H2019" i="28" s="1"/>
  <c r="H2020" i="28" s="1"/>
  <c r="H2021" i="28" s="1"/>
  <c r="H2022" i="28" s="1"/>
  <c r="H2023" i="28" s="1"/>
  <c r="H2024" i="28" s="1"/>
  <c r="H2025" i="28" s="1"/>
  <c r="H2026" i="28" s="1"/>
  <c r="H2027" i="28" s="1"/>
  <c r="H2028" i="28" s="1"/>
  <c r="H2029" i="28" s="1"/>
  <c r="H2030" i="28" s="1"/>
  <c r="H2031" i="28" s="1"/>
  <c r="H2032" i="28" s="1"/>
  <c r="H2033" i="28" s="1"/>
  <c r="H2034" i="28" s="1"/>
  <c r="H2035" i="28" s="1"/>
  <c r="H2036" i="28" s="1"/>
  <c r="H2037" i="28" s="1"/>
  <c r="H2038" i="28" s="1"/>
  <c r="H2039" i="28" s="1"/>
  <c r="H2040" i="28" s="1"/>
  <c r="H2041" i="28" s="1"/>
  <c r="H2042" i="28" s="1"/>
  <c r="H2043" i="28" s="1"/>
  <c r="H2044" i="28" s="1"/>
  <c r="H2045" i="28" s="1"/>
  <c r="H2046" i="28" s="1"/>
  <c r="H2047" i="28" s="1"/>
  <c r="H2048" i="28" s="1"/>
  <c r="H2049" i="28" s="1"/>
  <c r="H2050" i="28" s="1"/>
  <c r="H2051" i="28" s="1"/>
  <c r="H2052" i="28" s="1"/>
  <c r="H2053" i="28" s="1"/>
  <c r="H2054" i="28" s="1"/>
  <c r="H2055" i="28" s="1"/>
  <c r="H2056" i="28" s="1"/>
  <c r="H2057" i="28" s="1"/>
  <c r="H2058" i="28" s="1"/>
  <c r="H2059" i="28" s="1"/>
  <c r="H2060" i="28" s="1"/>
  <c r="H2061" i="28" s="1"/>
  <c r="H2062" i="28" s="1"/>
  <c r="H2063" i="28" s="1"/>
  <c r="H2064" i="28" s="1"/>
  <c r="H2065" i="28" s="1"/>
  <c r="H2066" i="28" s="1"/>
  <c r="H2067" i="28" s="1"/>
  <c r="H2068" i="28" s="1"/>
  <c r="H2069" i="28" s="1"/>
  <c r="H2070" i="28" s="1"/>
  <c r="H2071" i="28" s="1"/>
  <c r="H2072" i="28" s="1"/>
  <c r="H2073" i="28" s="1"/>
  <c r="H2074" i="28" s="1"/>
  <c r="H2075" i="28" s="1"/>
  <c r="H2076" i="28" s="1"/>
  <c r="H2077" i="28" s="1"/>
  <c r="H2078" i="28" s="1"/>
  <c r="H2079" i="28" s="1"/>
  <c r="H2080" i="28" s="1"/>
  <c r="H2081" i="28" s="1"/>
  <c r="H2082" i="28" s="1"/>
  <c r="H2083" i="28" s="1"/>
  <c r="H2084" i="28" s="1"/>
  <c r="H2085" i="28" s="1"/>
  <c r="H2086" i="28" s="1"/>
  <c r="H2087" i="28" s="1"/>
  <c r="H2088" i="28" s="1"/>
  <c r="H2089" i="28" s="1"/>
  <c r="H2090" i="28" s="1"/>
  <c r="H2091" i="28" s="1"/>
  <c r="H2092" i="28" s="1"/>
  <c r="H2093" i="28" s="1"/>
  <c r="H2094" i="28" s="1"/>
  <c r="G45" i="28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G58" i="28" s="1"/>
  <c r="G59" i="28" s="1"/>
  <c r="G60" i="28" s="1"/>
  <c r="G61" i="28" s="1"/>
  <c r="G62" i="28" s="1"/>
  <c r="G63" i="28" s="1"/>
  <c r="G64" i="28" s="1"/>
  <c r="G65" i="28" s="1"/>
  <c r="G66" i="28" s="1"/>
  <c r="G67" i="28" s="1"/>
  <c r="G68" i="28" s="1"/>
  <c r="G69" i="28" s="1"/>
  <c r="G70" i="28" s="1"/>
  <c r="G71" i="28" s="1"/>
  <c r="G72" i="28" s="1"/>
  <c r="G73" i="28" s="1"/>
  <c r="G74" i="28" s="1"/>
  <c r="G75" i="28" s="1"/>
  <c r="G76" i="28" s="1"/>
  <c r="G77" i="28" s="1"/>
  <c r="G78" i="28" s="1"/>
  <c r="G79" i="28" s="1"/>
  <c r="G80" i="28" s="1"/>
  <c r="G81" i="28" s="1"/>
  <c r="G82" i="28" s="1"/>
  <c r="G83" i="28" s="1"/>
  <c r="G84" i="28" s="1"/>
  <c r="G85" i="28" s="1"/>
  <c r="G86" i="28" s="1"/>
  <c r="G87" i="28" s="1"/>
  <c r="G88" i="28" s="1"/>
  <c r="G89" i="28" s="1"/>
  <c r="G90" i="28" s="1"/>
  <c r="G91" i="28" s="1"/>
  <c r="G92" i="28" s="1"/>
  <c r="G93" i="28" s="1"/>
  <c r="G94" i="28" s="1"/>
  <c r="G95" i="28" s="1"/>
  <c r="G96" i="28" s="1"/>
  <c r="G97" i="28" s="1"/>
  <c r="G98" i="28" s="1"/>
  <c r="G99" i="28" s="1"/>
  <c r="G100" i="28" s="1"/>
  <c r="G101" i="28" s="1"/>
  <c r="G102" i="28" s="1"/>
  <c r="G103" i="28" s="1"/>
  <c r="G104" i="28" s="1"/>
  <c r="G105" i="28" s="1"/>
  <c r="G106" i="28" s="1"/>
  <c r="G107" i="28" s="1"/>
  <c r="G108" i="28" s="1"/>
  <c r="G109" i="28" s="1"/>
  <c r="G110" i="28" s="1"/>
  <c r="G111" i="28" s="1"/>
  <c r="G112" i="28" s="1"/>
  <c r="G113" i="28" s="1"/>
  <c r="G114" i="28" s="1"/>
  <c r="G115" i="28" s="1"/>
  <c r="G116" i="28" s="1"/>
  <c r="G117" i="28" s="1"/>
  <c r="G118" i="28" s="1"/>
  <c r="G119" i="28" s="1"/>
  <c r="G120" i="28" s="1"/>
  <c r="G121" i="28" s="1"/>
  <c r="G122" i="28" s="1"/>
  <c r="G123" i="28" s="1"/>
  <c r="G124" i="28" s="1"/>
  <c r="G125" i="28" s="1"/>
  <c r="G126" i="28" s="1"/>
  <c r="G127" i="28" s="1"/>
  <c r="G128" i="28" s="1"/>
  <c r="G129" i="28" s="1"/>
  <c r="G130" i="28" s="1"/>
  <c r="G131" i="28" s="1"/>
  <c r="G132" i="28" s="1"/>
  <c r="G133" i="28" s="1"/>
  <c r="G134" i="28" s="1"/>
  <c r="G135" i="28" s="1"/>
  <c r="G136" i="28" s="1"/>
  <c r="G137" i="28" s="1"/>
  <c r="G138" i="28" s="1"/>
  <c r="G139" i="28" s="1"/>
  <c r="G140" i="28" s="1"/>
  <c r="G141" i="28" s="1"/>
  <c r="G142" i="28" s="1"/>
  <c r="G143" i="28" s="1"/>
  <c r="G144" i="28" s="1"/>
  <c r="G145" i="28" s="1"/>
  <c r="G146" i="28" s="1"/>
  <c r="G147" i="28" s="1"/>
  <c r="G148" i="28" s="1"/>
  <c r="G149" i="28" s="1"/>
  <c r="G150" i="28" s="1"/>
  <c r="G151" i="28" s="1"/>
  <c r="G152" i="28" s="1"/>
  <c r="G153" i="28" s="1"/>
  <c r="G154" i="28" s="1"/>
  <c r="G155" i="28" s="1"/>
  <c r="G156" i="28" s="1"/>
  <c r="G157" i="28" s="1"/>
  <c r="G158" i="28" s="1"/>
  <c r="G159" i="28" s="1"/>
  <c r="G160" i="28" s="1"/>
  <c r="G161" i="28" s="1"/>
  <c r="G162" i="28" s="1"/>
  <c r="G163" i="28" s="1"/>
  <c r="G164" i="28" s="1"/>
  <c r="G165" i="28" s="1"/>
  <c r="G166" i="28" s="1"/>
  <c r="G167" i="28" s="1"/>
  <c r="G168" i="28" s="1"/>
  <c r="G169" i="28" s="1"/>
  <c r="G170" i="28" s="1"/>
  <c r="G171" i="28" s="1"/>
  <c r="G172" i="28" s="1"/>
  <c r="G173" i="28" s="1"/>
  <c r="G174" i="28" s="1"/>
  <c r="G175" i="28" s="1"/>
  <c r="G176" i="28" s="1"/>
  <c r="G177" i="28" s="1"/>
  <c r="G178" i="28" s="1"/>
  <c r="G179" i="28" s="1"/>
  <c r="G180" i="28" s="1"/>
  <c r="G181" i="28" s="1"/>
  <c r="G182" i="28" s="1"/>
  <c r="G183" i="28" s="1"/>
  <c r="G184" i="28" s="1"/>
  <c r="G185" i="28" s="1"/>
  <c r="G186" i="28" s="1"/>
  <c r="G187" i="28" s="1"/>
  <c r="G188" i="28" s="1"/>
  <c r="G189" i="28" s="1"/>
  <c r="G190" i="28" s="1"/>
  <c r="G191" i="28" s="1"/>
  <c r="G192" i="28" s="1"/>
  <c r="G193" i="28" s="1"/>
  <c r="G194" i="28" s="1"/>
  <c r="G195" i="28" s="1"/>
  <c r="G196" i="28" s="1"/>
  <c r="G197" i="28" s="1"/>
  <c r="G198" i="28" s="1"/>
  <c r="G199" i="28" s="1"/>
  <c r="G200" i="28" s="1"/>
  <c r="G201" i="28" s="1"/>
  <c r="G202" i="28" s="1"/>
  <c r="G203" i="28" s="1"/>
  <c r="G204" i="28" s="1"/>
  <c r="G205" i="28" s="1"/>
  <c r="G206" i="28" s="1"/>
  <c r="G207" i="28" s="1"/>
  <c r="G208" i="28" s="1"/>
  <c r="G209" i="28" s="1"/>
  <c r="G210" i="28" s="1"/>
  <c r="G211" i="28" s="1"/>
  <c r="G212" i="28" s="1"/>
  <c r="G213" i="28" s="1"/>
  <c r="G214" i="28" s="1"/>
  <c r="G215" i="28" s="1"/>
  <c r="G216" i="28" s="1"/>
  <c r="G217" i="28" s="1"/>
  <c r="G218" i="28" s="1"/>
  <c r="G219" i="28" s="1"/>
  <c r="G220" i="28" s="1"/>
  <c r="G221" i="28" s="1"/>
  <c r="G222" i="28" s="1"/>
  <c r="G223" i="28" s="1"/>
  <c r="G224" i="28" s="1"/>
  <c r="G225" i="28" s="1"/>
  <c r="G226" i="28" s="1"/>
  <c r="G227" i="28" s="1"/>
  <c r="G228" i="28" s="1"/>
  <c r="G229" i="28" s="1"/>
  <c r="G230" i="28" s="1"/>
  <c r="G231" i="28" s="1"/>
  <c r="G232" i="28" s="1"/>
  <c r="G233" i="28" s="1"/>
  <c r="G234" i="28" s="1"/>
  <c r="G235" i="28" s="1"/>
  <c r="G236" i="28" s="1"/>
  <c r="G237" i="28" s="1"/>
  <c r="G238" i="28" s="1"/>
  <c r="G239" i="28" s="1"/>
  <c r="G240" i="28" s="1"/>
  <c r="G241" i="28" s="1"/>
  <c r="G242" i="28" s="1"/>
  <c r="G243" i="28" s="1"/>
  <c r="G244" i="28" s="1"/>
  <c r="G245" i="28" s="1"/>
  <c r="G246" i="28" s="1"/>
  <c r="G247" i="28" s="1"/>
  <c r="G248" i="28" s="1"/>
  <c r="G249" i="28" s="1"/>
  <c r="G250" i="28" s="1"/>
  <c r="G251" i="28" s="1"/>
  <c r="G252" i="28" s="1"/>
  <c r="G253" i="28" s="1"/>
  <c r="G254" i="28" s="1"/>
  <c r="G255" i="28" s="1"/>
  <c r="G256" i="28" s="1"/>
  <c r="G257" i="28" s="1"/>
  <c r="G258" i="28" s="1"/>
  <c r="G259" i="28" s="1"/>
  <c r="G260" i="28" s="1"/>
  <c r="G261" i="28" s="1"/>
  <c r="G262" i="28" s="1"/>
  <c r="G263" i="28" s="1"/>
  <c r="G264" i="28" s="1"/>
  <c r="G265" i="28" s="1"/>
  <c r="G266" i="28" s="1"/>
  <c r="G267" i="28" s="1"/>
  <c r="G268" i="28" s="1"/>
  <c r="G269" i="28" s="1"/>
  <c r="G270" i="28" s="1"/>
  <c r="G271" i="28" s="1"/>
  <c r="G272" i="28" s="1"/>
  <c r="G273" i="28" s="1"/>
  <c r="G274" i="28" s="1"/>
  <c r="G275" i="28" s="1"/>
  <c r="G276" i="28" s="1"/>
  <c r="G277" i="28" s="1"/>
  <c r="G278" i="28" s="1"/>
  <c r="G279" i="28" s="1"/>
  <c r="G280" i="28" s="1"/>
  <c r="G281" i="28" s="1"/>
  <c r="G282" i="28" s="1"/>
  <c r="G283" i="28" s="1"/>
  <c r="G284" i="28" s="1"/>
  <c r="G285" i="28" s="1"/>
  <c r="G286" i="28" s="1"/>
  <c r="G287" i="28" s="1"/>
  <c r="G288" i="28" s="1"/>
  <c r="G289" i="28" s="1"/>
  <c r="G290" i="28" s="1"/>
  <c r="G291" i="28" s="1"/>
  <c r="G292" i="28" s="1"/>
  <c r="G293" i="28" s="1"/>
  <c r="G294" i="28" s="1"/>
  <c r="G295" i="28" s="1"/>
  <c r="G296" i="28" s="1"/>
  <c r="G297" i="28" s="1"/>
  <c r="G298" i="28" s="1"/>
  <c r="G299" i="28" s="1"/>
  <c r="G300" i="28" s="1"/>
  <c r="G301" i="28" s="1"/>
  <c r="G302" i="28" s="1"/>
  <c r="G303" i="28" s="1"/>
  <c r="G304" i="28" s="1"/>
  <c r="G305" i="28" s="1"/>
  <c r="G306" i="28" s="1"/>
  <c r="G307" i="28" s="1"/>
  <c r="G308" i="28" s="1"/>
  <c r="G309" i="28" s="1"/>
  <c r="G310" i="28" s="1"/>
  <c r="G311" i="28" s="1"/>
  <c r="G312" i="28" s="1"/>
  <c r="G313" i="28" s="1"/>
  <c r="G314" i="28" s="1"/>
  <c r="G315" i="28" s="1"/>
  <c r="G316" i="28" s="1"/>
  <c r="G317" i="28" s="1"/>
  <c r="G318" i="28" s="1"/>
  <c r="G319" i="28" s="1"/>
  <c r="G320" i="28" s="1"/>
  <c r="G321" i="28" s="1"/>
  <c r="G322" i="28" s="1"/>
  <c r="G323" i="28" s="1"/>
  <c r="G324" i="28" s="1"/>
  <c r="G325" i="28" s="1"/>
  <c r="G326" i="28" s="1"/>
  <c r="G327" i="28" s="1"/>
  <c r="G328" i="28" s="1"/>
  <c r="G329" i="28" s="1"/>
  <c r="G330" i="28" s="1"/>
  <c r="G331" i="28" s="1"/>
  <c r="G332" i="28" s="1"/>
  <c r="G333" i="28" s="1"/>
  <c r="G334" i="28" s="1"/>
  <c r="G335" i="28" s="1"/>
  <c r="G336" i="28" s="1"/>
  <c r="G337" i="28" s="1"/>
  <c r="G338" i="28" s="1"/>
  <c r="G339" i="28" s="1"/>
  <c r="G340" i="28" s="1"/>
  <c r="G341" i="28" s="1"/>
  <c r="G342" i="28" s="1"/>
  <c r="G343" i="28" s="1"/>
  <c r="G344" i="28" s="1"/>
  <c r="G345" i="28" s="1"/>
  <c r="G346" i="28" s="1"/>
  <c r="G347" i="28" s="1"/>
  <c r="G348" i="28" s="1"/>
  <c r="G349" i="28" s="1"/>
  <c r="G350" i="28" s="1"/>
  <c r="G351" i="28" s="1"/>
  <c r="G352" i="28" s="1"/>
  <c r="G353" i="28" s="1"/>
  <c r="G354" i="28" s="1"/>
  <c r="G355" i="28" s="1"/>
  <c r="G356" i="28" s="1"/>
  <c r="G357" i="28" s="1"/>
  <c r="G358" i="28" s="1"/>
  <c r="G359" i="28" s="1"/>
  <c r="G360" i="28" s="1"/>
  <c r="G361" i="28" s="1"/>
  <c r="G362" i="28" s="1"/>
  <c r="G363" i="28" s="1"/>
  <c r="G364" i="28" s="1"/>
  <c r="G365" i="28" s="1"/>
  <c r="G366" i="28" s="1"/>
  <c r="G367" i="28" s="1"/>
  <c r="G368" i="28" s="1"/>
  <c r="G369" i="28" s="1"/>
  <c r="G370" i="28" s="1"/>
  <c r="G371" i="28" s="1"/>
  <c r="G372" i="28" s="1"/>
  <c r="G373" i="28" s="1"/>
  <c r="G374" i="28" s="1"/>
  <c r="G375" i="28" s="1"/>
  <c r="G376" i="28" s="1"/>
  <c r="G377" i="28" s="1"/>
  <c r="G378" i="28" s="1"/>
  <c r="G379" i="28" s="1"/>
  <c r="G380" i="28" s="1"/>
  <c r="G381" i="28" s="1"/>
  <c r="G382" i="28" s="1"/>
  <c r="G383" i="28" s="1"/>
  <c r="G384" i="28" s="1"/>
  <c r="G385" i="28" s="1"/>
  <c r="G386" i="28" s="1"/>
  <c r="G387" i="28" s="1"/>
  <c r="G388" i="28" s="1"/>
  <c r="G389" i="28" s="1"/>
  <c r="G390" i="28" s="1"/>
  <c r="G391" i="28" s="1"/>
  <c r="G392" i="28" s="1"/>
  <c r="G393" i="28" s="1"/>
  <c r="G394" i="28" s="1"/>
  <c r="G395" i="28" s="1"/>
  <c r="G396" i="28" s="1"/>
  <c r="G397" i="28" s="1"/>
  <c r="G398" i="28" s="1"/>
  <c r="G399" i="28" s="1"/>
  <c r="G400" i="28" s="1"/>
  <c r="G401" i="28" s="1"/>
  <c r="G402" i="28" s="1"/>
  <c r="G403" i="28" s="1"/>
  <c r="G404" i="28" s="1"/>
  <c r="G405" i="28" s="1"/>
  <c r="G406" i="28" s="1"/>
  <c r="G407" i="28" s="1"/>
  <c r="G408" i="28" s="1"/>
  <c r="G409" i="28" s="1"/>
  <c r="G410" i="28" s="1"/>
  <c r="G411" i="28" s="1"/>
  <c r="G412" i="28" s="1"/>
  <c r="G413" i="28" s="1"/>
  <c r="G414" i="28" s="1"/>
  <c r="G415" i="28" s="1"/>
  <c r="G416" i="28" s="1"/>
  <c r="G417" i="28" s="1"/>
  <c r="G418" i="28" s="1"/>
  <c r="G419" i="28" s="1"/>
  <c r="G420" i="28" s="1"/>
  <c r="G421" i="28" s="1"/>
  <c r="G422" i="28" s="1"/>
  <c r="G423" i="28" s="1"/>
  <c r="G424" i="28" s="1"/>
  <c r="G425" i="28" s="1"/>
  <c r="G426" i="28" s="1"/>
  <c r="G427" i="28" s="1"/>
  <c r="G428" i="28" s="1"/>
  <c r="G429" i="28" s="1"/>
  <c r="G430" i="28" s="1"/>
  <c r="G431" i="28" s="1"/>
  <c r="G432" i="28" s="1"/>
  <c r="G433" i="28" s="1"/>
  <c r="G434" i="28" s="1"/>
  <c r="G435" i="28" s="1"/>
  <c r="G436" i="28" s="1"/>
  <c r="G437" i="28" s="1"/>
  <c r="G438" i="28" s="1"/>
  <c r="G439" i="28" s="1"/>
  <c r="G440" i="28" s="1"/>
  <c r="G441" i="28" s="1"/>
  <c r="G442" i="28" s="1"/>
  <c r="G443" i="28" s="1"/>
  <c r="G444" i="28" s="1"/>
  <c r="G445" i="28" s="1"/>
  <c r="G446" i="28" s="1"/>
  <c r="G447" i="28" s="1"/>
  <c r="G448" i="28" s="1"/>
  <c r="G449" i="28" s="1"/>
  <c r="G450" i="28" s="1"/>
  <c r="G451" i="28" s="1"/>
  <c r="G452" i="28" s="1"/>
  <c r="G453" i="28" s="1"/>
  <c r="G454" i="28" s="1"/>
  <c r="G455" i="28" s="1"/>
  <c r="G456" i="28" s="1"/>
  <c r="G457" i="28" s="1"/>
  <c r="G458" i="28" s="1"/>
  <c r="G459" i="28" s="1"/>
  <c r="G460" i="28" s="1"/>
  <c r="G461" i="28" s="1"/>
  <c r="G462" i="28" s="1"/>
  <c r="G463" i="28" s="1"/>
  <c r="G464" i="28" s="1"/>
  <c r="G465" i="28" s="1"/>
  <c r="G466" i="28" s="1"/>
  <c r="G467" i="28" s="1"/>
  <c r="G468" i="28" s="1"/>
  <c r="G469" i="28" s="1"/>
  <c r="G470" i="28" s="1"/>
  <c r="G471" i="28" s="1"/>
  <c r="G472" i="28" s="1"/>
  <c r="G473" i="28" s="1"/>
  <c r="G474" i="28" s="1"/>
  <c r="G475" i="28" s="1"/>
  <c r="G476" i="28" s="1"/>
  <c r="G477" i="28" s="1"/>
  <c r="G478" i="28" s="1"/>
  <c r="G479" i="28" s="1"/>
  <c r="G480" i="28" s="1"/>
  <c r="G481" i="28" s="1"/>
  <c r="G482" i="28" s="1"/>
  <c r="G483" i="28" s="1"/>
  <c r="G484" i="28" s="1"/>
  <c r="G485" i="28" s="1"/>
  <c r="G486" i="28" s="1"/>
  <c r="G487" i="28" s="1"/>
  <c r="G488" i="28" s="1"/>
  <c r="G489" i="28" s="1"/>
  <c r="G490" i="28" s="1"/>
  <c r="G491" i="28" s="1"/>
  <c r="G492" i="28" s="1"/>
  <c r="G493" i="28" s="1"/>
  <c r="G494" i="28" s="1"/>
  <c r="G495" i="28" s="1"/>
  <c r="G496" i="28" s="1"/>
  <c r="G497" i="28" s="1"/>
  <c r="G498" i="28" s="1"/>
  <c r="G499" i="28" s="1"/>
  <c r="G500" i="28" s="1"/>
  <c r="G501" i="28" s="1"/>
  <c r="G502" i="28" s="1"/>
  <c r="G503" i="28" s="1"/>
  <c r="G504" i="28" s="1"/>
  <c r="G505" i="28" s="1"/>
  <c r="G506" i="28" s="1"/>
  <c r="G507" i="28" s="1"/>
  <c r="G508" i="28" s="1"/>
  <c r="G509" i="28" s="1"/>
  <c r="G510" i="28" s="1"/>
  <c r="G511" i="28" s="1"/>
  <c r="G512" i="28" s="1"/>
  <c r="G513" i="28" s="1"/>
  <c r="G514" i="28" s="1"/>
  <c r="G515" i="28" s="1"/>
  <c r="G516" i="28" s="1"/>
  <c r="G517" i="28" s="1"/>
  <c r="G518" i="28" s="1"/>
  <c r="G519" i="28" s="1"/>
  <c r="G520" i="28" s="1"/>
  <c r="G521" i="28" s="1"/>
  <c r="G522" i="28" s="1"/>
  <c r="G523" i="28" s="1"/>
  <c r="G524" i="28" s="1"/>
  <c r="G525" i="28" s="1"/>
  <c r="G526" i="28" s="1"/>
  <c r="G527" i="28" s="1"/>
  <c r="G528" i="28" s="1"/>
  <c r="G529" i="28" s="1"/>
  <c r="G530" i="28" s="1"/>
  <c r="G531" i="28" s="1"/>
  <c r="G532" i="28" s="1"/>
  <c r="G533" i="28" s="1"/>
  <c r="G534" i="28" s="1"/>
  <c r="G535" i="28" s="1"/>
  <c r="G536" i="28" s="1"/>
  <c r="G537" i="28" s="1"/>
  <c r="G538" i="28" s="1"/>
  <c r="G539" i="28" s="1"/>
  <c r="G540" i="28" s="1"/>
  <c r="G541" i="28" s="1"/>
  <c r="G542" i="28" s="1"/>
  <c r="G543" i="28" s="1"/>
  <c r="G544" i="28" s="1"/>
  <c r="G545" i="28" s="1"/>
  <c r="G546" i="28" s="1"/>
  <c r="G547" i="28" s="1"/>
  <c r="G548" i="28" s="1"/>
  <c r="G549" i="28" s="1"/>
  <c r="G550" i="28" s="1"/>
  <c r="G551" i="28" s="1"/>
  <c r="G552" i="28" s="1"/>
  <c r="G553" i="28" s="1"/>
  <c r="G554" i="28" s="1"/>
  <c r="G555" i="28" s="1"/>
  <c r="G556" i="28" s="1"/>
  <c r="G557" i="28" s="1"/>
  <c r="G558" i="28" s="1"/>
  <c r="G559" i="28" s="1"/>
  <c r="G560" i="28" s="1"/>
  <c r="G561" i="28" s="1"/>
  <c r="G562" i="28" s="1"/>
  <c r="G563" i="28" s="1"/>
  <c r="G564" i="28" s="1"/>
  <c r="G565" i="28" s="1"/>
  <c r="G566" i="28" s="1"/>
  <c r="G567" i="28" s="1"/>
  <c r="G568" i="28" s="1"/>
  <c r="G569" i="28" s="1"/>
  <c r="G570" i="28" s="1"/>
  <c r="G571" i="28" s="1"/>
  <c r="G572" i="28" s="1"/>
  <c r="G573" i="28" s="1"/>
  <c r="G574" i="28" s="1"/>
  <c r="G575" i="28" s="1"/>
  <c r="G576" i="28" s="1"/>
  <c r="G577" i="28" s="1"/>
  <c r="G578" i="28" s="1"/>
  <c r="G579" i="28" s="1"/>
  <c r="G580" i="28" s="1"/>
  <c r="G581" i="28" s="1"/>
  <c r="G582" i="28" s="1"/>
  <c r="G583" i="28" s="1"/>
  <c r="G584" i="28" s="1"/>
  <c r="G585" i="28" s="1"/>
  <c r="G586" i="28" s="1"/>
  <c r="G587" i="28" s="1"/>
  <c r="G588" i="28" s="1"/>
  <c r="G589" i="28" s="1"/>
  <c r="G590" i="28" s="1"/>
  <c r="G591" i="28" s="1"/>
  <c r="G592" i="28" s="1"/>
  <c r="G593" i="28" s="1"/>
  <c r="G594" i="28" s="1"/>
  <c r="G595" i="28" s="1"/>
  <c r="G596" i="28" s="1"/>
  <c r="G597" i="28" s="1"/>
  <c r="G598" i="28" s="1"/>
  <c r="G599" i="28" s="1"/>
  <c r="G600" i="28" s="1"/>
  <c r="G601" i="28" s="1"/>
  <c r="G602" i="28" s="1"/>
  <c r="G603" i="28" s="1"/>
  <c r="G604" i="28" s="1"/>
  <c r="G605" i="28" s="1"/>
  <c r="G606" i="28" s="1"/>
  <c r="G607" i="28" s="1"/>
  <c r="G608" i="28" s="1"/>
  <c r="G609" i="28" s="1"/>
  <c r="G610" i="28" s="1"/>
  <c r="G611" i="28" s="1"/>
  <c r="G612" i="28" s="1"/>
  <c r="G613" i="28" s="1"/>
  <c r="G614" i="28" s="1"/>
  <c r="G615" i="28" s="1"/>
  <c r="G616" i="28" s="1"/>
  <c r="G617" i="28" s="1"/>
  <c r="G618" i="28" s="1"/>
  <c r="G619" i="28" s="1"/>
  <c r="G620" i="28" s="1"/>
  <c r="G621" i="28" s="1"/>
  <c r="G622" i="28" s="1"/>
  <c r="G623" i="28" s="1"/>
  <c r="G624" i="28" s="1"/>
  <c r="G625" i="28" s="1"/>
  <c r="G626" i="28" s="1"/>
  <c r="G627" i="28" s="1"/>
  <c r="G628" i="28" s="1"/>
  <c r="G629" i="28" s="1"/>
  <c r="G630" i="28" s="1"/>
  <c r="G631" i="28" s="1"/>
  <c r="G632" i="28" s="1"/>
  <c r="G633" i="28" s="1"/>
  <c r="G634" i="28" s="1"/>
  <c r="G635" i="28" s="1"/>
  <c r="G636" i="28" s="1"/>
  <c r="G637" i="28" s="1"/>
  <c r="G638" i="28" s="1"/>
  <c r="G639" i="28" s="1"/>
  <c r="G640" i="28" s="1"/>
  <c r="G641" i="28" s="1"/>
  <c r="G642" i="28" s="1"/>
  <c r="G643" i="28" s="1"/>
  <c r="G644" i="28" s="1"/>
  <c r="G645" i="28" s="1"/>
  <c r="G646" i="28" s="1"/>
  <c r="G647" i="28" s="1"/>
  <c r="G648" i="28" s="1"/>
  <c r="G649" i="28" s="1"/>
  <c r="G650" i="28" s="1"/>
  <c r="G651" i="28" s="1"/>
  <c r="G652" i="28" s="1"/>
  <c r="G653" i="28" s="1"/>
  <c r="G654" i="28" s="1"/>
  <c r="G655" i="28" s="1"/>
  <c r="G656" i="28" s="1"/>
  <c r="G657" i="28" s="1"/>
  <c r="G658" i="28" s="1"/>
  <c r="G659" i="28" s="1"/>
  <c r="G660" i="28" s="1"/>
  <c r="G661" i="28" s="1"/>
  <c r="G662" i="28" s="1"/>
  <c r="G663" i="28" s="1"/>
  <c r="G664" i="28" s="1"/>
  <c r="G665" i="28" s="1"/>
  <c r="G666" i="28" s="1"/>
  <c r="G667" i="28" s="1"/>
  <c r="G668" i="28" s="1"/>
  <c r="G669" i="28" s="1"/>
  <c r="G670" i="28" s="1"/>
  <c r="G671" i="28" s="1"/>
  <c r="G672" i="28" s="1"/>
  <c r="G673" i="28" s="1"/>
  <c r="G674" i="28" s="1"/>
  <c r="G675" i="28" s="1"/>
  <c r="G676" i="28" s="1"/>
  <c r="G677" i="28" s="1"/>
  <c r="G678" i="28" s="1"/>
  <c r="G679" i="28" s="1"/>
  <c r="G680" i="28" s="1"/>
  <c r="G681" i="28" s="1"/>
  <c r="G682" i="28" s="1"/>
  <c r="G683" i="28" s="1"/>
  <c r="G684" i="28" s="1"/>
  <c r="G685" i="28" s="1"/>
  <c r="G686" i="28" s="1"/>
  <c r="G687" i="28" s="1"/>
  <c r="G688" i="28" s="1"/>
  <c r="G689" i="28" s="1"/>
  <c r="G690" i="28" s="1"/>
  <c r="G691" i="28" s="1"/>
  <c r="G692" i="28" s="1"/>
  <c r="G693" i="28" s="1"/>
  <c r="G694" i="28" s="1"/>
  <c r="G695" i="28" s="1"/>
  <c r="G696" i="28" s="1"/>
  <c r="G697" i="28" s="1"/>
  <c r="G698" i="28" s="1"/>
  <c r="G699" i="28" s="1"/>
  <c r="G700" i="28" s="1"/>
  <c r="G701" i="28" s="1"/>
  <c r="G702" i="28" s="1"/>
  <c r="G703" i="28" s="1"/>
  <c r="G704" i="28" s="1"/>
  <c r="G705" i="28" s="1"/>
  <c r="G706" i="28" s="1"/>
  <c r="G707" i="28" s="1"/>
  <c r="G708" i="28" s="1"/>
  <c r="G709" i="28" s="1"/>
  <c r="G710" i="28" s="1"/>
  <c r="G711" i="28" s="1"/>
  <c r="G712" i="28" s="1"/>
  <c r="G713" i="28" s="1"/>
  <c r="G714" i="28" s="1"/>
  <c r="G715" i="28" s="1"/>
  <c r="G716" i="28" s="1"/>
  <c r="G717" i="28" s="1"/>
  <c r="G718" i="28" s="1"/>
  <c r="G719" i="28" s="1"/>
  <c r="G720" i="28" s="1"/>
  <c r="G721" i="28" s="1"/>
  <c r="G722" i="28" s="1"/>
  <c r="G723" i="28" s="1"/>
  <c r="G724" i="28" s="1"/>
  <c r="G725" i="28" s="1"/>
  <c r="G726" i="28" s="1"/>
  <c r="G727" i="28" s="1"/>
  <c r="G728" i="28" s="1"/>
  <c r="G729" i="28" s="1"/>
  <c r="G730" i="28" s="1"/>
  <c r="G731" i="28" s="1"/>
  <c r="G732" i="28" s="1"/>
  <c r="G733" i="28" s="1"/>
  <c r="G734" i="28" s="1"/>
  <c r="G735" i="28" s="1"/>
  <c r="G736" i="28" s="1"/>
  <c r="G737" i="28" s="1"/>
  <c r="G738" i="28" s="1"/>
  <c r="G739" i="28" s="1"/>
  <c r="G740" i="28" s="1"/>
  <c r="G741" i="28" s="1"/>
  <c r="G742" i="28" s="1"/>
  <c r="G743" i="28" s="1"/>
  <c r="G744" i="28" s="1"/>
  <c r="G745" i="28" s="1"/>
  <c r="G746" i="28" s="1"/>
  <c r="G747" i="28" s="1"/>
  <c r="G748" i="28" s="1"/>
  <c r="G749" i="28" s="1"/>
  <c r="G750" i="28" s="1"/>
  <c r="G751" i="28" s="1"/>
  <c r="G752" i="28" s="1"/>
  <c r="G753" i="28" s="1"/>
  <c r="G754" i="28" s="1"/>
  <c r="G755" i="28" s="1"/>
  <c r="G756" i="28" s="1"/>
  <c r="G757" i="28" s="1"/>
  <c r="G758" i="28" s="1"/>
  <c r="G759" i="28" s="1"/>
  <c r="G760" i="28" s="1"/>
  <c r="G761" i="28" s="1"/>
  <c r="G762" i="28" s="1"/>
  <c r="G763" i="28" s="1"/>
  <c r="G764" i="28" s="1"/>
  <c r="G765" i="28" s="1"/>
  <c r="G766" i="28" s="1"/>
  <c r="G767" i="28" s="1"/>
  <c r="G768" i="28" s="1"/>
  <c r="G769" i="28" s="1"/>
  <c r="G770" i="28" s="1"/>
  <c r="G771" i="28" s="1"/>
  <c r="G772" i="28" s="1"/>
  <c r="G773" i="28" s="1"/>
  <c r="G774" i="28" s="1"/>
  <c r="G775" i="28" s="1"/>
  <c r="G776" i="28" s="1"/>
  <c r="G777" i="28" s="1"/>
  <c r="G778" i="28" s="1"/>
  <c r="G779" i="28" s="1"/>
  <c r="G780" i="28" s="1"/>
  <c r="G781" i="28" s="1"/>
  <c r="G782" i="28" s="1"/>
  <c r="G783" i="28" s="1"/>
  <c r="G784" i="28" s="1"/>
  <c r="G785" i="28" s="1"/>
  <c r="G786" i="28" s="1"/>
  <c r="G787" i="28" s="1"/>
  <c r="G788" i="28" s="1"/>
  <c r="G789" i="28" s="1"/>
  <c r="G790" i="28" s="1"/>
  <c r="G791" i="28" s="1"/>
  <c r="G792" i="28" s="1"/>
  <c r="G793" i="28" s="1"/>
  <c r="G794" i="28" s="1"/>
  <c r="G795" i="28" s="1"/>
  <c r="G796" i="28" s="1"/>
  <c r="G797" i="28" s="1"/>
  <c r="G798" i="28" s="1"/>
  <c r="G799" i="28" s="1"/>
  <c r="G800" i="28" s="1"/>
  <c r="G801" i="28" s="1"/>
  <c r="G802" i="28" s="1"/>
  <c r="G803" i="28" s="1"/>
  <c r="G804" i="28" s="1"/>
  <c r="G805" i="28" s="1"/>
  <c r="G806" i="28" s="1"/>
  <c r="G807" i="28" s="1"/>
  <c r="G808" i="28" s="1"/>
  <c r="G809" i="28" s="1"/>
  <c r="G810" i="28" s="1"/>
  <c r="G811" i="28" s="1"/>
  <c r="G812" i="28" s="1"/>
  <c r="G813" i="28" s="1"/>
  <c r="G814" i="28" s="1"/>
  <c r="G815" i="28" s="1"/>
  <c r="G816" i="28" s="1"/>
  <c r="G817" i="28" s="1"/>
  <c r="G818" i="28" s="1"/>
  <c r="G819" i="28" s="1"/>
  <c r="G820" i="28" s="1"/>
  <c r="G821" i="28" s="1"/>
  <c r="G822" i="28" s="1"/>
  <c r="G823" i="28" s="1"/>
  <c r="G824" i="28" s="1"/>
  <c r="G825" i="28" s="1"/>
  <c r="G826" i="28" s="1"/>
  <c r="G827" i="28" s="1"/>
  <c r="G828" i="28" s="1"/>
  <c r="G829" i="28" s="1"/>
  <c r="G830" i="28" s="1"/>
  <c r="G831" i="28" s="1"/>
  <c r="G832" i="28" s="1"/>
  <c r="G833" i="28" s="1"/>
  <c r="G834" i="28" s="1"/>
  <c r="G835" i="28" s="1"/>
  <c r="G836" i="28" s="1"/>
  <c r="G837" i="28" s="1"/>
  <c r="G838" i="28" s="1"/>
  <c r="G839" i="28" s="1"/>
  <c r="G840" i="28" s="1"/>
  <c r="G841" i="28" s="1"/>
  <c r="G842" i="28" s="1"/>
  <c r="G843" i="28" s="1"/>
  <c r="G844" i="28" s="1"/>
  <c r="G845" i="28" s="1"/>
  <c r="G846" i="28" s="1"/>
  <c r="G847" i="28" s="1"/>
  <c r="G848" i="28" s="1"/>
  <c r="G849" i="28" s="1"/>
  <c r="G850" i="28" s="1"/>
  <c r="G851" i="28" s="1"/>
  <c r="G852" i="28" s="1"/>
  <c r="G853" i="28" s="1"/>
  <c r="G854" i="28" s="1"/>
  <c r="G855" i="28" s="1"/>
  <c r="G856" i="28" s="1"/>
  <c r="G857" i="28" s="1"/>
  <c r="G858" i="28" s="1"/>
  <c r="G859" i="28" s="1"/>
  <c r="G860" i="28" s="1"/>
  <c r="G861" i="28" s="1"/>
  <c r="G862" i="28" s="1"/>
  <c r="G863" i="28" s="1"/>
  <c r="G864" i="28" s="1"/>
  <c r="G865" i="28" s="1"/>
  <c r="G866" i="28" s="1"/>
  <c r="G867" i="28" s="1"/>
  <c r="G868" i="28" s="1"/>
  <c r="G869" i="28" s="1"/>
  <c r="G870" i="28" s="1"/>
  <c r="G871" i="28" s="1"/>
  <c r="G872" i="28" s="1"/>
  <c r="G873" i="28" s="1"/>
  <c r="G874" i="28" s="1"/>
  <c r="G875" i="28" s="1"/>
  <c r="G876" i="28" s="1"/>
  <c r="G877" i="28" s="1"/>
  <c r="G878" i="28" s="1"/>
  <c r="G879" i="28" s="1"/>
  <c r="G880" i="28" s="1"/>
  <c r="G881" i="28" s="1"/>
  <c r="G882" i="28" s="1"/>
  <c r="G883" i="28" s="1"/>
  <c r="G884" i="28" s="1"/>
  <c r="G885" i="28" s="1"/>
  <c r="G886" i="28" s="1"/>
  <c r="G887" i="28" s="1"/>
  <c r="G888" i="28" s="1"/>
  <c r="G889" i="28" s="1"/>
  <c r="G890" i="28" s="1"/>
  <c r="G891" i="28" s="1"/>
  <c r="G892" i="28" s="1"/>
  <c r="G893" i="28" s="1"/>
  <c r="G894" i="28" s="1"/>
  <c r="G895" i="28" s="1"/>
  <c r="G896" i="28" s="1"/>
  <c r="G897" i="28" s="1"/>
  <c r="G898" i="28" s="1"/>
  <c r="G899" i="28" s="1"/>
  <c r="G900" i="28" s="1"/>
  <c r="G901" i="28" s="1"/>
  <c r="G902" i="28" s="1"/>
  <c r="G903" i="28" s="1"/>
  <c r="G904" i="28" s="1"/>
  <c r="G905" i="28" s="1"/>
  <c r="G906" i="28" s="1"/>
  <c r="G907" i="28" s="1"/>
  <c r="G908" i="28" s="1"/>
  <c r="G909" i="28" s="1"/>
  <c r="G910" i="28" s="1"/>
  <c r="G911" i="28" s="1"/>
  <c r="G912" i="28" s="1"/>
  <c r="G913" i="28" s="1"/>
  <c r="G914" i="28" s="1"/>
  <c r="G915" i="28" s="1"/>
  <c r="G916" i="28" s="1"/>
  <c r="G917" i="28" s="1"/>
  <c r="G918" i="28" s="1"/>
  <c r="G919" i="28" s="1"/>
  <c r="G920" i="28" s="1"/>
  <c r="G921" i="28" s="1"/>
  <c r="G922" i="28" s="1"/>
  <c r="G923" i="28" s="1"/>
  <c r="G924" i="28" s="1"/>
  <c r="G925" i="28" s="1"/>
  <c r="G926" i="28" s="1"/>
  <c r="G927" i="28" s="1"/>
  <c r="G928" i="28" s="1"/>
  <c r="G929" i="28" s="1"/>
  <c r="G930" i="28" s="1"/>
  <c r="G931" i="28" s="1"/>
  <c r="G932" i="28" s="1"/>
  <c r="G933" i="28" s="1"/>
  <c r="G934" i="28" s="1"/>
  <c r="G935" i="28" s="1"/>
  <c r="G936" i="28" s="1"/>
  <c r="G937" i="28" s="1"/>
  <c r="G938" i="28" s="1"/>
  <c r="G939" i="28" s="1"/>
  <c r="G940" i="28" s="1"/>
  <c r="G941" i="28" s="1"/>
  <c r="G942" i="28" s="1"/>
  <c r="G943" i="28" s="1"/>
  <c r="G944" i="28" s="1"/>
  <c r="G945" i="28" s="1"/>
  <c r="G946" i="28" s="1"/>
  <c r="G947" i="28" s="1"/>
  <c r="G948" i="28" s="1"/>
  <c r="G949" i="28" s="1"/>
  <c r="G950" i="28" s="1"/>
  <c r="G951" i="28" s="1"/>
  <c r="G952" i="28" s="1"/>
  <c r="G953" i="28" s="1"/>
  <c r="G954" i="28" s="1"/>
  <c r="G955" i="28" s="1"/>
  <c r="G956" i="28" s="1"/>
  <c r="G957" i="28" s="1"/>
  <c r="G958" i="28" s="1"/>
  <c r="G959" i="28" s="1"/>
  <c r="G960" i="28" s="1"/>
  <c r="G961" i="28" s="1"/>
  <c r="G962" i="28" s="1"/>
  <c r="G963" i="28" s="1"/>
  <c r="G964" i="28" s="1"/>
  <c r="G965" i="28" s="1"/>
  <c r="G966" i="28" s="1"/>
  <c r="G967" i="28" s="1"/>
  <c r="G968" i="28" s="1"/>
  <c r="G969" i="28" s="1"/>
  <c r="G970" i="28" s="1"/>
  <c r="G971" i="28" s="1"/>
  <c r="G972" i="28" s="1"/>
  <c r="G973" i="28" s="1"/>
  <c r="G974" i="28" s="1"/>
  <c r="G975" i="28" s="1"/>
  <c r="G976" i="28" s="1"/>
  <c r="G977" i="28" s="1"/>
  <c r="G978" i="28" s="1"/>
  <c r="G979" i="28" s="1"/>
  <c r="G980" i="28" s="1"/>
  <c r="G981" i="28" s="1"/>
  <c r="G982" i="28" s="1"/>
  <c r="G983" i="28" s="1"/>
  <c r="G984" i="28" s="1"/>
  <c r="G985" i="28" s="1"/>
  <c r="G986" i="28" s="1"/>
  <c r="G987" i="28" s="1"/>
  <c r="G988" i="28" s="1"/>
  <c r="G989" i="28" s="1"/>
  <c r="G990" i="28" s="1"/>
  <c r="G991" i="28" s="1"/>
  <c r="G992" i="28" s="1"/>
  <c r="G993" i="28" s="1"/>
  <c r="G994" i="28" s="1"/>
  <c r="G995" i="28" s="1"/>
  <c r="G996" i="28" s="1"/>
  <c r="G997" i="28" s="1"/>
  <c r="G998" i="28" s="1"/>
  <c r="G999" i="28" s="1"/>
  <c r="G1000" i="28" s="1"/>
  <c r="G1001" i="28" s="1"/>
  <c r="G1002" i="28" s="1"/>
  <c r="G1003" i="28" s="1"/>
  <c r="G1004" i="28" s="1"/>
  <c r="G1005" i="28" s="1"/>
  <c r="G1006" i="28" s="1"/>
  <c r="G1007" i="28" s="1"/>
  <c r="G1008" i="28" s="1"/>
  <c r="G1009" i="28" s="1"/>
  <c r="G1010" i="28" s="1"/>
  <c r="G1011" i="28" s="1"/>
  <c r="G1012" i="28" s="1"/>
  <c r="G1013" i="28" s="1"/>
  <c r="G1014" i="28" s="1"/>
  <c r="G1015" i="28" s="1"/>
  <c r="G1016" i="28" s="1"/>
  <c r="G1017" i="28" s="1"/>
  <c r="G1018" i="28" s="1"/>
  <c r="G1019" i="28" s="1"/>
  <c r="G1020" i="28" s="1"/>
  <c r="G1021" i="28" s="1"/>
  <c r="G1022" i="28" s="1"/>
  <c r="G1023" i="28" s="1"/>
  <c r="G1024" i="28" s="1"/>
  <c r="G1025" i="28" s="1"/>
  <c r="G1026" i="28" s="1"/>
  <c r="G1027" i="28" s="1"/>
  <c r="G1028" i="28" s="1"/>
  <c r="G1029" i="28" s="1"/>
  <c r="G1030" i="28" s="1"/>
  <c r="G1031" i="28" s="1"/>
  <c r="G1032" i="28" s="1"/>
  <c r="G1033" i="28" s="1"/>
  <c r="G1034" i="28" s="1"/>
  <c r="G1035" i="28" s="1"/>
  <c r="G1036" i="28" s="1"/>
  <c r="G1037" i="28" s="1"/>
  <c r="G1038" i="28" s="1"/>
  <c r="G1039" i="28" s="1"/>
  <c r="G1040" i="28" s="1"/>
  <c r="G1041" i="28" s="1"/>
  <c r="G1042" i="28" s="1"/>
  <c r="G1043" i="28" s="1"/>
  <c r="G1044" i="28" s="1"/>
  <c r="G1045" i="28" s="1"/>
  <c r="G1046" i="28" s="1"/>
  <c r="G1047" i="28" s="1"/>
  <c r="G1048" i="28" s="1"/>
  <c r="G1049" i="28" s="1"/>
  <c r="G1050" i="28" s="1"/>
  <c r="G1051" i="28" s="1"/>
  <c r="G1052" i="28" s="1"/>
  <c r="G1053" i="28" s="1"/>
  <c r="G1054" i="28" s="1"/>
  <c r="G1055" i="28" s="1"/>
  <c r="G1056" i="28" s="1"/>
  <c r="G1057" i="28" s="1"/>
  <c r="G1058" i="28" s="1"/>
  <c r="G1059" i="28" s="1"/>
  <c r="G1060" i="28" s="1"/>
  <c r="G1061" i="28" s="1"/>
  <c r="G1062" i="28" s="1"/>
  <c r="G1063" i="28" s="1"/>
  <c r="G1064" i="28" s="1"/>
  <c r="G1065" i="28" s="1"/>
  <c r="G1066" i="28" s="1"/>
  <c r="G1067" i="28" s="1"/>
  <c r="G1068" i="28" s="1"/>
  <c r="G1069" i="28" s="1"/>
  <c r="G1070" i="28" s="1"/>
  <c r="G1071" i="28" s="1"/>
  <c r="G1072" i="28" s="1"/>
  <c r="G1073" i="28" s="1"/>
  <c r="G1074" i="28" s="1"/>
  <c r="G1075" i="28" s="1"/>
  <c r="G1076" i="28" s="1"/>
  <c r="G1077" i="28" s="1"/>
  <c r="G1078" i="28" s="1"/>
  <c r="G1079" i="28" s="1"/>
  <c r="G1080" i="28" s="1"/>
  <c r="G1081" i="28" s="1"/>
  <c r="G1082" i="28" s="1"/>
  <c r="G1083" i="28" s="1"/>
  <c r="G1084" i="28" s="1"/>
  <c r="G1085" i="28" s="1"/>
  <c r="G1086" i="28" s="1"/>
  <c r="G1087" i="28" s="1"/>
  <c r="G1088" i="28" s="1"/>
  <c r="G1089" i="28" s="1"/>
  <c r="G1090" i="28" s="1"/>
  <c r="G1091" i="28" s="1"/>
  <c r="G1092" i="28" s="1"/>
  <c r="G1093" i="28" s="1"/>
  <c r="G1094" i="28" s="1"/>
  <c r="G1095" i="28" s="1"/>
  <c r="G1096" i="28" s="1"/>
  <c r="G1097" i="28" s="1"/>
  <c r="G1098" i="28" s="1"/>
  <c r="G1099" i="28" s="1"/>
  <c r="G1100" i="28" s="1"/>
  <c r="G1101" i="28" s="1"/>
  <c r="G1102" i="28" s="1"/>
  <c r="G1103" i="28" s="1"/>
  <c r="G1104" i="28" s="1"/>
  <c r="G1105" i="28" s="1"/>
  <c r="G1106" i="28" s="1"/>
  <c r="G1107" i="28" s="1"/>
  <c r="G1108" i="28" s="1"/>
  <c r="G1109" i="28" s="1"/>
  <c r="G1110" i="28" s="1"/>
  <c r="G1111" i="28" s="1"/>
  <c r="G1112" i="28" s="1"/>
  <c r="G1113" i="28" s="1"/>
  <c r="G1114" i="28" s="1"/>
  <c r="G1115" i="28" s="1"/>
  <c r="G1116" i="28" s="1"/>
  <c r="G1117" i="28" s="1"/>
  <c r="G1118" i="28" s="1"/>
  <c r="G1119" i="28" s="1"/>
  <c r="G1120" i="28" s="1"/>
  <c r="G1121" i="28" s="1"/>
  <c r="G1122" i="28" s="1"/>
  <c r="G1123" i="28" s="1"/>
  <c r="G1124" i="28" s="1"/>
  <c r="G1125" i="28" s="1"/>
  <c r="G1126" i="28" s="1"/>
  <c r="G1127" i="28" s="1"/>
  <c r="G1128" i="28" s="1"/>
  <c r="G1129" i="28" s="1"/>
  <c r="G1130" i="28" s="1"/>
  <c r="G1131" i="28" s="1"/>
  <c r="G1132" i="28" s="1"/>
  <c r="G1133" i="28" s="1"/>
  <c r="G1134" i="28" s="1"/>
  <c r="G1135" i="28" s="1"/>
  <c r="G1136" i="28" s="1"/>
  <c r="G1137" i="28" s="1"/>
  <c r="G1138" i="28" s="1"/>
  <c r="G1139" i="28" s="1"/>
  <c r="G1140" i="28" s="1"/>
  <c r="G1141" i="28" s="1"/>
  <c r="G1142" i="28" s="1"/>
  <c r="G1143" i="28" s="1"/>
  <c r="G1144" i="28" s="1"/>
  <c r="G1145" i="28" s="1"/>
  <c r="G1146" i="28" s="1"/>
  <c r="G1147" i="28" s="1"/>
  <c r="G1148" i="28" s="1"/>
  <c r="G1149" i="28" s="1"/>
  <c r="G1150" i="28" s="1"/>
  <c r="G1151" i="28" s="1"/>
  <c r="G1152" i="28" s="1"/>
  <c r="G1153" i="28" s="1"/>
  <c r="G1154" i="28" s="1"/>
  <c r="G1155" i="28" s="1"/>
  <c r="G1156" i="28" s="1"/>
  <c r="G1157" i="28" s="1"/>
  <c r="G1158" i="28" s="1"/>
  <c r="G1159" i="28" s="1"/>
  <c r="G1160" i="28" s="1"/>
  <c r="G1161" i="28" s="1"/>
  <c r="G1162" i="28" s="1"/>
  <c r="G1163" i="28" s="1"/>
  <c r="G1164" i="28" s="1"/>
  <c r="G1165" i="28" s="1"/>
  <c r="G1166" i="28" s="1"/>
  <c r="G1167" i="28" s="1"/>
  <c r="G1168" i="28" s="1"/>
  <c r="G1169" i="28" s="1"/>
  <c r="G1170" i="28" s="1"/>
  <c r="G1171" i="28" s="1"/>
  <c r="G1172" i="28" s="1"/>
  <c r="G1173" i="28" s="1"/>
  <c r="G1174" i="28" s="1"/>
  <c r="G1175" i="28" s="1"/>
  <c r="G1176" i="28" s="1"/>
  <c r="G1177" i="28" s="1"/>
  <c r="G1178" i="28" s="1"/>
  <c r="G1179" i="28" s="1"/>
  <c r="G1180" i="28" s="1"/>
  <c r="G1181" i="28" s="1"/>
  <c r="G1182" i="28" s="1"/>
  <c r="G1183" i="28" s="1"/>
  <c r="G1184" i="28" s="1"/>
  <c r="G1185" i="28" s="1"/>
  <c r="G1186" i="28" s="1"/>
  <c r="G1187" i="28" s="1"/>
  <c r="G1188" i="28" s="1"/>
  <c r="G1189" i="28" s="1"/>
  <c r="G1190" i="28" s="1"/>
  <c r="G1191" i="28" s="1"/>
  <c r="G1192" i="28" s="1"/>
  <c r="G1193" i="28" s="1"/>
  <c r="G1194" i="28" s="1"/>
  <c r="G1195" i="28" s="1"/>
  <c r="G1196" i="28" s="1"/>
  <c r="G1197" i="28" s="1"/>
  <c r="G1198" i="28" s="1"/>
  <c r="G1199" i="28" s="1"/>
  <c r="G1200" i="28" s="1"/>
  <c r="G1201" i="28" s="1"/>
  <c r="G1202" i="28" s="1"/>
  <c r="G1203" i="28" s="1"/>
  <c r="G1204" i="28" s="1"/>
  <c r="G1205" i="28" s="1"/>
  <c r="G1206" i="28" s="1"/>
  <c r="G1207" i="28" s="1"/>
  <c r="G1208" i="28" s="1"/>
  <c r="G1209" i="28" s="1"/>
  <c r="G1210" i="28" s="1"/>
  <c r="G1211" i="28" s="1"/>
  <c r="G1212" i="28" s="1"/>
  <c r="G1213" i="28" s="1"/>
  <c r="G1214" i="28" s="1"/>
  <c r="G1215" i="28" s="1"/>
  <c r="G1216" i="28" s="1"/>
  <c r="G1217" i="28" s="1"/>
  <c r="G1218" i="28" s="1"/>
  <c r="G1219" i="28" s="1"/>
  <c r="G1220" i="28" s="1"/>
  <c r="G1221" i="28" s="1"/>
  <c r="G1222" i="28" s="1"/>
  <c r="G1223" i="28" s="1"/>
  <c r="G1224" i="28" s="1"/>
  <c r="G1225" i="28" s="1"/>
  <c r="G1226" i="28" s="1"/>
  <c r="G1227" i="28" s="1"/>
  <c r="G1228" i="28" s="1"/>
  <c r="G1229" i="28" s="1"/>
  <c r="G1230" i="28" s="1"/>
  <c r="G1231" i="28" s="1"/>
  <c r="G1232" i="28" s="1"/>
  <c r="G1233" i="28" s="1"/>
  <c r="G1234" i="28" s="1"/>
  <c r="G1235" i="28" s="1"/>
  <c r="G1236" i="28" s="1"/>
  <c r="G1237" i="28" s="1"/>
  <c r="G1238" i="28" s="1"/>
  <c r="G1239" i="28" s="1"/>
  <c r="G1240" i="28" s="1"/>
  <c r="G1241" i="28" s="1"/>
  <c r="G1242" i="28" s="1"/>
  <c r="G1243" i="28" s="1"/>
  <c r="G1244" i="28" s="1"/>
  <c r="G1245" i="28" s="1"/>
  <c r="G1246" i="28" s="1"/>
  <c r="G1247" i="28" s="1"/>
  <c r="G1248" i="28" s="1"/>
  <c r="G1249" i="28" s="1"/>
  <c r="G1250" i="28" s="1"/>
  <c r="G1251" i="28" s="1"/>
  <c r="G1252" i="28" s="1"/>
  <c r="G1253" i="28" s="1"/>
  <c r="G1254" i="28" s="1"/>
  <c r="G1255" i="28" s="1"/>
  <c r="G1256" i="28" s="1"/>
  <c r="G1257" i="28" s="1"/>
  <c r="G1258" i="28" s="1"/>
  <c r="G1259" i="28" s="1"/>
  <c r="G1260" i="28" s="1"/>
  <c r="G1261" i="28" s="1"/>
  <c r="G1262" i="28" s="1"/>
  <c r="G1263" i="28" s="1"/>
  <c r="G1264" i="28" s="1"/>
  <c r="G1265" i="28" s="1"/>
  <c r="G1266" i="28" s="1"/>
  <c r="G1267" i="28" s="1"/>
  <c r="G1268" i="28" s="1"/>
  <c r="G1269" i="28" s="1"/>
  <c r="G1270" i="28" s="1"/>
  <c r="G1271" i="28" s="1"/>
  <c r="G1272" i="28" s="1"/>
  <c r="G1273" i="28" s="1"/>
  <c r="G1274" i="28" s="1"/>
  <c r="G1275" i="28" s="1"/>
  <c r="G1276" i="28" s="1"/>
  <c r="G1277" i="28" s="1"/>
  <c r="G1278" i="28" s="1"/>
  <c r="G1279" i="28" s="1"/>
  <c r="G1280" i="28" s="1"/>
  <c r="G1281" i="28" s="1"/>
  <c r="G1282" i="28" s="1"/>
  <c r="G1283" i="28" s="1"/>
  <c r="G1284" i="28" s="1"/>
  <c r="G1285" i="28" s="1"/>
  <c r="G1286" i="28" s="1"/>
  <c r="G1287" i="28" s="1"/>
  <c r="G1288" i="28" s="1"/>
  <c r="G1289" i="28" s="1"/>
  <c r="G1290" i="28" s="1"/>
  <c r="G1291" i="28" s="1"/>
  <c r="G1292" i="28" s="1"/>
  <c r="G1293" i="28" s="1"/>
  <c r="G1294" i="28" s="1"/>
  <c r="G1295" i="28" s="1"/>
  <c r="G1296" i="28" s="1"/>
  <c r="G1297" i="28" s="1"/>
  <c r="G1298" i="28" s="1"/>
  <c r="G1299" i="28" s="1"/>
  <c r="G1300" i="28" s="1"/>
  <c r="G1301" i="28" s="1"/>
  <c r="G1302" i="28" s="1"/>
  <c r="G1303" i="28" s="1"/>
  <c r="G1304" i="28" s="1"/>
  <c r="G1305" i="28" s="1"/>
  <c r="G1306" i="28" s="1"/>
  <c r="G1307" i="28" s="1"/>
  <c r="G1308" i="28" s="1"/>
  <c r="G1309" i="28" s="1"/>
  <c r="G1310" i="28" s="1"/>
  <c r="G1311" i="28" s="1"/>
  <c r="G1312" i="28" s="1"/>
  <c r="G1313" i="28" s="1"/>
  <c r="G1314" i="28" s="1"/>
  <c r="G1315" i="28" s="1"/>
  <c r="G1316" i="28" s="1"/>
  <c r="G1317" i="28" s="1"/>
  <c r="G1318" i="28" s="1"/>
  <c r="G1319" i="28" s="1"/>
  <c r="G1320" i="28" s="1"/>
  <c r="G1321" i="28" s="1"/>
  <c r="G1322" i="28" s="1"/>
  <c r="G1323" i="28" s="1"/>
  <c r="G1324" i="28" s="1"/>
  <c r="G1325" i="28" s="1"/>
  <c r="G1326" i="28" s="1"/>
  <c r="G1327" i="28" s="1"/>
  <c r="G1328" i="28" s="1"/>
  <c r="G1329" i="28" s="1"/>
  <c r="G1330" i="28" s="1"/>
  <c r="G1331" i="28" s="1"/>
  <c r="G1332" i="28" s="1"/>
  <c r="G1333" i="28" s="1"/>
  <c r="G1334" i="28" s="1"/>
  <c r="G1335" i="28" s="1"/>
  <c r="G1336" i="28" s="1"/>
  <c r="G1337" i="28" s="1"/>
  <c r="G1338" i="28" s="1"/>
  <c r="G1339" i="28" s="1"/>
  <c r="G1340" i="28" s="1"/>
  <c r="G1341" i="28" s="1"/>
  <c r="G1342" i="28" s="1"/>
  <c r="G1343" i="28" s="1"/>
  <c r="G1344" i="28" s="1"/>
  <c r="G1345" i="28" s="1"/>
  <c r="G1346" i="28" s="1"/>
  <c r="G1347" i="28" s="1"/>
  <c r="G1348" i="28" s="1"/>
  <c r="G1349" i="28" s="1"/>
  <c r="G1350" i="28" s="1"/>
  <c r="G1351" i="28" s="1"/>
  <c r="G1352" i="28" s="1"/>
  <c r="G1353" i="28" s="1"/>
  <c r="G1354" i="28" s="1"/>
  <c r="G1355" i="28" s="1"/>
  <c r="G1356" i="28" s="1"/>
  <c r="G1357" i="28" s="1"/>
  <c r="G1358" i="28" s="1"/>
  <c r="G1359" i="28" s="1"/>
  <c r="G1360" i="28" s="1"/>
  <c r="G1361" i="28" s="1"/>
  <c r="G1362" i="28" s="1"/>
  <c r="G1363" i="28" s="1"/>
  <c r="G1364" i="28" s="1"/>
  <c r="G1365" i="28" s="1"/>
  <c r="G1366" i="28" s="1"/>
  <c r="G1367" i="28" s="1"/>
  <c r="G1368" i="28" s="1"/>
  <c r="G1369" i="28" s="1"/>
  <c r="G1370" i="28" s="1"/>
  <c r="G1371" i="28" s="1"/>
  <c r="G1372" i="28" s="1"/>
  <c r="G1373" i="28" s="1"/>
  <c r="G1374" i="28" s="1"/>
  <c r="G1375" i="28" s="1"/>
  <c r="G1376" i="28" s="1"/>
  <c r="G1377" i="28" s="1"/>
  <c r="G1378" i="28" s="1"/>
  <c r="G1379" i="28" s="1"/>
  <c r="G1380" i="28" s="1"/>
  <c r="G1381" i="28" s="1"/>
  <c r="G1382" i="28" s="1"/>
  <c r="G1383" i="28" s="1"/>
  <c r="G1384" i="28" s="1"/>
  <c r="G1385" i="28" s="1"/>
  <c r="G1386" i="28" s="1"/>
  <c r="G1387" i="28" s="1"/>
  <c r="G1388" i="28" s="1"/>
  <c r="G1389" i="28" s="1"/>
  <c r="G1390" i="28" s="1"/>
  <c r="G1391" i="28" s="1"/>
  <c r="G1392" i="28" s="1"/>
  <c r="G1393" i="28" s="1"/>
  <c r="G1394" i="28" s="1"/>
  <c r="G1395" i="28" s="1"/>
  <c r="G1396" i="28" s="1"/>
  <c r="G1397" i="28" s="1"/>
  <c r="G1398" i="28" s="1"/>
  <c r="G1399" i="28" s="1"/>
  <c r="G1400" i="28" s="1"/>
  <c r="G1401" i="28" s="1"/>
  <c r="G1402" i="28" s="1"/>
  <c r="G1403" i="28" s="1"/>
  <c r="G1404" i="28" s="1"/>
  <c r="G1405" i="28" s="1"/>
  <c r="G1406" i="28" s="1"/>
  <c r="G1407" i="28" s="1"/>
  <c r="G1408" i="28" s="1"/>
  <c r="G1409" i="28" s="1"/>
  <c r="G1410" i="28" s="1"/>
  <c r="G1411" i="28" s="1"/>
  <c r="G1412" i="28" s="1"/>
  <c r="G1413" i="28" s="1"/>
  <c r="G1414" i="28" s="1"/>
  <c r="G1415" i="28" s="1"/>
  <c r="G1416" i="28" s="1"/>
  <c r="G1417" i="28" s="1"/>
  <c r="G1418" i="28" s="1"/>
  <c r="G1419" i="28" s="1"/>
  <c r="G1420" i="28" s="1"/>
  <c r="G1421" i="28" s="1"/>
  <c r="G1422" i="28" s="1"/>
  <c r="G1423" i="28" s="1"/>
  <c r="G1424" i="28" s="1"/>
  <c r="G1425" i="28" s="1"/>
  <c r="G1426" i="28" s="1"/>
  <c r="G1427" i="28" s="1"/>
  <c r="G1428" i="28" s="1"/>
  <c r="G1429" i="28" s="1"/>
  <c r="G1430" i="28" s="1"/>
  <c r="G1431" i="28" s="1"/>
  <c r="G1432" i="28" s="1"/>
  <c r="G1433" i="28" s="1"/>
  <c r="G1434" i="28" s="1"/>
  <c r="G1435" i="28" s="1"/>
  <c r="G1436" i="28" s="1"/>
  <c r="G1437" i="28" s="1"/>
  <c r="G1438" i="28" s="1"/>
  <c r="G1439" i="28" s="1"/>
  <c r="G1440" i="28" s="1"/>
  <c r="G1441" i="28" s="1"/>
  <c r="G1442" i="28" s="1"/>
  <c r="G1443" i="28" s="1"/>
  <c r="G1444" i="28" s="1"/>
  <c r="G1445" i="28" s="1"/>
  <c r="G1446" i="28" s="1"/>
  <c r="G1447" i="28" s="1"/>
  <c r="G1448" i="28" s="1"/>
  <c r="G1449" i="28" s="1"/>
  <c r="G1450" i="28" s="1"/>
  <c r="G1451" i="28" s="1"/>
  <c r="G1452" i="28" s="1"/>
  <c r="G1453" i="28" s="1"/>
  <c r="G1454" i="28" s="1"/>
  <c r="G1455" i="28" s="1"/>
  <c r="G1456" i="28" s="1"/>
  <c r="G1457" i="28" s="1"/>
  <c r="G1458" i="28" s="1"/>
  <c r="G1459" i="28" s="1"/>
  <c r="G1460" i="28" s="1"/>
  <c r="G1461" i="28" s="1"/>
  <c r="G1462" i="28" s="1"/>
  <c r="G1463" i="28" s="1"/>
  <c r="G1464" i="28" s="1"/>
  <c r="G1465" i="28" s="1"/>
  <c r="G1466" i="28" s="1"/>
  <c r="G1467" i="28" s="1"/>
  <c r="G1468" i="28" s="1"/>
  <c r="G1469" i="28" s="1"/>
  <c r="G1470" i="28" s="1"/>
  <c r="G1471" i="28" s="1"/>
  <c r="G1472" i="28" s="1"/>
  <c r="G1473" i="28" s="1"/>
  <c r="G1474" i="28" s="1"/>
  <c r="G1475" i="28" s="1"/>
  <c r="G1476" i="28" s="1"/>
  <c r="G1477" i="28" s="1"/>
  <c r="G1478" i="28" s="1"/>
  <c r="G1479" i="28" s="1"/>
  <c r="G1480" i="28" s="1"/>
  <c r="G1481" i="28" s="1"/>
  <c r="G1482" i="28" s="1"/>
  <c r="G1483" i="28" s="1"/>
  <c r="G1484" i="28" s="1"/>
  <c r="G1485" i="28" s="1"/>
  <c r="G1486" i="28" s="1"/>
  <c r="G1487" i="28" s="1"/>
  <c r="G1488" i="28" s="1"/>
  <c r="G1489" i="28" s="1"/>
  <c r="G1490" i="28" s="1"/>
  <c r="G1491" i="28" s="1"/>
  <c r="G1492" i="28" s="1"/>
  <c r="G1493" i="28" s="1"/>
  <c r="G1494" i="28" s="1"/>
  <c r="G1495" i="28" s="1"/>
  <c r="G1496" i="28" s="1"/>
  <c r="G1497" i="28" s="1"/>
  <c r="G1498" i="28" s="1"/>
  <c r="G1499" i="28" s="1"/>
  <c r="G1500" i="28" s="1"/>
  <c r="G1501" i="28" s="1"/>
  <c r="G1502" i="28" s="1"/>
  <c r="G1503" i="28" s="1"/>
  <c r="G1504" i="28" s="1"/>
  <c r="G1505" i="28" s="1"/>
  <c r="G1506" i="28" s="1"/>
  <c r="G1507" i="28" s="1"/>
  <c r="G1508" i="28" s="1"/>
  <c r="G1509" i="28" s="1"/>
  <c r="G1510" i="28" s="1"/>
  <c r="G1511" i="28" s="1"/>
  <c r="G1512" i="28" s="1"/>
  <c r="G1513" i="28" s="1"/>
  <c r="G1514" i="28" s="1"/>
  <c r="G1515" i="28" s="1"/>
  <c r="G1516" i="28" s="1"/>
  <c r="G1517" i="28" s="1"/>
  <c r="G1518" i="28" s="1"/>
  <c r="G1519" i="28" s="1"/>
  <c r="G1520" i="28" s="1"/>
  <c r="G1521" i="28" s="1"/>
  <c r="G1522" i="28" s="1"/>
  <c r="G1523" i="28" s="1"/>
  <c r="G1524" i="28" s="1"/>
  <c r="G1525" i="28" s="1"/>
  <c r="G1526" i="28" s="1"/>
  <c r="G1527" i="28" s="1"/>
  <c r="G1528" i="28" s="1"/>
  <c r="G1529" i="28" s="1"/>
  <c r="G1530" i="28" s="1"/>
  <c r="G1531" i="28" s="1"/>
  <c r="G1532" i="28" s="1"/>
  <c r="G1533" i="28" s="1"/>
  <c r="G1534" i="28" s="1"/>
  <c r="G1535" i="28" s="1"/>
  <c r="G1536" i="28" s="1"/>
  <c r="G1537" i="28" s="1"/>
  <c r="G1538" i="28" s="1"/>
  <c r="G1539" i="28" s="1"/>
  <c r="G1540" i="28" s="1"/>
  <c r="G1541" i="28" s="1"/>
  <c r="G1542" i="28" s="1"/>
  <c r="G1543" i="28" s="1"/>
  <c r="G1544" i="28" s="1"/>
  <c r="G1545" i="28" s="1"/>
  <c r="G1546" i="28" s="1"/>
  <c r="G1547" i="28" s="1"/>
  <c r="G1548" i="28" s="1"/>
  <c r="G1549" i="28" s="1"/>
  <c r="G1550" i="28" s="1"/>
  <c r="G1551" i="28" s="1"/>
  <c r="G1552" i="28" s="1"/>
  <c r="G1553" i="28" s="1"/>
  <c r="G1554" i="28" s="1"/>
  <c r="G1555" i="28" s="1"/>
  <c r="G1556" i="28" s="1"/>
  <c r="G1557" i="28" s="1"/>
  <c r="G1558" i="28" s="1"/>
  <c r="G1559" i="28" s="1"/>
  <c r="G1560" i="28" s="1"/>
  <c r="G1561" i="28" s="1"/>
  <c r="G1562" i="28" s="1"/>
  <c r="G1563" i="28" s="1"/>
  <c r="G1564" i="28" s="1"/>
  <c r="G1565" i="28" s="1"/>
  <c r="G1566" i="28" s="1"/>
  <c r="G1567" i="28" s="1"/>
  <c r="G1568" i="28" s="1"/>
  <c r="G1569" i="28" s="1"/>
  <c r="G1570" i="28" s="1"/>
  <c r="G1571" i="28" s="1"/>
  <c r="G1572" i="28" s="1"/>
  <c r="G1573" i="28" s="1"/>
  <c r="G1574" i="28" s="1"/>
  <c r="G1575" i="28" s="1"/>
  <c r="G1576" i="28" s="1"/>
  <c r="G1577" i="28" s="1"/>
  <c r="G1578" i="28" s="1"/>
  <c r="G1579" i="28" s="1"/>
  <c r="G1580" i="28" s="1"/>
  <c r="G1581" i="28" s="1"/>
  <c r="G1582" i="28" s="1"/>
  <c r="G1583" i="28" s="1"/>
  <c r="G1584" i="28" s="1"/>
  <c r="G1585" i="28" s="1"/>
  <c r="G1586" i="28" s="1"/>
  <c r="G1587" i="28" s="1"/>
  <c r="G1588" i="28" s="1"/>
  <c r="G1589" i="28" s="1"/>
  <c r="G1590" i="28" s="1"/>
  <c r="G1591" i="28" s="1"/>
  <c r="G1592" i="28" s="1"/>
  <c r="G1593" i="28" s="1"/>
  <c r="G1594" i="28" s="1"/>
  <c r="G1595" i="28" s="1"/>
  <c r="G1596" i="28" s="1"/>
  <c r="G1597" i="28" s="1"/>
  <c r="G1598" i="28" s="1"/>
  <c r="G1599" i="28" s="1"/>
  <c r="G1600" i="28" s="1"/>
  <c r="G1601" i="28" s="1"/>
  <c r="G1602" i="28" s="1"/>
  <c r="G1603" i="28" s="1"/>
  <c r="G1604" i="28" s="1"/>
  <c r="G1605" i="28" s="1"/>
  <c r="G1606" i="28" s="1"/>
  <c r="G1607" i="28" s="1"/>
  <c r="G1608" i="28" s="1"/>
  <c r="G1609" i="28" s="1"/>
  <c r="G1610" i="28" s="1"/>
  <c r="G1611" i="28" s="1"/>
  <c r="G1612" i="28" s="1"/>
  <c r="G1613" i="28" s="1"/>
  <c r="G1614" i="28" s="1"/>
  <c r="G1615" i="28" s="1"/>
  <c r="G1616" i="28" s="1"/>
  <c r="G1617" i="28" s="1"/>
  <c r="G1618" i="28" s="1"/>
  <c r="G1619" i="28" s="1"/>
  <c r="G1620" i="28" s="1"/>
  <c r="G1621" i="28" s="1"/>
  <c r="G1622" i="28" s="1"/>
  <c r="G1623" i="28" s="1"/>
  <c r="G1624" i="28" s="1"/>
  <c r="G1625" i="28" s="1"/>
  <c r="G1626" i="28" s="1"/>
  <c r="G1627" i="28" s="1"/>
  <c r="G1628" i="28" s="1"/>
  <c r="G1629" i="28" s="1"/>
  <c r="G1630" i="28" s="1"/>
  <c r="G1631" i="28" s="1"/>
  <c r="G1632" i="28" s="1"/>
  <c r="G1633" i="28" s="1"/>
  <c r="G1634" i="28" s="1"/>
  <c r="G1635" i="28" s="1"/>
  <c r="G1636" i="28" s="1"/>
  <c r="G1637" i="28" s="1"/>
  <c r="G1638" i="28" s="1"/>
  <c r="G1639" i="28" s="1"/>
  <c r="G1640" i="28" s="1"/>
  <c r="G1641" i="28" s="1"/>
  <c r="G1642" i="28" s="1"/>
  <c r="G1643" i="28" s="1"/>
  <c r="G1644" i="28" s="1"/>
  <c r="G1645" i="28" s="1"/>
  <c r="G1646" i="28" s="1"/>
  <c r="G1647" i="28" s="1"/>
  <c r="G1648" i="28" s="1"/>
  <c r="G1649" i="28" s="1"/>
  <c r="G1650" i="28" s="1"/>
  <c r="G1651" i="28" s="1"/>
  <c r="G1652" i="28" s="1"/>
  <c r="G1653" i="28" s="1"/>
  <c r="G1654" i="28" s="1"/>
  <c r="G1655" i="28" s="1"/>
  <c r="G1656" i="28" s="1"/>
  <c r="G1657" i="28" s="1"/>
  <c r="G1658" i="28" s="1"/>
  <c r="G1659" i="28" s="1"/>
  <c r="G1660" i="28" s="1"/>
  <c r="G1661" i="28" s="1"/>
  <c r="G1662" i="28" s="1"/>
  <c r="G1663" i="28" s="1"/>
  <c r="G1664" i="28" s="1"/>
  <c r="G1665" i="28" s="1"/>
  <c r="G1666" i="28" s="1"/>
  <c r="G1667" i="28" s="1"/>
  <c r="G1668" i="28" s="1"/>
  <c r="G1669" i="28" s="1"/>
  <c r="G1670" i="28" s="1"/>
  <c r="G1671" i="28" s="1"/>
  <c r="G1672" i="28" s="1"/>
  <c r="G1673" i="28" s="1"/>
  <c r="G1674" i="28" s="1"/>
  <c r="G1675" i="28" s="1"/>
  <c r="G1676" i="28" s="1"/>
  <c r="G1677" i="28" s="1"/>
  <c r="G1678" i="28" s="1"/>
  <c r="G1679" i="28" s="1"/>
  <c r="G1680" i="28" s="1"/>
  <c r="G1681" i="28" s="1"/>
  <c r="G1682" i="28" s="1"/>
  <c r="G1683" i="28" s="1"/>
  <c r="G1684" i="28" s="1"/>
  <c r="G1685" i="28" s="1"/>
  <c r="G1686" i="28" s="1"/>
  <c r="G1687" i="28" s="1"/>
  <c r="G1688" i="28" s="1"/>
  <c r="G1689" i="28" s="1"/>
  <c r="G1690" i="28" s="1"/>
  <c r="G1691" i="28" s="1"/>
  <c r="G1692" i="28" s="1"/>
  <c r="G1693" i="28" s="1"/>
  <c r="G1694" i="28" s="1"/>
  <c r="G1695" i="28" s="1"/>
  <c r="G1696" i="28" s="1"/>
  <c r="G1697" i="28" s="1"/>
  <c r="G1698" i="28" s="1"/>
  <c r="G1699" i="28" s="1"/>
  <c r="G1700" i="28" s="1"/>
  <c r="G1701" i="28" s="1"/>
  <c r="G1702" i="28" s="1"/>
  <c r="G1703" i="28" s="1"/>
  <c r="G1704" i="28" s="1"/>
  <c r="G1705" i="28" s="1"/>
  <c r="G1706" i="28" s="1"/>
  <c r="G1707" i="28" s="1"/>
  <c r="G1708" i="28" s="1"/>
  <c r="G1709" i="28" s="1"/>
  <c r="G1710" i="28" s="1"/>
  <c r="G1711" i="28" s="1"/>
  <c r="G1712" i="28" s="1"/>
  <c r="G1713" i="28" s="1"/>
  <c r="G1714" i="28" s="1"/>
  <c r="G1715" i="28" s="1"/>
  <c r="G1716" i="28" s="1"/>
  <c r="G1717" i="28" s="1"/>
  <c r="G1718" i="28" s="1"/>
  <c r="G1719" i="28" s="1"/>
  <c r="G1720" i="28" s="1"/>
  <c r="G1721" i="28" s="1"/>
  <c r="G1722" i="28" s="1"/>
  <c r="G1723" i="28" s="1"/>
  <c r="G1724" i="28" s="1"/>
  <c r="G1725" i="28" s="1"/>
  <c r="G1726" i="28" s="1"/>
  <c r="G1727" i="28" s="1"/>
  <c r="G1728" i="28" s="1"/>
  <c r="G1729" i="28" s="1"/>
  <c r="G1730" i="28" s="1"/>
  <c r="G1731" i="28" s="1"/>
  <c r="G1732" i="28" s="1"/>
  <c r="G1733" i="28" s="1"/>
  <c r="G1734" i="28" s="1"/>
  <c r="G1735" i="28" s="1"/>
  <c r="G1736" i="28" s="1"/>
  <c r="G1737" i="28" s="1"/>
  <c r="G1738" i="28" s="1"/>
  <c r="G1739" i="28" s="1"/>
  <c r="G1740" i="28" s="1"/>
  <c r="G1741" i="28" s="1"/>
  <c r="G1742" i="28" s="1"/>
  <c r="G1743" i="28" s="1"/>
  <c r="G1744" i="28" s="1"/>
  <c r="G1745" i="28" s="1"/>
  <c r="G1746" i="28" s="1"/>
  <c r="G1747" i="28" s="1"/>
  <c r="G1748" i="28" s="1"/>
  <c r="G1749" i="28" s="1"/>
  <c r="G1750" i="28" s="1"/>
  <c r="G1751" i="28" s="1"/>
  <c r="G1752" i="28" s="1"/>
  <c r="G1753" i="28" s="1"/>
  <c r="G1754" i="28" s="1"/>
  <c r="G1755" i="28" s="1"/>
  <c r="G1756" i="28" s="1"/>
  <c r="G1757" i="28" s="1"/>
  <c r="G1758" i="28" s="1"/>
  <c r="G1759" i="28" s="1"/>
  <c r="G1760" i="28" s="1"/>
  <c r="G1761" i="28" s="1"/>
  <c r="G1762" i="28" s="1"/>
  <c r="G1763" i="28" s="1"/>
  <c r="G1764" i="28" s="1"/>
  <c r="G1765" i="28" s="1"/>
  <c r="G1766" i="28" s="1"/>
  <c r="G1767" i="28" s="1"/>
  <c r="G1768" i="28" s="1"/>
  <c r="G1769" i="28" s="1"/>
  <c r="G1770" i="28" s="1"/>
  <c r="G1771" i="28" s="1"/>
  <c r="G1772" i="28" s="1"/>
  <c r="G1773" i="28" s="1"/>
  <c r="G1774" i="28" s="1"/>
  <c r="G1775" i="28" s="1"/>
  <c r="G1776" i="28" s="1"/>
  <c r="G1777" i="28" s="1"/>
  <c r="G1778" i="28" s="1"/>
  <c r="G1779" i="28" s="1"/>
  <c r="G1780" i="28" s="1"/>
  <c r="G1781" i="28" s="1"/>
  <c r="G1782" i="28" s="1"/>
  <c r="G1783" i="28" s="1"/>
  <c r="G1784" i="28" s="1"/>
  <c r="G1785" i="28" s="1"/>
  <c r="G1786" i="28" s="1"/>
  <c r="G1787" i="28" s="1"/>
  <c r="G1788" i="28" s="1"/>
  <c r="G1789" i="28" s="1"/>
  <c r="G1790" i="28" s="1"/>
  <c r="G1791" i="28" s="1"/>
  <c r="G1792" i="28" s="1"/>
  <c r="G1793" i="28" s="1"/>
  <c r="G1794" i="28" s="1"/>
  <c r="G1795" i="28" s="1"/>
  <c r="G1796" i="28" s="1"/>
  <c r="G1797" i="28" s="1"/>
  <c r="G1798" i="28" s="1"/>
  <c r="G1799" i="28" s="1"/>
  <c r="G1800" i="28" s="1"/>
  <c r="G1801" i="28" s="1"/>
  <c r="G1802" i="28" s="1"/>
  <c r="G1803" i="28" s="1"/>
  <c r="G1804" i="28" s="1"/>
  <c r="G1805" i="28" s="1"/>
  <c r="G1806" i="28" s="1"/>
  <c r="G1807" i="28" s="1"/>
  <c r="G1808" i="28" s="1"/>
  <c r="G1809" i="28" s="1"/>
  <c r="G1810" i="28" s="1"/>
  <c r="G1811" i="28" s="1"/>
  <c r="G1812" i="28" s="1"/>
  <c r="G1813" i="28" s="1"/>
  <c r="G1814" i="28" s="1"/>
  <c r="G1815" i="28" s="1"/>
  <c r="G1816" i="28" s="1"/>
  <c r="G1817" i="28" s="1"/>
  <c r="G1818" i="28" s="1"/>
  <c r="G1819" i="28" s="1"/>
  <c r="G1820" i="28" s="1"/>
  <c r="G1821" i="28" s="1"/>
  <c r="G1822" i="28" s="1"/>
  <c r="G1823" i="28" s="1"/>
  <c r="G1824" i="28" s="1"/>
  <c r="G1825" i="28" s="1"/>
  <c r="G1826" i="28" s="1"/>
  <c r="G1827" i="28" s="1"/>
  <c r="G1828" i="28" s="1"/>
  <c r="G1829" i="28" s="1"/>
  <c r="G1830" i="28" s="1"/>
  <c r="G1831" i="28" s="1"/>
  <c r="G1832" i="28" s="1"/>
  <c r="G1833" i="28" s="1"/>
  <c r="G1834" i="28" s="1"/>
  <c r="G1835" i="28" s="1"/>
  <c r="G1836" i="28" s="1"/>
  <c r="G1837" i="28" s="1"/>
  <c r="G1838" i="28" s="1"/>
  <c r="G1839" i="28" s="1"/>
  <c r="G1840" i="28" s="1"/>
  <c r="G1841" i="28" s="1"/>
  <c r="G1842" i="28" s="1"/>
  <c r="G1843" i="28" s="1"/>
  <c r="G1844" i="28" s="1"/>
  <c r="G1845" i="28" s="1"/>
  <c r="G1846" i="28" s="1"/>
  <c r="G1847" i="28" s="1"/>
  <c r="G1848" i="28" s="1"/>
  <c r="G1849" i="28" s="1"/>
  <c r="G1850" i="28" s="1"/>
  <c r="G1851" i="28" s="1"/>
  <c r="G1852" i="28" s="1"/>
  <c r="G1853" i="28" s="1"/>
  <c r="G1854" i="28" s="1"/>
  <c r="G1855" i="28" s="1"/>
  <c r="G1856" i="28" s="1"/>
  <c r="G1857" i="28" s="1"/>
  <c r="G1858" i="28" s="1"/>
  <c r="G1859" i="28" s="1"/>
  <c r="G1860" i="28" s="1"/>
  <c r="G1861" i="28" s="1"/>
  <c r="G1862" i="28" s="1"/>
  <c r="G1863" i="28" s="1"/>
  <c r="G1864" i="28" s="1"/>
  <c r="G1865" i="28" s="1"/>
  <c r="G1866" i="28" s="1"/>
  <c r="G1867" i="28" s="1"/>
  <c r="G1868" i="28" s="1"/>
  <c r="G1869" i="28" s="1"/>
  <c r="G1870" i="28" s="1"/>
  <c r="G1871" i="28" s="1"/>
  <c r="G1872" i="28" s="1"/>
  <c r="G1873" i="28" s="1"/>
  <c r="G1874" i="28" s="1"/>
  <c r="G1875" i="28" s="1"/>
  <c r="G1876" i="28" s="1"/>
  <c r="G1877" i="28" s="1"/>
  <c r="G1878" i="28" s="1"/>
  <c r="G1879" i="28" s="1"/>
  <c r="G1880" i="28" s="1"/>
  <c r="G1881" i="28" s="1"/>
  <c r="G1882" i="28" s="1"/>
  <c r="G1883" i="28" s="1"/>
  <c r="G1884" i="28" s="1"/>
  <c r="G1885" i="28" s="1"/>
  <c r="G1886" i="28" s="1"/>
  <c r="G1887" i="28" s="1"/>
  <c r="G1888" i="28" s="1"/>
  <c r="G1889" i="28" s="1"/>
  <c r="G1890" i="28" s="1"/>
  <c r="G1891" i="28" s="1"/>
  <c r="G1892" i="28" s="1"/>
  <c r="G1893" i="28" s="1"/>
  <c r="G1894" i="28" s="1"/>
  <c r="G1895" i="28" s="1"/>
  <c r="G1896" i="28" s="1"/>
  <c r="G1897" i="28" s="1"/>
  <c r="G1898" i="28" s="1"/>
  <c r="G1899" i="28" s="1"/>
  <c r="G1900" i="28" s="1"/>
  <c r="G1901" i="28" s="1"/>
  <c r="G1902" i="28" s="1"/>
  <c r="G1903" i="28" s="1"/>
  <c r="G1904" i="28" s="1"/>
  <c r="G1905" i="28" s="1"/>
  <c r="G1906" i="28" s="1"/>
  <c r="G1907" i="28" s="1"/>
  <c r="G1908" i="28" s="1"/>
  <c r="G1909" i="28" s="1"/>
  <c r="G1910" i="28" s="1"/>
  <c r="G1911" i="28" s="1"/>
  <c r="G1912" i="28" s="1"/>
  <c r="G1913" i="28" s="1"/>
  <c r="G1914" i="28" s="1"/>
  <c r="G1915" i="28" s="1"/>
  <c r="G1916" i="28" s="1"/>
  <c r="G1917" i="28" s="1"/>
  <c r="G1918" i="28" s="1"/>
  <c r="G1919" i="28" s="1"/>
  <c r="G1920" i="28" s="1"/>
  <c r="G1921" i="28" s="1"/>
  <c r="G1922" i="28" s="1"/>
  <c r="G1923" i="28" s="1"/>
  <c r="G1924" i="28" s="1"/>
  <c r="G1925" i="28" s="1"/>
  <c r="G1926" i="28" s="1"/>
  <c r="G1927" i="28" s="1"/>
  <c r="G1928" i="28" s="1"/>
  <c r="G1929" i="28" s="1"/>
  <c r="G1930" i="28" s="1"/>
  <c r="G1931" i="28" s="1"/>
  <c r="G1932" i="28" s="1"/>
  <c r="G1933" i="28" s="1"/>
  <c r="G1934" i="28" s="1"/>
  <c r="G1935" i="28" s="1"/>
  <c r="G1936" i="28" s="1"/>
  <c r="G1937" i="28" s="1"/>
  <c r="G1938" i="28" s="1"/>
  <c r="G1939" i="28" s="1"/>
  <c r="G1940" i="28" s="1"/>
  <c r="G1941" i="28" s="1"/>
  <c r="G1942" i="28" s="1"/>
  <c r="G1943" i="28" s="1"/>
  <c r="G1944" i="28" s="1"/>
  <c r="G1945" i="28" s="1"/>
  <c r="G1946" i="28" s="1"/>
  <c r="G1947" i="28" s="1"/>
  <c r="G1948" i="28" s="1"/>
  <c r="G1949" i="28" s="1"/>
  <c r="G1950" i="28" s="1"/>
  <c r="G1951" i="28" s="1"/>
  <c r="G1952" i="28" s="1"/>
  <c r="G1953" i="28" s="1"/>
  <c r="G1954" i="28" s="1"/>
  <c r="G1955" i="28" s="1"/>
  <c r="G1956" i="28" s="1"/>
  <c r="G1957" i="28" s="1"/>
  <c r="G1958" i="28" s="1"/>
  <c r="G1959" i="28" s="1"/>
  <c r="G1960" i="28" s="1"/>
  <c r="G1961" i="28" s="1"/>
  <c r="G1962" i="28" s="1"/>
  <c r="G1963" i="28" s="1"/>
  <c r="G1964" i="28" s="1"/>
  <c r="G1965" i="28" s="1"/>
  <c r="G1966" i="28" s="1"/>
  <c r="G1967" i="28" s="1"/>
  <c r="G1968" i="28" s="1"/>
  <c r="G1969" i="28" s="1"/>
  <c r="G1970" i="28" s="1"/>
  <c r="G1971" i="28" s="1"/>
  <c r="G1972" i="28" s="1"/>
  <c r="G1973" i="28" s="1"/>
  <c r="G1974" i="28" s="1"/>
  <c r="G1975" i="28" s="1"/>
  <c r="G1976" i="28" s="1"/>
  <c r="G1977" i="28" s="1"/>
  <c r="G1978" i="28" s="1"/>
  <c r="G1979" i="28" s="1"/>
  <c r="G1980" i="28" s="1"/>
  <c r="G1981" i="28" s="1"/>
  <c r="G1982" i="28" s="1"/>
  <c r="G1983" i="28" s="1"/>
  <c r="G1984" i="28" s="1"/>
  <c r="G1985" i="28" s="1"/>
  <c r="G1986" i="28" s="1"/>
  <c r="G1987" i="28" s="1"/>
  <c r="G1988" i="28" s="1"/>
  <c r="G1989" i="28" s="1"/>
  <c r="G1990" i="28" s="1"/>
  <c r="G1991" i="28" s="1"/>
  <c r="G1992" i="28" s="1"/>
  <c r="G1993" i="28" s="1"/>
  <c r="G1994" i="28" s="1"/>
  <c r="G1995" i="28" s="1"/>
  <c r="G1996" i="28" s="1"/>
  <c r="G1997" i="28" s="1"/>
  <c r="G1998" i="28" s="1"/>
  <c r="G1999" i="28" s="1"/>
  <c r="G2000" i="28" s="1"/>
  <c r="G2001" i="28" s="1"/>
  <c r="G2002" i="28" s="1"/>
  <c r="G2003" i="28" s="1"/>
  <c r="G2004" i="28" s="1"/>
  <c r="G2005" i="28" s="1"/>
  <c r="G2006" i="28" s="1"/>
  <c r="G2007" i="28" s="1"/>
  <c r="G2008" i="28" s="1"/>
  <c r="G2009" i="28" s="1"/>
  <c r="G2010" i="28" s="1"/>
  <c r="G2011" i="28" s="1"/>
  <c r="G2012" i="28" s="1"/>
  <c r="G2013" i="28" s="1"/>
  <c r="G2014" i="28" s="1"/>
  <c r="G2015" i="28" s="1"/>
  <c r="G2016" i="28" s="1"/>
  <c r="G2017" i="28" s="1"/>
  <c r="G2018" i="28" s="1"/>
  <c r="G2019" i="28" s="1"/>
  <c r="G2020" i="28" s="1"/>
  <c r="G2021" i="28" s="1"/>
  <c r="G2022" i="28" s="1"/>
  <c r="G2023" i="28" s="1"/>
  <c r="G2024" i="28" s="1"/>
  <c r="G2025" i="28" s="1"/>
  <c r="G2026" i="28" s="1"/>
  <c r="G2027" i="28" s="1"/>
  <c r="G2028" i="28" s="1"/>
  <c r="G2029" i="28" s="1"/>
  <c r="G2030" i="28" s="1"/>
  <c r="G2031" i="28" s="1"/>
  <c r="G2032" i="28" s="1"/>
  <c r="G2033" i="28" s="1"/>
  <c r="G2034" i="28" s="1"/>
  <c r="G2035" i="28" s="1"/>
  <c r="G2036" i="28" s="1"/>
  <c r="G2037" i="28" s="1"/>
  <c r="G2038" i="28" s="1"/>
  <c r="G2039" i="28" s="1"/>
  <c r="G2040" i="28" s="1"/>
  <c r="G2041" i="28" s="1"/>
  <c r="G2042" i="28" s="1"/>
  <c r="G2043" i="28" s="1"/>
  <c r="G2044" i="28" s="1"/>
  <c r="G2045" i="28" s="1"/>
  <c r="G2046" i="28" s="1"/>
  <c r="G2047" i="28" s="1"/>
  <c r="G2048" i="28" s="1"/>
  <c r="G2049" i="28" s="1"/>
  <c r="G2050" i="28" s="1"/>
  <c r="G2051" i="28" s="1"/>
  <c r="G2052" i="28" s="1"/>
  <c r="G2053" i="28" s="1"/>
  <c r="G2054" i="28" s="1"/>
  <c r="G2055" i="28" s="1"/>
  <c r="G2056" i="28" s="1"/>
  <c r="G2057" i="28" s="1"/>
  <c r="G2058" i="28" s="1"/>
  <c r="G2059" i="28" s="1"/>
  <c r="G2060" i="28" s="1"/>
  <c r="G2061" i="28" s="1"/>
  <c r="G2062" i="28" s="1"/>
  <c r="G2063" i="28" s="1"/>
  <c r="G2064" i="28" s="1"/>
  <c r="G2065" i="28" s="1"/>
  <c r="G2066" i="28" s="1"/>
  <c r="G2067" i="28" s="1"/>
  <c r="G2068" i="28" s="1"/>
  <c r="G2069" i="28" s="1"/>
  <c r="G2070" i="28" s="1"/>
  <c r="G2071" i="28" s="1"/>
  <c r="G2072" i="28" s="1"/>
  <c r="G2073" i="28" s="1"/>
  <c r="G2074" i="28" s="1"/>
  <c r="G2075" i="28" s="1"/>
  <c r="G2076" i="28" s="1"/>
  <c r="G2077" i="28" s="1"/>
  <c r="G2078" i="28" s="1"/>
  <c r="G2079" i="28" s="1"/>
  <c r="G2080" i="28" s="1"/>
  <c r="G2081" i="28" s="1"/>
  <c r="G2082" i="28" s="1"/>
  <c r="G2083" i="28" s="1"/>
  <c r="G2084" i="28" s="1"/>
  <c r="G2085" i="28" s="1"/>
  <c r="G2086" i="28" s="1"/>
  <c r="G2087" i="28" s="1"/>
  <c r="G2088" i="28" s="1"/>
  <c r="G2089" i="28" s="1"/>
  <c r="G2090" i="28" s="1"/>
  <c r="G2091" i="28" s="1"/>
  <c r="G2092" i="28" s="1"/>
  <c r="G2093" i="28" s="1"/>
  <c r="G2094" i="28" s="1"/>
  <c r="BA4" i="23"/>
  <c r="AX86" i="23" s="1"/>
  <c r="S28" i="23" l="1"/>
  <c r="AE73" i="23"/>
  <c r="AQ25" i="23"/>
  <c r="AE76" i="23"/>
  <c r="AE30" i="23"/>
  <c r="AE77" i="23"/>
  <c r="S21" i="23"/>
  <c r="Y22" i="23"/>
  <c r="Y32" i="23"/>
  <c r="AE31" i="23"/>
  <c r="AK29" i="23"/>
  <c r="AQ28" i="23"/>
  <c r="AW27" i="23"/>
  <c r="S66" i="23"/>
  <c r="AE79" i="23"/>
  <c r="AK83" i="23"/>
  <c r="AQ87" i="23"/>
  <c r="AE27" i="23"/>
  <c r="AK39" i="23"/>
  <c r="Y30" i="23"/>
  <c r="AW40" i="23"/>
  <c r="S31" i="23"/>
  <c r="AW41" i="23"/>
  <c r="S23" i="23"/>
  <c r="Y23" i="23"/>
  <c r="Y34" i="23"/>
  <c r="AE33" i="23"/>
  <c r="AK31" i="23"/>
  <c r="AQ30" i="23"/>
  <c r="AW29" i="23"/>
  <c r="S68" i="23"/>
  <c r="AE81" i="23"/>
  <c r="AK84" i="23"/>
  <c r="AX74" i="23"/>
  <c r="AW37" i="23"/>
  <c r="S29" i="23"/>
  <c r="AQ41" i="23"/>
  <c r="S20" i="23"/>
  <c r="AK27" i="23"/>
  <c r="AQ83" i="23"/>
  <c r="Y24" i="23"/>
  <c r="AE34" i="23"/>
  <c r="AK34" i="23"/>
  <c r="AQ33" i="23"/>
  <c r="AW32" i="23"/>
  <c r="S71" i="23"/>
  <c r="AE84" i="23"/>
  <c r="AK88" i="23"/>
  <c r="AX75" i="23"/>
  <c r="AE38" i="23"/>
  <c r="AK75" i="23"/>
  <c r="AK26" i="23"/>
  <c r="AK76" i="23"/>
  <c r="Y31" i="23"/>
  <c r="AW25" i="23"/>
  <c r="S24" i="23"/>
  <c r="S25" i="23"/>
  <c r="AE25" i="23"/>
  <c r="AE35" i="23"/>
  <c r="AK35" i="23"/>
  <c r="AQ34" i="23"/>
  <c r="AW33" i="23"/>
  <c r="S72" i="23"/>
  <c r="AE85" i="23"/>
  <c r="AQ74" i="23"/>
  <c r="AX79" i="23"/>
  <c r="Y29" i="23"/>
  <c r="AQ38" i="23"/>
  <c r="AE28" i="23"/>
  <c r="AQ82" i="23"/>
  <c r="AQ26" i="23"/>
  <c r="AK80" i="23"/>
  <c r="Y35" i="23"/>
  <c r="Y26" i="23"/>
  <c r="S26" i="23"/>
  <c r="Y27" i="23"/>
  <c r="AE26" i="23"/>
  <c r="AE36" i="23"/>
  <c r="AK37" i="23"/>
  <c r="AQ36" i="23"/>
  <c r="AW35" i="23"/>
  <c r="S74" i="23"/>
  <c r="AK72" i="23"/>
  <c r="AQ75" i="23"/>
  <c r="AX82" i="23"/>
  <c r="AQ79" i="23"/>
  <c r="AX83" i="23"/>
  <c r="AE39" i="23"/>
  <c r="AK32" i="23"/>
  <c r="AK40" i="23"/>
  <c r="AQ31" i="23"/>
  <c r="AQ39" i="23"/>
  <c r="AW30" i="23"/>
  <c r="AW38" i="23"/>
  <c r="S69" i="23"/>
  <c r="AE74" i="23"/>
  <c r="AE82" i="23"/>
  <c r="AK73" i="23"/>
  <c r="AK81" i="23"/>
  <c r="AQ72" i="23"/>
  <c r="AQ80" i="23"/>
  <c r="AX72" i="23"/>
  <c r="AX80" i="23"/>
  <c r="S22" i="23"/>
  <c r="S30" i="23"/>
  <c r="Y28" i="23"/>
  <c r="AE24" i="23"/>
  <c r="AE32" i="23"/>
  <c r="AK25" i="23"/>
  <c r="AK33" i="23"/>
  <c r="AK41" i="23"/>
  <c r="AQ32" i="23"/>
  <c r="AQ40" i="23"/>
  <c r="AW31" i="23"/>
  <c r="AW39" i="23"/>
  <c r="S70" i="23"/>
  <c r="AE75" i="23"/>
  <c r="AE83" i="23"/>
  <c r="AK74" i="23"/>
  <c r="AK82" i="23"/>
  <c r="AQ73" i="23"/>
  <c r="AQ81" i="23"/>
  <c r="AX73" i="23"/>
  <c r="AX81" i="23"/>
  <c r="AK28" i="23"/>
  <c r="AK36" i="23"/>
  <c r="AQ27" i="23"/>
  <c r="AQ35" i="23"/>
  <c r="AW26" i="23"/>
  <c r="AW34" i="23"/>
  <c r="S65" i="23"/>
  <c r="S73" i="23"/>
  <c r="AE78" i="23"/>
  <c r="AE86" i="23"/>
  <c r="AK77" i="23"/>
  <c r="AK85" i="23"/>
  <c r="AQ76" i="23"/>
  <c r="AQ84" i="23"/>
  <c r="AX76" i="23"/>
  <c r="AX84" i="23"/>
  <c r="AE87" i="23"/>
  <c r="AK78" i="23"/>
  <c r="AK86" i="23"/>
  <c r="AQ77" i="23"/>
  <c r="AQ85" i="23"/>
  <c r="AX77" i="23"/>
  <c r="AX85" i="23"/>
  <c r="Q40" i="23"/>
  <c r="S27" i="23"/>
  <c r="Y25" i="23"/>
  <c r="Y33" i="23"/>
  <c r="AE29" i="23"/>
  <c r="AE37" i="23"/>
  <c r="AK30" i="23"/>
  <c r="AK38" i="23"/>
  <c r="AQ29" i="23"/>
  <c r="AQ37" i="23"/>
  <c r="AW28" i="23"/>
  <c r="AW36" i="23"/>
  <c r="S67" i="23"/>
  <c r="AE72" i="23"/>
  <c r="AE80" i="23"/>
  <c r="AE88" i="23"/>
  <c r="AK79" i="23"/>
  <c r="AK87" i="23"/>
  <c r="AQ78" i="23"/>
  <c r="AQ86" i="23"/>
  <c r="AX78" i="23"/>
  <c r="M10" i="24"/>
  <c r="K147" i="25" l="1"/>
  <c r="J147" i="25"/>
  <c r="H147" i="25"/>
  <c r="K146" i="25"/>
  <c r="J146" i="25"/>
  <c r="H146" i="25"/>
  <c r="K145" i="25"/>
  <c r="J145" i="25"/>
  <c r="H145" i="25"/>
  <c r="K144" i="25"/>
  <c r="J144" i="25"/>
  <c r="H144" i="25"/>
  <c r="K143" i="25"/>
  <c r="J143" i="25"/>
  <c r="H143" i="25"/>
  <c r="K142" i="25"/>
  <c r="J142" i="25"/>
  <c r="H142" i="25"/>
  <c r="K141" i="25"/>
  <c r="J141" i="25"/>
  <c r="H141" i="25"/>
  <c r="K140" i="25"/>
  <c r="J140" i="25"/>
  <c r="H140" i="25"/>
  <c r="K139" i="25"/>
  <c r="J139" i="25"/>
  <c r="H139" i="25"/>
  <c r="K138" i="25"/>
  <c r="J138" i="25"/>
  <c r="H138" i="25"/>
  <c r="K137" i="25"/>
  <c r="J137" i="25"/>
  <c r="H137" i="25"/>
  <c r="K136" i="25"/>
  <c r="J136" i="25"/>
  <c r="H136" i="25"/>
  <c r="K135" i="25"/>
  <c r="J135" i="25"/>
  <c r="H135" i="25"/>
  <c r="K134" i="25"/>
  <c r="J134" i="25"/>
  <c r="H134" i="25"/>
  <c r="K133" i="25"/>
  <c r="J133" i="25"/>
  <c r="H133" i="25"/>
  <c r="K132" i="25"/>
  <c r="J132" i="25"/>
  <c r="H132" i="25"/>
  <c r="K131" i="25"/>
  <c r="J131" i="25"/>
  <c r="H131" i="25"/>
  <c r="K130" i="25"/>
  <c r="J130" i="25"/>
  <c r="H130" i="25"/>
  <c r="K129" i="25"/>
  <c r="J129" i="25"/>
  <c r="H129" i="25"/>
  <c r="K128" i="25"/>
  <c r="J128" i="25"/>
  <c r="H128" i="25"/>
  <c r="K127" i="25"/>
  <c r="J127" i="25"/>
  <c r="H127" i="25"/>
  <c r="K126" i="25"/>
  <c r="J126" i="25"/>
  <c r="H126" i="25"/>
  <c r="K125" i="25"/>
  <c r="J125" i="25"/>
  <c r="H125" i="25"/>
  <c r="K124" i="25"/>
  <c r="J124" i="25"/>
  <c r="H124" i="25"/>
  <c r="K123" i="25"/>
  <c r="J123" i="25"/>
  <c r="H123" i="25"/>
  <c r="K122" i="25"/>
  <c r="J122" i="25"/>
  <c r="H122" i="25"/>
  <c r="K121" i="25"/>
  <c r="J121" i="25"/>
  <c r="H121" i="25"/>
  <c r="K120" i="25"/>
  <c r="J120" i="25"/>
  <c r="H120" i="25"/>
  <c r="K119" i="25"/>
  <c r="J119" i="25"/>
  <c r="H119" i="25"/>
  <c r="K118" i="25"/>
  <c r="J118" i="25"/>
  <c r="H118" i="25"/>
  <c r="K117" i="25"/>
  <c r="J117" i="25"/>
  <c r="H117" i="25"/>
  <c r="K116" i="25"/>
  <c r="J116" i="25"/>
  <c r="H116" i="25"/>
  <c r="K115" i="25"/>
  <c r="J115" i="25"/>
  <c r="H115" i="25"/>
  <c r="K114" i="25"/>
  <c r="J114" i="25"/>
  <c r="H114" i="25"/>
  <c r="K113" i="25"/>
  <c r="J113" i="25"/>
  <c r="H113" i="25"/>
  <c r="K112" i="25"/>
  <c r="J112" i="25"/>
  <c r="H112" i="25"/>
  <c r="K111" i="25"/>
  <c r="J111" i="25"/>
  <c r="H111" i="25"/>
  <c r="K110" i="25"/>
  <c r="J110" i="25"/>
  <c r="H110" i="25"/>
  <c r="K109" i="25"/>
  <c r="J109" i="25"/>
  <c r="H109" i="25"/>
  <c r="K108" i="25"/>
  <c r="J108" i="25"/>
  <c r="H108" i="25"/>
  <c r="K107" i="25"/>
  <c r="J107" i="25"/>
  <c r="H107" i="25"/>
  <c r="K106" i="25"/>
  <c r="J106" i="25"/>
  <c r="H106" i="25"/>
  <c r="K105" i="25"/>
  <c r="J105" i="25"/>
  <c r="H105" i="25"/>
  <c r="K104" i="25"/>
  <c r="J104" i="25"/>
  <c r="H104" i="25"/>
  <c r="K103" i="25"/>
  <c r="J103" i="25"/>
  <c r="H103" i="25"/>
  <c r="K102" i="25"/>
  <c r="J102" i="25"/>
  <c r="H102" i="25"/>
  <c r="K101" i="25"/>
  <c r="J101" i="25"/>
  <c r="H101" i="25"/>
  <c r="K100" i="25"/>
  <c r="J100" i="25"/>
  <c r="H100" i="25"/>
  <c r="K99" i="25"/>
  <c r="J99" i="25"/>
  <c r="H99" i="25"/>
  <c r="K98" i="25"/>
  <c r="J98" i="25"/>
  <c r="H98" i="25"/>
  <c r="K97" i="25"/>
  <c r="J97" i="25"/>
  <c r="H97" i="25"/>
  <c r="K96" i="25"/>
  <c r="J96" i="25"/>
  <c r="H96" i="25"/>
  <c r="K95" i="25"/>
  <c r="J95" i="25"/>
  <c r="H95" i="25"/>
  <c r="K94" i="25"/>
  <c r="J94" i="25"/>
  <c r="H94" i="25"/>
  <c r="K93" i="25"/>
  <c r="J93" i="25"/>
  <c r="H93" i="25"/>
  <c r="K92" i="25"/>
  <c r="J92" i="25"/>
  <c r="H92" i="25"/>
  <c r="K91" i="25"/>
  <c r="J91" i="25"/>
  <c r="H91" i="25"/>
  <c r="K90" i="25"/>
  <c r="J90" i="25"/>
  <c r="H90" i="25"/>
  <c r="K89" i="25"/>
  <c r="J89" i="25"/>
  <c r="H89" i="25"/>
  <c r="K88" i="25"/>
  <c r="J88" i="25"/>
  <c r="H88" i="25"/>
  <c r="K87" i="25"/>
  <c r="J87" i="25"/>
  <c r="H87" i="25"/>
  <c r="K86" i="25"/>
  <c r="J86" i="25"/>
  <c r="H86" i="25"/>
  <c r="K85" i="25"/>
  <c r="J85" i="25"/>
  <c r="H85" i="25"/>
  <c r="K84" i="25"/>
  <c r="J84" i="25"/>
  <c r="H84" i="25"/>
  <c r="K83" i="25"/>
  <c r="J83" i="25"/>
  <c r="H83" i="25"/>
  <c r="K82" i="25"/>
  <c r="J82" i="25"/>
  <c r="H82" i="25"/>
  <c r="K81" i="25"/>
  <c r="J81" i="25"/>
  <c r="H81" i="25"/>
  <c r="K80" i="25"/>
  <c r="J80" i="25"/>
  <c r="H80" i="25"/>
  <c r="K79" i="25"/>
  <c r="J79" i="25"/>
  <c r="H79" i="25"/>
  <c r="K78" i="25"/>
  <c r="J78" i="25"/>
  <c r="H78" i="25"/>
  <c r="K77" i="25"/>
  <c r="J77" i="25"/>
  <c r="H77" i="25"/>
  <c r="K76" i="25"/>
  <c r="J76" i="25"/>
  <c r="H76" i="25"/>
  <c r="K75" i="25"/>
  <c r="J75" i="25"/>
  <c r="H75" i="25"/>
  <c r="K74" i="25"/>
  <c r="J74" i="25"/>
  <c r="H74" i="25"/>
  <c r="K73" i="25"/>
  <c r="J73" i="25"/>
  <c r="H73" i="25"/>
  <c r="K72" i="25"/>
  <c r="J72" i="25"/>
  <c r="H72" i="25"/>
  <c r="K71" i="25"/>
  <c r="J71" i="25"/>
  <c r="H71" i="25"/>
  <c r="K70" i="25"/>
  <c r="J70" i="25"/>
  <c r="H70" i="25"/>
  <c r="K69" i="25"/>
  <c r="J69" i="25"/>
  <c r="H69" i="25"/>
  <c r="K68" i="25"/>
  <c r="J68" i="25"/>
  <c r="H68" i="25"/>
  <c r="K67" i="25"/>
  <c r="J67" i="25"/>
  <c r="H67" i="25"/>
  <c r="K66" i="25"/>
  <c r="J66" i="25"/>
  <c r="H66" i="25"/>
  <c r="K65" i="25"/>
  <c r="J65" i="25"/>
  <c r="H65" i="25"/>
  <c r="K64" i="25"/>
  <c r="J64" i="25"/>
  <c r="H64" i="25"/>
  <c r="K63" i="25"/>
  <c r="J63" i="25"/>
  <c r="H63" i="25"/>
  <c r="K62" i="25"/>
  <c r="J62" i="25"/>
  <c r="H62" i="25"/>
  <c r="K61" i="25"/>
  <c r="J61" i="25"/>
  <c r="H61" i="25"/>
  <c r="K60" i="25"/>
  <c r="J60" i="25"/>
  <c r="H60" i="25"/>
  <c r="K59" i="25"/>
  <c r="J59" i="25"/>
  <c r="H59" i="25"/>
  <c r="K58" i="25"/>
  <c r="J58" i="25"/>
  <c r="H58" i="25"/>
  <c r="K57" i="25"/>
  <c r="J57" i="25"/>
  <c r="H57" i="25"/>
  <c r="K56" i="25"/>
  <c r="J56" i="25"/>
  <c r="H56" i="25"/>
  <c r="K55" i="25"/>
  <c r="J55" i="25"/>
  <c r="H55" i="25"/>
  <c r="K54" i="25"/>
  <c r="J54" i="25"/>
  <c r="H54" i="25"/>
  <c r="K53" i="25"/>
  <c r="J53" i="25"/>
  <c r="H53" i="25"/>
  <c r="K52" i="25"/>
  <c r="J52" i="25"/>
  <c r="H52" i="25"/>
  <c r="K51" i="25"/>
  <c r="J51" i="25"/>
  <c r="H51" i="25"/>
  <c r="K50" i="25"/>
  <c r="J50" i="25"/>
  <c r="H50" i="25"/>
  <c r="K49" i="25"/>
  <c r="J49" i="25"/>
  <c r="H49" i="25"/>
  <c r="K48" i="25"/>
  <c r="J48" i="25"/>
  <c r="H48" i="25"/>
  <c r="K47" i="25"/>
  <c r="J47" i="25"/>
  <c r="H47" i="25"/>
  <c r="K46" i="25"/>
  <c r="J46" i="25"/>
  <c r="H46" i="25"/>
  <c r="K45" i="25"/>
  <c r="J45" i="25"/>
  <c r="H45" i="25"/>
  <c r="K44" i="25"/>
  <c r="J44" i="25"/>
  <c r="H44" i="25"/>
  <c r="K43" i="25"/>
  <c r="J43" i="25"/>
  <c r="H43" i="25"/>
  <c r="K42" i="25"/>
  <c r="J42" i="25"/>
  <c r="H42" i="25"/>
  <c r="K41" i="25"/>
  <c r="J41" i="25"/>
  <c r="H41" i="25"/>
  <c r="K40" i="25"/>
  <c r="J40" i="25"/>
  <c r="H40" i="25"/>
  <c r="K39" i="25"/>
  <c r="J39" i="25"/>
  <c r="H39" i="25"/>
  <c r="K38" i="25"/>
  <c r="J38" i="25"/>
  <c r="H38" i="25"/>
  <c r="K37" i="25"/>
  <c r="J37" i="25"/>
  <c r="H37" i="25"/>
  <c r="K36" i="25"/>
  <c r="J36" i="25"/>
  <c r="H36" i="25"/>
  <c r="K35" i="25"/>
  <c r="J35" i="25"/>
  <c r="H35" i="25"/>
  <c r="K34" i="25"/>
  <c r="J34" i="25"/>
  <c r="H34" i="25"/>
  <c r="K33" i="25"/>
  <c r="J33" i="25"/>
  <c r="H33" i="25"/>
  <c r="K32" i="25"/>
  <c r="J32" i="25"/>
  <c r="H32" i="25"/>
  <c r="K31" i="25"/>
  <c r="J31" i="25"/>
  <c r="H31" i="25"/>
  <c r="K30" i="25"/>
  <c r="J30" i="25"/>
  <c r="H30" i="25"/>
  <c r="K29" i="25"/>
  <c r="J29" i="25"/>
  <c r="H29" i="25"/>
  <c r="K28" i="25"/>
  <c r="J28" i="25"/>
  <c r="H28" i="25"/>
  <c r="K27" i="25"/>
  <c r="J27" i="25"/>
  <c r="H27" i="25"/>
  <c r="K26" i="25"/>
  <c r="J26" i="25"/>
  <c r="H26" i="25"/>
  <c r="K25" i="25"/>
  <c r="J25" i="25"/>
  <c r="H25" i="25"/>
  <c r="K24" i="25"/>
  <c r="J24" i="25"/>
  <c r="H24" i="25"/>
  <c r="K23" i="25"/>
  <c r="J23" i="25"/>
  <c r="H23" i="25"/>
  <c r="K22" i="25"/>
  <c r="J22" i="25"/>
  <c r="H22" i="25"/>
  <c r="K21" i="25"/>
  <c r="J21" i="25"/>
  <c r="H21" i="25"/>
  <c r="K20" i="25"/>
  <c r="J20" i="25"/>
  <c r="H20" i="25"/>
  <c r="K19" i="25"/>
  <c r="J19" i="25"/>
  <c r="H19" i="25"/>
  <c r="K18" i="25"/>
  <c r="J18" i="25"/>
  <c r="H18" i="25"/>
  <c r="K17" i="25"/>
  <c r="J17" i="25"/>
  <c r="H17" i="25"/>
  <c r="K16" i="25"/>
  <c r="J16" i="25"/>
  <c r="H16" i="25"/>
  <c r="K15" i="25"/>
  <c r="J15" i="25"/>
  <c r="H15" i="25"/>
  <c r="K14" i="25"/>
  <c r="J14" i="25"/>
  <c r="H14" i="25"/>
  <c r="K13" i="25"/>
  <c r="J13" i="25"/>
  <c r="H13" i="25"/>
  <c r="K12" i="25"/>
  <c r="J12" i="25"/>
  <c r="H12" i="25"/>
  <c r="K11" i="25"/>
  <c r="J11" i="25"/>
  <c r="H11" i="25"/>
  <c r="K10" i="25"/>
  <c r="J10" i="25"/>
  <c r="H10" i="25"/>
  <c r="K9" i="25"/>
  <c r="J9" i="25"/>
  <c r="H9" i="25"/>
  <c r="K8" i="25"/>
  <c r="J8" i="25"/>
  <c r="H8" i="25"/>
  <c r="K7" i="25"/>
  <c r="J7" i="25"/>
  <c r="H7" i="25"/>
  <c r="K6" i="25"/>
  <c r="J6" i="25"/>
  <c r="H6" i="25"/>
  <c r="K5" i="25"/>
  <c r="J5" i="25"/>
  <c r="H5" i="25"/>
  <c r="K4" i="25"/>
  <c r="J4" i="25"/>
  <c r="H4" i="25"/>
  <c r="K3" i="25"/>
  <c r="J3" i="25"/>
  <c r="H3" i="25"/>
  <c r="K2" i="25"/>
  <c r="J2" i="25"/>
  <c r="H2" i="25"/>
  <c r="Q34" i="6" l="1"/>
  <c r="D57" i="6"/>
  <c r="D56" i="6"/>
  <c r="AZ83" i="6" s="1"/>
  <c r="AA22" i="6" l="1"/>
  <c r="AM27" i="6"/>
  <c r="AS26" i="6"/>
  <c r="AG80" i="6"/>
  <c r="AS77" i="6"/>
  <c r="AZ76" i="6"/>
  <c r="AA23" i="6"/>
  <c r="AM28" i="6"/>
  <c r="AG73" i="6"/>
  <c r="AM88" i="6"/>
  <c r="U28" i="6"/>
  <c r="U69" i="6"/>
  <c r="AA24" i="6"/>
  <c r="AA32" i="6"/>
  <c r="AG28" i="6"/>
  <c r="AG36" i="6"/>
  <c r="AM29" i="6"/>
  <c r="AM37" i="6"/>
  <c r="AS28" i="6"/>
  <c r="AS36" i="6"/>
  <c r="AG74" i="6"/>
  <c r="AG82" i="6"/>
  <c r="AM73" i="6"/>
  <c r="AM81" i="6"/>
  <c r="AS71" i="6"/>
  <c r="AS79" i="6"/>
  <c r="AZ70" i="6"/>
  <c r="AZ78" i="6"/>
  <c r="AA30" i="6"/>
  <c r="AM79" i="6"/>
  <c r="AA31" i="6"/>
  <c r="AM36" i="6"/>
  <c r="AG81" i="6"/>
  <c r="AS78" i="6"/>
  <c r="U21" i="6"/>
  <c r="U29" i="6"/>
  <c r="U70" i="6"/>
  <c r="AA25" i="6"/>
  <c r="AA33" i="6"/>
  <c r="AG29" i="6"/>
  <c r="AG37" i="6"/>
  <c r="AM30" i="6"/>
  <c r="AM38" i="6"/>
  <c r="AS29" i="6"/>
  <c r="AS37" i="6"/>
  <c r="AG75" i="6"/>
  <c r="AG83" i="6"/>
  <c r="AM74" i="6"/>
  <c r="AM82" i="6"/>
  <c r="AS72" i="6"/>
  <c r="AS80" i="6"/>
  <c r="AZ71" i="6"/>
  <c r="AZ79" i="6"/>
  <c r="U26" i="6"/>
  <c r="AG26" i="6"/>
  <c r="AM35" i="6"/>
  <c r="AG72" i="6"/>
  <c r="AM87" i="6"/>
  <c r="AZ84" i="6"/>
  <c r="U68" i="6"/>
  <c r="AG35" i="6"/>
  <c r="AS35" i="6"/>
  <c r="AZ77" i="6"/>
  <c r="U22" i="6"/>
  <c r="U30" i="6"/>
  <c r="U71" i="6"/>
  <c r="AA26" i="6"/>
  <c r="AA34" i="6"/>
  <c r="AG30" i="6"/>
  <c r="AG38" i="6"/>
  <c r="AM31" i="6"/>
  <c r="AM39" i="6"/>
  <c r="AS30" i="6"/>
  <c r="AS38" i="6"/>
  <c r="AG76" i="6"/>
  <c r="AG84" i="6"/>
  <c r="AM75" i="6"/>
  <c r="AM83" i="6"/>
  <c r="AS73" i="6"/>
  <c r="AS81" i="6"/>
  <c r="AZ72" i="6"/>
  <c r="AZ80" i="6"/>
  <c r="U67" i="6"/>
  <c r="AG34" i="6"/>
  <c r="AS34" i="6"/>
  <c r="AG88" i="6"/>
  <c r="AS85" i="6"/>
  <c r="U27" i="6"/>
  <c r="AG27" i="6"/>
  <c r="AS27" i="6"/>
  <c r="AM72" i="6"/>
  <c r="AM80" i="6"/>
  <c r="AS86" i="6"/>
  <c r="U23" i="6"/>
  <c r="U31" i="6"/>
  <c r="U72" i="6"/>
  <c r="AA27" i="6"/>
  <c r="AA35" i="6"/>
  <c r="AG31" i="6"/>
  <c r="AG39" i="6"/>
  <c r="AM32" i="6"/>
  <c r="AM40" i="6"/>
  <c r="AS31" i="6"/>
  <c r="AS39" i="6"/>
  <c r="AG77" i="6"/>
  <c r="AG85" i="6"/>
  <c r="AM76" i="6"/>
  <c r="AM84" i="6"/>
  <c r="AS74" i="6"/>
  <c r="AS82" i="6"/>
  <c r="AZ73" i="6"/>
  <c r="AZ81" i="6"/>
  <c r="U24" i="6"/>
  <c r="U65" i="6"/>
  <c r="U73" i="6"/>
  <c r="AA28" i="6"/>
  <c r="AG24" i="6"/>
  <c r="AG32" i="6"/>
  <c r="AM25" i="6"/>
  <c r="AM33" i="6"/>
  <c r="AM41" i="6"/>
  <c r="AS32" i="6"/>
  <c r="AS40" i="6"/>
  <c r="AG78" i="6"/>
  <c r="AG86" i="6"/>
  <c r="AM77" i="6"/>
  <c r="AM85" i="6"/>
  <c r="AS75" i="6"/>
  <c r="AS83" i="6"/>
  <c r="AZ74" i="6"/>
  <c r="AZ82" i="6"/>
  <c r="U25" i="6"/>
  <c r="U66" i="6"/>
  <c r="U74" i="6"/>
  <c r="AA29" i="6"/>
  <c r="AG25" i="6"/>
  <c r="AG33" i="6"/>
  <c r="AM26" i="6"/>
  <c r="AM34" i="6"/>
  <c r="AS25" i="6"/>
  <c r="AS33" i="6"/>
  <c r="AS41" i="6"/>
  <c r="AG79" i="6"/>
  <c r="AG87" i="6"/>
  <c r="AM78" i="6"/>
  <c r="AM86" i="6"/>
  <c r="AS76" i="6"/>
  <c r="AS84" i="6"/>
  <c r="AZ75" i="6"/>
  <c r="U20" i="6"/>
  <c r="Q36" i="6"/>
  <c r="AY26" i="6" l="1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25" i="6"/>
  <c r="G58" i="6"/>
  <c r="G57" i="6"/>
  <c r="G56" i="6"/>
  <c r="M12" i="24"/>
  <c r="G36" i="24"/>
  <c r="B30" i="24"/>
  <c r="B29" i="24"/>
  <c r="B28" i="24"/>
  <c r="B27" i="24"/>
  <c r="B26" i="24"/>
  <c r="J24" i="24"/>
  <c r="H24" i="24"/>
  <c r="I24" i="24" s="1"/>
  <c r="G24" i="24"/>
  <c r="H23" i="24"/>
  <c r="I23" i="24" s="1"/>
  <c r="G23" i="24"/>
  <c r="H22" i="24"/>
  <c r="I22" i="24" s="1"/>
  <c r="G22" i="24"/>
  <c r="H21" i="24"/>
  <c r="I21" i="24" s="1"/>
  <c r="G21" i="24"/>
  <c r="H20" i="24"/>
  <c r="I20" i="24" s="1"/>
  <c r="G20" i="24"/>
  <c r="H19" i="24"/>
  <c r="I19" i="24" s="1"/>
  <c r="G19" i="24"/>
  <c r="H18" i="24"/>
  <c r="I18" i="24" s="1"/>
  <c r="G18" i="24"/>
  <c r="I17" i="24"/>
  <c r="H17" i="24"/>
  <c r="G17" i="24"/>
  <c r="H16" i="24"/>
  <c r="I16" i="24" s="1"/>
  <c r="G16" i="24"/>
  <c r="H15" i="24"/>
  <c r="I15" i="24" s="1"/>
  <c r="G15" i="24"/>
  <c r="H14" i="24"/>
  <c r="I14" i="24" s="1"/>
  <c r="G14" i="24"/>
  <c r="B14" i="24"/>
  <c r="K13" i="24"/>
  <c r="AA13" i="24" s="1"/>
  <c r="H13" i="24"/>
  <c r="I13" i="24" s="1"/>
  <c r="G13" i="24"/>
  <c r="AE12" i="24"/>
  <c r="AD12" i="24"/>
  <c r="AC12" i="24"/>
  <c r="AB12" i="24"/>
  <c r="AA12" i="24"/>
  <c r="Z12" i="24"/>
  <c r="Y12" i="24"/>
  <c r="H12" i="24"/>
  <c r="I12" i="24" s="1"/>
  <c r="G12" i="24"/>
  <c r="H11" i="24"/>
  <c r="I11" i="24" s="1"/>
  <c r="G11" i="24"/>
  <c r="AS10" i="24"/>
  <c r="AR10" i="24"/>
  <c r="AQ10" i="24"/>
  <c r="AP10" i="24"/>
  <c r="AO10" i="24"/>
  <c r="AN10" i="24"/>
  <c r="AM10" i="24"/>
  <c r="AL10" i="24"/>
  <c r="AK10" i="24"/>
  <c r="AJ10" i="24"/>
  <c r="AI10" i="24"/>
  <c r="AH10" i="24"/>
  <c r="AG10" i="24"/>
  <c r="AF10" i="24"/>
  <c r="M9" i="24"/>
  <c r="N9" i="24" s="1"/>
  <c r="X8" i="24"/>
  <c r="W8" i="24"/>
  <c r="V8" i="24"/>
  <c r="U8" i="24"/>
  <c r="T8" i="24"/>
  <c r="S8" i="24"/>
  <c r="R8" i="24"/>
  <c r="Q8" i="24"/>
  <c r="P8" i="24"/>
  <c r="O8" i="24"/>
  <c r="N8" i="24"/>
  <c r="M8" i="24"/>
  <c r="X7" i="24"/>
  <c r="W7" i="24"/>
  <c r="V7" i="24"/>
  <c r="U7" i="24"/>
  <c r="T7" i="24"/>
  <c r="S7" i="24"/>
  <c r="R7" i="24"/>
  <c r="Q7" i="24"/>
  <c r="P7" i="24"/>
  <c r="O7" i="24"/>
  <c r="N7" i="24"/>
  <c r="M7" i="24"/>
  <c r="X6" i="24"/>
  <c r="W6" i="24"/>
  <c r="V6" i="24"/>
  <c r="U6" i="24"/>
  <c r="T6" i="24"/>
  <c r="S6" i="24"/>
  <c r="R6" i="24"/>
  <c r="Q6" i="24"/>
  <c r="P6" i="24"/>
  <c r="O6" i="24"/>
  <c r="N6" i="24"/>
  <c r="M6" i="24"/>
  <c r="AF3" i="24"/>
  <c r="AF7" i="24" s="1"/>
  <c r="H3" i="24"/>
  <c r="I3" i="24" s="1"/>
  <c r="G3" i="24"/>
  <c r="X1" i="24"/>
  <c r="W1" i="24"/>
  <c r="V1" i="24"/>
  <c r="U1" i="24"/>
  <c r="T1" i="24"/>
  <c r="S1" i="24"/>
  <c r="R1" i="24"/>
  <c r="Q1" i="24"/>
  <c r="P1" i="24"/>
  <c r="O1" i="24"/>
  <c r="N1" i="24"/>
  <c r="M1" i="24"/>
  <c r="AF1" i="24" l="1"/>
  <c r="M13" i="24"/>
  <c r="K14" i="24"/>
  <c r="AA14" i="24" s="1"/>
  <c r="O9" i="24"/>
  <c r="AC14" i="24"/>
  <c r="AG3" i="24"/>
  <c r="Z13" i="24"/>
  <c r="AF6" i="24"/>
  <c r="Y13" i="24"/>
  <c r="AE13" i="24"/>
  <c r="AD13" i="24"/>
  <c r="AC13" i="24"/>
  <c r="AB13" i="24"/>
  <c r="E28" i="24"/>
  <c r="B31" i="24"/>
  <c r="K15" i="24"/>
  <c r="M15" i="24" s="1"/>
  <c r="BF14" i="23"/>
  <c r="U83" i="6"/>
  <c r="U84" i="6" s="1"/>
  <c r="BE9" i="6" s="1"/>
  <c r="U82" i="6"/>
  <c r="AG90" i="6"/>
  <c r="AG89" i="6"/>
  <c r="AM90" i="6"/>
  <c r="AM91" i="6" s="1"/>
  <c r="BE11" i="6" s="1"/>
  <c r="AM89" i="6"/>
  <c r="AS89" i="6"/>
  <c r="AS88" i="6"/>
  <c r="AZ88" i="6"/>
  <c r="AZ89" i="6" s="1"/>
  <c r="BE13" i="6" s="1"/>
  <c r="AZ87" i="6"/>
  <c r="AY43" i="6"/>
  <c r="AY42" i="6"/>
  <c r="AS43" i="6"/>
  <c r="AS44" i="6" s="1"/>
  <c r="BE7" i="6" s="1"/>
  <c r="AS42" i="6"/>
  <c r="AM43" i="6"/>
  <c r="AM44" i="6" s="1"/>
  <c r="BE6" i="6" s="1"/>
  <c r="AM42" i="6"/>
  <c r="AG42" i="6"/>
  <c r="AG43" i="6" s="1"/>
  <c r="BE5" i="6" s="1"/>
  <c r="AG41" i="6"/>
  <c r="AA40" i="6"/>
  <c r="AA39" i="6"/>
  <c r="U38" i="6"/>
  <c r="U39" i="6" s="1"/>
  <c r="BE3" i="6" s="1"/>
  <c r="U37" i="6"/>
  <c r="U82" i="23"/>
  <c r="AG89" i="23"/>
  <c r="AM89" i="23"/>
  <c r="AS89" i="23"/>
  <c r="AZ89" i="23"/>
  <c r="AY42" i="23"/>
  <c r="AS42" i="23"/>
  <c r="AM42" i="23"/>
  <c r="AG41" i="23"/>
  <c r="AA36" i="23"/>
  <c r="U32" i="23"/>
  <c r="U36" i="23"/>
  <c r="U35" i="23"/>
  <c r="U15" i="23"/>
  <c r="AE14" i="24" l="1"/>
  <c r="Z14" i="24"/>
  <c r="Y14" i="24"/>
  <c r="M14" i="24"/>
  <c r="AB14" i="24"/>
  <c r="AD14" i="24"/>
  <c r="Z15" i="24"/>
  <c r="AE15" i="24"/>
  <c r="AD15" i="24"/>
  <c r="AC15" i="24"/>
  <c r="AB15" i="24"/>
  <c r="AA15" i="24"/>
  <c r="Y15" i="24"/>
  <c r="K16" i="24"/>
  <c r="M16" i="24" s="1"/>
  <c r="AG7" i="24"/>
  <c r="AG6" i="24"/>
  <c r="AH3" i="24"/>
  <c r="AG1" i="24"/>
  <c r="P9" i="24"/>
  <c r="AY44" i="6"/>
  <c r="BE8" i="6" s="1"/>
  <c r="AG91" i="6"/>
  <c r="BE10" i="6" s="1"/>
  <c r="AA41" i="6"/>
  <c r="BE4" i="6" s="1"/>
  <c r="AS90" i="6"/>
  <c r="BE12" i="6" s="1"/>
  <c r="W32" i="23"/>
  <c r="AM90" i="23"/>
  <c r="AM91" i="23" s="1"/>
  <c r="BE11" i="23" s="1"/>
  <c r="Y66" i="23"/>
  <c r="AC66" i="23" s="1"/>
  <c r="Y67" i="23"/>
  <c r="Y68" i="23"/>
  <c r="Y69" i="23"/>
  <c r="Y70" i="23"/>
  <c r="Y71" i="23"/>
  <c r="Y72" i="23"/>
  <c r="Y73" i="23"/>
  <c r="Y74" i="23"/>
  <c r="Y65" i="23"/>
  <c r="U83" i="23"/>
  <c r="U84" i="23" s="1"/>
  <c r="BE9" i="23" s="1"/>
  <c r="AH7" i="24" l="1"/>
  <c r="AH6" i="24"/>
  <c r="AI3" i="24"/>
  <c r="AH1" i="24"/>
  <c r="Q9" i="24"/>
  <c r="K17" i="24"/>
  <c r="M17" i="24" s="1"/>
  <c r="AA16" i="24"/>
  <c r="Y16" i="24"/>
  <c r="AE16" i="24"/>
  <c r="AD16" i="24"/>
  <c r="AC16" i="24"/>
  <c r="AB16" i="24"/>
  <c r="Z16" i="24"/>
  <c r="AS90" i="23"/>
  <c r="AS91" i="23" s="1"/>
  <c r="BE12" i="23" s="1"/>
  <c r="AG90" i="23"/>
  <c r="AG91" i="23" s="1"/>
  <c r="BE10" i="23" s="1"/>
  <c r="AZ90" i="23"/>
  <c r="AZ91" i="23" s="1"/>
  <c r="BE13" i="23" s="1"/>
  <c r="AM43" i="23"/>
  <c r="AM44" i="23" s="1"/>
  <c r="BE6" i="23" s="1"/>
  <c r="AS43" i="23"/>
  <c r="AS44" i="23" s="1"/>
  <c r="BE7" i="23" s="1"/>
  <c r="AY43" i="23"/>
  <c r="AY44" i="23" s="1"/>
  <c r="BE8" i="23" s="1"/>
  <c r="AG42" i="23"/>
  <c r="AG43" i="23" s="1"/>
  <c r="BE5" i="23" s="1"/>
  <c r="AA37" i="23"/>
  <c r="AA38" i="23" s="1"/>
  <c r="BE4" i="23" s="1"/>
  <c r="U33" i="23"/>
  <c r="U34" i="23" s="1"/>
  <c r="BE3" i="23" s="1"/>
  <c r="AQ47" i="23"/>
  <c r="AK47" i="23"/>
  <c r="AW47" i="23"/>
  <c r="R9" i="24" l="1"/>
  <c r="AI6" i="24"/>
  <c r="AJ3" i="24"/>
  <c r="AI1" i="24"/>
  <c r="AI7" i="24"/>
  <c r="AB17" i="24"/>
  <c r="Z17" i="24"/>
  <c r="Y17" i="24"/>
  <c r="AC17" i="24"/>
  <c r="AA17" i="24"/>
  <c r="K18" i="24"/>
  <c r="M18" i="24" s="1"/>
  <c r="AE17" i="24"/>
  <c r="AD17" i="24"/>
  <c r="BE14" i="23"/>
  <c r="AJ6" i="24" l="1"/>
  <c r="AK3" i="24"/>
  <c r="AJ1" i="24"/>
  <c r="AJ7" i="24"/>
  <c r="AC18" i="24"/>
  <c r="K19" i="24"/>
  <c r="M19" i="24" s="1"/>
  <c r="AA18" i="24"/>
  <c r="Z18" i="24"/>
  <c r="Y18" i="24"/>
  <c r="AE18" i="24"/>
  <c r="AD18" i="24"/>
  <c r="AB18" i="24"/>
  <c r="S9" i="24"/>
  <c r="AD19" i="24" l="1"/>
  <c r="AB19" i="24"/>
  <c r="K20" i="24"/>
  <c r="M20" i="24" s="1"/>
  <c r="AA19" i="24"/>
  <c r="Z19" i="24"/>
  <c r="AE19" i="24"/>
  <c r="AC19" i="24"/>
  <c r="Y19" i="24"/>
  <c r="AL3" i="24"/>
  <c r="AK1" i="24"/>
  <c r="AK7" i="24"/>
  <c r="AK6" i="24"/>
  <c r="T9" i="24"/>
  <c r="AE20" i="24" l="1"/>
  <c r="AC20" i="24"/>
  <c r="AB20" i="24"/>
  <c r="K21" i="24"/>
  <c r="M21" i="24" s="1"/>
  <c r="AA20" i="24"/>
  <c r="G32" i="24"/>
  <c r="L10" i="24" s="1"/>
  <c r="AD20" i="24"/>
  <c r="Z20" i="24"/>
  <c r="Y20" i="24"/>
  <c r="AL1" i="24"/>
  <c r="AL7" i="24"/>
  <c r="AL6" i="24"/>
  <c r="AM3" i="24"/>
  <c r="U9" i="24"/>
  <c r="N10" i="24" l="1"/>
  <c r="F43" i="24"/>
  <c r="V9" i="24"/>
  <c r="AM1" i="24"/>
  <c r="AM7" i="24"/>
  <c r="AM6" i="24"/>
  <c r="AN3" i="24"/>
  <c r="AD21" i="24"/>
  <c r="AC21" i="24"/>
  <c r="AB21" i="24"/>
  <c r="Y21" i="24"/>
  <c r="K22" i="24"/>
  <c r="M22" i="24" s="1"/>
  <c r="AE21" i="24"/>
  <c r="AA21" i="24"/>
  <c r="Z21" i="24"/>
  <c r="N17" i="24" l="1"/>
  <c r="N18" i="24"/>
  <c r="N21" i="24"/>
  <c r="N12" i="24"/>
  <c r="N20" i="24"/>
  <c r="N13" i="24"/>
  <c r="N15" i="24"/>
  <c r="N16" i="24"/>
  <c r="N22" i="24"/>
  <c r="N19" i="24"/>
  <c r="N14" i="24"/>
  <c r="AN7" i="24"/>
  <c r="AN6" i="24"/>
  <c r="AO3" i="24"/>
  <c r="AN1" i="24"/>
  <c r="Y22" i="24"/>
  <c r="AE22" i="24"/>
  <c r="AD22" i="24"/>
  <c r="AC22" i="24"/>
  <c r="AB22" i="24"/>
  <c r="AA22" i="24"/>
  <c r="Z22" i="24"/>
  <c r="K23" i="24"/>
  <c r="M23" i="24" s="1"/>
  <c r="W9" i="24"/>
  <c r="O10" i="24"/>
  <c r="N23" i="24" l="1"/>
  <c r="O14" i="24"/>
  <c r="O22" i="24"/>
  <c r="O23" i="24"/>
  <c r="O17" i="24"/>
  <c r="O15" i="24"/>
  <c r="O12" i="24"/>
  <c r="O20" i="24"/>
  <c r="O18" i="24"/>
  <c r="O13" i="24"/>
  <c r="O21" i="24"/>
  <c r="O19" i="24"/>
  <c r="O16" i="24"/>
  <c r="Z23" i="24"/>
  <c r="AE23" i="24"/>
  <c r="AD23" i="24"/>
  <c r="K24" i="24"/>
  <c r="O24" i="24" s="1"/>
  <c r="AC23" i="24"/>
  <c r="AB23" i="24"/>
  <c r="AA23" i="24"/>
  <c r="Y23" i="24"/>
  <c r="P10" i="24"/>
  <c r="AO7" i="24"/>
  <c r="AO6" i="24"/>
  <c r="AP3" i="24"/>
  <c r="AO1" i="24"/>
  <c r="X9" i="24"/>
  <c r="M24" i="24" l="1"/>
  <c r="N24" i="24"/>
  <c r="P19" i="24"/>
  <c r="P14" i="24"/>
  <c r="P22" i="24"/>
  <c r="P20" i="24"/>
  <c r="P15" i="24"/>
  <c r="P17" i="24"/>
  <c r="P12" i="24"/>
  <c r="P18" i="24"/>
  <c r="P16" i="24"/>
  <c r="P24" i="24"/>
  <c r="P13" i="24"/>
  <c r="P21" i="24"/>
  <c r="P23" i="24"/>
  <c r="Q10" i="24"/>
  <c r="Z24" i="24"/>
  <c r="K25" i="24"/>
  <c r="P25" i="24" s="1"/>
  <c r="AE24" i="24"/>
  <c r="AD24" i="24"/>
  <c r="AB24" i="24"/>
  <c r="AA24" i="24"/>
  <c r="Y24" i="24"/>
  <c r="AC24" i="24"/>
  <c r="AP7" i="24"/>
  <c r="AP6" i="24"/>
  <c r="AQ3" i="24"/>
  <c r="AP1" i="24"/>
  <c r="M25" i="24" l="1"/>
  <c r="N25" i="24"/>
  <c r="O25" i="24"/>
  <c r="Q16" i="24"/>
  <c r="Q24" i="24"/>
  <c r="Q25" i="24"/>
  <c r="Q12" i="24"/>
  <c r="Q19" i="24"/>
  <c r="Q17" i="24"/>
  <c r="Q14" i="24"/>
  <c r="Q22" i="24"/>
  <c r="Q20" i="24"/>
  <c r="Q15" i="24"/>
  <c r="Q23" i="24"/>
  <c r="Q13" i="24"/>
  <c r="Q18" i="24"/>
  <c r="Q21" i="24"/>
  <c r="AQ6" i="24"/>
  <c r="AR3" i="24"/>
  <c r="AQ1" i="24"/>
  <c r="AQ7" i="24"/>
  <c r="R10" i="24"/>
  <c r="AD25" i="24"/>
  <c r="AB25" i="24"/>
  <c r="AA25" i="24"/>
  <c r="Z25" i="24"/>
  <c r="K26" i="24"/>
  <c r="Q26" i="24" s="1"/>
  <c r="AE25" i="24"/>
  <c r="AC25" i="24"/>
  <c r="Y25" i="24"/>
  <c r="M26" i="24" l="1"/>
  <c r="N26" i="24"/>
  <c r="O26" i="24"/>
  <c r="P26" i="24"/>
  <c r="R13" i="24"/>
  <c r="R21" i="24"/>
  <c r="R25" i="24"/>
  <c r="R16" i="24"/>
  <c r="R24" i="24"/>
  <c r="R22" i="24"/>
  <c r="R19" i="24"/>
  <c r="R14" i="24"/>
  <c r="R12" i="24"/>
  <c r="R20" i="24"/>
  <c r="R15" i="24"/>
  <c r="R23" i="24"/>
  <c r="R18" i="24"/>
  <c r="R26" i="24"/>
  <c r="R17" i="24"/>
  <c r="K27" i="24"/>
  <c r="Y26" i="24"/>
  <c r="AE26" i="24"/>
  <c r="AD26" i="24"/>
  <c r="AC26" i="24"/>
  <c r="AB26" i="24"/>
  <c r="AA26" i="24"/>
  <c r="Z26" i="24"/>
  <c r="S10" i="24"/>
  <c r="AR6" i="24"/>
  <c r="AS3" i="24"/>
  <c r="AR1" i="24"/>
  <c r="AR7" i="24"/>
  <c r="M27" i="24" l="1"/>
  <c r="N27" i="24"/>
  <c r="O27" i="24"/>
  <c r="P27" i="24"/>
  <c r="Q27" i="24"/>
  <c r="R27" i="24"/>
  <c r="S18" i="24"/>
  <c r="S26" i="24"/>
  <c r="S19" i="24"/>
  <c r="S27" i="24"/>
  <c r="S14" i="24"/>
  <c r="S13" i="24"/>
  <c r="S21" i="24"/>
  <c r="S16" i="24"/>
  <c r="S24" i="24"/>
  <c r="S22" i="24"/>
  <c r="S17" i="24"/>
  <c r="S25" i="24"/>
  <c r="S23" i="24"/>
  <c r="S12" i="24"/>
  <c r="S20" i="24"/>
  <c r="S15" i="24"/>
  <c r="AS1" i="24"/>
  <c r="AS7" i="24"/>
  <c r="AS6" i="24"/>
  <c r="T10" i="24"/>
  <c r="AB27" i="24"/>
  <c r="K28" i="24"/>
  <c r="Z27" i="24"/>
  <c r="Y27" i="24"/>
  <c r="AD27" i="24"/>
  <c r="AC27" i="24"/>
  <c r="AA27" i="24"/>
  <c r="AE27" i="24"/>
  <c r="M28" i="24" l="1"/>
  <c r="N28" i="24"/>
  <c r="O28" i="24"/>
  <c r="P28" i="24"/>
  <c r="Q28" i="24"/>
  <c r="R28" i="24"/>
  <c r="S28" i="24"/>
  <c r="T15" i="24"/>
  <c r="T23" i="24"/>
  <c r="T18" i="24"/>
  <c r="T26" i="24"/>
  <c r="T24" i="24"/>
  <c r="T19" i="24"/>
  <c r="T13" i="24"/>
  <c r="T21" i="24"/>
  <c r="T16" i="24"/>
  <c r="T27" i="24"/>
  <c r="T14" i="24"/>
  <c r="T22" i="24"/>
  <c r="T20" i="24"/>
  <c r="T28" i="24"/>
  <c r="T17" i="24"/>
  <c r="T25" i="24"/>
  <c r="T12" i="24"/>
  <c r="AD28" i="24"/>
  <c r="AB28" i="24"/>
  <c r="AA28" i="24"/>
  <c r="Z28" i="24"/>
  <c r="K29" i="24"/>
  <c r="T29" i="24" s="1"/>
  <c r="AE28" i="24"/>
  <c r="AC28" i="24"/>
  <c r="Y28" i="24"/>
  <c r="U10" i="24"/>
  <c r="M29" i="24" l="1"/>
  <c r="N29" i="24"/>
  <c r="O29" i="24"/>
  <c r="P29" i="24"/>
  <c r="Q29" i="24"/>
  <c r="R29" i="24"/>
  <c r="S29" i="24"/>
  <c r="U12" i="24"/>
  <c r="U20" i="24"/>
  <c r="U28" i="24"/>
  <c r="U13" i="24"/>
  <c r="U15" i="24"/>
  <c r="U23" i="24"/>
  <c r="U18" i="24"/>
  <c r="U26" i="24"/>
  <c r="U21" i="24"/>
  <c r="U29" i="24"/>
  <c r="U24" i="24"/>
  <c r="U19" i="24"/>
  <c r="U27" i="24"/>
  <c r="U17" i="24"/>
  <c r="U25" i="24"/>
  <c r="U16" i="24"/>
  <c r="U14" i="24"/>
  <c r="U22" i="24"/>
  <c r="V10" i="24"/>
  <c r="K30" i="24"/>
  <c r="U30" i="24" s="1"/>
  <c r="Y29" i="24"/>
  <c r="AE29" i="24"/>
  <c r="AD29" i="24"/>
  <c r="AC29" i="24"/>
  <c r="AB29" i="24"/>
  <c r="AA29" i="24"/>
  <c r="Z29" i="24"/>
  <c r="M30" i="24" l="1"/>
  <c r="N30" i="24"/>
  <c r="O30" i="24"/>
  <c r="P30" i="24"/>
  <c r="Q30" i="24"/>
  <c r="R30" i="24"/>
  <c r="S30" i="24"/>
  <c r="T30" i="24"/>
  <c r="V17" i="24"/>
  <c r="V25" i="24"/>
  <c r="V29" i="24"/>
  <c r="V12" i="24"/>
  <c r="V20" i="24"/>
  <c r="V28" i="24"/>
  <c r="V26" i="24"/>
  <c r="V21" i="24"/>
  <c r="V15" i="24"/>
  <c r="V23" i="24"/>
  <c r="V18" i="24"/>
  <c r="V13" i="24"/>
  <c r="V16" i="24"/>
  <c r="V24" i="24"/>
  <c r="V14" i="24"/>
  <c r="V19" i="24"/>
  <c r="V27" i="24"/>
  <c r="V22" i="24"/>
  <c r="V30" i="24"/>
  <c r="AB30" i="24"/>
  <c r="AA30" i="24"/>
  <c r="Z30" i="24"/>
  <c r="K31" i="24"/>
  <c r="V31" i="24" s="1"/>
  <c r="Y30" i="24"/>
  <c r="AE30" i="24"/>
  <c r="AD30" i="24"/>
  <c r="AC30" i="24"/>
  <c r="W10" i="24"/>
  <c r="M31" i="24" l="1"/>
  <c r="N31" i="24"/>
  <c r="O31" i="24"/>
  <c r="P31" i="24"/>
  <c r="Q31" i="24"/>
  <c r="R31" i="24"/>
  <c r="S31" i="24"/>
  <c r="T31" i="24"/>
  <c r="U31" i="24"/>
  <c r="W14" i="24"/>
  <c r="W22" i="24"/>
  <c r="W30" i="24"/>
  <c r="W15" i="24"/>
  <c r="W18" i="24"/>
  <c r="W17" i="24"/>
  <c r="W25" i="24"/>
  <c r="W12" i="24"/>
  <c r="W20" i="24"/>
  <c r="W28" i="24"/>
  <c r="W23" i="24"/>
  <c r="W31" i="24"/>
  <c r="W13" i="24"/>
  <c r="W21" i="24"/>
  <c r="W29" i="24"/>
  <c r="W26" i="24"/>
  <c r="W16" i="24"/>
  <c r="W24" i="24"/>
  <c r="W19" i="24"/>
  <c r="W27" i="24"/>
  <c r="AE31" i="24"/>
  <c r="AD31" i="24"/>
  <c r="AC31" i="24"/>
  <c r="AB31" i="24"/>
  <c r="AA31" i="24"/>
  <c r="K32" i="24"/>
  <c r="Z31" i="24"/>
  <c r="Y31" i="24"/>
  <c r="X10" i="24"/>
  <c r="M32" i="24" l="1"/>
  <c r="N32" i="24"/>
  <c r="O32" i="24"/>
  <c r="P32" i="24"/>
  <c r="Q32" i="24"/>
  <c r="R32" i="24"/>
  <c r="S32" i="24"/>
  <c r="T32" i="24"/>
  <c r="U32" i="24"/>
  <c r="V32" i="24"/>
  <c r="W32" i="24"/>
  <c r="X19" i="24"/>
  <c r="X27" i="24"/>
  <c r="X14" i="24"/>
  <c r="X22" i="24"/>
  <c r="X30" i="24"/>
  <c r="X12" i="24"/>
  <c r="X28" i="24"/>
  <c r="X17" i="24"/>
  <c r="X25" i="24"/>
  <c r="X20" i="24"/>
  <c r="X15" i="24"/>
  <c r="X18" i="24"/>
  <c r="X26" i="24"/>
  <c r="X32" i="24"/>
  <c r="X23" i="24"/>
  <c r="X13" i="24"/>
  <c r="X21" i="24"/>
  <c r="X29" i="24"/>
  <c r="X16" i="24"/>
  <c r="X24" i="24"/>
  <c r="X31" i="24"/>
  <c r="Z32" i="24"/>
  <c r="Y32" i="24"/>
  <c r="K33" i="24"/>
  <c r="X33" i="24" s="1"/>
  <c r="AE32" i="24"/>
  <c r="AD32" i="24"/>
  <c r="AC32" i="24"/>
  <c r="AB32" i="24"/>
  <c r="AA32" i="24"/>
  <c r="M33" i="24" l="1"/>
  <c r="N33" i="24"/>
  <c r="O33" i="24"/>
  <c r="P33" i="24"/>
  <c r="Q33" i="24"/>
  <c r="R33" i="24"/>
  <c r="S33" i="24"/>
  <c r="T33" i="24"/>
  <c r="U33" i="24"/>
  <c r="V33" i="24"/>
  <c r="W33" i="24"/>
  <c r="AD33" i="24"/>
  <c r="AC33" i="24"/>
  <c r="AB33" i="24"/>
  <c r="AA33" i="24"/>
  <c r="Z33" i="24"/>
  <c r="K34" i="24"/>
  <c r="AE33" i="24"/>
  <c r="Y33" i="24"/>
  <c r="M34" i="24" l="1"/>
  <c r="N34" i="24"/>
  <c r="O34" i="24"/>
  <c r="P34" i="24"/>
  <c r="Q34" i="24"/>
  <c r="R34" i="24"/>
  <c r="S34" i="24"/>
  <c r="T34" i="24"/>
  <c r="U34" i="24"/>
  <c r="V34" i="24"/>
  <c r="W34" i="24"/>
  <c r="X34" i="24"/>
  <c r="Z34" i="24"/>
  <c r="Y34" i="24"/>
  <c r="K35" i="24"/>
  <c r="AE34" i="24"/>
  <c r="AD34" i="24"/>
  <c r="AC34" i="24"/>
  <c r="AB34" i="24"/>
  <c r="AA34" i="24"/>
  <c r="M35" i="24" l="1"/>
  <c r="N35" i="24"/>
  <c r="O35" i="24"/>
  <c r="P35" i="24"/>
  <c r="Q35" i="24"/>
  <c r="R35" i="24"/>
  <c r="S35" i="24"/>
  <c r="T35" i="24"/>
  <c r="U35" i="24"/>
  <c r="V35" i="24"/>
  <c r="W35" i="24"/>
  <c r="X35" i="24"/>
  <c r="AD35" i="24"/>
  <c r="AC35" i="24"/>
  <c r="AB35" i="24"/>
  <c r="AA35" i="24"/>
  <c r="Z35" i="24"/>
  <c r="K36" i="24"/>
  <c r="AE35" i="24"/>
  <c r="Y35" i="24"/>
  <c r="M36" i="24" l="1"/>
  <c r="N36" i="24"/>
  <c r="O36" i="24"/>
  <c r="P36" i="24"/>
  <c r="Q36" i="24"/>
  <c r="R36" i="24"/>
  <c r="S36" i="24"/>
  <c r="T36" i="24"/>
  <c r="U36" i="24"/>
  <c r="V36" i="24"/>
  <c r="W36" i="24"/>
  <c r="X36" i="24"/>
  <c r="Y36" i="24"/>
  <c r="K37" i="24"/>
  <c r="AE36" i="24"/>
  <c r="AD36" i="24"/>
  <c r="AC36" i="24"/>
  <c r="AB36" i="24"/>
  <c r="AA36" i="24"/>
  <c r="Z36" i="24"/>
  <c r="AC66" i="6"/>
  <c r="M37" i="24" l="1"/>
  <c r="N37" i="24"/>
  <c r="O37" i="24"/>
  <c r="P37" i="24"/>
  <c r="Q37" i="24"/>
  <c r="R37" i="24"/>
  <c r="S37" i="24"/>
  <c r="T37" i="24"/>
  <c r="U37" i="24"/>
  <c r="V37" i="24"/>
  <c r="W37" i="24"/>
  <c r="X37" i="24"/>
  <c r="AC37" i="24"/>
  <c r="AB37" i="24"/>
  <c r="AA37" i="24"/>
  <c r="Z37" i="24"/>
  <c r="Y37" i="24"/>
  <c r="K38" i="24"/>
  <c r="AE37" i="24"/>
  <c r="AD37" i="24"/>
  <c r="M38" i="24" l="1"/>
  <c r="N38" i="24"/>
  <c r="O38" i="24"/>
  <c r="P38" i="24"/>
  <c r="Q38" i="24"/>
  <c r="R38" i="24"/>
  <c r="S38" i="24"/>
  <c r="T38" i="24"/>
  <c r="U38" i="24"/>
  <c r="V38" i="24"/>
  <c r="W38" i="24"/>
  <c r="X38" i="24"/>
  <c r="Y38" i="24"/>
  <c r="K39" i="24"/>
  <c r="AE38" i="24"/>
  <c r="AD38" i="24"/>
  <c r="AC38" i="24"/>
  <c r="AB38" i="24"/>
  <c r="AA38" i="24"/>
  <c r="Z38" i="24"/>
  <c r="M39" i="24" l="1"/>
  <c r="N39" i="24"/>
  <c r="O39" i="24"/>
  <c r="P39" i="24"/>
  <c r="Q39" i="24"/>
  <c r="R39" i="24"/>
  <c r="S39" i="24"/>
  <c r="T39" i="24"/>
  <c r="U39" i="24"/>
  <c r="V39" i="24"/>
  <c r="W39" i="24"/>
  <c r="X39" i="24"/>
  <c r="AC39" i="24"/>
  <c r="AB39" i="24"/>
  <c r="AA39" i="24"/>
  <c r="Z39" i="24"/>
  <c r="Y39" i="24"/>
  <c r="K40" i="24"/>
  <c r="AE39" i="24"/>
  <c r="AD39" i="24"/>
  <c r="M40" i="24" l="1"/>
  <c r="N40" i="24"/>
  <c r="O40" i="24"/>
  <c r="P40" i="24"/>
  <c r="Q40" i="24"/>
  <c r="R40" i="24"/>
  <c r="S40" i="24"/>
  <c r="T40" i="24"/>
  <c r="U40" i="24"/>
  <c r="V40" i="24"/>
  <c r="W40" i="24"/>
  <c r="X40" i="24"/>
  <c r="Y40" i="24"/>
  <c r="K41" i="24"/>
  <c r="AE40" i="24"/>
  <c r="AD40" i="24"/>
  <c r="AC40" i="24"/>
  <c r="AB40" i="24"/>
  <c r="AA40" i="24"/>
  <c r="Z40" i="24"/>
  <c r="M41" i="24" l="1"/>
  <c r="N41" i="24"/>
  <c r="O41" i="24"/>
  <c r="P41" i="24"/>
  <c r="Q41" i="24"/>
  <c r="R41" i="24"/>
  <c r="S41" i="24"/>
  <c r="T41" i="24"/>
  <c r="U41" i="24"/>
  <c r="V41" i="24"/>
  <c r="W41" i="24"/>
  <c r="X41" i="24"/>
  <c r="AC41" i="24"/>
  <c r="AB41" i="24"/>
  <c r="AA41" i="24"/>
  <c r="Z41" i="24"/>
  <c r="Y41" i="24"/>
  <c r="K42" i="24"/>
  <c r="AE41" i="24"/>
  <c r="AD41" i="24"/>
  <c r="M42" i="24" l="1"/>
  <c r="N42" i="24"/>
  <c r="O42" i="24"/>
  <c r="P42" i="24"/>
  <c r="Q42" i="24"/>
  <c r="R42" i="24"/>
  <c r="S42" i="24"/>
  <c r="T42" i="24"/>
  <c r="U42" i="24"/>
  <c r="V42" i="24"/>
  <c r="W42" i="24"/>
  <c r="X42" i="24"/>
  <c r="K43" i="24"/>
  <c r="Y42" i="24"/>
  <c r="AE42" i="24"/>
  <c r="AD42" i="24"/>
  <c r="AC42" i="24"/>
  <c r="Z42" i="24"/>
  <c r="AB42" i="24"/>
  <c r="AA42" i="24"/>
  <c r="M43" i="24" l="1"/>
  <c r="N43" i="24"/>
  <c r="O43" i="24"/>
  <c r="P43" i="24"/>
  <c r="Q43" i="24"/>
  <c r="R43" i="24"/>
  <c r="S43" i="24"/>
  <c r="T43" i="24"/>
  <c r="U43" i="24"/>
  <c r="V43" i="24"/>
  <c r="W43" i="24"/>
  <c r="X43" i="24"/>
  <c r="AE43" i="24"/>
  <c r="AD43" i="24"/>
  <c r="AC43" i="24"/>
  <c r="AB43" i="24"/>
  <c r="AA43" i="24"/>
  <c r="Z43" i="24"/>
  <c r="Y43" i="24"/>
  <c r="B33" i="7" l="1"/>
  <c r="B31" i="7" l="1"/>
  <c r="B32" i="7"/>
  <c r="B7" i="7" l="1"/>
  <c r="B30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9" i="7"/>
  <c r="B8" i="7"/>
  <c r="B6" i="7"/>
  <c r="B5" i="7" l="1"/>
  <c r="F6" i="7" l="1"/>
  <c r="F7" i="7"/>
  <c r="F10" i="7"/>
  <c r="B28" i="23" s="1"/>
  <c r="F21" i="7"/>
  <c r="B29" i="23" s="1"/>
  <c r="F18" i="7"/>
  <c r="H18" i="7" s="1"/>
  <c r="F14" i="7"/>
  <c r="H14" i="7" s="1"/>
  <c r="F3" i="7"/>
  <c r="H3" i="7" s="1"/>
  <c r="F16" i="7"/>
  <c r="H16" i="7" s="1"/>
  <c r="F4" i="7"/>
  <c r="H4" i="7" s="1"/>
  <c r="F19" i="7"/>
  <c r="F17" i="7"/>
  <c r="F13" i="7"/>
  <c r="F15" i="7"/>
  <c r="H15" i="7" s="1"/>
  <c r="V27" i="7"/>
  <c r="V32" i="7" s="1"/>
  <c r="G26" i="7"/>
  <c r="G31" i="7" s="1"/>
  <c r="J24" i="7"/>
  <c r="J29" i="7" s="1"/>
  <c r="L27" i="7"/>
  <c r="H27" i="7"/>
  <c r="K24" i="7"/>
  <c r="U27" i="7"/>
  <c r="U32" i="7" s="1"/>
  <c r="F26" i="7"/>
  <c r="F31" i="7" s="1"/>
  <c r="H24" i="7"/>
  <c r="H29" i="7" s="1"/>
  <c r="M27" i="7"/>
  <c r="M32" i="7" s="1"/>
  <c r="K25" i="7"/>
  <c r="K30" i="7" s="1"/>
  <c r="H25" i="7"/>
  <c r="H30" i="7" s="1"/>
  <c r="T24" i="7"/>
  <c r="O26" i="7"/>
  <c r="N24" i="7"/>
  <c r="H26" i="7"/>
  <c r="H31" i="7" s="1"/>
  <c r="T27" i="7"/>
  <c r="T32" i="7" s="1"/>
  <c r="V25" i="7"/>
  <c r="V30" i="7" s="1"/>
  <c r="G24" i="7"/>
  <c r="G29" i="7" s="1"/>
  <c r="N25" i="7"/>
  <c r="I27" i="7"/>
  <c r="F25" i="7"/>
  <c r="U26" i="7"/>
  <c r="U31" i="7" s="1"/>
  <c r="N26" i="7"/>
  <c r="N31" i="7" s="1"/>
  <c r="L24" i="7"/>
  <c r="L29" i="7" s="1"/>
  <c r="S27" i="7"/>
  <c r="S32" i="7" s="1"/>
  <c r="U25" i="7"/>
  <c r="U30" i="7" s="1"/>
  <c r="F24" i="7"/>
  <c r="O25" i="7"/>
  <c r="J27" i="7"/>
  <c r="G27" i="7"/>
  <c r="G32" i="7" s="1"/>
  <c r="R26" i="7"/>
  <c r="R31" i="7" s="1"/>
  <c r="U24" i="7"/>
  <c r="Q26" i="7"/>
  <c r="Q31" i="7" s="1"/>
  <c r="Q24" i="7"/>
  <c r="Q29" i="7" s="1"/>
  <c r="J26" i="7"/>
  <c r="J31" i="7" s="1"/>
  <c r="R27" i="7"/>
  <c r="T25" i="7"/>
  <c r="N27" i="7"/>
  <c r="N32" i="7" s="1"/>
  <c r="M25" i="7"/>
  <c r="M30" i="7" s="1"/>
  <c r="I25" i="7"/>
  <c r="I30" i="7" s="1"/>
  <c r="G25" i="7"/>
  <c r="G30" i="7" s="1"/>
  <c r="V24" i="7"/>
  <c r="V29" i="7" s="1"/>
  <c r="P26" i="7"/>
  <c r="P31" i="7" s="1"/>
  <c r="M26" i="7"/>
  <c r="M31" i="7" s="1"/>
  <c r="Q27" i="7"/>
  <c r="S25" i="7"/>
  <c r="P25" i="7"/>
  <c r="P30" i="7" s="1"/>
  <c r="L25" i="7"/>
  <c r="L30" i="7" s="1"/>
  <c r="J25" i="7"/>
  <c r="J30" i="7" s="1"/>
  <c r="S26" i="7"/>
  <c r="S31" i="7" s="1"/>
  <c r="S24" i="7"/>
  <c r="S29" i="7" s="1"/>
  <c r="P24" i="7"/>
  <c r="K26" i="7"/>
  <c r="P27" i="7"/>
  <c r="P32" i="7" s="1"/>
  <c r="R25" i="7"/>
  <c r="R30" i="7" s="1"/>
  <c r="Q25" i="7"/>
  <c r="Q30" i="7" s="1"/>
  <c r="K27" i="7"/>
  <c r="K32" i="7" s="1"/>
  <c r="F27" i="7"/>
  <c r="F32" i="7" s="1"/>
  <c r="V26" i="7"/>
  <c r="O24" i="7"/>
  <c r="I24" i="7"/>
  <c r="O27" i="7"/>
  <c r="O32" i="7" s="1"/>
  <c r="T26" i="7"/>
  <c r="T31" i="7" s="1"/>
  <c r="L26" i="7"/>
  <c r="L31" i="7" s="1"/>
  <c r="R24" i="7"/>
  <c r="R29" i="7" s="1"/>
  <c r="I26" i="7"/>
  <c r="I31" i="7" s="1"/>
  <c r="M24" i="7"/>
  <c r="M29" i="7" s="1"/>
  <c r="H17" i="7"/>
  <c r="H13" i="7"/>
  <c r="H19" i="7"/>
  <c r="M34" i="7"/>
  <c r="B37" i="23" s="1"/>
  <c r="L32" i="7"/>
  <c r="T29" i="7"/>
  <c r="U29" i="7"/>
  <c r="F29" i="7"/>
  <c r="K34" i="7"/>
  <c r="B35" i="23" s="1"/>
  <c r="L34" i="7"/>
  <c r="B36" i="23" s="1"/>
  <c r="O30" i="7"/>
  <c r="N34" i="7"/>
  <c r="B38" i="23" s="1"/>
  <c r="V31" i="7"/>
  <c r="F30" i="7"/>
  <c r="S30" i="7"/>
  <c r="Q32" i="7"/>
  <c r="V34" i="7"/>
  <c r="B46" i="23" s="1"/>
  <c r="I29" i="7"/>
  <c r="I34" i="7"/>
  <c r="B33" i="23" s="1"/>
  <c r="R32" i="7"/>
  <c r="U34" i="7"/>
  <c r="B45" i="23" s="1"/>
  <c r="F34" i="7"/>
  <c r="B30" i="23" s="1"/>
  <c r="H32" i="7"/>
  <c r="J34" i="7"/>
  <c r="B34" i="23" s="1"/>
  <c r="J32" i="7"/>
  <c r="T34" i="7"/>
  <c r="B44" i="23" s="1"/>
  <c r="O31" i="7"/>
  <c r="P29" i="7"/>
  <c r="I32" i="7"/>
  <c r="K29" i="7"/>
  <c r="S34" i="7"/>
  <c r="B43" i="23" s="1"/>
  <c r="R34" i="7"/>
  <c r="B42" i="23" s="1"/>
  <c r="N30" i="7"/>
  <c r="O29" i="7"/>
  <c r="G34" i="7"/>
  <c r="B31" i="23" s="1"/>
  <c r="Q34" i="7"/>
  <c r="B41" i="23" s="1"/>
  <c r="N29" i="7"/>
  <c r="P34" i="7"/>
  <c r="B40" i="23" s="1"/>
  <c r="O34" i="7"/>
  <c r="B39" i="23" s="1"/>
  <c r="H34" i="7"/>
  <c r="B32" i="23" s="1"/>
  <c r="K31" i="7"/>
  <c r="T30" i="7"/>
  <c r="H7" i="7"/>
  <c r="F2" i="7"/>
  <c r="H2" i="7" s="1"/>
  <c r="F5" i="7"/>
  <c r="H5" i="7" s="1"/>
  <c r="F8" i="7"/>
  <c r="H8" i="7" s="1"/>
  <c r="B28" i="6"/>
  <c r="H6" i="7"/>
  <c r="B29" i="6" l="1"/>
  <c r="B32" i="6"/>
  <c r="B39" i="6"/>
  <c r="B40" i="6"/>
  <c r="B41" i="6"/>
  <c r="B31" i="6"/>
  <c r="B42" i="6"/>
  <c r="B43" i="6"/>
  <c r="B44" i="6"/>
  <c r="B34" i="6"/>
  <c r="B30" i="6"/>
  <c r="B45" i="6"/>
  <c r="B33" i="6"/>
  <c r="B46" i="6"/>
  <c r="B38" i="6"/>
  <c r="B36" i="6"/>
  <c r="B35" i="6"/>
  <c r="B37" i="6"/>
  <c r="V35" i="7"/>
  <c r="C46" i="23" s="1"/>
  <c r="P35" i="7"/>
  <c r="C40" i="23" s="1"/>
  <c r="U35" i="7"/>
  <c r="C45" i="23" s="1"/>
  <c r="T35" i="7"/>
  <c r="C44" i="23" s="1"/>
  <c r="S35" i="7"/>
  <c r="C43" i="23" s="1"/>
  <c r="R35" i="7"/>
  <c r="C42" i="23" s="1"/>
  <c r="Q35" i="7"/>
  <c r="C41" i="23" s="1"/>
  <c r="M35" i="7"/>
  <c r="C37" i="23" s="1"/>
  <c r="H10" i="7"/>
  <c r="C28" i="23" s="1"/>
  <c r="O35" i="7"/>
  <c r="C39" i="23" s="1"/>
  <c r="G35" i="7"/>
  <c r="C31" i="23" s="1"/>
  <c r="L35" i="7"/>
  <c r="C36" i="23" s="1"/>
  <c r="N35" i="7"/>
  <c r="C38" i="23" s="1"/>
  <c r="I35" i="7"/>
  <c r="C33" i="23" s="1"/>
  <c r="J35" i="7"/>
  <c r="C34" i="23" s="1"/>
  <c r="H21" i="7"/>
  <c r="C29" i="23" s="1"/>
  <c r="K35" i="7"/>
  <c r="C35" i="23" s="1"/>
  <c r="H35" i="7"/>
  <c r="C32" i="23" s="1"/>
  <c r="F35" i="7"/>
  <c r="C30" i="23" s="1"/>
  <c r="C30" i="6" l="1"/>
  <c r="C32" i="6"/>
  <c r="C35" i="6"/>
  <c r="C29" i="6"/>
  <c r="C34" i="6"/>
  <c r="C33" i="6"/>
  <c r="C38" i="6"/>
  <c r="C36" i="6"/>
  <c r="C31" i="6"/>
  <c r="C39" i="6"/>
  <c r="C28" i="6"/>
  <c r="C37" i="6"/>
  <c r="C41" i="6"/>
  <c r="C42" i="6"/>
  <c r="C43" i="6"/>
  <c r="C44" i="6"/>
  <c r="C45" i="6"/>
  <c r="C40" i="6"/>
  <c r="C4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tc={23F5B8AD-0B88-4107-B60A-F932CF900A60}</author>
  </authors>
  <commentList>
    <comment ref="U17" authorId="0" shapeId="0" xr:uid="{23F5B8AD-0B88-4107-B60A-F932CF900A6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uncertainty calculations use the new equation and error is propagated accordingly, per the SI for Eq1</t>
      </text>
    </comment>
  </commentList>
</comments>
</file>

<file path=xl/sharedStrings.xml><?xml version="1.0" encoding="utf-8"?>
<sst xmlns="http://schemas.openxmlformats.org/spreadsheetml/2006/main" count="3121" uniqueCount="207">
  <si>
    <t>Distance</t>
  </si>
  <si>
    <t>x</t>
  </si>
  <si>
    <t>h</t>
  </si>
  <si>
    <t>Blue</t>
  </si>
  <si>
    <t>Green</t>
  </si>
  <si>
    <t>Red</t>
  </si>
  <si>
    <t>Pixel</t>
  </si>
  <si>
    <t>mm</t>
  </si>
  <si>
    <t>nm</t>
  </si>
  <si>
    <t>normalized</t>
  </si>
  <si>
    <t>ImageJ raw</t>
  </si>
  <si>
    <t>Evaluate Error - Plug in Values Below</t>
  </si>
  <si>
    <t>C02</t>
  </si>
  <si>
    <t>B06</t>
  </si>
  <si>
    <t>C04</t>
  </si>
  <si>
    <t>B01</t>
  </si>
  <si>
    <t>A04</t>
  </si>
  <si>
    <t>A06</t>
  </si>
  <si>
    <t>Q</t>
  </si>
  <si>
    <t>[mL/min]</t>
  </si>
  <si>
    <t>d [um]</t>
  </si>
  <si>
    <r>
      <t>w</t>
    </r>
    <r>
      <rPr>
        <i/>
        <sz val="8"/>
        <color theme="1"/>
        <rFont val="Calibri"/>
        <family val="2"/>
        <scheme val="minor"/>
      </rPr>
      <t>o</t>
    </r>
    <r>
      <rPr>
        <i/>
        <sz val="11"/>
        <color theme="1"/>
        <rFont val="Calibri"/>
        <family val="2"/>
        <scheme val="minor"/>
      </rPr>
      <t>[um]</t>
    </r>
  </si>
  <si>
    <t>Eq 1 R2</t>
  </si>
  <si>
    <t>Ha R2</t>
  </si>
  <si>
    <r>
      <t>w</t>
    </r>
    <r>
      <rPr>
        <i/>
        <vertAlign val="subscript"/>
        <sz val="11"/>
        <color theme="1"/>
        <rFont val="Calibri"/>
        <family val="2"/>
        <scheme val="minor"/>
      </rPr>
      <t>0</t>
    </r>
  </si>
  <si>
    <t>[um]</t>
  </si>
  <si>
    <t>d</t>
  </si>
  <si>
    <t>x1</t>
  </si>
  <si>
    <t>[mm]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</si>
  <si>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</si>
  <si>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</si>
  <si>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</si>
  <si>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</si>
  <si>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</si>
  <si>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</si>
  <si>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</si>
  <si>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</si>
  <si>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</si>
  <si>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Average</t>
  </si>
  <si>
    <t>x11</t>
  </si>
  <si>
    <t>Better1</t>
  </si>
  <si>
    <t>x12</t>
  </si>
  <si>
    <t>x13</t>
  </si>
  <si>
    <t>Analytical</t>
  </si>
  <si>
    <t>Experimental</t>
  </si>
  <si>
    <t>Uncertainty (Δ)</t>
  </si>
  <si>
    <t>x14</t>
  </si>
  <si>
    <t>lj</t>
  </si>
  <si>
    <t>x15</t>
  </si>
  <si>
    <t>wj</t>
  </si>
  <si>
    <t>x16</t>
  </si>
  <si>
    <t>h(x=x1)</t>
  </si>
  <si>
    <t>x17</t>
  </si>
  <si>
    <t>h(x=x2)</t>
  </si>
  <si>
    <r>
      <t>… Δ</t>
    </r>
    <r>
      <rPr>
        <i/>
        <sz val="11"/>
        <color theme="1"/>
        <rFont val="Calibri"/>
        <family val="2"/>
        <scheme val="minor"/>
      </rPr>
      <t>Q</t>
    </r>
  </si>
  <si>
    <t>[%]</t>
  </si>
  <si>
    <t>h(x=x3)</t>
  </si>
  <si>
    <r>
      <rPr>
        <sz val="11"/>
        <color theme="1"/>
        <rFont val="Calibri"/>
        <family val="2"/>
        <scheme val="minor"/>
      </rPr>
      <t>… Δ</t>
    </r>
    <r>
      <rPr>
        <i/>
        <sz val="11"/>
        <color theme="1"/>
        <rFont val="Calibri"/>
        <family val="2"/>
        <scheme val="minor"/>
      </rPr>
      <t>w</t>
    </r>
    <r>
      <rPr>
        <i/>
        <vertAlign val="subscript"/>
        <sz val="11"/>
        <color theme="1"/>
        <rFont val="Calibri"/>
        <family val="2"/>
        <scheme val="minor"/>
      </rPr>
      <t>0</t>
    </r>
  </si>
  <si>
    <t>h(x=x4)</t>
  </si>
  <si>
    <r>
      <rPr>
        <sz val="11"/>
        <color theme="1"/>
        <rFont val="Calibri"/>
        <family val="2"/>
        <scheme val="minor"/>
      </rPr>
      <t>… Δ</t>
    </r>
    <r>
      <rPr>
        <i/>
        <sz val="11"/>
        <color theme="1"/>
        <rFont val="Calibri"/>
        <family val="2"/>
        <scheme val="minor"/>
      </rPr>
      <t>d</t>
    </r>
  </si>
  <si>
    <t>h(x=x5)</t>
  </si>
  <si>
    <r>
      <rPr>
        <sz val="11"/>
        <color theme="1"/>
        <rFont val="Calibri"/>
        <family val="2"/>
        <scheme val="minor"/>
      </rPr>
      <t>… Δ</t>
    </r>
    <r>
      <rPr>
        <i/>
        <sz val="11"/>
        <color theme="1"/>
        <rFont val="Calibri"/>
        <family val="2"/>
        <scheme val="minor"/>
      </rPr>
      <t>x</t>
    </r>
  </si>
  <si>
    <t>h(x=x6)</t>
  </si>
  <si>
    <t>Results - Take Resulting Analytical and Error</t>
  </si>
  <si>
    <t>h(x=x7)</t>
  </si>
  <si>
    <t>h(x=x8)</t>
  </si>
  <si>
    <t>h(x=x9)</t>
  </si>
  <si>
    <t>h(x=x10)</t>
  </si>
  <si>
    <t>h(x=x11)</t>
  </si>
  <si>
    <t>h(x=x12)</t>
  </si>
  <si>
    <t>SSTot</t>
  </si>
  <si>
    <t>SS Res</t>
  </si>
  <si>
    <t>R2 = 1- SSres/Sstot</t>
  </si>
  <si>
    <t>h(x=x13)</t>
  </si>
  <si>
    <t>h(x=x14)</t>
  </si>
  <si>
    <t>h(x=x15)</t>
  </si>
  <si>
    <t>NA</t>
  </si>
  <si>
    <t>Variable to multiply by</t>
  </si>
  <si>
    <t>h(x=x16)</t>
  </si>
  <si>
    <t>h(x=x17)</t>
  </si>
  <si>
    <t>A03</t>
  </si>
  <si>
    <t>D04</t>
  </si>
  <si>
    <t>B05</t>
  </si>
  <si>
    <t>B07</t>
  </si>
  <si>
    <t>B03</t>
  </si>
  <si>
    <t>D01</t>
  </si>
  <si>
    <t>w0</t>
  </si>
  <si>
    <t>𝑤𝑜 [um]</t>
  </si>
  <si>
    <t>R2</t>
  </si>
  <si>
    <t>… Δw0</t>
  </si>
  <si>
    <t>[m]</t>
  </si>
  <si>
    <t>um</t>
  </si>
  <si>
    <t>… Δd</t>
  </si>
  <si>
    <t>… Δx</t>
  </si>
  <si>
    <t>Width</t>
  </si>
  <si>
    <t>Measured</t>
  </si>
  <si>
    <t>New</t>
  </si>
  <si>
    <t>This calculates sheet thickness, max length and max width for a converging nozzle</t>
  </si>
  <si>
    <t>Length Comparison</t>
  </si>
  <si>
    <t>μm</t>
  </si>
  <si>
    <t>Nozzle Label</t>
  </si>
  <si>
    <t xml:space="preserve">Valid for </t>
  </si>
  <si>
    <t>Nozzle</t>
  </si>
  <si>
    <t>Length Measured</t>
  </si>
  <si>
    <t>Length Theory</t>
  </si>
  <si>
    <t>Nozzle Depth (um)</t>
  </si>
  <si>
    <t>Nozzle Width (um)</t>
  </si>
  <si>
    <t>d/w between .07 to 0.8</t>
  </si>
  <si>
    <t>d/x^?</t>
  </si>
  <si>
    <t xml:space="preserve"> B06</t>
  </si>
  <si>
    <t>1st term w/d</t>
  </si>
  <si>
    <t>2nd term  coeff 1.5</t>
  </si>
  <si>
    <t>2nd term  d/w power</t>
  </si>
  <si>
    <t>Third Term Constant</t>
  </si>
  <si>
    <t>Coefficient</t>
  </si>
  <si>
    <t>0.36*(1+cot(.67theta))</t>
  </si>
  <si>
    <t>Re between 74.7 – 3820</t>
  </si>
  <si>
    <t>Distance from Nozzle</t>
  </si>
  <si>
    <t>Thickness (um)</t>
  </si>
  <si>
    <t>theta between 45˚ and 85˚</t>
  </si>
  <si>
    <t>d/w</t>
  </si>
  <si>
    <t>µm</t>
  </si>
  <si>
    <t>nozzle depth (in plane of sheet)</t>
  </si>
  <si>
    <t>w</t>
  </si>
  <si>
    <t>nozzle width (in plane of nozzle)</t>
  </si>
  <si>
    <t>distance from nozzle</t>
  </si>
  <si>
    <t>theta</t>
  </si>
  <si>
    <t>degree</t>
  </si>
  <si>
    <t>converging angle</t>
  </si>
  <si>
    <t>ml/min</t>
  </si>
  <si>
    <t>Flow rate</t>
  </si>
  <si>
    <t>surface tension</t>
  </si>
  <si>
    <t>N/m</t>
  </si>
  <si>
    <t>viscosity</t>
  </si>
  <si>
    <t>Pa s</t>
  </si>
  <si>
    <t>density</t>
  </si>
  <si>
    <t>kg/m^3</t>
  </si>
  <si>
    <t>C04 R</t>
  </si>
  <si>
    <t>D</t>
  </si>
  <si>
    <t>X-ray beam diameter (µm)</t>
  </si>
  <si>
    <t>D01 R</t>
  </si>
  <si>
    <t>B01 R</t>
  </si>
  <si>
    <t>h(x-D/2)</t>
  </si>
  <si>
    <t>h(x)</t>
  </si>
  <si>
    <t xml:space="preserve">h(x+D/2) </t>
  </si>
  <si>
    <t>max width (Wm)</t>
  </si>
  <si>
    <t xml:space="preserve">max length (Lm) </t>
  </si>
  <si>
    <t>sheet width / sheet length</t>
  </si>
  <si>
    <t>x6 for B03 95.36um</t>
  </si>
  <si>
    <t>w0 [um]</t>
  </si>
  <si>
    <t>x distance [mm]</t>
  </si>
  <si>
    <t>Evaluate Error</t>
  </si>
  <si>
    <t>Partial Derivatives</t>
  </si>
  <si>
    <t>Error Term</t>
  </si>
  <si>
    <t>ρ</t>
  </si>
  <si>
    <t>[kg/m^3]</t>
  </si>
  <si>
    <t>dlj/dρ</t>
  </si>
  <si>
    <t>((dlj/dρ)*wρ)^2</t>
  </si>
  <si>
    <t>μ</t>
  </si>
  <si>
    <t>[Pa*s]</t>
  </si>
  <si>
    <t>dlj/dμ</t>
  </si>
  <si>
    <t>((dlj/dρ)*wμ)^2</t>
  </si>
  <si>
    <t>σ</t>
  </si>
  <si>
    <t>[N/m]</t>
  </si>
  <si>
    <t>dlj/dσ</t>
  </si>
  <si>
    <t>((dlj/dρ)*wσ)^2</t>
  </si>
  <si>
    <t>θ</t>
  </si>
  <si>
    <t>[rad]</t>
  </si>
  <si>
    <t>dlj/dQ</t>
  </si>
  <si>
    <t>((dlj/dρ)*wQ)^2</t>
  </si>
  <si>
    <t>[m^3/s]</t>
  </si>
  <si>
    <t>dlj/dd</t>
  </si>
  <si>
    <t>((dlj/dρ)*wd)^2</t>
  </si>
  <si>
    <t>dlj/dw0</t>
  </si>
  <si>
    <t>((dlj/dρ)*ww0)^2</t>
  </si>
  <si>
    <t>dlj/dθ</t>
  </si>
  <si>
    <t>((dlj/dρ)*wθ)^2</t>
  </si>
  <si>
    <t>wlj</t>
  </si>
  <si>
    <t>dwj/dρ</t>
  </si>
  <si>
    <t>((dwj/dρ)*wρ)^2</t>
  </si>
  <si>
    <t>dwj/dμ</t>
  </si>
  <si>
    <t>((dwj/dρ)*wμ)^2</t>
  </si>
  <si>
    <t>dwj/dσ</t>
  </si>
  <si>
    <t>((dwj/dρ)*wσ)^2</t>
  </si>
  <si>
    <t>dwj/dQ</t>
  </si>
  <si>
    <t>((dwj/dρ)*wQ)^2</t>
  </si>
  <si>
    <t>dwj/dd</t>
  </si>
  <si>
    <t>((dwj/dρ)*wd)^2</t>
  </si>
  <si>
    <t>dwj/dw0</t>
  </si>
  <si>
    <t>((dwj/dρ)*ww0)^2</t>
  </si>
  <si>
    <t>dwj/dθ</t>
  </si>
  <si>
    <t>((dwj/dρ)*wθ)^2</t>
  </si>
  <si>
    <t>wwj</t>
  </si>
  <si>
    <t>dh/dd</t>
  </si>
  <si>
    <t>dh/dw0</t>
  </si>
  <si>
    <r>
      <rPr>
        <sz val="11"/>
        <color theme="1"/>
        <rFont val="Calibri"/>
        <family val="2"/>
      </rPr>
      <t>… Δ</t>
    </r>
    <r>
      <rPr>
        <i/>
        <sz val="11"/>
        <color theme="1"/>
        <rFont val="Calibri"/>
        <family val="2"/>
      </rPr>
      <t>ρ</t>
    </r>
  </si>
  <si>
    <t>dh/dθ</t>
  </si>
  <si>
    <r>
      <rPr>
        <sz val="11"/>
        <color theme="1"/>
        <rFont val="Calibri"/>
        <family val="2"/>
      </rPr>
      <t>… Δ</t>
    </r>
    <r>
      <rPr>
        <i/>
        <sz val="11"/>
        <color theme="1"/>
        <rFont val="Calibri"/>
        <family val="2"/>
      </rPr>
      <t>μ</t>
    </r>
  </si>
  <si>
    <t>dh/dx</t>
  </si>
  <si>
    <r>
      <rPr>
        <sz val="11"/>
        <color theme="1"/>
        <rFont val="Calibri"/>
        <family val="2"/>
      </rPr>
      <t>… Δ</t>
    </r>
    <r>
      <rPr>
        <i/>
        <sz val="11"/>
        <color theme="1"/>
        <rFont val="Calibri"/>
        <family val="2"/>
      </rPr>
      <t>σ</t>
    </r>
  </si>
  <si>
    <t>… Δθ</t>
  </si>
  <si>
    <t>((dh/dd)*wd)^2</t>
  </si>
  <si>
    <t>((dh/dw0)*ww0)^2</t>
  </si>
  <si>
    <t>((dh/dθ)*wθ)^2</t>
  </si>
  <si>
    <t>((dh/dx)*wx)^2</t>
  </si>
  <si>
    <r>
      <t>… Δ</t>
    </r>
    <r>
      <rPr>
        <i/>
        <sz val="11"/>
        <color theme="1"/>
        <rFont val="Calibri"/>
        <family val="2"/>
      </rPr>
      <t>x</t>
    </r>
  </si>
  <si>
    <t>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</si>
</sst>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0E+00"/>
    <numFmt numFmtId="166" formatCode="0.0000000"/>
    <numFmt numFmtId="167" formatCode="0.000000"/>
    <numFmt numFmtId="168" formatCode="0.00000%"/>
    <numFmt numFmtId="169" formatCode="0.000000E+00"/>
    <numFmt numFmtId="170" formatCode="0.000000000000%"/>
  </numFmts>
  <fonts count="15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4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6"/>
      <color theme="1"/>
      <name val="Calibri"/>
      <family val="2"/>
    </font>
    <font>
      <i/>
      <sz val="8"/>
      <color theme="1"/>
      <name val="Calibri"/>
      <family val="2"/>
      <scheme val="minor"/>
    </font>
    <font>
      <sz val="11"/>
      <color rgb="FF3F3F7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6" fillId="0" borderId="0"/>
    <xf numFmtId="0" fontId="10" fillId="4" borderId="0" applyNumberFormat="0" applyBorder="0" applyAlignment="0" applyProtection="0"/>
    <xf numFmtId="9" fontId="11" fillId="0" borderId="0" applyFont="0" applyFill="0" applyBorder="0" applyAlignment="0" applyProtection="0"/>
    <xf numFmtId="0" fontId="14" fillId="7" borderId="36" applyNumberFormat="0" applyAlignment="0" applyProtection="0"/>
  </cellStyleXfs>
  <cellXfs count="13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/>
    <xf numFmtId="0" fontId="3" fillId="0" borderId="0" xfId="0" applyFont="1"/>
    <xf numFmtId="0" fontId="2" fillId="0" borderId="0" xfId="0" applyFont="1"/>
    <xf numFmtId="0" fontId="0" fillId="0" borderId="0" xfId="0" applyAlignment="1">
      <alignment horizontal="center" vertical="center"/>
    </xf>
    <xf numFmtId="0" fontId="3" fillId="0" borderId="4" xfId="0" applyFont="1" applyBorder="1"/>
    <xf numFmtId="0" fontId="0" fillId="0" borderId="5" xfId="0" applyBorder="1" applyAlignment="1">
      <alignment vertical="center"/>
    </xf>
    <xf numFmtId="0" fontId="0" fillId="0" borderId="4" xfId="0" applyBorder="1"/>
    <xf numFmtId="0" fontId="2" fillId="0" borderId="4" xfId="0" applyFont="1" applyBorder="1" applyAlignment="1">
      <alignment horizontal="left"/>
    </xf>
    <xf numFmtId="0" fontId="0" fillId="0" borderId="5" xfId="0" applyBorder="1"/>
    <xf numFmtId="0" fontId="0" fillId="0" borderId="4" xfId="0" applyBorder="1" applyAlignment="1">
      <alignment horizontal="right"/>
    </xf>
    <xf numFmtId="0" fontId="3" fillId="0" borderId="4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0" fillId="0" borderId="8" xfId="0" applyBorder="1"/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/>
    <xf numFmtId="0" fontId="0" fillId="0" borderId="8" xfId="0" applyBorder="1" applyAlignment="1">
      <alignment vertical="center"/>
    </xf>
    <xf numFmtId="0" fontId="0" fillId="0" borderId="7" xfId="0" applyBorder="1" applyAlignment="1">
      <alignment vertical="center"/>
    </xf>
    <xf numFmtId="0" fontId="3" fillId="0" borderId="13" xfId="0" applyFont="1" applyBorder="1"/>
    <xf numFmtId="0" fontId="0" fillId="0" borderId="14" xfId="0" applyBorder="1" applyAlignment="1">
      <alignment vertical="center"/>
    </xf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1" fillId="0" borderId="4" xfId="0" applyFont="1" applyBorder="1"/>
    <xf numFmtId="0" fontId="2" fillId="0" borderId="4" xfId="0" applyFont="1" applyBorder="1"/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3" fillId="0" borderId="6" xfId="0" applyFont="1" applyBorder="1"/>
    <xf numFmtId="0" fontId="3" fillId="0" borderId="7" xfId="0" applyFont="1" applyBorder="1" applyAlignment="1">
      <alignment horizontal="right"/>
    </xf>
    <xf numFmtId="0" fontId="7" fillId="0" borderId="0" xfId="1" applyFont="1"/>
    <xf numFmtId="0" fontId="6" fillId="0" borderId="0" xfId="1" applyAlignment="1">
      <alignment horizontal="center"/>
    </xf>
    <xf numFmtId="0" fontId="6" fillId="0" borderId="0" xfId="1"/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/>
    <xf numFmtId="0" fontId="6" fillId="0" borderId="16" xfId="1" applyBorder="1"/>
    <xf numFmtId="0" fontId="0" fillId="0" borderId="16" xfId="0" applyBorder="1"/>
    <xf numFmtId="0" fontId="0" fillId="0" borderId="18" xfId="0" applyBorder="1"/>
    <xf numFmtId="2" fontId="8" fillId="0" borderId="21" xfId="1" applyNumberFormat="1" applyFont="1" applyBorder="1" applyAlignment="1">
      <alignment horizontal="center"/>
    </xf>
    <xf numFmtId="0" fontId="6" fillId="3" borderId="0" xfId="1" applyFill="1" applyAlignment="1">
      <alignment horizontal="center"/>
    </xf>
    <xf numFmtId="164" fontId="8" fillId="0" borderId="21" xfId="1" applyNumberFormat="1" applyFont="1" applyBorder="1" applyAlignment="1">
      <alignment horizontal="center"/>
    </xf>
    <xf numFmtId="165" fontId="0" fillId="0" borderId="0" xfId="0" applyNumberFormat="1" applyAlignment="1">
      <alignment vertical="center"/>
    </xf>
    <xf numFmtId="165" fontId="0" fillId="0" borderId="0" xfId="0" applyNumberFormat="1"/>
    <xf numFmtId="165" fontId="9" fillId="0" borderId="0" xfId="0" quotePrefix="1" applyNumberFormat="1" applyFont="1"/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0" fillId="4" borderId="0" xfId="2" applyBorder="1" applyAlignment="1">
      <alignment vertical="center"/>
    </xf>
    <xf numFmtId="0" fontId="10" fillId="4" borderId="0" xfId="2" applyAlignment="1"/>
    <xf numFmtId="0" fontId="10" fillId="4" borderId="4" xfId="2" applyBorder="1"/>
    <xf numFmtId="0" fontId="10" fillId="4" borderId="0" xfId="2" applyBorder="1" applyAlignment="1"/>
    <xf numFmtId="0" fontId="10" fillId="4" borderId="5" xfId="2" applyBorder="1" applyAlignment="1">
      <alignment vertical="center"/>
    </xf>
    <xf numFmtId="0" fontId="10" fillId="4" borderId="4" xfId="2" applyBorder="1" applyAlignment="1"/>
    <xf numFmtId="0" fontId="10" fillId="4" borderId="1" xfId="2" applyBorder="1" applyAlignment="1"/>
    <xf numFmtId="0" fontId="10" fillId="4" borderId="2" xfId="2" applyBorder="1" applyAlignment="1">
      <alignment horizontal="center" vertical="center"/>
    </xf>
    <xf numFmtId="0" fontId="10" fillId="4" borderId="3" xfId="2" applyBorder="1" applyAlignment="1">
      <alignment vertical="center"/>
    </xf>
    <xf numFmtId="0" fontId="10" fillId="4" borderId="4" xfId="2" applyBorder="1" applyAlignment="1">
      <alignment vertical="center"/>
    </xf>
    <xf numFmtId="0" fontId="10" fillId="4" borderId="6" xfId="2" applyBorder="1" applyAlignment="1">
      <alignment vertical="center"/>
    </xf>
    <xf numFmtId="0" fontId="10" fillId="4" borderId="7" xfId="2" applyBorder="1" applyAlignment="1">
      <alignment vertical="center"/>
    </xf>
    <xf numFmtId="0" fontId="10" fillId="4" borderId="7" xfId="2" applyBorder="1" applyAlignment="1"/>
    <xf numFmtId="0" fontId="10" fillId="4" borderId="8" xfId="2" applyBorder="1" applyAlignment="1">
      <alignment vertical="center"/>
    </xf>
    <xf numFmtId="0" fontId="1" fillId="0" borderId="21" xfId="0" applyFont="1" applyBorder="1"/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/>
    <xf numFmtId="0" fontId="0" fillId="0" borderId="24" xfId="0" applyBorder="1" applyAlignment="1">
      <alignment vertical="center"/>
    </xf>
    <xf numFmtId="0" fontId="1" fillId="0" borderId="25" xfId="0" applyFont="1" applyBorder="1"/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1" fillId="0" borderId="28" xfId="0" applyFont="1" applyBorder="1"/>
    <xf numFmtId="0" fontId="0" fillId="0" borderId="29" xfId="0" applyBorder="1" applyAlignment="1">
      <alignment vertical="center"/>
    </xf>
    <xf numFmtId="0" fontId="3" fillId="0" borderId="30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3" fillId="0" borderId="31" xfId="0" applyFont="1" applyBorder="1" applyAlignment="1">
      <alignment horizontal="center" wrapText="1"/>
    </xf>
    <xf numFmtId="0" fontId="12" fillId="0" borderId="28" xfId="0" applyFont="1" applyBorder="1"/>
    <xf numFmtId="0" fontId="12" fillId="0" borderId="21" xfId="0" applyFont="1" applyBorder="1"/>
    <xf numFmtId="0" fontId="12" fillId="0" borderId="25" xfId="0" applyFont="1" applyBorder="1"/>
    <xf numFmtId="10" fontId="0" fillId="0" borderId="21" xfId="3" applyNumberFormat="1" applyFont="1" applyBorder="1" applyAlignment="1">
      <alignment vertical="center"/>
    </xf>
    <xf numFmtId="10" fontId="1" fillId="0" borderId="21" xfId="3" applyNumberFormat="1" applyFont="1" applyBorder="1" applyAlignment="1"/>
    <xf numFmtId="10" fontId="0" fillId="0" borderId="23" xfId="3" applyNumberFormat="1" applyFont="1" applyBorder="1" applyAlignment="1"/>
    <xf numFmtId="10" fontId="0" fillId="0" borderId="28" xfId="3" applyNumberFormat="1" applyFont="1" applyBorder="1" applyAlignment="1">
      <alignment vertical="center"/>
    </xf>
    <xf numFmtId="10" fontId="0" fillId="0" borderId="29" xfId="3" applyNumberFormat="1" applyFont="1" applyBorder="1" applyAlignment="1"/>
    <xf numFmtId="10" fontId="0" fillId="0" borderId="25" xfId="3" applyNumberFormat="1" applyFont="1" applyBorder="1" applyAlignment="1">
      <alignment vertical="center"/>
    </xf>
    <xf numFmtId="10" fontId="0" fillId="0" borderId="26" xfId="3" applyNumberFormat="1" applyFont="1" applyBorder="1" applyAlignment="1"/>
    <xf numFmtId="0" fontId="0" fillId="0" borderId="31" xfId="0" applyBorder="1" applyAlignment="1">
      <alignment horizontal="center"/>
    </xf>
    <xf numFmtId="0" fontId="0" fillId="0" borderId="32" xfId="0" applyBorder="1"/>
    <xf numFmtId="0" fontId="0" fillId="0" borderId="0" xfId="0" applyAlignment="1">
      <alignment horizontal="center"/>
    </xf>
    <xf numFmtId="166" fontId="0" fillId="0" borderId="0" xfId="0" applyNumberFormat="1" applyAlignment="1">
      <alignment vertical="center"/>
    </xf>
    <xf numFmtId="11" fontId="0" fillId="0" borderId="0" xfId="0" applyNumberFormat="1"/>
    <xf numFmtId="11" fontId="0" fillId="0" borderId="7" xfId="0" applyNumberFormat="1" applyBorder="1"/>
    <xf numFmtId="0" fontId="0" fillId="5" borderId="0" xfId="0" applyFill="1"/>
    <xf numFmtId="0" fontId="0" fillId="5" borderId="0" xfId="0" applyFill="1" applyAlignment="1">
      <alignment vertical="center"/>
    </xf>
    <xf numFmtId="0" fontId="0" fillId="5" borderId="7" xfId="0" applyFill="1" applyBorder="1"/>
    <xf numFmtId="0" fontId="0" fillId="6" borderId="0" xfId="0" applyFill="1"/>
    <xf numFmtId="167" fontId="0" fillId="0" borderId="0" xfId="0" applyNumberFormat="1"/>
    <xf numFmtId="169" fontId="14" fillId="7" borderId="36" xfId="4" applyNumberFormat="1" applyAlignment="1"/>
    <xf numFmtId="170" fontId="0" fillId="0" borderId="34" xfId="0" applyNumberFormat="1" applyBorder="1"/>
    <xf numFmtId="168" fontId="0" fillId="0" borderId="35" xfId="0" applyNumberFormat="1" applyBorder="1"/>
    <xf numFmtId="167" fontId="6" fillId="0" borderId="0" xfId="1" applyNumberFormat="1"/>
    <xf numFmtId="1" fontId="6" fillId="0" borderId="0" xfId="1" applyNumberFormat="1"/>
    <xf numFmtId="164" fontId="6" fillId="0" borderId="0" xfId="1" applyNumberFormat="1"/>
    <xf numFmtId="0" fontId="0" fillId="0" borderId="6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10" fillId="4" borderId="9" xfId="2" applyBorder="1" applyAlignment="1">
      <alignment horizontal="center" vertical="center"/>
    </xf>
    <xf numFmtId="0" fontId="10" fillId="4" borderId="10" xfId="2" applyBorder="1" applyAlignment="1">
      <alignment horizontal="center" vertical="center"/>
    </xf>
    <xf numFmtId="0" fontId="10" fillId="4" borderId="11" xfId="2" applyBorder="1" applyAlignment="1">
      <alignment horizontal="center" vertical="center"/>
    </xf>
  </cellXfs>
  <cellStyles count="5">
    <cellStyle name="Bad" xfId="2" builtinId="27"/>
    <cellStyle name="Input" xfId="4" builtinId="20"/>
    <cellStyle name="Normal" xfId="0" builtinId="0"/>
    <cellStyle name="Normal 2" xfId="1" xr:uid="{00000000-0005-0000-0000-000003000000}"/>
    <cellStyle name="Percent" xfId="3" builtinId="5"/>
  </cellStyles>
  <dxfs count="0"/>
  <tableStyles count="0" defaultTableStyle="TableStyleMedium2" defaultPivotStyle="PivotStyleLight16"/>
  <colors>
    <mruColors>
      <color rgb="FFC00000"/>
      <color rgb="FF8AB4D3"/>
      <color rgb="FF81B4D3"/>
      <color rgb="FF87D381"/>
      <color rgb="FF93D381"/>
      <color rgb="FF81D3C5"/>
      <color rgb="FF81B8D3"/>
      <color rgb="FF81D3BF"/>
      <color rgb="FF81D389"/>
      <color rgb="FFB8D3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0460042357026"/>
          <c:y val="2.42689972268346E-2"/>
          <c:w val="0.86400740248983754"/>
          <c:h val="0.84423648400059559"/>
        </c:manualLayout>
      </c:layout>
      <c:scatterChart>
        <c:scatterStyle val="lineMarker"/>
        <c:varyColors val="0"/>
        <c:ser>
          <c:idx val="0"/>
          <c:order val="0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'R2 Values'!$S$52:$S$61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'R2 Values'!$S$65:$S$74</c:f>
              <c:numCache>
                <c:formatCode>General</c:formatCode>
                <c:ptCount val="10"/>
                <c:pt idx="0">
                  <c:v>1.5420233948571427</c:v>
                </c:pt>
                <c:pt idx="1">
                  <c:v>1.3005016583132529</c:v>
                </c:pt>
                <c:pt idx="2">
                  <c:v>1.1014452820408163</c:v>
                </c:pt>
                <c:pt idx="3">
                  <c:v>0.99945960777777754</c:v>
                </c:pt>
                <c:pt idx="4">
                  <c:v>0.89951364699999992</c:v>
                </c:pt>
                <c:pt idx="5">
                  <c:v>0.81159126045112762</c:v>
                </c:pt>
                <c:pt idx="6">
                  <c:v>0.74442508717241374</c:v>
                </c:pt>
                <c:pt idx="7">
                  <c:v>0.68317492177215178</c:v>
                </c:pt>
                <c:pt idx="8">
                  <c:v>0.63495080964705874</c:v>
                </c:pt>
                <c:pt idx="9">
                  <c:v>0.58984501442622939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47-4C01-AE6F-C16060CBA005}"/>
            </c:ext>
          </c:extLst>
        </c:ser>
        <c:ser>
          <c:idx val="1"/>
          <c:order val="1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ED381"/>
              </a:solidFill>
              <a:ln w="25400">
                <a:solidFill>
                  <a:srgbClr val="9E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plus>
            <c:minus>
              <c:numRef>
                <c:f>'R2 Values'!$U$63:$U$74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'R2 Values'!$S$52:$S$61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'R2 Values'!$T$65:$T$74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47-4C01-AE6F-C16060CBA005}"/>
            </c:ext>
          </c:extLst>
        </c:ser>
        <c:ser>
          <c:idx val="2"/>
          <c:order val="2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'R2 Values'!$Y$52:$Y$61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'R2 Values'!$Y$65:$Y$74</c:f>
              <c:numCache>
                <c:formatCode>General</c:formatCode>
                <c:ptCount val="10"/>
                <c:pt idx="0">
                  <c:v>3.5531978589272342</c:v>
                </c:pt>
                <c:pt idx="1">
                  <c:v>1.9381079230512186</c:v>
                </c:pt>
                <c:pt idx="2">
                  <c:v>1.3324491970977128</c:v>
                </c:pt>
                <c:pt idx="3">
                  <c:v>1.015199388264924</c:v>
                </c:pt>
                <c:pt idx="4">
                  <c:v>0.81996873667551551</c:v>
                </c:pt>
                <c:pt idx="5">
                  <c:v>0.68771571463107761</c:v>
                </c:pt>
                <c:pt idx="6">
                  <c:v>0.59219964315453899</c:v>
                </c:pt>
                <c:pt idx="7">
                  <c:v>0.51998017447715628</c:v>
                </c:pt>
                <c:pt idx="8">
                  <c:v>0.46346059029485659</c:v>
                </c:pt>
                <c:pt idx="9">
                  <c:v>0.41802327752085106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47-4C01-AE6F-C16060CBA005}"/>
            </c:ext>
          </c:extLst>
        </c:ser>
        <c:ser>
          <c:idx val="3"/>
          <c:order val="3"/>
          <c:tx>
            <c:v>D04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8D381"/>
              </a:solidFill>
              <a:ln w="25400">
                <a:solidFill>
                  <a:srgbClr val="B8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Values'!$AA$65:$AA$74</c:f>
                <c:numCache>
                  <c:formatCode>General</c:formatCode>
                  <c:ptCount val="10"/>
                  <c:pt idx="0">
                    <c:v>0.40329498575831241</c:v>
                  </c:pt>
                  <c:pt idx="1">
                    <c:v>0.13534684263485788</c:v>
                  </c:pt>
                  <c:pt idx="2">
                    <c:v>7.405339721884352E-2</c:v>
                  </c:pt>
                  <c:pt idx="3">
                    <c:v>4.9904902507177926E-2</c:v>
                  </c:pt>
                  <c:pt idx="4">
                    <c:v>3.7513630310553839E-2</c:v>
                  </c:pt>
                  <c:pt idx="5">
                    <c:v>3.0079826611059277E-2</c:v>
                  </c:pt>
                  <c:pt idx="6">
                    <c:v>2.514390227685194E-2</c:v>
                  </c:pt>
                  <c:pt idx="7">
                    <c:v>2.1629044110320454E-2</c:v>
                  </c:pt>
                  <c:pt idx="8">
                    <c:v>1.862210619521874E-2</c:v>
                  </c:pt>
                  <c:pt idx="9">
                    <c:v>1.6948718888369751E-2</c:v>
                  </c:pt>
                </c:numCache>
              </c:numRef>
            </c:plus>
            <c:minus>
              <c:numRef>
                <c:f>'R2 Values'!$AA$65:$AA$74</c:f>
                <c:numCache>
                  <c:formatCode>General</c:formatCode>
                  <c:ptCount val="10"/>
                  <c:pt idx="0">
                    <c:v>0.40329498575831241</c:v>
                  </c:pt>
                  <c:pt idx="1">
                    <c:v>0.13534684263485788</c:v>
                  </c:pt>
                  <c:pt idx="2">
                    <c:v>7.405339721884352E-2</c:v>
                  </c:pt>
                  <c:pt idx="3">
                    <c:v>4.9904902507177926E-2</c:v>
                  </c:pt>
                  <c:pt idx="4">
                    <c:v>3.7513630310553839E-2</c:v>
                  </c:pt>
                  <c:pt idx="5">
                    <c:v>3.0079826611059277E-2</c:v>
                  </c:pt>
                  <c:pt idx="6">
                    <c:v>2.514390227685194E-2</c:v>
                  </c:pt>
                  <c:pt idx="7">
                    <c:v>2.1629044110320454E-2</c:v>
                  </c:pt>
                  <c:pt idx="8">
                    <c:v>1.862210619521874E-2</c:v>
                  </c:pt>
                  <c:pt idx="9">
                    <c:v>1.6948718888369751E-2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B8D381"/>
                </a:solidFill>
                <a:round/>
              </a:ln>
              <a:effectLst/>
            </c:spPr>
          </c:errBars>
          <c:xVal>
            <c:numRef>
              <c:f>'R2 Values'!$Y$52:$Y$61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'R2 Values'!$Z$65:$Z$74</c:f>
              <c:numCache>
                <c:formatCode>General</c:formatCode>
                <c:ptCount val="10"/>
                <c:pt idx="0">
                  <c:v>1.43</c:v>
                </c:pt>
                <c:pt idx="1">
                  <c:v>1.07</c:v>
                </c:pt>
                <c:pt idx="2">
                  <c:v>0.82499999999999996</c:v>
                </c:pt>
                <c:pt idx="3">
                  <c:v>0.74299999999999999</c:v>
                </c:pt>
                <c:pt idx="4">
                  <c:v>0.60199999999999998</c:v>
                </c:pt>
                <c:pt idx="5">
                  <c:v>0.51300000000000001</c:v>
                </c:pt>
                <c:pt idx="6">
                  <c:v>0.44800000000000001</c:v>
                </c:pt>
                <c:pt idx="7">
                  <c:v>0.372</c:v>
                </c:pt>
                <c:pt idx="8">
                  <c:v>0.35</c:v>
                </c:pt>
                <c:pt idx="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47-4C01-AE6F-C16060CBA005}"/>
            </c:ext>
          </c:extLst>
        </c:ser>
        <c:ser>
          <c:idx val="4"/>
          <c:order val="4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'R2 Values'!$S$20:$S$31</c:f>
              <c:numCache>
                <c:formatCode>General</c:formatCode>
                <c:ptCount val="12"/>
                <c:pt idx="0">
                  <c:v>2.1854694369980772</c:v>
                </c:pt>
                <c:pt idx="1">
                  <c:v>1.6436175104696287</c:v>
                </c:pt>
                <c:pt idx="2">
                  <c:v>1.3170709852107618</c:v>
                </c:pt>
                <c:pt idx="3">
                  <c:v>1.0987719268885361</c:v>
                </c:pt>
                <c:pt idx="4">
                  <c:v>0.94254843017452627</c:v>
                </c:pt>
                <c:pt idx="5">
                  <c:v>0.82521875006981349</c:v>
                </c:pt>
                <c:pt idx="6">
                  <c:v>0.73386612091079351</c:v>
                </c:pt>
                <c:pt idx="7">
                  <c:v>0.66072331816220942</c:v>
                </c:pt>
                <c:pt idx="8">
                  <c:v>0.63947819539172046</c:v>
                </c:pt>
                <c:pt idx="9">
                  <c:v>0.61955675628294404</c:v>
                </c:pt>
                <c:pt idx="10">
                  <c:v>0.60083902950702428</c:v>
                </c:pt>
                <c:pt idx="11">
                  <c:v>0.58321911661825532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0447-4C01-AE6F-C16060CBA005}"/>
            </c:ext>
          </c:extLst>
        </c:ser>
        <c:ser>
          <c:idx val="5"/>
          <c:order val="5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AD3"/>
              </a:solidFill>
              <a:ln w="25400">
                <a:solidFill>
                  <a:srgbClr val="81BA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plus>
            <c:minus>
              <c:numRef>
                <c:f>'R2 Values'!$U$20:$U$31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'R2 Values'!$S$5:$S$16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'R2 Values'!$T$20:$T$31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0447-4C01-AE6F-C16060CBA005}"/>
            </c:ext>
          </c:extLst>
        </c:ser>
        <c:ser>
          <c:idx val="6"/>
          <c:order val="6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'R2 Values'!$Y$5:$Y$18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'R2 Values'!$Y$22:$Y$35</c:f>
              <c:numCache>
                <c:formatCode>General</c:formatCode>
                <c:ptCount val="14"/>
                <c:pt idx="0">
                  <c:v>1.5531342091859155</c:v>
                </c:pt>
                <c:pt idx="1">
                  <c:v>1.3958547955974683</c:v>
                </c:pt>
                <c:pt idx="2">
                  <c:v>1.2822387075837209</c:v>
                </c:pt>
                <c:pt idx="3">
                  <c:v>1.0918072163584158</c:v>
                </c:pt>
                <c:pt idx="4">
                  <c:v>0.91134321365454563</c:v>
                </c:pt>
                <c:pt idx="5">
                  <c:v>0.78207467271063846</c:v>
                </c:pt>
                <c:pt idx="6">
                  <c:v>0.68492253945465842</c:v>
                </c:pt>
                <c:pt idx="7">
                  <c:v>0.60924049089613252</c:v>
                </c:pt>
                <c:pt idx="8">
                  <c:v>0.54861954652835832</c:v>
                </c:pt>
                <c:pt idx="9">
                  <c:v>0.49897071878823535</c:v>
                </c:pt>
                <c:pt idx="10">
                  <c:v>0.45756236038257259</c:v>
                </c:pt>
                <c:pt idx="11">
                  <c:v>0.42250011054482761</c:v>
                </c:pt>
                <c:pt idx="12">
                  <c:v>0.3924289282996441</c:v>
                </c:pt>
                <c:pt idx="13">
                  <c:v>0.36635391645249171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0447-4C01-AE6F-C16060CBA005}"/>
            </c:ext>
          </c:extLst>
        </c:ser>
        <c:ser>
          <c:idx val="7"/>
          <c:order val="7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3D381"/>
              </a:solidFill>
              <a:ln w="25400">
                <a:solidFill>
                  <a:srgbClr val="93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plus>
            <c:minus>
              <c:numRef>
                <c:f>'R2 Values'!$AA$23:$AA$35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'R2 Values'!$Y$6:$Y$18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'R2 Values'!$Z$23:$Z$35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0447-4C01-AE6F-C16060CBA005}"/>
            </c:ext>
          </c:extLst>
        </c:ser>
        <c:ser>
          <c:idx val="8"/>
          <c:order val="8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'R2 Values'!$AE$5:$AE$20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'R2 Values'!$AE$24:$AE$39</c:f>
              <c:numCache>
                <c:formatCode>General</c:formatCode>
                <c:ptCount val="16"/>
                <c:pt idx="0">
                  <c:v>2.4695843935421058</c:v>
                </c:pt>
                <c:pt idx="1">
                  <c:v>2.2343858798714287</c:v>
                </c:pt>
                <c:pt idx="2">
                  <c:v>1.9550876448875001</c:v>
                </c:pt>
                <c:pt idx="3">
                  <c:v>1.6180035681827589</c:v>
                </c:pt>
                <c:pt idx="4">
                  <c:v>1.3800618669794118</c:v>
                </c:pt>
                <c:pt idx="5">
                  <c:v>1.2031308583923079</c:v>
                </c:pt>
                <c:pt idx="6">
                  <c:v>1.066411442665909</c:v>
                </c:pt>
                <c:pt idx="7">
                  <c:v>0.95759394851632662</c:v>
                </c:pt>
                <c:pt idx="8">
                  <c:v>0.8689278421722223</c:v>
                </c:pt>
                <c:pt idx="9">
                  <c:v>0.79528988944576284</c:v>
                </c:pt>
                <c:pt idx="10">
                  <c:v>0.73315786683281259</c:v>
                </c:pt>
                <c:pt idx="11">
                  <c:v>0.68003048517826092</c:v>
                </c:pt>
                <c:pt idx="12">
                  <c:v>0.63408247942297302</c:v>
                </c:pt>
                <c:pt idx="13">
                  <c:v>0.5939506769278482</c:v>
                </c:pt>
                <c:pt idx="14">
                  <c:v>0.55859646996785717</c:v>
                </c:pt>
                <c:pt idx="15">
                  <c:v>0.54245206332138729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0447-4C01-AE6F-C16060CBA005}"/>
            </c:ext>
          </c:extLst>
        </c:ser>
        <c:ser>
          <c:idx val="9"/>
          <c:order val="9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FD3"/>
              </a:solidFill>
              <a:ln w="25400">
                <a:solidFill>
                  <a:srgbClr val="81BF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plus>
            <c:minus>
              <c:numRef>
                <c:f>'R2 Values'!$AG$25:$AG$39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'R2 Values'!$AE$6:$AE$20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'R2 Values'!$AF$25:$AF$39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0447-4C01-AE6F-C16060CBA005}"/>
            </c:ext>
          </c:extLst>
        </c:ser>
        <c:ser>
          <c:idx val="10"/>
          <c:order val="10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'R2 Values'!$AK$5:$AK$21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'R2 Values'!$AK$25:$AK$41</c:f>
              <c:numCache>
                <c:formatCode>General</c:formatCode>
                <c:ptCount val="17"/>
                <c:pt idx="0">
                  <c:v>2.1757461573033705</c:v>
                </c:pt>
                <c:pt idx="1">
                  <c:v>1.8619366153846153</c:v>
                </c:pt>
                <c:pt idx="2">
                  <c:v>1.7765266788990826</c:v>
                </c:pt>
                <c:pt idx="3">
                  <c:v>1.4450851343283579</c:v>
                </c:pt>
                <c:pt idx="4">
                  <c:v>1.2178704905660376</c:v>
                </c:pt>
                <c:pt idx="5">
                  <c:v>1.0523989565217391</c:v>
                </c:pt>
                <c:pt idx="6">
                  <c:v>0.92651391387559823</c:v>
                </c:pt>
                <c:pt idx="7">
                  <c:v>0.82752738461538466</c:v>
                </c:pt>
                <c:pt idx="8">
                  <c:v>0.74765022393822389</c:v>
                </c:pt>
                <c:pt idx="9">
                  <c:v>0.68183594366197187</c:v>
                </c:pt>
                <c:pt idx="10">
                  <c:v>0.62667122330097091</c:v>
                </c:pt>
                <c:pt idx="11">
                  <c:v>0.57976469461077851</c:v>
                </c:pt>
                <c:pt idx="12">
                  <c:v>0.53939110863509754</c:v>
                </c:pt>
                <c:pt idx="13">
                  <c:v>0.50427449999999996</c:v>
                </c:pt>
                <c:pt idx="14">
                  <c:v>0.47345087530562346</c:v>
                </c:pt>
                <c:pt idx="15">
                  <c:v>0.44617835944700462</c:v>
                </c:pt>
                <c:pt idx="16">
                  <c:v>0.42187670588235293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0447-4C01-AE6F-C16060CBA005}"/>
            </c:ext>
          </c:extLst>
        </c:ser>
        <c:ser>
          <c:idx val="11"/>
          <c:order val="11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4D3"/>
              </a:solidFill>
              <a:ln w="25400">
                <a:solidFill>
                  <a:srgbClr val="81B4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plus>
            <c:minus>
              <c:numRef>
                <c:f>'R2 Values'!$AM$26:$AM$39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'R2 Values'!$AK$6:$AK$19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'R2 Values'!$AL$26:$AL$39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0447-4C01-AE6F-C16060CBA005}"/>
            </c:ext>
          </c:extLst>
        </c:ser>
        <c:ser>
          <c:idx val="12"/>
          <c:order val="12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'R2 Values'!$AQ$5:$AQ$21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'R2 Values'!$AQ$25:$AQ$41</c:f>
              <c:numCache>
                <c:formatCode>General</c:formatCode>
                <c:ptCount val="17"/>
                <c:pt idx="0">
                  <c:v>2.4997290384599999</c:v>
                </c:pt>
                <c:pt idx="1">
                  <c:v>1.8380360576911763</c:v>
                </c:pt>
                <c:pt idx="2">
                  <c:v>1.3439403432580643</c:v>
                </c:pt>
                <c:pt idx="3">
                  <c:v>1.0592072196864406</c:v>
                </c:pt>
                <c:pt idx="4">
                  <c:v>0.87403113232867136</c:v>
                </c:pt>
                <c:pt idx="5">
                  <c:v>0.74396697573214277</c:v>
                </c:pt>
                <c:pt idx="6">
                  <c:v>0.64759819649222794</c:v>
                </c:pt>
                <c:pt idx="7">
                  <c:v>0.57333234827064217</c:v>
                </c:pt>
                <c:pt idx="8">
                  <c:v>0.51434753877777772</c:v>
                </c:pt>
                <c:pt idx="9">
                  <c:v>0.46636735792164175</c:v>
                </c:pt>
                <c:pt idx="10">
                  <c:v>0.42657492123890778</c:v>
                </c:pt>
                <c:pt idx="11">
                  <c:v>0.39303915699056596</c:v>
                </c:pt>
                <c:pt idx="12">
                  <c:v>0.36439198811370255</c:v>
                </c:pt>
                <c:pt idx="13">
                  <c:v>0.33963709761684779</c:v>
                </c:pt>
                <c:pt idx="14">
                  <c:v>0.31803168428244272</c:v>
                </c:pt>
                <c:pt idx="15">
                  <c:v>0.29901065053349279</c:v>
                </c:pt>
                <c:pt idx="16">
                  <c:v>0.2821364603227991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0447-4C01-AE6F-C16060CBA005}"/>
            </c:ext>
          </c:extLst>
        </c:ser>
        <c:ser>
          <c:idx val="13"/>
          <c:order val="13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7D381"/>
              </a:solidFill>
              <a:ln w="25400">
                <a:solidFill>
                  <a:srgbClr val="87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plus>
            <c:minus>
              <c:numRef>
                <c:f>'R2 Values'!$AS$25:$AS$41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'R2 Values'!$AQ$5:$AQ$17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'R2 Values'!$AR$25:$AR$37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0447-4C01-AE6F-C16060CBA005}"/>
            </c:ext>
          </c:extLst>
        </c:ser>
        <c:ser>
          <c:idx val="14"/>
          <c:order val="14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'R2 Values'!$AW$5:$AW$21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'R2 Values'!$AW$25:$AW$41</c:f>
              <c:numCache>
                <c:formatCode>General</c:formatCode>
                <c:ptCount val="17"/>
                <c:pt idx="0">
                  <c:v>2.2280595561599998</c:v>
                </c:pt>
                <c:pt idx="1">
                  <c:v>2.1219614820571429</c:v>
                </c:pt>
                <c:pt idx="2">
                  <c:v>1.9097653338514284</c:v>
                </c:pt>
                <c:pt idx="3">
                  <c:v>1.4853730374399998</c:v>
                </c:pt>
                <c:pt idx="4">
                  <c:v>1.2153052124509089</c:v>
                </c:pt>
                <c:pt idx="5">
                  <c:v>1.0283351797661537</c:v>
                </c:pt>
                <c:pt idx="6">
                  <c:v>0.891223822464</c:v>
                </c:pt>
                <c:pt idx="7">
                  <c:v>0.786373960997647</c:v>
                </c:pt>
                <c:pt idx="8">
                  <c:v>0.70359775457684204</c:v>
                </c:pt>
                <c:pt idx="9">
                  <c:v>0.63658844461714281</c:v>
                </c:pt>
                <c:pt idx="10">
                  <c:v>0.5812329276939131</c:v>
                </c:pt>
                <c:pt idx="11">
                  <c:v>0.53473429347839996</c:v>
                </c:pt>
                <c:pt idx="12">
                  <c:v>0.49512434581333326</c:v>
                </c:pt>
                <c:pt idx="13">
                  <c:v>0.46097783920551721</c:v>
                </c:pt>
                <c:pt idx="14">
                  <c:v>0.43123733345032256</c:v>
                </c:pt>
                <c:pt idx="15">
                  <c:v>0.40510173748363637</c:v>
                </c:pt>
                <c:pt idx="16">
                  <c:v>0.38195306677028573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0447-4C01-AE6F-C16060CBA005}"/>
            </c:ext>
          </c:extLst>
        </c:ser>
        <c:ser>
          <c:idx val="15"/>
          <c:order val="15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95"/>
              </a:solidFill>
              <a:ln w="25400">
                <a:solidFill>
                  <a:srgbClr val="81D39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plus>
            <c:minus>
              <c:numRef>
                <c:f>'R2 Values'!$AY$26:$AY$39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'R2 Values'!$AW$6:$AW$19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'R2 Values'!$AX$26:$AX$39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447-4C01-AE6F-C16060CBA005}"/>
            </c:ext>
          </c:extLst>
        </c:ser>
        <c:ser>
          <c:idx val="16"/>
          <c:order val="16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'R2 Values'!$AE$52:$AE$68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'R2 Values'!$AE$72:$AE$88</c:f>
              <c:numCache>
                <c:formatCode>General</c:formatCode>
                <c:ptCount val="17"/>
                <c:pt idx="0">
                  <c:v>2.4417951823749999</c:v>
                </c:pt>
                <c:pt idx="1">
                  <c:v>2.4083459333013697</c:v>
                </c:pt>
                <c:pt idx="2">
                  <c:v>1.9109701427282608</c:v>
                </c:pt>
                <c:pt idx="3">
                  <c:v>1.5697254743839284</c:v>
                </c:pt>
                <c:pt idx="4">
                  <c:v>1.3318882812954544</c:v>
                </c:pt>
                <c:pt idx="5">
                  <c:v>1.1566398232302633</c:v>
                </c:pt>
                <c:pt idx="6">
                  <c:v>1.0221468205290696</c:v>
                </c:pt>
                <c:pt idx="7">
                  <c:v>0.91567319339062503</c:v>
                </c:pt>
                <c:pt idx="8">
                  <c:v>0.82928892986320746</c:v>
                </c:pt>
                <c:pt idx="9">
                  <c:v>0.757798504875</c:v>
                </c:pt>
                <c:pt idx="10">
                  <c:v>0.6976557663928572</c:v>
                </c:pt>
                <c:pt idx="11">
                  <c:v>0.64635754827573533</c:v>
                </c:pt>
                <c:pt idx="12">
                  <c:v>0.60208648332534243</c:v>
                </c:pt>
                <c:pt idx="13">
                  <c:v>0.56349119593269226</c:v>
                </c:pt>
                <c:pt idx="14">
                  <c:v>0.52954594316566261</c:v>
                </c:pt>
                <c:pt idx="15">
                  <c:v>0.49945810548579539</c:v>
                </c:pt>
                <c:pt idx="16">
                  <c:v>0.48166918666027397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0447-4C01-AE6F-C16060CBA005}"/>
            </c:ext>
          </c:extLst>
        </c:ser>
        <c:ser>
          <c:idx val="17"/>
          <c:order val="1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C5"/>
              </a:solidFill>
              <a:ln w="25400">
                <a:solidFill>
                  <a:srgbClr val="81D3C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Values'!$AG$73:$AG$88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plus>
            <c:minus>
              <c:numRef>
                <c:f>'R2 Values'!$AG$73:$AG$88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'R2 Values'!$AE$53:$AE$68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'R2 Values'!$AF$73:$AF$88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0447-4C01-AE6F-C16060CBA005}"/>
            </c:ext>
          </c:extLst>
        </c:ser>
        <c:ser>
          <c:idx val="18"/>
          <c:order val="18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'R2 Values'!$AK$52:$AK$68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'R2 Values'!$AK$72:$AK$88</c:f>
              <c:numCache>
                <c:formatCode>General</c:formatCode>
                <c:ptCount val="17"/>
                <c:pt idx="0">
                  <c:v>3.359209750147059</c:v>
                </c:pt>
                <c:pt idx="1">
                  <c:v>2.9037236823305088</c:v>
                </c:pt>
                <c:pt idx="2">
                  <c:v>2.5957529887499997</c:v>
                </c:pt>
                <c:pt idx="3">
                  <c:v>2.2542065428618421</c:v>
                </c:pt>
                <c:pt idx="4">
                  <c:v>1.6962346263118813</c:v>
                </c:pt>
                <c:pt idx="5">
                  <c:v>1.3596801369642857</c:v>
                </c:pt>
                <c:pt idx="6">
                  <c:v>1.1345675315066226</c:v>
                </c:pt>
                <c:pt idx="7">
                  <c:v>0.97340737078124995</c:v>
                </c:pt>
                <c:pt idx="8">
                  <c:v>0.85233680227611952</c:v>
                </c:pt>
                <c:pt idx="9">
                  <c:v>0.75805175777654876</c:v>
                </c:pt>
                <c:pt idx="10">
                  <c:v>0.6825485946513945</c:v>
                </c:pt>
                <c:pt idx="11">
                  <c:v>0.62072354078804348</c:v>
                </c:pt>
                <c:pt idx="12">
                  <c:v>0.56916842942691037</c:v>
                </c:pt>
                <c:pt idx="13">
                  <c:v>0.52552054373466262</c:v>
                </c:pt>
                <c:pt idx="14">
                  <c:v>0.48809030557692312</c:v>
                </c:pt>
                <c:pt idx="15">
                  <c:v>0.45563749270611703</c:v>
                </c:pt>
                <c:pt idx="16">
                  <c:v>0.42723116523067334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0447-4C01-AE6F-C16060CBA005}"/>
            </c:ext>
          </c:extLst>
        </c:ser>
        <c:ser>
          <c:idx val="19"/>
          <c:order val="19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Values'!$AM$73:$AM$85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plus>
            <c:minus>
              <c:numRef>
                <c:f>'R2 Values'!$AM$73:$AM$85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'R2 Values'!$AK$53:$AK$65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'R2 Values'!$AL$73:$AL$85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0447-4C01-AE6F-C16060CBA005}"/>
            </c:ext>
          </c:extLst>
        </c:ser>
        <c:ser>
          <c:idx val="20"/>
          <c:order val="20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Values'!$AQ$52:$AQ$67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'R2 Values'!$AQ$72:$AQ$87</c:f>
              <c:numCache>
                <c:formatCode>General</c:formatCode>
                <c:ptCount val="16"/>
                <c:pt idx="0">
                  <c:v>2.9698364934368424</c:v>
                </c:pt>
                <c:pt idx="1">
                  <c:v>2.9186324159637933</c:v>
                </c:pt>
                <c:pt idx="2">
                  <c:v>2.8213446687650001</c:v>
                </c:pt>
                <c:pt idx="3">
                  <c:v>1.9915374132458823</c:v>
                </c:pt>
                <c:pt idx="4">
                  <c:v>1.5389152738718179</c:v>
                </c:pt>
                <c:pt idx="5">
                  <c:v>1.2539309638955554</c:v>
                </c:pt>
                <c:pt idx="6">
                  <c:v>1.0580042507868748</c:v>
                </c:pt>
                <c:pt idx="7">
                  <c:v>0.9150307033832431</c:v>
                </c:pt>
                <c:pt idx="8">
                  <c:v>0.80609847678999991</c:v>
                </c:pt>
                <c:pt idx="9">
                  <c:v>0.72034331968468079</c:v>
                </c:pt>
                <c:pt idx="10">
                  <c:v>0.6510795389457692</c:v>
                </c:pt>
                <c:pt idx="11">
                  <c:v>0.59396729868736831</c:v>
                </c:pt>
                <c:pt idx="12">
                  <c:v>0.54606671008354835</c:v>
                </c:pt>
                <c:pt idx="13">
                  <c:v>0.50531546306238795</c:v>
                </c:pt>
                <c:pt idx="14">
                  <c:v>0.47022411146083326</c:v>
                </c:pt>
                <c:pt idx="15">
                  <c:v>0.45751535169162155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0447-4C01-AE6F-C16060CBA005}"/>
            </c:ext>
          </c:extLst>
        </c:ser>
        <c:ser>
          <c:idx val="21"/>
          <c:order val="21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Values'!$AS$73:$AS$87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plus>
            <c:minus>
              <c:numRef>
                <c:f>'R2 Values'!$AS$73:$AS$87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'R2 Values'!$AQ$53:$AQ$67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'R2 Values'!$AR$73:$AR$87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447-4C01-AE6F-C16060CBA005}"/>
            </c:ext>
          </c:extLst>
        </c:ser>
        <c:ser>
          <c:idx val="22"/>
          <c:order val="22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'R2 Values'!$AX$72:$AX$86</c:f>
              <c:numCache>
                <c:formatCode>General</c:formatCode>
                <c:ptCount val="15"/>
                <c:pt idx="0">
                  <c:v>2.9309044672450004</c:v>
                </c:pt>
                <c:pt idx="1">
                  <c:v>2.867189152739674</c:v>
                </c:pt>
                <c:pt idx="2">
                  <c:v>2.0290877080926926</c:v>
                </c:pt>
                <c:pt idx="3">
                  <c:v>1.3883231686950004</c:v>
                </c:pt>
                <c:pt idx="4">
                  <c:v>1.0551256082082001</c:v>
                </c:pt>
                <c:pt idx="5">
                  <c:v>0.85090774855500007</c:v>
                </c:pt>
                <c:pt idx="6">
                  <c:v>0.7129227082487839</c:v>
                </c:pt>
                <c:pt idx="7">
                  <c:v>0.61344512105127913</c:v>
                </c:pt>
                <c:pt idx="8">
                  <c:v>0.53832939194295926</c:v>
                </c:pt>
                <c:pt idx="9">
                  <c:v>0.47960254918554557</c:v>
                </c:pt>
                <c:pt idx="10">
                  <c:v>0.43242852795418041</c:v>
                </c:pt>
                <c:pt idx="11">
                  <c:v>0.39370358515231346</c:v>
                </c:pt>
                <c:pt idx="12">
                  <c:v>0.3613443863726713</c:v>
                </c:pt>
                <c:pt idx="13">
                  <c:v>0.33390050892664558</c:v>
                </c:pt>
                <c:pt idx="14">
                  <c:v>0.31033106123770593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447-4C01-AE6F-C16060CBA005}"/>
            </c:ext>
          </c:extLst>
        </c:ser>
        <c:ser>
          <c:idx val="23"/>
          <c:order val="23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87"/>
              </a:solidFill>
              <a:ln w="25400">
                <a:solidFill>
                  <a:srgbClr val="81D38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plus>
            <c:min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'R2 Values'!$AX$53:$AX$63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'R2 Values'!$AY$73:$AY$83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0447-4C01-AE6F-C16060CB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43896"/>
        <c:axId val="626421656"/>
        <c:extLst/>
      </c:scatterChart>
      <c:valAx>
        <c:axId val="628443896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6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16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6421656"/>
        <c:crosses val="autoZero"/>
        <c:crossBetween val="midCat"/>
      </c:valAx>
      <c:valAx>
        <c:axId val="626421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8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18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844389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0900486257260691"/>
          <c:y val="4.8651169928580415E-2"/>
          <c:w val="0.42179267152724026"/>
          <c:h val="0.51767820641084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941817703536"/>
          <c:y val="2.4268986548848587E-2"/>
          <c:w val="0.86400740248983754"/>
          <c:h val="0.84423648400059559"/>
        </c:manualLayout>
      </c:layout>
      <c:scatterChart>
        <c:scatterStyle val="lineMarker"/>
        <c:varyColors val="0"/>
        <c:ser>
          <c:idx val="1"/>
          <c:order val="0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ED381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plus>
            <c:min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AC-4486-BE52-F74A01EFE788}"/>
            </c:ext>
          </c:extLst>
        </c:ser>
        <c:ser>
          <c:idx val="5"/>
          <c:order val="1"/>
          <c:tx>
            <c:v>C02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AD3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EAC-4486-BE52-F74A01EFE788}"/>
            </c:ext>
          </c:extLst>
        </c:ser>
        <c:ser>
          <c:idx val="7"/>
          <c:order val="2"/>
          <c:tx>
            <c:v>B06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3D38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'ExperimentData&amp;HaTrends'!$Y$6:$Y$18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'ExperimentData&amp;HaTrends'!$Z$23:$Z$35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EAC-4486-BE52-F74A01EFE788}"/>
            </c:ext>
          </c:extLst>
        </c:ser>
        <c:ser>
          <c:idx val="9"/>
          <c:order val="3"/>
          <c:tx>
            <c:v>C04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AB4D3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'ExperimentData&amp;HaTrends'!$AE$6:$AE$20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'ExperimentData&amp;HaTrends'!$AF$25:$AF$39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EAC-4486-BE52-F74A01EFE788}"/>
            </c:ext>
          </c:extLst>
        </c:ser>
        <c:ser>
          <c:idx val="11"/>
          <c:order val="4"/>
          <c:tx>
            <c:v>B01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4D3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'ExperimentData&amp;HaTrends'!$AK$6:$AK$19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'ExperimentData&amp;HaTrends'!$AL$26:$AL$39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EAC-4486-BE52-F74A01EFE788}"/>
            </c:ext>
          </c:extLst>
        </c:ser>
        <c:ser>
          <c:idx val="13"/>
          <c:order val="5"/>
          <c:tx>
            <c:v>A04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7D38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'ExperimentData&amp;HaTrends'!$AQ$5:$AQ$17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'ExperimentData&amp;HaTrends'!$AR$25:$AR$37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1EAC-4486-BE52-F74A01EFE788}"/>
            </c:ext>
          </c:extLst>
        </c:ser>
        <c:ser>
          <c:idx val="15"/>
          <c:order val="6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95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'ExperimentData&amp;HaTrends'!$AW$6:$AW$19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'ExperimentData&amp;HaTrends'!$AX$26:$AX$39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1EAC-4486-BE52-F74A01EFE788}"/>
            </c:ext>
          </c:extLst>
        </c:ser>
        <c:ser>
          <c:idx val="17"/>
          <c:order val="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C5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'ExperimentData&amp;HaTrends'!$AE$53:$AE$68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'ExperimentData&amp;HaTrends'!$AF$73:$AF$88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1EAC-4486-BE52-F74A01EFE788}"/>
            </c:ext>
          </c:extLst>
        </c:ser>
        <c:ser>
          <c:idx val="19"/>
          <c:order val="8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BF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'ExperimentData&amp;HaTrends'!$AL$73:$AL$85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1EAC-4486-BE52-F74A01EFE788}"/>
            </c:ext>
          </c:extLst>
        </c:ser>
        <c:ser>
          <c:idx val="21"/>
          <c:order val="9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BF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'ExperimentData&amp;HaTrends'!$AR$72:$AR$86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EAC-4486-BE52-F74A01EFE788}"/>
            </c:ext>
          </c:extLst>
        </c:ser>
        <c:ser>
          <c:idx val="23"/>
          <c:order val="10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87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'ExperimentData&amp;HaTrends'!$AX$53:$AX$63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'ExperimentData&amp;HaTrends'!$AY$71:$AY$81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1EAC-4486-BE52-F74A01EFE788}"/>
            </c:ext>
          </c:extLst>
        </c:ser>
        <c:ser>
          <c:idx val="0"/>
          <c:order val="11"/>
          <c:tx>
            <c:strRef>
              <c:f>'Fig3aThickness Trend Lines'!$P$1</c:f>
              <c:strCache>
                <c:ptCount val="1"/>
                <c:pt idx="0">
                  <c:v>81.8μm</c:v>
                </c:pt>
              </c:strCache>
            </c:strRef>
          </c:tx>
          <c:spPr>
            <a:ln w="25400" cap="rnd">
              <a:solidFill>
                <a:srgbClr val="87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Lines'!$P$12:$P$43</c:f>
              <c:numCache>
                <c:formatCode>0.0000E+00</c:formatCode>
                <c:ptCount val="32"/>
                <c:pt idx="0">
                  <c:v>3.7008142971428573</c:v>
                </c:pt>
                <c:pt idx="1">
                  <c:v>2.7269157978947369</c:v>
                </c:pt>
                <c:pt idx="2">
                  <c:v>2.1588083400000002</c:v>
                </c:pt>
                <c:pt idx="3">
                  <c:v>1.7866000055172415</c:v>
                </c:pt>
                <c:pt idx="4">
                  <c:v>1.523864710588235</c:v>
                </c:pt>
                <c:pt idx="5">
                  <c:v>1.32849744</c:v>
                </c:pt>
                <c:pt idx="6">
                  <c:v>1.1775318218181818</c:v>
                </c:pt>
                <c:pt idx="7">
                  <c:v>1.0573755134693876</c:v>
                </c:pt>
                <c:pt idx="8">
                  <c:v>0.95947037333333329</c:v>
                </c:pt>
                <c:pt idx="9">
                  <c:v>0.87815932474576264</c:v>
                </c:pt>
                <c:pt idx="10">
                  <c:v>0.80955312749999997</c:v>
                </c:pt>
                <c:pt idx="11">
                  <c:v>0.75088985739130432</c:v>
                </c:pt>
                <c:pt idx="12">
                  <c:v>0.70015405621621618</c:v>
                </c:pt>
                <c:pt idx="13">
                  <c:v>0.65584050835443031</c:v>
                </c:pt>
                <c:pt idx="14">
                  <c:v>0.61680238285714284</c:v>
                </c:pt>
                <c:pt idx="15">
                  <c:v>0.58215056359550554</c:v>
                </c:pt>
                <c:pt idx="16">
                  <c:v>0.55118510808510635</c:v>
                </c:pt>
                <c:pt idx="17">
                  <c:v>0.52334747636363632</c:v>
                </c:pt>
                <c:pt idx="18">
                  <c:v>0.49818653999999996</c:v>
                </c:pt>
                <c:pt idx="19">
                  <c:v>0.47533394642201826</c:v>
                </c:pt>
                <c:pt idx="20">
                  <c:v>0.45448596631578947</c:v>
                </c:pt>
                <c:pt idx="21">
                  <c:v>0.43538991731092436</c:v>
                </c:pt>
                <c:pt idx="22">
                  <c:v>0.41783387225806451</c:v>
                </c:pt>
                <c:pt idx="23">
                  <c:v>0.40163876093023249</c:v>
                </c:pt>
                <c:pt idx="24">
                  <c:v>0.38665223999999998</c:v>
                </c:pt>
                <c:pt idx="25">
                  <c:v>0.37274388604316544</c:v>
                </c:pt>
                <c:pt idx="26">
                  <c:v>0.35980139</c:v>
                </c:pt>
                <c:pt idx="27">
                  <c:v>0.34772751785234901</c:v>
                </c:pt>
                <c:pt idx="28">
                  <c:v>0.33643766337662334</c:v>
                </c:pt>
                <c:pt idx="29">
                  <c:v>0.32585786264150945</c:v>
                </c:pt>
                <c:pt idx="30">
                  <c:v>0.3159231717073171</c:v>
                </c:pt>
                <c:pt idx="31">
                  <c:v>0.30657633230769232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EAC-4486-BE52-F74A01EFE788}"/>
            </c:ext>
          </c:extLst>
        </c:ser>
        <c:ser>
          <c:idx val="2"/>
          <c:order val="12"/>
          <c:tx>
            <c:strRef>
              <c:f>'Fig3aThickness Trend Lines'!$R$1</c:f>
              <c:strCache>
                <c:ptCount val="1"/>
                <c:pt idx="0">
                  <c:v>95.36μm</c:v>
                </c:pt>
              </c:strCache>
            </c:strRef>
          </c:tx>
          <c:spPr>
            <a:ln w="25400" cap="rnd">
              <a:solidFill>
                <a:srgbClr val="81D395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Lines'!$R$12:$R$43</c:f>
              <c:numCache>
                <c:formatCode>0.0000E+00</c:formatCode>
                <c:ptCount val="32"/>
                <c:pt idx="0">
                  <c:v>3.9583336594285718</c:v>
                </c:pt>
                <c:pt idx="1">
                  <c:v>2.9166669069473685</c:v>
                </c:pt>
                <c:pt idx="2">
                  <c:v>2.3090279680000001</c:v>
                </c:pt>
                <c:pt idx="3">
                  <c:v>1.9109196976551726</c:v>
                </c:pt>
                <c:pt idx="4">
                  <c:v>1.6299020950588239</c:v>
                </c:pt>
                <c:pt idx="5">
                  <c:v>1.4209402879999999</c:v>
                </c:pt>
                <c:pt idx="6">
                  <c:v>1.2594698007272727</c:v>
                </c:pt>
                <c:pt idx="7">
                  <c:v>1.1309524741224488</c:v>
                </c:pt>
                <c:pt idx="8">
                  <c:v>1.0262346524444443</c:v>
                </c:pt>
                <c:pt idx="9">
                  <c:v>0.93926561410169485</c:v>
                </c:pt>
                <c:pt idx="10">
                  <c:v>0.86588548799999998</c:v>
                </c:pt>
                <c:pt idx="11">
                  <c:v>0.80314016278260869</c:v>
                </c:pt>
                <c:pt idx="12">
                  <c:v>0.74887393556756754</c:v>
                </c:pt>
                <c:pt idx="13">
                  <c:v>0.70147685103797452</c:v>
                </c:pt>
                <c:pt idx="14">
                  <c:v>0.65972227657142857</c:v>
                </c:pt>
                <c:pt idx="15">
                  <c:v>0.62265922732584267</c:v>
                </c:pt>
                <c:pt idx="16">
                  <c:v>0.58953905565957443</c:v>
                </c:pt>
                <c:pt idx="17">
                  <c:v>0.55976435587878792</c:v>
                </c:pt>
                <c:pt idx="18">
                  <c:v>0.53285260800000001</c:v>
                </c:pt>
                <c:pt idx="19">
                  <c:v>0.50840982781651378</c:v>
                </c:pt>
                <c:pt idx="20">
                  <c:v>0.48611115115789477</c:v>
                </c:pt>
                <c:pt idx="21">
                  <c:v>0.46568631287394957</c:v>
                </c:pt>
                <c:pt idx="22">
                  <c:v>0.44690863896774202</c:v>
                </c:pt>
                <c:pt idx="23">
                  <c:v>0.4295865986976744</c:v>
                </c:pt>
                <c:pt idx="24">
                  <c:v>0.41355724799999999</c:v>
                </c:pt>
                <c:pt idx="25">
                  <c:v>0.39868108800000002</c:v>
                </c:pt>
                <c:pt idx="26">
                  <c:v>0.38483799466666663</c:v>
                </c:pt>
                <c:pt idx="27">
                  <c:v>0.37192396799999994</c:v>
                </c:pt>
                <c:pt idx="28">
                  <c:v>0.35984851449350652</c:v>
                </c:pt>
                <c:pt idx="29">
                  <c:v>0.34853252347169811</c:v>
                </c:pt>
                <c:pt idx="30">
                  <c:v>0.33790653190243902</c:v>
                </c:pt>
                <c:pt idx="31">
                  <c:v>0.32790929723076928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EAC-4486-BE52-F74A01EFE788}"/>
            </c:ext>
          </c:extLst>
        </c:ser>
        <c:ser>
          <c:idx val="4"/>
          <c:order val="13"/>
          <c:tx>
            <c:strRef>
              <c:f>'Fig3aThickness Trend Lines'!$T$1</c:f>
              <c:strCache>
                <c:ptCount val="1"/>
                <c:pt idx="0">
                  <c:v>117.15μm</c:v>
                </c:pt>
              </c:strCache>
            </c:strRef>
          </c:tx>
          <c:spPr>
            <a:ln w="25400" cap="rnd">
              <a:solidFill>
                <a:srgbClr val="81D3BF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Lines'!$T$12:$T$43</c:f>
              <c:numCache>
                <c:formatCode>0.0000E+00</c:formatCode>
                <c:ptCount val="32"/>
                <c:pt idx="0">
                  <c:v>5.0727288857142865</c:v>
                </c:pt>
                <c:pt idx="1">
                  <c:v>3.7378002315789471</c:v>
                </c:pt>
                <c:pt idx="2">
                  <c:v>2.9590918500000005</c:v>
                </c:pt>
                <c:pt idx="3">
                  <c:v>2.4489036000000004</c:v>
                </c:pt>
                <c:pt idx="4">
                  <c:v>2.0887707176470589</c:v>
                </c:pt>
                <c:pt idx="5">
                  <c:v>1.8209796000000003</c:v>
                </c:pt>
                <c:pt idx="6">
                  <c:v>1.6140500999999998</c:v>
                </c:pt>
                <c:pt idx="7">
                  <c:v>1.4493511102040815</c:v>
                </c:pt>
                <c:pt idx="8">
                  <c:v>1.3151519333333332</c:v>
                </c:pt>
                <c:pt idx="9">
                  <c:v>1.2036983796610168</c:v>
                </c:pt>
                <c:pt idx="10">
                  <c:v>1.10965944375</c:v>
                </c:pt>
                <c:pt idx="11">
                  <c:v>1.0292493391304347</c:v>
                </c:pt>
                <c:pt idx="12">
                  <c:v>0.95970546486486474</c:v>
                </c:pt>
                <c:pt idx="13">
                  <c:v>0.8989646126582278</c:v>
                </c:pt>
                <c:pt idx="14">
                  <c:v>0.84545481428571423</c:v>
                </c:pt>
                <c:pt idx="15">
                  <c:v>0.79795735280898872</c:v>
                </c:pt>
                <c:pt idx="16">
                  <c:v>0.75551281276595739</c:v>
                </c:pt>
                <c:pt idx="17">
                  <c:v>0.71735559999999998</c:v>
                </c:pt>
                <c:pt idx="18">
                  <c:v>0.68286734999999998</c:v>
                </c:pt>
                <c:pt idx="19">
                  <c:v>0.65154315963302745</c:v>
                </c:pt>
                <c:pt idx="20">
                  <c:v>0.62296670526315789</c:v>
                </c:pt>
                <c:pt idx="21">
                  <c:v>0.59679163361344545</c:v>
                </c:pt>
                <c:pt idx="22">
                  <c:v>0.57272745483870968</c:v>
                </c:pt>
                <c:pt idx="23">
                  <c:v>0.55052871627906985</c:v>
                </c:pt>
                <c:pt idx="24">
                  <c:v>0.52998659999999986</c:v>
                </c:pt>
                <c:pt idx="25">
                  <c:v>0.5109223338129496</c:v>
                </c:pt>
                <c:pt idx="26">
                  <c:v>0.49318197500000005</c:v>
                </c:pt>
                <c:pt idx="27">
                  <c:v>0.47663224429530199</c:v>
                </c:pt>
                <c:pt idx="28">
                  <c:v>0.46115717142857138</c:v>
                </c:pt>
                <c:pt idx="29">
                  <c:v>0.44665537358490565</c:v>
                </c:pt>
                <c:pt idx="30">
                  <c:v>0.43303783170731713</c:v>
                </c:pt>
                <c:pt idx="31">
                  <c:v>0.42022606153846154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EAC-4486-BE52-F74A01EFE788}"/>
            </c:ext>
          </c:extLst>
        </c:ser>
        <c:ser>
          <c:idx val="6"/>
          <c:order val="14"/>
          <c:tx>
            <c:strRef>
              <c:f>'Fig3aThickness Trend Lines'!$V$1</c:f>
              <c:strCache>
                <c:ptCount val="1"/>
                <c:pt idx="0">
                  <c:v>137.68μm</c:v>
                </c:pt>
              </c:strCache>
            </c:strRef>
          </c:tx>
          <c:spPr>
            <a:ln w="25400" cap="rnd">
              <a:solidFill>
                <a:srgbClr val="81BF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Lines'!$V$12:$V$43</c:f>
              <c:numCache>
                <c:formatCode>0.0000E+00</c:formatCode>
                <c:ptCount val="32"/>
                <c:pt idx="0">
                  <c:v>5.5574020617142859</c:v>
                </c:pt>
                <c:pt idx="1">
                  <c:v>4.0949278349473683</c:v>
                </c:pt>
                <c:pt idx="2">
                  <c:v>3.2418178693333335</c:v>
                </c:pt>
                <c:pt idx="3">
                  <c:v>2.6828837539310344</c:v>
                </c:pt>
                <c:pt idx="4">
                  <c:v>2.2883420254117652</c:v>
                </c:pt>
                <c:pt idx="5">
                  <c:v>1.9949648426666664</c:v>
                </c:pt>
                <c:pt idx="6">
                  <c:v>1.7682642923636362</c:v>
                </c:pt>
                <c:pt idx="7">
                  <c:v>1.5878291604897958</c:v>
                </c:pt>
                <c:pt idx="8">
                  <c:v>1.4408079419259259</c:v>
                </c:pt>
                <c:pt idx="9">
                  <c:v>1.3187055739661016</c:v>
                </c:pt>
                <c:pt idx="10">
                  <c:v>1.2156817010000001</c:v>
                </c:pt>
                <c:pt idx="11">
                  <c:v>1.127588824115942</c:v>
                </c:pt>
                <c:pt idx="12">
                  <c:v>1.0514003900540541</c:v>
                </c:pt>
                <c:pt idx="13">
                  <c:v>0.98485606156962036</c:v>
                </c:pt>
                <c:pt idx="14">
                  <c:v>0.9262336769523809</c:v>
                </c:pt>
                <c:pt idx="15">
                  <c:v>0.87419807712359554</c:v>
                </c:pt>
                <c:pt idx="16">
                  <c:v>0.82769817940425527</c:v>
                </c:pt>
                <c:pt idx="17">
                  <c:v>0.78589524105050512</c:v>
                </c:pt>
                <c:pt idx="18">
                  <c:v>0.74811181599999999</c:v>
                </c:pt>
                <c:pt idx="19">
                  <c:v>0.71379476022018351</c:v>
                </c:pt>
                <c:pt idx="20">
                  <c:v>0.68248797249122795</c:v>
                </c:pt>
                <c:pt idx="21">
                  <c:v>0.65381200726050415</c:v>
                </c:pt>
                <c:pt idx="22">
                  <c:v>0.62744861987096778</c:v>
                </c:pt>
                <c:pt idx="23">
                  <c:v>0.60312890592248058</c:v>
                </c:pt>
                <c:pt idx="24">
                  <c:v>0.58062409599999998</c:v>
                </c:pt>
                <c:pt idx="25">
                  <c:v>0.55973833715107923</c:v>
                </c:pt>
                <c:pt idx="26">
                  <c:v>0.54030297822222229</c:v>
                </c:pt>
                <c:pt idx="27">
                  <c:v>0.52217200579865775</c:v>
                </c:pt>
                <c:pt idx="28">
                  <c:v>0.50521836924675323</c:v>
                </c:pt>
                <c:pt idx="29">
                  <c:v>0.48933099914465417</c:v>
                </c:pt>
                <c:pt idx="30">
                  <c:v>0.47441237112195128</c:v>
                </c:pt>
                <c:pt idx="31">
                  <c:v>0.46037650215384618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EAC-4486-BE52-F74A01EFE788}"/>
            </c:ext>
          </c:extLst>
        </c:ser>
        <c:ser>
          <c:idx val="8"/>
          <c:order val="15"/>
          <c:tx>
            <c:strRef>
              <c:f>'Fig3aThickness Trend Lines'!$X$1</c:f>
              <c:strCache>
                <c:ptCount val="1"/>
                <c:pt idx="0">
                  <c:v>144μm</c:v>
                </c:pt>
              </c:strCache>
            </c:strRef>
          </c:tx>
          <c:spPr>
            <a:ln w="25400" cap="rnd">
              <a:solidFill>
                <a:srgbClr val="81B4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Lines'!$X$12:$X$43</c:f>
              <c:numCache>
                <c:formatCode>0.0000E+00</c:formatCode>
                <c:ptCount val="32"/>
                <c:pt idx="0">
                  <c:v>5.7336685714285718</c:v>
                </c:pt>
                <c:pt idx="1">
                  <c:v>4.2248084210526313</c:v>
                </c:pt>
                <c:pt idx="2">
                  <c:v>3.3446400000000001</c:v>
                </c:pt>
                <c:pt idx="3">
                  <c:v>2.7679779310344834</c:v>
                </c:pt>
                <c:pt idx="4">
                  <c:v>2.3609223529411767</c:v>
                </c:pt>
                <c:pt idx="5">
                  <c:v>2.0582400000000001</c:v>
                </c:pt>
                <c:pt idx="6">
                  <c:v>1.8243490909090909</c:v>
                </c:pt>
                <c:pt idx="7">
                  <c:v>1.6381910204081631</c:v>
                </c:pt>
                <c:pt idx="8">
                  <c:v>1.4865066666666666</c:v>
                </c:pt>
                <c:pt idx="9">
                  <c:v>1.3605315254237289</c:v>
                </c:pt>
                <c:pt idx="10">
                  <c:v>1.25424</c:v>
                </c:pt>
                <c:pt idx="11">
                  <c:v>1.1633530434782609</c:v>
                </c:pt>
                <c:pt idx="12">
                  <c:v>1.0847481081081081</c:v>
                </c:pt>
                <c:pt idx="13">
                  <c:v>1.016093164556962</c:v>
                </c:pt>
                <c:pt idx="14">
                  <c:v>0.95561142857142856</c:v>
                </c:pt>
                <c:pt idx="15">
                  <c:v>0.90192539325842702</c:v>
                </c:pt>
                <c:pt idx="16">
                  <c:v>0.85395063829787243</c:v>
                </c:pt>
                <c:pt idx="17">
                  <c:v>0.8108218181818182</c:v>
                </c:pt>
                <c:pt idx="18">
                  <c:v>0.77183999999999997</c:v>
                </c:pt>
                <c:pt idx="19">
                  <c:v>0.736434495412844</c:v>
                </c:pt>
                <c:pt idx="20">
                  <c:v>0.70413473684210526</c:v>
                </c:pt>
                <c:pt idx="21">
                  <c:v>0.67454924369747904</c:v>
                </c:pt>
                <c:pt idx="22">
                  <c:v>0.6473496774193549</c:v>
                </c:pt>
                <c:pt idx="23">
                  <c:v>0.62225860465116278</c:v>
                </c:pt>
                <c:pt idx="24">
                  <c:v>0.59904000000000002</c:v>
                </c:pt>
                <c:pt idx="25">
                  <c:v>0.57749179856115107</c:v>
                </c:pt>
                <c:pt idx="26">
                  <c:v>0.55744000000000005</c:v>
                </c:pt>
                <c:pt idx="27">
                  <c:v>0.5387339597315437</c:v>
                </c:pt>
                <c:pt idx="28">
                  <c:v>0.52124259740259737</c:v>
                </c:pt>
                <c:pt idx="29">
                  <c:v>0.50485132075471695</c:v>
                </c:pt>
                <c:pt idx="30">
                  <c:v>0.48945951219512202</c:v>
                </c:pt>
                <c:pt idx="31">
                  <c:v>0.47497846153846163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EAC-4486-BE52-F74A01EFE788}"/>
            </c:ext>
          </c:extLst>
        </c:ser>
        <c:ser>
          <c:idx val="28"/>
          <c:order val="16"/>
          <c:tx>
            <c:strRef>
              <c:f>'Fig3aThickness Trend Lines'!$N$1</c:f>
              <c:strCache>
                <c:ptCount val="1"/>
                <c:pt idx="0">
                  <c:v>69.8μm</c:v>
                </c:pt>
              </c:strCache>
            </c:strRef>
          </c:tx>
          <c:spPr>
            <a:ln w="25400" cap="rnd">
              <a:solidFill>
                <a:srgbClr val="9E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Lines'!$N$12:$N$43</c:f>
              <c:numCache>
                <c:formatCode>0.0000E+00</c:formatCode>
                <c:ptCount val="32"/>
                <c:pt idx="0">
                  <c:v>3.196122057142857</c:v>
                </c:pt>
                <c:pt idx="1">
                  <c:v>2.3550373052631577</c:v>
                </c:pt>
                <c:pt idx="2">
                  <c:v>1.8644045333333334</c:v>
                </c:pt>
                <c:pt idx="3">
                  <c:v>1.5429554758620687</c:v>
                </c:pt>
                <c:pt idx="4">
                  <c:v>1.3160502588235292</c:v>
                </c:pt>
                <c:pt idx="5">
                  <c:v>1.1473258666666666</c:v>
                </c:pt>
                <c:pt idx="6">
                  <c:v>1.0169479272727271</c:v>
                </c:pt>
                <c:pt idx="7">
                  <c:v>0.91317773061224472</c:v>
                </c:pt>
                <c:pt idx="8">
                  <c:v>0.82862423703703691</c:v>
                </c:pt>
                <c:pt idx="9">
                  <c:v>0.75840184406779654</c:v>
                </c:pt>
                <c:pt idx="10">
                  <c:v>0.69915169999999982</c:v>
                </c:pt>
                <c:pt idx="11">
                  <c:v>0.64848853333333334</c:v>
                </c:pt>
                <c:pt idx="12">
                  <c:v>0.6046717405405404</c:v>
                </c:pt>
                <c:pt idx="13">
                  <c:v>0.56640137721518979</c:v>
                </c:pt>
                <c:pt idx="14">
                  <c:v>0.53268700952380954</c:v>
                </c:pt>
                <c:pt idx="15">
                  <c:v>0.50276077303370781</c:v>
                </c:pt>
                <c:pt idx="16">
                  <c:v>0.47601817872340424</c:v>
                </c:pt>
                <c:pt idx="17">
                  <c:v>0.4519768565656565</c:v>
                </c:pt>
                <c:pt idx="18">
                  <c:v>0.43024719999999989</c:v>
                </c:pt>
                <c:pt idx="19">
                  <c:v>0.4105110899082568</c:v>
                </c:pt>
                <c:pt idx="20">
                  <c:v>0.39250621754385961</c:v>
                </c:pt>
                <c:pt idx="21">
                  <c:v>0.37601435966386548</c:v>
                </c:pt>
                <c:pt idx="22">
                  <c:v>0.36085249032258054</c:v>
                </c:pt>
                <c:pt idx="23">
                  <c:v>0.3468659596899224</c:v>
                </c:pt>
                <c:pt idx="24">
                  <c:v>0.33392319999999998</c:v>
                </c:pt>
                <c:pt idx="25">
                  <c:v>0.32191157410071936</c:v>
                </c:pt>
                <c:pt idx="26">
                  <c:v>0.31073408888888887</c:v>
                </c:pt>
                <c:pt idx="27">
                  <c:v>0.30030677046979859</c:v>
                </c:pt>
                <c:pt idx="28">
                  <c:v>0.29055655064935065</c:v>
                </c:pt>
                <c:pt idx="29">
                  <c:v>0.28141955220125786</c:v>
                </c:pt>
                <c:pt idx="30">
                  <c:v>0.27283968780487805</c:v>
                </c:pt>
                <c:pt idx="31">
                  <c:v>0.26476750769230767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EAC-4486-BE52-F74A01EFE788}"/>
            </c:ext>
          </c:extLst>
        </c:ser>
        <c:ser>
          <c:idx val="12"/>
          <c:order val="17"/>
          <c:tx>
            <c:strRef>
              <c:f>'Fig3aThickness Trend Lines'!$O$1</c:f>
              <c:strCache>
                <c:ptCount val="1"/>
                <c:pt idx="0">
                  <c:v>76.46μm</c:v>
                </c:pt>
              </c:strCache>
            </c:strRef>
          </c:tx>
          <c:spPr>
            <a:ln w="25400" cap="rnd">
              <a:solidFill>
                <a:srgbClr val="93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Lines'!$O$12:$O$43</c:f>
              <c:numCache>
                <c:formatCode>0.0000E+00</c:formatCode>
                <c:ptCount val="32"/>
                <c:pt idx="0">
                  <c:v>3.2651391017142859</c:v>
                </c:pt>
                <c:pt idx="1">
                  <c:v>2.4058919696842103</c:v>
                </c:pt>
                <c:pt idx="2">
                  <c:v>1.904664476</c:v>
                </c:pt>
                <c:pt idx="3">
                  <c:v>1.5762740491034481</c:v>
                </c:pt>
                <c:pt idx="4">
                  <c:v>1.3444690418823528</c:v>
                </c:pt>
                <c:pt idx="5">
                  <c:v>1.1721012159999999</c:v>
                </c:pt>
                <c:pt idx="6">
                  <c:v>1.038907896</c:v>
                </c:pt>
                <c:pt idx="7">
                  <c:v>0.93289688620408151</c:v>
                </c:pt>
                <c:pt idx="8">
                  <c:v>0.84651754488888886</c:v>
                </c:pt>
                <c:pt idx="9">
                  <c:v>0.77477876989830508</c:v>
                </c:pt>
                <c:pt idx="10">
                  <c:v>0.71424917849999991</c:v>
                </c:pt>
                <c:pt idx="11">
                  <c:v>0.66249199165217387</c:v>
                </c:pt>
                <c:pt idx="12">
                  <c:v>0.61772901924324308</c:v>
                </c:pt>
                <c:pt idx="13">
                  <c:v>0.57863224587341766</c:v>
                </c:pt>
                <c:pt idx="14">
                  <c:v>0.54418985028571421</c:v>
                </c:pt>
                <c:pt idx="15">
                  <c:v>0.51361738678651681</c:v>
                </c:pt>
                <c:pt idx="16">
                  <c:v>0.48629731302127649</c:v>
                </c:pt>
                <c:pt idx="17">
                  <c:v>0.46173684266666665</c:v>
                </c:pt>
                <c:pt idx="18">
                  <c:v>0.43953795599999995</c:v>
                </c:pt>
                <c:pt idx="19">
                  <c:v>0.41937566444036695</c:v>
                </c:pt>
                <c:pt idx="20">
                  <c:v>0.40098199494736836</c:v>
                </c:pt>
                <c:pt idx="21">
                  <c:v>0.38413401196638652</c:v>
                </c:pt>
                <c:pt idx="22">
                  <c:v>0.36864473729032254</c:v>
                </c:pt>
                <c:pt idx="23">
                  <c:v>0.35435618158139537</c:v>
                </c:pt>
                <c:pt idx="24">
                  <c:v>0.34113393599999997</c:v>
                </c:pt>
                <c:pt idx="25">
                  <c:v>0.32886293110791365</c:v>
                </c:pt>
                <c:pt idx="26">
                  <c:v>0.3174440793333333</c:v>
                </c:pt>
                <c:pt idx="27">
                  <c:v>0.30679159344966439</c:v>
                </c:pt>
                <c:pt idx="28">
                  <c:v>0.29683082742857148</c:v>
                </c:pt>
                <c:pt idx="29">
                  <c:v>0.2874965246792453</c:v>
                </c:pt>
                <c:pt idx="30">
                  <c:v>0.27873138673170728</c:v>
                </c:pt>
                <c:pt idx="31">
                  <c:v>0.27048489600000003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EAC-4486-BE52-F74A01EFE788}"/>
            </c:ext>
          </c:extLst>
        </c:ser>
        <c:ser>
          <c:idx val="14"/>
          <c:order val="18"/>
          <c:tx>
            <c:strRef>
              <c:f>'Fig3aThickness Trend Lines'!$Q$1</c:f>
              <c:strCache>
                <c:ptCount val="1"/>
                <c:pt idx="0">
                  <c:v>88.81μm</c:v>
                </c:pt>
              </c:strCache>
            </c:strRef>
          </c:tx>
          <c:spPr>
            <a:ln w="25400" cap="rnd">
              <a:solidFill>
                <a:srgbClr val="81D389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Lines'!$Q$12:$Q$43</c:f>
              <c:numCache>
                <c:formatCode>0.0000E+00</c:formatCode>
                <c:ptCount val="32"/>
                <c:pt idx="0">
                  <c:v>3.9052472048571438</c:v>
                </c:pt>
                <c:pt idx="1">
                  <c:v>2.8775505720000005</c:v>
                </c:pt>
                <c:pt idx="2">
                  <c:v>2.2780608695000004</c:v>
                </c:pt>
                <c:pt idx="3">
                  <c:v>1.885291754068966</c:v>
                </c:pt>
                <c:pt idx="4">
                  <c:v>1.6080429667058829</c:v>
                </c:pt>
                <c:pt idx="5">
                  <c:v>1.4018836120000004</c:v>
                </c:pt>
                <c:pt idx="6">
                  <c:v>1.2425786560909091</c:v>
                </c:pt>
                <c:pt idx="7">
                  <c:v>1.1157849156734694</c:v>
                </c:pt>
                <c:pt idx="8">
                  <c:v>1.0124714975555555</c:v>
                </c:pt>
                <c:pt idx="9">
                  <c:v>0.92666882827118657</c:v>
                </c:pt>
                <c:pt idx="10">
                  <c:v>0.85427282606250021</c:v>
                </c:pt>
                <c:pt idx="11">
                  <c:v>0.7923689980869566</c:v>
                </c:pt>
                <c:pt idx="12">
                  <c:v>0.73883055227027039</c:v>
                </c:pt>
                <c:pt idx="13">
                  <c:v>0.69206912491139239</c:v>
                </c:pt>
                <c:pt idx="14">
                  <c:v>0.65087453414285723</c:v>
                </c:pt>
                <c:pt idx="15">
                  <c:v>0.61430854907865173</c:v>
                </c:pt>
                <c:pt idx="16">
                  <c:v>0.58163256242553196</c:v>
                </c:pt>
                <c:pt idx="17">
                  <c:v>0.55225718048484851</c:v>
                </c:pt>
                <c:pt idx="18">
                  <c:v>0.52570635450000003</c:v>
                </c:pt>
                <c:pt idx="19">
                  <c:v>0.50159138411009185</c:v>
                </c:pt>
                <c:pt idx="20">
                  <c:v>0.47959176200000009</c:v>
                </c:pt>
                <c:pt idx="21">
                  <c:v>0.45944084763025217</c:v>
                </c:pt>
                <c:pt idx="22">
                  <c:v>0.44091500700000003</c:v>
                </c:pt>
                <c:pt idx="23">
                  <c:v>0.42382527804651171</c:v>
                </c:pt>
                <c:pt idx="24">
                  <c:v>0.40801090200000006</c:v>
                </c:pt>
                <c:pt idx="25">
                  <c:v>0.39333425084892087</c:v>
                </c:pt>
                <c:pt idx="26">
                  <c:v>0.37967681158333338</c:v>
                </c:pt>
                <c:pt idx="27">
                  <c:v>0.36693597897986585</c:v>
                </c:pt>
                <c:pt idx="28">
                  <c:v>0.35502247316883123</c:v>
                </c:pt>
                <c:pt idx="29">
                  <c:v>0.34385824445283025</c:v>
                </c:pt>
                <c:pt idx="30">
                  <c:v>0.33337476139024397</c:v>
                </c:pt>
                <c:pt idx="31">
                  <c:v>0.32351160276923091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EAC-4486-BE52-F74A01EFE788}"/>
            </c:ext>
          </c:extLst>
        </c:ser>
        <c:ser>
          <c:idx val="16"/>
          <c:order val="19"/>
          <c:tx>
            <c:strRef>
              <c:f>'Fig3aThickness Trend Lines'!$S$1</c:f>
              <c:strCache>
                <c:ptCount val="1"/>
                <c:pt idx="0">
                  <c:v>116.83μm</c:v>
                </c:pt>
              </c:strCache>
            </c:strRef>
          </c:tx>
          <c:spPr>
            <a:ln w="25400" cap="rnd">
              <a:solidFill>
                <a:srgbClr val="81D3BF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Lines'!$S$12:$S$43</c:f>
              <c:numCache>
                <c:formatCode>0.0000E+00</c:formatCode>
                <c:ptCount val="32"/>
                <c:pt idx="0">
                  <c:v>5.0123541519999995</c:v>
                </c:pt>
                <c:pt idx="1">
                  <c:v>3.6933135856842099</c:v>
                </c:pt>
                <c:pt idx="2">
                  <c:v>2.9238732553333331</c:v>
                </c:pt>
                <c:pt idx="3">
                  <c:v>2.4197571768275861</c:v>
                </c:pt>
                <c:pt idx="4">
                  <c:v>2.0639105331764704</c:v>
                </c:pt>
                <c:pt idx="5">
                  <c:v>1.7993066186666664</c:v>
                </c:pt>
                <c:pt idx="6">
                  <c:v>1.5948399574545453</c:v>
                </c:pt>
                <c:pt idx="7">
                  <c:v>1.432101186285714</c:v>
                </c:pt>
                <c:pt idx="8">
                  <c:v>1.2994992245925925</c:v>
                </c:pt>
                <c:pt idx="9">
                  <c:v>1.1893721716610168</c:v>
                </c:pt>
                <c:pt idx="10">
                  <c:v>1.0964524707499999</c:v>
                </c:pt>
                <c:pt idx="11">
                  <c:v>1.0169993931594201</c:v>
                </c:pt>
                <c:pt idx="12">
                  <c:v>0.94828321794594583</c:v>
                </c:pt>
                <c:pt idx="13">
                  <c:v>0.88826529275949351</c:v>
                </c:pt>
                <c:pt idx="14">
                  <c:v>0.83539235866666661</c:v>
                </c:pt>
                <c:pt idx="15">
                  <c:v>0.78846020368539316</c:v>
                </c:pt>
                <c:pt idx="16">
                  <c:v>0.74652083114893608</c:v>
                </c:pt>
                <c:pt idx="17">
                  <c:v>0.70881775886868692</c:v>
                </c:pt>
                <c:pt idx="18">
                  <c:v>0.67473998199999996</c:v>
                </c:pt>
                <c:pt idx="19">
                  <c:v>0.64378860667889903</c:v>
                </c:pt>
                <c:pt idx="20">
                  <c:v>0.61555226428070164</c:v>
                </c:pt>
                <c:pt idx="21">
                  <c:v>0.58968872376470571</c:v>
                </c:pt>
                <c:pt idx="22">
                  <c:v>0.56591095264516122</c:v>
                </c:pt>
                <c:pt idx="23">
                  <c:v>0.54397641959689924</c:v>
                </c:pt>
                <c:pt idx="24">
                  <c:v>0.52367879199999989</c:v>
                </c:pt>
                <c:pt idx="25">
                  <c:v>0.50484142538129484</c:v>
                </c:pt>
                <c:pt idx="26">
                  <c:v>0.48731220922222224</c:v>
                </c:pt>
                <c:pt idx="27">
                  <c:v>0.47095945052348992</c:v>
                </c:pt>
                <c:pt idx="28">
                  <c:v>0.4556685592727272</c:v>
                </c:pt>
                <c:pt idx="29">
                  <c:v>0.44133935929559748</c:v>
                </c:pt>
                <c:pt idx="30">
                  <c:v>0.42788389102439028</c:v>
                </c:pt>
                <c:pt idx="31">
                  <c:v>0.41522460430769231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EAC-4486-BE52-F74A01EFE788}"/>
            </c:ext>
          </c:extLst>
        </c:ser>
        <c:ser>
          <c:idx val="18"/>
          <c:order val="20"/>
          <c:tx>
            <c:strRef>
              <c:f>'Fig3aThickness Trend Lines'!$U$1</c:f>
              <c:strCache>
                <c:ptCount val="1"/>
                <c:pt idx="0">
                  <c:v>120.22μm</c:v>
                </c:pt>
              </c:strCache>
            </c:strRef>
          </c:tx>
          <c:spPr>
            <a:ln w="25400" cap="rnd">
              <a:solidFill>
                <a:srgbClr val="81D3C5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Lines'!$U$12:$U$43</c:f>
              <c:numCache>
                <c:formatCode>0.0000E+00</c:formatCode>
                <c:ptCount val="32"/>
                <c:pt idx="0">
                  <c:v>5.2056633942857147</c:v>
                </c:pt>
                <c:pt idx="1">
                  <c:v>3.835751974736842</c:v>
                </c:pt>
                <c:pt idx="2">
                  <c:v>3.0366369800000004</c:v>
                </c:pt>
                <c:pt idx="3">
                  <c:v>2.5130788799999997</c:v>
                </c:pt>
                <c:pt idx="4">
                  <c:v>2.1435084564705877</c:v>
                </c:pt>
                <c:pt idx="5">
                  <c:v>1.8686996800000002</c:v>
                </c:pt>
                <c:pt idx="6">
                  <c:v>1.6563474436363634</c:v>
                </c:pt>
                <c:pt idx="7">
                  <c:v>1.4873323983673468</c:v>
                </c:pt>
                <c:pt idx="8">
                  <c:v>1.3496164355555555</c:v>
                </c:pt>
                <c:pt idx="9">
                  <c:v>1.2352421613559321</c:v>
                </c:pt>
                <c:pt idx="10">
                  <c:v>1.1387388674999999</c:v>
                </c:pt>
                <c:pt idx="11">
                  <c:v>1.0562215582608694</c:v>
                </c:pt>
                <c:pt idx="12">
                  <c:v>0.98485523675675657</c:v>
                </c:pt>
                <c:pt idx="13">
                  <c:v>0.92252262683544306</c:v>
                </c:pt>
                <c:pt idx="14">
                  <c:v>0.86761056571428563</c:v>
                </c:pt>
                <c:pt idx="15">
                  <c:v>0.81886839910112341</c:v>
                </c:pt>
                <c:pt idx="16">
                  <c:v>0.77531156936170198</c:v>
                </c:pt>
                <c:pt idx="17">
                  <c:v>0.73615441939393922</c:v>
                </c:pt>
                <c:pt idx="18">
                  <c:v>0.70076237999999991</c:v>
                </c:pt>
                <c:pt idx="19">
                  <c:v>0.66861731669724767</c:v>
                </c:pt>
                <c:pt idx="20">
                  <c:v>0.63929199578947371</c:v>
                </c:pt>
                <c:pt idx="21">
                  <c:v>0.61243098756302516</c:v>
                </c:pt>
                <c:pt idx="22">
                  <c:v>0.58773618967741936</c:v>
                </c:pt>
                <c:pt idx="23">
                  <c:v>0.56495571720930238</c:v>
                </c:pt>
                <c:pt idx="24">
                  <c:v>0.54387527999999985</c:v>
                </c:pt>
                <c:pt idx="25">
                  <c:v>0.52431142100719419</c:v>
                </c:pt>
                <c:pt idx="26">
                  <c:v>0.50610616333333325</c:v>
                </c:pt>
                <c:pt idx="27">
                  <c:v>0.48912273503355702</c:v>
                </c:pt>
                <c:pt idx="28">
                  <c:v>0.47324212675324667</c:v>
                </c:pt>
                <c:pt idx="29">
                  <c:v>0.45836029886792456</c:v>
                </c:pt>
                <c:pt idx="30">
                  <c:v>0.44438589951219515</c:v>
                </c:pt>
                <c:pt idx="31">
                  <c:v>0.43123838769230766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EAC-4486-BE52-F74A01EFE788}"/>
            </c:ext>
          </c:extLst>
        </c:ser>
        <c:ser>
          <c:idx val="20"/>
          <c:order val="21"/>
          <c:tx>
            <c:strRef>
              <c:f>'Fig3aThickness Trend Lines'!$W$1</c:f>
              <c:strCache>
                <c:ptCount val="1"/>
                <c:pt idx="0">
                  <c:v>141.61μm</c:v>
                </c:pt>
              </c:strCache>
            </c:strRef>
          </c:tx>
          <c:spPr>
            <a:ln w="25400" cap="rnd">
              <a:solidFill>
                <a:srgbClr val="81B8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Lines'!$W$12:$W$43</c:f>
              <c:numCache>
                <c:formatCode>0.0000E+00</c:formatCode>
                <c:ptCount val="32"/>
                <c:pt idx="0">
                  <c:v>5.8887142860000008</c:v>
                </c:pt>
                <c:pt idx="1">
                  <c:v>4.3390526317894746</c:v>
                </c:pt>
                <c:pt idx="2">
                  <c:v>3.4350833335000006</c:v>
                </c:pt>
                <c:pt idx="3">
                  <c:v>2.842827586344828</c:v>
                </c:pt>
                <c:pt idx="4">
                  <c:v>2.4247647060000004</c:v>
                </c:pt>
                <c:pt idx="5">
                  <c:v>2.1138974360000002</c:v>
                </c:pt>
                <c:pt idx="6">
                  <c:v>1.8736818182727273</c:v>
                </c:pt>
                <c:pt idx="7">
                  <c:v>1.6824897960000003</c:v>
                </c:pt>
                <c:pt idx="8">
                  <c:v>1.5267037037777782</c:v>
                </c:pt>
                <c:pt idx="9">
                  <c:v>1.3973220339661019</c:v>
                </c:pt>
                <c:pt idx="10">
                  <c:v>1.2881562500625001</c:v>
                </c:pt>
                <c:pt idx="11">
                  <c:v>1.1948115942608697</c:v>
                </c:pt>
                <c:pt idx="12">
                  <c:v>1.1140810811351354</c:v>
                </c:pt>
                <c:pt idx="13">
                  <c:v>1.0435696203037976</c:v>
                </c:pt>
                <c:pt idx="14">
                  <c:v>0.98145238100000021</c:v>
                </c:pt>
                <c:pt idx="15">
                  <c:v>0.926314606786517</c:v>
                </c:pt>
                <c:pt idx="16">
                  <c:v>0.87704255323404279</c:v>
                </c:pt>
                <c:pt idx="17">
                  <c:v>0.83274747478787892</c:v>
                </c:pt>
                <c:pt idx="18">
                  <c:v>0.79271153850000009</c:v>
                </c:pt>
                <c:pt idx="19">
                  <c:v>0.75634862388990842</c:v>
                </c:pt>
                <c:pt idx="20">
                  <c:v>0.72317543863157907</c:v>
                </c:pt>
                <c:pt idx="21">
                  <c:v>0.69278991600000017</c:v>
                </c:pt>
                <c:pt idx="22">
                  <c:v>0.66485483874193563</c:v>
                </c:pt>
                <c:pt idx="23">
                  <c:v>0.6390852713488373</c:v>
                </c:pt>
                <c:pt idx="24">
                  <c:v>0.61523880600000014</c:v>
                </c:pt>
                <c:pt idx="25">
                  <c:v>0.59310791369784188</c:v>
                </c:pt>
                <c:pt idx="26">
                  <c:v>0.57251388891666666</c:v>
                </c:pt>
                <c:pt idx="27">
                  <c:v>0.55330201344966445</c:v>
                </c:pt>
                <c:pt idx="28">
                  <c:v>0.53533766236363645</c:v>
                </c:pt>
                <c:pt idx="29">
                  <c:v>0.51850314467924541</c:v>
                </c:pt>
                <c:pt idx="30">
                  <c:v>0.50269512197560995</c:v>
                </c:pt>
                <c:pt idx="31">
                  <c:v>0.48782248523076938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EAC-4486-BE52-F74A01EFE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658160"/>
        <c:axId val="468336032"/>
        <c:extLst/>
      </c:scatterChart>
      <c:valAx>
        <c:axId val="632658160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[mm]</a:t>
                </a:r>
              </a:p>
            </c:rich>
          </c:tx>
          <c:layout>
            <c:manualLayout>
              <c:xMode val="edge"/>
              <c:yMode val="edge"/>
              <c:x val="0.4952264967904626"/>
              <c:y val="0.936026697796525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336032"/>
        <c:crosses val="autoZero"/>
        <c:crossBetween val="midCat"/>
      </c:valAx>
      <c:valAx>
        <c:axId val="468336032"/>
        <c:scaling>
          <c:orientation val="minMax"/>
          <c:max val="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6581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v>141.61 Old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8D3"/>
              </a:solidFill>
              <a:ln w="3175">
                <a:noFill/>
              </a:ln>
              <a:effectLst/>
            </c:spPr>
          </c:marker>
          <c:xVal>
            <c:numRef>
              <c:f>'Fig3b Data'!$G$2:$G$13</c:f>
              <c:numCache>
                <c:formatCode>General</c:formatCode>
                <c:ptCount val="12"/>
              </c:numCache>
            </c:numRef>
          </c:xVal>
          <c:yVal>
            <c:numRef>
              <c:f>'Fig3b Data'!$H$2:$H$13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C-46CC-9677-BD22E88200F9}"/>
            </c:ext>
          </c:extLst>
        </c:ser>
        <c:ser>
          <c:idx val="0"/>
          <c:order val="1"/>
          <c:tx>
            <c:v>141.61 New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8D3"/>
              </a:solidFill>
              <a:ln w="9525">
                <a:noFill/>
              </a:ln>
              <a:effectLst/>
            </c:spPr>
          </c:marker>
          <c:xVal>
            <c:numRef>
              <c:f>'Fig3b Data'!$K$2:$K$13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xVal>
          <c:yVal>
            <c:numRef>
              <c:f>'Fig3b Data'!$J$2:$J$13</c:f>
              <c:numCache>
                <c:formatCode>General</c:formatCode>
                <c:ptCount val="12"/>
                <c:pt idx="0">
                  <c:v>1.6036753725371507E-2</c:v>
                </c:pt>
                <c:pt idx="1">
                  <c:v>1.2060699082717414E-2</c:v>
                </c:pt>
                <c:pt idx="2">
                  <c:v>9.6645337020450795E-3</c:v>
                </c:pt>
                <c:pt idx="3">
                  <c:v>8.0626772873414743E-3</c:v>
                </c:pt>
                <c:pt idx="4">
                  <c:v>6.9163250663924506E-3</c:v>
                </c:pt>
                <c:pt idx="5">
                  <c:v>6.0553717386257538E-3</c:v>
                </c:pt>
                <c:pt idx="6">
                  <c:v>5.3850353837963348E-3</c:v>
                </c:pt>
                <c:pt idx="7">
                  <c:v>4.8483208937169665E-3</c:v>
                </c:pt>
                <c:pt idx="8">
                  <c:v>4.6924263312180282E-3</c:v>
                </c:pt>
                <c:pt idx="9">
                  <c:v>4.5462448255726073E-3</c:v>
                </c:pt>
                <c:pt idx="10">
                  <c:v>4.4088960393015315E-3</c:v>
                </c:pt>
                <c:pt idx="11">
                  <c:v>4.2796029003190818E-3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EC-46CC-9677-BD22E88200F9}"/>
            </c:ext>
          </c:extLst>
        </c:ser>
        <c:ser>
          <c:idx val="1"/>
          <c:order val="2"/>
          <c:tx>
            <c:v>76.46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Data'!$G$14:$G$26</c:f>
              <c:numCache>
                <c:formatCode>General</c:formatCode>
                <c:ptCount val="13"/>
              </c:numCache>
            </c:numRef>
          </c:xVal>
          <c:yVal>
            <c:numRef>
              <c:f>'Fig3b Data'!$H$14:$H$26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EC-46CC-9677-BD22E88200F9}"/>
            </c:ext>
          </c:extLst>
        </c:ser>
        <c:ser>
          <c:idx val="2"/>
          <c:order val="3"/>
          <c:tx>
            <c:v>76.46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Data'!$J$14:$J$26</c:f>
              <c:numCache>
                <c:formatCode>General</c:formatCode>
                <c:ptCount val="13"/>
                <c:pt idx="0">
                  <c:v>1.8970186235325717E-2</c:v>
                </c:pt>
                <c:pt idx="1">
                  <c:v>1.7426101309194558E-2</c:v>
                </c:pt>
                <c:pt idx="2">
                  <c:v>1.4838066461294375E-2</c:v>
                </c:pt>
                <c:pt idx="3">
                  <c:v>1.2385493492485387E-2</c:v>
                </c:pt>
                <c:pt idx="4">
                  <c:v>1.0628685904898809E-2</c:v>
                </c:pt>
                <c:pt idx="5">
                  <c:v>9.3083522521163475E-3</c:v>
                </c:pt>
                <c:pt idx="6">
                  <c:v>8.2798050419377444E-3</c:v>
                </c:pt>
                <c:pt idx="7">
                  <c:v>7.4559438437349843E-3</c:v>
                </c:pt>
                <c:pt idx="8">
                  <c:v>6.7811977945281977E-3</c:v>
                </c:pt>
                <c:pt idx="9">
                  <c:v>6.2184427908329116E-3</c:v>
                </c:pt>
                <c:pt idx="10">
                  <c:v>5.7419337647154475E-3</c:v>
                </c:pt>
                <c:pt idx="11">
                  <c:v>5.3332552049492237E-3</c:v>
                </c:pt>
                <c:pt idx="12">
                  <c:v>4.9788860883413022E-3</c:v>
                </c:pt>
              </c:numCache>
            </c:numRef>
          </c:xVal>
          <c:yVal>
            <c:numRef>
              <c:f>'Fig3b Data'!$K$14:$K$26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EC-46CC-9677-BD22E88200F9}"/>
            </c:ext>
          </c:extLst>
        </c:ser>
        <c:ser>
          <c:idx val="4"/>
          <c:order val="4"/>
          <c:tx>
            <c:v>137.68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Data'!$G$27:$G$41</c:f>
              <c:numCache>
                <c:formatCode>General</c:formatCode>
                <c:ptCount val="15"/>
              </c:numCache>
            </c:numRef>
          </c:xVal>
          <c:yVal>
            <c:numRef>
              <c:f>'Fig3b Data'!$H$27:$H$41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EC-46CC-9677-BD22E88200F9}"/>
            </c:ext>
          </c:extLst>
        </c:ser>
        <c:ser>
          <c:idx val="5"/>
          <c:order val="5"/>
          <c:tx>
            <c:v>137.68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Data'!$J$27:$J$41</c:f>
              <c:numCache>
                <c:formatCode>General</c:formatCode>
                <c:ptCount val="15"/>
                <c:pt idx="0">
                  <c:v>1.6863703822720105E-2</c:v>
                </c:pt>
                <c:pt idx="1">
                  <c:v>1.4755740844880091E-2</c:v>
                </c:pt>
                <c:pt idx="2">
                  <c:v>1.2211647595762832E-2</c:v>
                </c:pt>
                <c:pt idx="3">
                  <c:v>1.041581706697418E-2</c:v>
                </c:pt>
                <c:pt idx="4">
                  <c:v>9.0804559045415956E-3</c:v>
                </c:pt>
                <c:pt idx="5">
                  <c:v>8.0485859153891399E-3</c:v>
                </c:pt>
                <c:pt idx="6">
                  <c:v>7.2273016383086154E-3</c:v>
                </c:pt>
                <c:pt idx="7">
                  <c:v>6.5581070421689286E-3</c:v>
                </c:pt>
                <c:pt idx="8">
                  <c:v>6.0023352589342735E-3</c:v>
                </c:pt>
                <c:pt idx="9">
                  <c:v>5.5334028168300331E-3</c:v>
                </c:pt>
                <c:pt idx="10">
                  <c:v>5.1324315982191624E-3</c:v>
                </c:pt>
                <c:pt idx="11">
                  <c:v>4.7856456794205691E-3</c:v>
                </c:pt>
                <c:pt idx="12">
                  <c:v>4.4827567123686346E-3</c:v>
                </c:pt>
                <c:pt idx="13">
                  <c:v>4.2159259556800261E-3</c:v>
                </c:pt>
                <c:pt idx="14">
                  <c:v>4.0940783847066148E-3</c:v>
                </c:pt>
              </c:numCache>
            </c:numRef>
          </c:xVal>
          <c:yVal>
            <c:numRef>
              <c:f>'Fig3b Data'!$K$27:$K$41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EC-46CC-9677-BD22E88200F9}"/>
            </c:ext>
          </c:extLst>
        </c:ser>
        <c:ser>
          <c:idx val="6"/>
          <c:order val="6"/>
          <c:tx>
            <c:v>144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Data'!$G$42:$G$55</c:f>
              <c:numCache>
                <c:formatCode>General</c:formatCode>
                <c:ptCount val="14"/>
              </c:numCache>
            </c:numRef>
          </c:xVal>
          <c:yVal>
            <c:numRef>
              <c:f>'Fig3b Data'!$H$42:$H$55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EC-46CC-9677-BD22E88200F9}"/>
            </c:ext>
          </c:extLst>
        </c:ser>
        <c:ser>
          <c:idx val="7"/>
          <c:order val="7"/>
          <c:tx>
            <c:v>144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Data'!$J$42:$J$55</c:f>
              <c:numCache>
                <c:formatCode>General</c:formatCode>
                <c:ptCount val="14"/>
                <c:pt idx="0">
                  <c:v>1.3435939686128127E-2</c:v>
                </c:pt>
                <c:pt idx="1">
                  <c:v>1.281961217759014E-2</c:v>
                </c:pt>
                <c:pt idx="2">
                  <c:v>1.0427893487741235E-2</c:v>
                </c:pt>
                <c:pt idx="3">
                  <c:v>8.7882875934422976E-3</c:v>
                </c:pt>
                <c:pt idx="4">
                  <c:v>7.5942267791159002E-3</c:v>
                </c:pt>
                <c:pt idx="5">
                  <c:v>6.6858264466857671E-3</c:v>
                </c:pt>
                <c:pt idx="6">
                  <c:v>5.9715287493902793E-3</c:v>
                </c:pt>
                <c:pt idx="7">
                  <c:v>5.3951263604529948E-3</c:v>
                </c:pt>
                <c:pt idx="8">
                  <c:v>4.9202032653426955E-3</c:v>
                </c:pt>
                <c:pt idx="9">
                  <c:v>4.5221285674994357E-3</c:v>
                </c:pt>
                <c:pt idx="10">
                  <c:v>4.1836458902913933E-3</c:v>
                </c:pt>
                <c:pt idx="11">
                  <c:v>3.8923056472348894E-3</c:v>
                </c:pt>
                <c:pt idx="12">
                  <c:v>3.6389003316597023E-3</c:v>
                </c:pt>
                <c:pt idx="13">
                  <c:v>3.4164736610203558E-3</c:v>
                </c:pt>
              </c:numCache>
            </c:numRef>
          </c:xVal>
          <c:yVal>
            <c:numRef>
              <c:f>'Fig3b Data'!$K$42:$K$55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FEC-46CC-9677-BD22E88200F9}"/>
            </c:ext>
          </c:extLst>
        </c:ser>
        <c:ser>
          <c:idx val="8"/>
          <c:order val="8"/>
          <c:tx>
            <c:v>81.8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Data'!$G$56:$G$68</c:f>
              <c:numCache>
                <c:formatCode>General</c:formatCode>
                <c:ptCount val="13"/>
              </c:numCache>
            </c:numRef>
          </c:xVal>
          <c:yVal>
            <c:numRef>
              <c:f>'Fig3b Data'!$H$56:$H$68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EC-46CC-9677-BD22E88200F9}"/>
            </c:ext>
          </c:extLst>
        </c:ser>
        <c:ser>
          <c:idx val="9"/>
          <c:order val="9"/>
          <c:tx>
            <c:v>81.8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Data'!$J$56:$J$68</c:f>
              <c:numCache>
                <c:formatCode>General</c:formatCode>
                <c:ptCount val="13"/>
                <c:pt idx="0">
                  <c:v>3.1754499854195227E-2</c:v>
                </c:pt>
                <c:pt idx="1">
                  <c:v>2.3348896951614132E-2</c:v>
                </c:pt>
                <c:pt idx="2">
                  <c:v>1.7072311749567325E-2</c:v>
                </c:pt>
                <c:pt idx="3">
                  <c:v>1.3455296548387808E-2</c:v>
                </c:pt>
                <c:pt idx="4">
                  <c:v>1.1102971976991338E-2</c:v>
                </c:pt>
                <c:pt idx="5">
                  <c:v>9.4507440042247669E-3</c:v>
                </c:pt>
                <c:pt idx="6">
                  <c:v>8.2265543663718205E-3</c:v>
                </c:pt>
                <c:pt idx="7">
                  <c:v>7.2831421683934002E-3</c:v>
                </c:pt>
                <c:pt idx="8">
                  <c:v>6.5338477066245303E-3</c:v>
                </c:pt>
                <c:pt idx="9">
                  <c:v>5.9243469877229898E-3</c:v>
                </c:pt>
                <c:pt idx="10">
                  <c:v>5.4188566304087405E-3</c:v>
                </c:pt>
                <c:pt idx="11">
                  <c:v>4.9928458890244063E-3</c:v>
                </c:pt>
                <c:pt idx="12">
                  <c:v>4.6289358388039688E-3</c:v>
                </c:pt>
              </c:numCache>
            </c:numRef>
          </c:xVal>
          <c:yVal>
            <c:numRef>
              <c:f>'Fig3b Data'!$K$56:$K$68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FEC-46CC-9677-BD22E88200F9}"/>
            </c:ext>
          </c:extLst>
        </c:ser>
        <c:ser>
          <c:idx val="10"/>
          <c:order val="10"/>
          <c:tx>
            <c:v>95.36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Data'!$G$69:$G$82</c:f>
              <c:numCache>
                <c:formatCode>General</c:formatCode>
                <c:ptCount val="14"/>
              </c:numCache>
            </c:numRef>
          </c:xVal>
          <c:yVal>
            <c:numRef>
              <c:f>'Fig3b Data'!$H$69:$H$82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FEC-46CC-9677-BD22E88200F9}"/>
            </c:ext>
          </c:extLst>
        </c:ser>
        <c:ser>
          <c:idx val="11"/>
          <c:order val="11"/>
          <c:tx>
            <c:v>95.36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Data'!$J$69:$J$82</c:f>
              <c:numCache>
                <c:formatCode>General</c:formatCode>
                <c:ptCount val="14"/>
                <c:pt idx="0">
                  <c:v>2.3122612393174785E-2</c:v>
                </c:pt>
                <c:pt idx="1">
                  <c:v>2.081035115385731E-2</c:v>
                </c:pt>
                <c:pt idx="2">
                  <c:v>1.618582867522235E-2</c:v>
                </c:pt>
                <c:pt idx="3">
                  <c:v>1.3242950734272832E-2</c:v>
                </c:pt>
                <c:pt idx="4">
                  <c:v>1.1205573698230858E-2</c:v>
                </c:pt>
                <c:pt idx="5">
                  <c:v>9.7114972051334115E-3</c:v>
                </c:pt>
                <c:pt idx="6">
                  <c:v>8.5689681221765394E-3</c:v>
                </c:pt>
                <c:pt idx="7">
                  <c:v>7.6669714777369037E-3</c:v>
                </c:pt>
                <c:pt idx="8">
                  <c:v>6.9367837179524355E-3</c:v>
                </c:pt>
                <c:pt idx="9">
                  <c:v>6.3335851337826595E-3</c:v>
                </c:pt>
                <c:pt idx="10">
                  <c:v>5.8268983230800458E-3</c:v>
                </c:pt>
                <c:pt idx="11">
                  <c:v>5.3952762250741165E-3</c:v>
                </c:pt>
                <c:pt idx="12">
                  <c:v>5.0231882095517653E-3</c:v>
                </c:pt>
                <c:pt idx="13">
                  <c:v>4.6991115508710048E-3</c:v>
                </c:pt>
              </c:numCache>
            </c:numRef>
          </c:xVal>
          <c:yVal>
            <c:numRef>
              <c:f>'Fig3b Data'!$K$69:$K$82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FEC-46CC-9677-BD22E88200F9}"/>
            </c:ext>
          </c:extLst>
        </c:ser>
        <c:ser>
          <c:idx val="12"/>
          <c:order val="12"/>
          <c:tx>
            <c:v>69.8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Data'!$G$83:$G$92</c:f>
              <c:numCache>
                <c:formatCode>General</c:formatCode>
                <c:ptCount val="10"/>
              </c:numCache>
            </c:numRef>
          </c:xVal>
          <c:yVal>
            <c:numRef>
              <c:f>'Fig3b Data'!$H$83:$H$92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FEC-46CC-9677-BD22E88200F9}"/>
            </c:ext>
          </c:extLst>
        </c:ser>
        <c:ser>
          <c:idx val="13"/>
          <c:order val="13"/>
          <c:tx>
            <c:v>69.8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Data'!$J$83:$J$92</c:f>
              <c:numCache>
                <c:formatCode>General</c:formatCode>
                <c:ptCount val="10"/>
                <c:pt idx="0">
                  <c:v>2.2956262663727491E-2</c:v>
                </c:pt>
                <c:pt idx="1">
                  <c:v>1.9360703451336437E-2</c:v>
                </c:pt>
                <c:pt idx="2">
                  <c:v>1.6397330474091063E-2</c:v>
                </c:pt>
                <c:pt idx="3">
                  <c:v>1.4879059133897444E-2</c:v>
                </c:pt>
                <c:pt idx="4">
                  <c:v>1.3391153220507702E-2</c:v>
                </c:pt>
                <c:pt idx="5">
                  <c:v>1.2082243507224994E-2</c:v>
                </c:pt>
                <c:pt idx="6">
                  <c:v>1.1082333699730511E-2</c:v>
                </c:pt>
                <c:pt idx="7">
                  <c:v>1.0170496116841291E-2</c:v>
                </c:pt>
                <c:pt idx="8">
                  <c:v>9.4525787438877913E-3</c:v>
                </c:pt>
                <c:pt idx="9">
                  <c:v>8.7810840790214437E-3</c:v>
                </c:pt>
              </c:numCache>
            </c:numRef>
          </c:xVal>
          <c:yVal>
            <c:numRef>
              <c:f>'Fig3b Data'!$K$83:$K$92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FEC-46CC-9677-BD22E88200F9}"/>
            </c:ext>
          </c:extLst>
        </c:ser>
        <c:ser>
          <c:idx val="14"/>
          <c:order val="14"/>
          <c:tx>
            <c:v>120.22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Data'!$G$93:$G$108</c:f>
              <c:numCache>
                <c:formatCode>General</c:formatCode>
                <c:ptCount val="16"/>
              </c:numCache>
            </c:numRef>
          </c:xVal>
          <c:yVal>
            <c:numRef>
              <c:f>'Fig3b Data'!$H$93:$H$108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FEC-46CC-9677-BD22E88200F9}"/>
            </c:ext>
          </c:extLst>
        </c:ser>
        <c:ser>
          <c:idx val="15"/>
          <c:order val="15"/>
          <c:tx>
            <c:v>120.22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Data'!$J$93:$J$108</c:f>
              <c:numCache>
                <c:formatCode>General</c:formatCode>
                <c:ptCount val="16"/>
                <c:pt idx="0">
                  <c:v>2.0816503815083445E-2</c:v>
                </c:pt>
                <c:pt idx="1">
                  <c:v>1.6517443244577081E-2</c:v>
                </c:pt>
                <c:pt idx="2">
                  <c:v>1.3567899808045457E-2</c:v>
                </c:pt>
                <c:pt idx="3">
                  <c:v>1.1512157412887053E-2</c:v>
                </c:pt>
                <c:pt idx="4">
                  <c:v>9.9973998585598106E-3</c:v>
                </c:pt>
                <c:pt idx="5">
                  <c:v>8.8349115029133212E-3</c:v>
                </c:pt>
                <c:pt idx="6">
                  <c:v>7.9146082213598524E-3</c:v>
                </c:pt>
                <c:pt idx="7">
                  <c:v>7.1679470684013749E-3</c:v>
                </c:pt>
                <c:pt idx="8">
                  <c:v>6.5500205969874631E-3</c:v>
                </c:pt>
                <c:pt idx="9">
                  <c:v>6.0301776924646484E-3</c:v>
                </c:pt>
                <c:pt idx="10">
                  <c:v>5.5867822739010696E-3</c:v>
                </c:pt>
                <c:pt idx="11">
                  <c:v>5.2041259537708613E-3</c:v>
                </c:pt>
                <c:pt idx="12">
                  <c:v>4.8705281362214472E-3</c:v>
                </c:pt>
                <c:pt idx="13">
                  <c:v>4.5771228268105162E-3</c:v>
                </c:pt>
                <c:pt idx="14">
                  <c:v>4.3170590298326457E-3</c:v>
                </c:pt>
                <c:pt idx="15">
                  <c:v>4.1633007630166889E-3</c:v>
                </c:pt>
              </c:numCache>
            </c:numRef>
          </c:xVal>
          <c:yVal>
            <c:numRef>
              <c:f>'Fig3b Data'!$K$93:$K$108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FEC-46CC-9677-BD22E88200F9}"/>
            </c:ext>
          </c:extLst>
        </c:ser>
        <c:ser>
          <c:idx val="16"/>
          <c:order val="16"/>
          <c:tx>
            <c:v>117.15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Data'!$G$109:$G$121</c:f>
              <c:numCache>
                <c:formatCode>General</c:formatCode>
                <c:ptCount val="13"/>
              </c:numCache>
            </c:numRef>
          </c:xVal>
          <c:yVal>
            <c:numRef>
              <c:f>'Fig3b Data'!$H$109:$H$121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FEC-46CC-9677-BD22E88200F9}"/>
            </c:ext>
          </c:extLst>
        </c:ser>
        <c:ser>
          <c:idx val="17"/>
          <c:order val="17"/>
          <c:tx>
            <c:v>117.15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Data'!$J$109:$J$121</c:f>
              <c:numCache>
                <c:formatCode>General</c:formatCode>
                <c:ptCount val="13"/>
                <c:pt idx="0">
                  <c:v>2.5756013194933751E-2</c:v>
                </c:pt>
                <c:pt idx="1">
                  <c:v>2.3024314825774113E-2</c:v>
                </c:pt>
                <c:pt idx="2">
                  <c:v>1.9994799717119621E-2</c:v>
                </c:pt>
                <c:pt idx="3">
                  <c:v>1.504559186634744E-2</c:v>
                </c:pt>
                <c:pt idx="4">
                  <c:v>1.2060355384929297E-2</c:v>
                </c:pt>
                <c:pt idx="5">
                  <c:v>1.006360780464299E-2</c:v>
                </c:pt>
                <c:pt idx="6">
                  <c:v>8.6341180596652915E-3</c:v>
                </c:pt>
                <c:pt idx="7">
                  <c:v>7.5602227786123952E-3</c:v>
                </c:pt>
                <c:pt idx="8">
                  <c:v>6.7239149491198748E-3</c:v>
                </c:pt>
                <c:pt idx="9">
                  <c:v>6.0542023047852256E-3</c:v>
                </c:pt>
                <c:pt idx="10">
                  <c:v>5.5058144148590277E-3</c:v>
                </c:pt>
                <c:pt idx="11">
                  <c:v>5.0485208588076126E-3</c:v>
                </c:pt>
                <c:pt idx="12">
                  <c:v>4.661364351230342E-3</c:v>
                </c:pt>
              </c:numCache>
            </c:numRef>
          </c:xVal>
          <c:yVal>
            <c:numRef>
              <c:f>'Fig3b Data'!$K$109:$K$121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FEC-46CC-9677-BD22E88200F9}"/>
            </c:ext>
          </c:extLst>
        </c:ser>
        <c:ser>
          <c:idx val="18"/>
          <c:order val="18"/>
          <c:tx>
            <c:v>116.83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Data'!$G$122:$G$136</c:f>
              <c:numCache>
                <c:formatCode>General</c:formatCode>
                <c:ptCount val="15"/>
              </c:numCache>
            </c:numRef>
          </c:xVal>
          <c:yVal>
            <c:numRef>
              <c:f>'Fig3b Data'!$H$122:$H$136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FEC-46CC-9677-BD22E88200F9}"/>
            </c:ext>
          </c:extLst>
        </c:ser>
        <c:ser>
          <c:idx val="19"/>
          <c:order val="19"/>
          <c:tx>
            <c:v>116.83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Data'!$J$122:$J$136</c:f>
              <c:numCache>
                <c:formatCode>General</c:formatCode>
                <c:ptCount val="15"/>
                <c:pt idx="0">
                  <c:v>2.595916209012962E-2</c:v>
                </c:pt>
                <c:pt idx="1">
                  <c:v>2.5093856687125299E-2</c:v>
                </c:pt>
                <c:pt idx="2">
                  <c:v>1.7713310602676682E-2</c:v>
                </c:pt>
                <c:pt idx="3">
                  <c:v>1.3687558192977435E-2</c:v>
                </c:pt>
                <c:pt idx="4">
                  <c:v>1.115282519427791E-2</c:v>
                </c:pt>
                <c:pt idx="5">
                  <c:v>9.4101962576719871E-3</c:v>
                </c:pt>
                <c:pt idx="6">
                  <c:v>8.1385481147433405E-3</c:v>
                </c:pt>
                <c:pt idx="7">
                  <c:v>7.1696733391786562E-3</c:v>
                </c:pt>
                <c:pt idx="8">
                  <c:v>6.4069421328830532E-3</c:v>
                </c:pt>
                <c:pt idx="9">
                  <c:v>5.7908900047212225E-3</c:v>
                </c:pt>
                <c:pt idx="10">
                  <c:v>5.2829171972895361E-3</c:v>
                </c:pt>
                <c:pt idx="11">
                  <c:v>4.8568754878307039E-3</c:v>
                </c:pt>
                <c:pt idx="12">
                  <c:v>4.4944220932164715E-3</c:v>
                </c:pt>
                <c:pt idx="13">
                  <c:v>4.1823094478542159E-3</c:v>
                </c:pt>
                <c:pt idx="14">
                  <c:v>4.0692740573716702E-3</c:v>
                </c:pt>
              </c:numCache>
            </c:numRef>
          </c:xVal>
          <c:yVal>
            <c:numRef>
              <c:f>'Fig3b Data'!$K$122:$K$136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FEC-46CC-9677-BD22E88200F9}"/>
            </c:ext>
          </c:extLst>
        </c:ser>
        <c:ser>
          <c:idx val="20"/>
          <c:order val="20"/>
          <c:tx>
            <c:v>88.81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Data'!$G$137:$G$147</c:f>
              <c:numCache>
                <c:formatCode>General</c:formatCode>
                <c:ptCount val="11"/>
              </c:numCache>
            </c:numRef>
          </c:xVal>
          <c:yVal>
            <c:numRef>
              <c:f>'Fig3b Data'!$H$137:$H$147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FEC-46CC-9677-BD22E88200F9}"/>
            </c:ext>
          </c:extLst>
        </c:ser>
        <c:ser>
          <c:idx val="21"/>
          <c:order val="21"/>
          <c:tx>
            <c:v>88.81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Data'!$J$137:$J$147</c:f>
              <c:numCache>
                <c:formatCode>General</c:formatCode>
                <c:ptCount val="11"/>
                <c:pt idx="0">
                  <c:v>3.3547496796744486E-2</c:v>
                </c:pt>
                <c:pt idx="1">
                  <c:v>2.3741305425388402E-2</c:v>
                </c:pt>
                <c:pt idx="2">
                  <c:v>1.6244051080528909E-2</c:v>
                </c:pt>
                <c:pt idx="3">
                  <c:v>1.2345478821201973E-2</c:v>
                </c:pt>
                <c:pt idx="4">
                  <c:v>9.9560313074209452E-3</c:v>
                </c:pt>
                <c:pt idx="5">
                  <c:v>8.3415397440553853E-3</c:v>
                </c:pt>
                <c:pt idx="6">
                  <c:v>7.1776039658151009E-3</c:v>
                </c:pt>
                <c:pt idx="7">
                  <c:v>6.2987136842867194E-3</c:v>
                </c:pt>
                <c:pt idx="8">
                  <c:v>5.6115812823645328E-3</c:v>
                </c:pt>
                <c:pt idx="9">
                  <c:v>5.0596224677057263E-3</c:v>
                </c:pt>
                <c:pt idx="10">
                  <c:v>4.606521948209691E-3</c:v>
                </c:pt>
              </c:numCache>
            </c:numRef>
          </c:xVal>
          <c:yVal>
            <c:numRef>
              <c:f>'Fig3b Data'!$K$137:$K$147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FEC-46CC-9677-BD22E8820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157152"/>
        <c:axId val="624157544"/>
      </c:scatterChart>
      <c:valAx>
        <c:axId val="624157152"/>
        <c:scaling>
          <c:orientation val="minMax"/>
          <c:max val="3.5000000000000003E-2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fdfdfdf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4157544"/>
        <c:crosses val="autoZero"/>
        <c:crossBetween val="midCat"/>
      </c:valAx>
      <c:valAx>
        <c:axId val="624157544"/>
        <c:scaling>
          <c:orientation val="minMax"/>
          <c:max val="3.5000000000000003E-2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solidFill>
                      <a:schemeClr val="bg1"/>
                    </a:solidFill>
                    <a:effectLst/>
                  </a:rPr>
                  <a:t>fd</a:t>
                </a:r>
                <a:endParaRPr lang="en-US">
                  <a:solidFill>
                    <a:schemeClr val="bg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4157152"/>
        <c:crosses val="autoZero"/>
        <c:crossBetween val="midCat"/>
        <c:majorUnit val="1.0000000000000002E-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941817703536"/>
          <c:y val="2.4268986548848587E-2"/>
          <c:w val="0.86400740248983754"/>
          <c:h val="0.84423648400059559"/>
        </c:manualLayout>
      </c:layout>
      <c:scatterChart>
        <c:scatterStyle val="lineMarker"/>
        <c:varyColors val="0"/>
        <c:ser>
          <c:idx val="1"/>
          <c:order val="0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ED381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plus>
            <c:min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24-4DD7-B7E5-FE21F9604120}"/>
            </c:ext>
          </c:extLst>
        </c:ser>
        <c:ser>
          <c:idx val="5"/>
          <c:order val="1"/>
          <c:tx>
            <c:v>C02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AD3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824-4DD7-B7E5-FE21F9604120}"/>
            </c:ext>
          </c:extLst>
        </c:ser>
        <c:ser>
          <c:idx val="7"/>
          <c:order val="2"/>
          <c:tx>
            <c:v>B06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3D38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'ExperimentData&amp;HaTrends'!$Y$6:$Y$18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'ExperimentData&amp;HaTrends'!$Z$23:$Z$35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824-4DD7-B7E5-FE21F9604120}"/>
            </c:ext>
          </c:extLst>
        </c:ser>
        <c:ser>
          <c:idx val="9"/>
          <c:order val="3"/>
          <c:tx>
            <c:v>C04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AB4D3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'ExperimentData&amp;HaTrends'!$AE$6:$AE$20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'ExperimentData&amp;HaTrends'!$AF$25:$AF$39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824-4DD7-B7E5-FE21F9604120}"/>
            </c:ext>
          </c:extLst>
        </c:ser>
        <c:ser>
          <c:idx val="11"/>
          <c:order val="4"/>
          <c:tx>
            <c:v>B01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4D3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'ExperimentData&amp;HaTrends'!$AK$6:$AK$19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'ExperimentData&amp;HaTrends'!$AL$26:$AL$39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824-4DD7-B7E5-FE21F9604120}"/>
            </c:ext>
          </c:extLst>
        </c:ser>
        <c:ser>
          <c:idx val="13"/>
          <c:order val="5"/>
          <c:tx>
            <c:v>A04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7D38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'ExperimentData&amp;HaTrends'!$AQ$5:$AQ$17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'ExperimentData&amp;HaTrends'!$AR$25:$AR$37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824-4DD7-B7E5-FE21F9604120}"/>
            </c:ext>
          </c:extLst>
        </c:ser>
        <c:ser>
          <c:idx val="15"/>
          <c:order val="6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95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'ExperimentData&amp;HaTrends'!$AW$6:$AW$19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'ExperimentData&amp;HaTrends'!$AX$26:$AX$39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D824-4DD7-B7E5-FE21F9604120}"/>
            </c:ext>
          </c:extLst>
        </c:ser>
        <c:ser>
          <c:idx val="17"/>
          <c:order val="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C5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'ExperimentData&amp;HaTrends'!$AE$53:$AE$68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'ExperimentData&amp;HaTrends'!$AF$73:$AF$88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D824-4DD7-B7E5-FE21F9604120}"/>
            </c:ext>
          </c:extLst>
        </c:ser>
        <c:ser>
          <c:idx val="19"/>
          <c:order val="8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BF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'ExperimentData&amp;HaTrends'!$AL$73:$AL$85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D824-4DD7-B7E5-FE21F9604120}"/>
            </c:ext>
          </c:extLst>
        </c:ser>
        <c:ser>
          <c:idx val="21"/>
          <c:order val="9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BF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'ExperimentData&amp;HaTrends'!$AR$72:$AR$86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D824-4DD7-B7E5-FE21F9604120}"/>
            </c:ext>
          </c:extLst>
        </c:ser>
        <c:ser>
          <c:idx val="23"/>
          <c:order val="10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87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'ExperimentData&amp;HaTrends'!$AX$53:$AX$63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'ExperimentData&amp;HaTrends'!$AY$71:$AY$81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D824-4DD7-B7E5-FE21F9604120}"/>
            </c:ext>
          </c:extLst>
        </c:ser>
        <c:ser>
          <c:idx val="0"/>
          <c:order val="11"/>
          <c:tx>
            <c:strRef>
              <c:f>'Fig3aThickness Trend Lines'!$P$1</c:f>
              <c:strCache>
                <c:ptCount val="1"/>
                <c:pt idx="0">
                  <c:v>81.8μm</c:v>
                </c:pt>
              </c:strCache>
            </c:strRef>
          </c:tx>
          <c:spPr>
            <a:ln w="25400" cap="rnd">
              <a:solidFill>
                <a:srgbClr val="87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Lines'!$P$12:$P$43</c:f>
              <c:numCache>
                <c:formatCode>0.0000E+00</c:formatCode>
                <c:ptCount val="32"/>
                <c:pt idx="0">
                  <c:v>3.7008142971428573</c:v>
                </c:pt>
                <c:pt idx="1">
                  <c:v>2.7269157978947369</c:v>
                </c:pt>
                <c:pt idx="2">
                  <c:v>2.1588083400000002</c:v>
                </c:pt>
                <c:pt idx="3">
                  <c:v>1.7866000055172415</c:v>
                </c:pt>
                <c:pt idx="4">
                  <c:v>1.523864710588235</c:v>
                </c:pt>
                <c:pt idx="5">
                  <c:v>1.32849744</c:v>
                </c:pt>
                <c:pt idx="6">
                  <c:v>1.1775318218181818</c:v>
                </c:pt>
                <c:pt idx="7">
                  <c:v>1.0573755134693876</c:v>
                </c:pt>
                <c:pt idx="8">
                  <c:v>0.95947037333333329</c:v>
                </c:pt>
                <c:pt idx="9">
                  <c:v>0.87815932474576264</c:v>
                </c:pt>
                <c:pt idx="10">
                  <c:v>0.80955312749999997</c:v>
                </c:pt>
                <c:pt idx="11">
                  <c:v>0.75088985739130432</c:v>
                </c:pt>
                <c:pt idx="12">
                  <c:v>0.70015405621621618</c:v>
                </c:pt>
                <c:pt idx="13">
                  <c:v>0.65584050835443031</c:v>
                </c:pt>
                <c:pt idx="14">
                  <c:v>0.61680238285714284</c:v>
                </c:pt>
                <c:pt idx="15">
                  <c:v>0.58215056359550554</c:v>
                </c:pt>
                <c:pt idx="16">
                  <c:v>0.55118510808510635</c:v>
                </c:pt>
                <c:pt idx="17">
                  <c:v>0.52334747636363632</c:v>
                </c:pt>
                <c:pt idx="18">
                  <c:v>0.49818653999999996</c:v>
                </c:pt>
                <c:pt idx="19">
                  <c:v>0.47533394642201826</c:v>
                </c:pt>
                <c:pt idx="20">
                  <c:v>0.45448596631578947</c:v>
                </c:pt>
                <c:pt idx="21">
                  <c:v>0.43538991731092436</c:v>
                </c:pt>
                <c:pt idx="22">
                  <c:v>0.41783387225806451</c:v>
                </c:pt>
                <c:pt idx="23">
                  <c:v>0.40163876093023249</c:v>
                </c:pt>
                <c:pt idx="24">
                  <c:v>0.38665223999999998</c:v>
                </c:pt>
                <c:pt idx="25">
                  <c:v>0.37274388604316544</c:v>
                </c:pt>
                <c:pt idx="26">
                  <c:v>0.35980139</c:v>
                </c:pt>
                <c:pt idx="27">
                  <c:v>0.34772751785234901</c:v>
                </c:pt>
                <c:pt idx="28">
                  <c:v>0.33643766337662334</c:v>
                </c:pt>
                <c:pt idx="29">
                  <c:v>0.32585786264150945</c:v>
                </c:pt>
                <c:pt idx="30">
                  <c:v>0.3159231717073171</c:v>
                </c:pt>
                <c:pt idx="31">
                  <c:v>0.30657633230769232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824-4DD7-B7E5-FE21F9604120}"/>
            </c:ext>
          </c:extLst>
        </c:ser>
        <c:ser>
          <c:idx val="2"/>
          <c:order val="12"/>
          <c:tx>
            <c:strRef>
              <c:f>'Fig3aThickness Trend Lines'!$R$1</c:f>
              <c:strCache>
                <c:ptCount val="1"/>
                <c:pt idx="0">
                  <c:v>95.36μm</c:v>
                </c:pt>
              </c:strCache>
            </c:strRef>
          </c:tx>
          <c:spPr>
            <a:ln w="25400" cap="rnd">
              <a:solidFill>
                <a:srgbClr val="81D395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Lines'!$R$12:$R$43</c:f>
              <c:numCache>
                <c:formatCode>0.0000E+00</c:formatCode>
                <c:ptCount val="32"/>
                <c:pt idx="0">
                  <c:v>3.9583336594285718</c:v>
                </c:pt>
                <c:pt idx="1">
                  <c:v>2.9166669069473685</c:v>
                </c:pt>
                <c:pt idx="2">
                  <c:v>2.3090279680000001</c:v>
                </c:pt>
                <c:pt idx="3">
                  <c:v>1.9109196976551726</c:v>
                </c:pt>
                <c:pt idx="4">
                  <c:v>1.6299020950588239</c:v>
                </c:pt>
                <c:pt idx="5">
                  <c:v>1.4209402879999999</c:v>
                </c:pt>
                <c:pt idx="6">
                  <c:v>1.2594698007272727</c:v>
                </c:pt>
                <c:pt idx="7">
                  <c:v>1.1309524741224488</c:v>
                </c:pt>
                <c:pt idx="8">
                  <c:v>1.0262346524444443</c:v>
                </c:pt>
                <c:pt idx="9">
                  <c:v>0.93926561410169485</c:v>
                </c:pt>
                <c:pt idx="10">
                  <c:v>0.86588548799999998</c:v>
                </c:pt>
                <c:pt idx="11">
                  <c:v>0.80314016278260869</c:v>
                </c:pt>
                <c:pt idx="12">
                  <c:v>0.74887393556756754</c:v>
                </c:pt>
                <c:pt idx="13">
                  <c:v>0.70147685103797452</c:v>
                </c:pt>
                <c:pt idx="14">
                  <c:v>0.65972227657142857</c:v>
                </c:pt>
                <c:pt idx="15">
                  <c:v>0.62265922732584267</c:v>
                </c:pt>
                <c:pt idx="16">
                  <c:v>0.58953905565957443</c:v>
                </c:pt>
                <c:pt idx="17">
                  <c:v>0.55976435587878792</c:v>
                </c:pt>
                <c:pt idx="18">
                  <c:v>0.53285260800000001</c:v>
                </c:pt>
                <c:pt idx="19">
                  <c:v>0.50840982781651378</c:v>
                </c:pt>
                <c:pt idx="20">
                  <c:v>0.48611115115789477</c:v>
                </c:pt>
                <c:pt idx="21">
                  <c:v>0.46568631287394957</c:v>
                </c:pt>
                <c:pt idx="22">
                  <c:v>0.44690863896774202</c:v>
                </c:pt>
                <c:pt idx="23">
                  <c:v>0.4295865986976744</c:v>
                </c:pt>
                <c:pt idx="24">
                  <c:v>0.41355724799999999</c:v>
                </c:pt>
                <c:pt idx="25">
                  <c:v>0.39868108800000002</c:v>
                </c:pt>
                <c:pt idx="26">
                  <c:v>0.38483799466666663</c:v>
                </c:pt>
                <c:pt idx="27">
                  <c:v>0.37192396799999994</c:v>
                </c:pt>
                <c:pt idx="28">
                  <c:v>0.35984851449350652</c:v>
                </c:pt>
                <c:pt idx="29">
                  <c:v>0.34853252347169811</c:v>
                </c:pt>
                <c:pt idx="30">
                  <c:v>0.33790653190243902</c:v>
                </c:pt>
                <c:pt idx="31">
                  <c:v>0.32790929723076928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824-4DD7-B7E5-FE21F9604120}"/>
            </c:ext>
          </c:extLst>
        </c:ser>
        <c:ser>
          <c:idx val="4"/>
          <c:order val="13"/>
          <c:tx>
            <c:strRef>
              <c:f>'Fig3aThickness Trend Lines'!$T$1</c:f>
              <c:strCache>
                <c:ptCount val="1"/>
                <c:pt idx="0">
                  <c:v>117.15μm</c:v>
                </c:pt>
              </c:strCache>
            </c:strRef>
          </c:tx>
          <c:spPr>
            <a:ln w="25400" cap="rnd">
              <a:solidFill>
                <a:srgbClr val="81D3BF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Lines'!$T$12:$T$43</c:f>
              <c:numCache>
                <c:formatCode>0.0000E+00</c:formatCode>
                <c:ptCount val="32"/>
                <c:pt idx="0">
                  <c:v>5.0727288857142865</c:v>
                </c:pt>
                <c:pt idx="1">
                  <c:v>3.7378002315789471</c:v>
                </c:pt>
                <c:pt idx="2">
                  <c:v>2.9590918500000005</c:v>
                </c:pt>
                <c:pt idx="3">
                  <c:v>2.4489036000000004</c:v>
                </c:pt>
                <c:pt idx="4">
                  <c:v>2.0887707176470589</c:v>
                </c:pt>
                <c:pt idx="5">
                  <c:v>1.8209796000000003</c:v>
                </c:pt>
                <c:pt idx="6">
                  <c:v>1.6140500999999998</c:v>
                </c:pt>
                <c:pt idx="7">
                  <c:v>1.4493511102040815</c:v>
                </c:pt>
                <c:pt idx="8">
                  <c:v>1.3151519333333332</c:v>
                </c:pt>
                <c:pt idx="9">
                  <c:v>1.2036983796610168</c:v>
                </c:pt>
                <c:pt idx="10">
                  <c:v>1.10965944375</c:v>
                </c:pt>
                <c:pt idx="11">
                  <c:v>1.0292493391304347</c:v>
                </c:pt>
                <c:pt idx="12">
                  <c:v>0.95970546486486474</c:v>
                </c:pt>
                <c:pt idx="13">
                  <c:v>0.8989646126582278</c:v>
                </c:pt>
                <c:pt idx="14">
                  <c:v>0.84545481428571423</c:v>
                </c:pt>
                <c:pt idx="15">
                  <c:v>0.79795735280898872</c:v>
                </c:pt>
                <c:pt idx="16">
                  <c:v>0.75551281276595739</c:v>
                </c:pt>
                <c:pt idx="17">
                  <c:v>0.71735559999999998</c:v>
                </c:pt>
                <c:pt idx="18">
                  <c:v>0.68286734999999998</c:v>
                </c:pt>
                <c:pt idx="19">
                  <c:v>0.65154315963302745</c:v>
                </c:pt>
                <c:pt idx="20">
                  <c:v>0.62296670526315789</c:v>
                </c:pt>
                <c:pt idx="21">
                  <c:v>0.59679163361344545</c:v>
                </c:pt>
                <c:pt idx="22">
                  <c:v>0.57272745483870968</c:v>
                </c:pt>
                <c:pt idx="23">
                  <c:v>0.55052871627906985</c:v>
                </c:pt>
                <c:pt idx="24">
                  <c:v>0.52998659999999986</c:v>
                </c:pt>
                <c:pt idx="25">
                  <c:v>0.5109223338129496</c:v>
                </c:pt>
                <c:pt idx="26">
                  <c:v>0.49318197500000005</c:v>
                </c:pt>
                <c:pt idx="27">
                  <c:v>0.47663224429530199</c:v>
                </c:pt>
                <c:pt idx="28">
                  <c:v>0.46115717142857138</c:v>
                </c:pt>
                <c:pt idx="29">
                  <c:v>0.44665537358490565</c:v>
                </c:pt>
                <c:pt idx="30">
                  <c:v>0.43303783170731713</c:v>
                </c:pt>
                <c:pt idx="31">
                  <c:v>0.42022606153846154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824-4DD7-B7E5-FE21F9604120}"/>
            </c:ext>
          </c:extLst>
        </c:ser>
        <c:ser>
          <c:idx val="6"/>
          <c:order val="14"/>
          <c:tx>
            <c:strRef>
              <c:f>'Fig3aThickness Trend Lines'!$V$1</c:f>
              <c:strCache>
                <c:ptCount val="1"/>
                <c:pt idx="0">
                  <c:v>137.68μm</c:v>
                </c:pt>
              </c:strCache>
            </c:strRef>
          </c:tx>
          <c:spPr>
            <a:ln w="25400" cap="rnd">
              <a:solidFill>
                <a:srgbClr val="81BF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Lines'!$V$12:$V$43</c:f>
              <c:numCache>
                <c:formatCode>0.0000E+00</c:formatCode>
                <c:ptCount val="32"/>
                <c:pt idx="0">
                  <c:v>5.5574020617142859</c:v>
                </c:pt>
                <c:pt idx="1">
                  <c:v>4.0949278349473683</c:v>
                </c:pt>
                <c:pt idx="2">
                  <c:v>3.2418178693333335</c:v>
                </c:pt>
                <c:pt idx="3">
                  <c:v>2.6828837539310344</c:v>
                </c:pt>
                <c:pt idx="4">
                  <c:v>2.2883420254117652</c:v>
                </c:pt>
                <c:pt idx="5">
                  <c:v>1.9949648426666664</c:v>
                </c:pt>
                <c:pt idx="6">
                  <c:v>1.7682642923636362</c:v>
                </c:pt>
                <c:pt idx="7">
                  <c:v>1.5878291604897958</c:v>
                </c:pt>
                <c:pt idx="8">
                  <c:v>1.4408079419259259</c:v>
                </c:pt>
                <c:pt idx="9">
                  <c:v>1.3187055739661016</c:v>
                </c:pt>
                <c:pt idx="10">
                  <c:v>1.2156817010000001</c:v>
                </c:pt>
                <c:pt idx="11">
                  <c:v>1.127588824115942</c:v>
                </c:pt>
                <c:pt idx="12">
                  <c:v>1.0514003900540541</c:v>
                </c:pt>
                <c:pt idx="13">
                  <c:v>0.98485606156962036</c:v>
                </c:pt>
                <c:pt idx="14">
                  <c:v>0.9262336769523809</c:v>
                </c:pt>
                <c:pt idx="15">
                  <c:v>0.87419807712359554</c:v>
                </c:pt>
                <c:pt idx="16">
                  <c:v>0.82769817940425527</c:v>
                </c:pt>
                <c:pt idx="17">
                  <c:v>0.78589524105050512</c:v>
                </c:pt>
                <c:pt idx="18">
                  <c:v>0.74811181599999999</c:v>
                </c:pt>
                <c:pt idx="19">
                  <c:v>0.71379476022018351</c:v>
                </c:pt>
                <c:pt idx="20">
                  <c:v>0.68248797249122795</c:v>
                </c:pt>
                <c:pt idx="21">
                  <c:v>0.65381200726050415</c:v>
                </c:pt>
                <c:pt idx="22">
                  <c:v>0.62744861987096778</c:v>
                </c:pt>
                <c:pt idx="23">
                  <c:v>0.60312890592248058</c:v>
                </c:pt>
                <c:pt idx="24">
                  <c:v>0.58062409599999998</c:v>
                </c:pt>
                <c:pt idx="25">
                  <c:v>0.55973833715107923</c:v>
                </c:pt>
                <c:pt idx="26">
                  <c:v>0.54030297822222229</c:v>
                </c:pt>
                <c:pt idx="27">
                  <c:v>0.52217200579865775</c:v>
                </c:pt>
                <c:pt idx="28">
                  <c:v>0.50521836924675323</c:v>
                </c:pt>
                <c:pt idx="29">
                  <c:v>0.48933099914465417</c:v>
                </c:pt>
                <c:pt idx="30">
                  <c:v>0.47441237112195128</c:v>
                </c:pt>
                <c:pt idx="31">
                  <c:v>0.46037650215384618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824-4DD7-B7E5-FE21F9604120}"/>
            </c:ext>
          </c:extLst>
        </c:ser>
        <c:ser>
          <c:idx val="8"/>
          <c:order val="15"/>
          <c:tx>
            <c:strRef>
              <c:f>'Fig3aThickness Trend Lines'!$X$1</c:f>
              <c:strCache>
                <c:ptCount val="1"/>
                <c:pt idx="0">
                  <c:v>144μm</c:v>
                </c:pt>
              </c:strCache>
            </c:strRef>
          </c:tx>
          <c:spPr>
            <a:ln w="25400" cap="rnd">
              <a:solidFill>
                <a:srgbClr val="81B4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Lines'!$X$12:$X$43</c:f>
              <c:numCache>
                <c:formatCode>0.0000E+00</c:formatCode>
                <c:ptCount val="32"/>
                <c:pt idx="0">
                  <c:v>5.7336685714285718</c:v>
                </c:pt>
                <c:pt idx="1">
                  <c:v>4.2248084210526313</c:v>
                </c:pt>
                <c:pt idx="2">
                  <c:v>3.3446400000000001</c:v>
                </c:pt>
                <c:pt idx="3">
                  <c:v>2.7679779310344834</c:v>
                </c:pt>
                <c:pt idx="4">
                  <c:v>2.3609223529411767</c:v>
                </c:pt>
                <c:pt idx="5">
                  <c:v>2.0582400000000001</c:v>
                </c:pt>
                <c:pt idx="6">
                  <c:v>1.8243490909090909</c:v>
                </c:pt>
                <c:pt idx="7">
                  <c:v>1.6381910204081631</c:v>
                </c:pt>
                <c:pt idx="8">
                  <c:v>1.4865066666666666</c:v>
                </c:pt>
                <c:pt idx="9">
                  <c:v>1.3605315254237289</c:v>
                </c:pt>
                <c:pt idx="10">
                  <c:v>1.25424</c:v>
                </c:pt>
                <c:pt idx="11">
                  <c:v>1.1633530434782609</c:v>
                </c:pt>
                <c:pt idx="12">
                  <c:v>1.0847481081081081</c:v>
                </c:pt>
                <c:pt idx="13">
                  <c:v>1.016093164556962</c:v>
                </c:pt>
                <c:pt idx="14">
                  <c:v>0.95561142857142856</c:v>
                </c:pt>
                <c:pt idx="15">
                  <c:v>0.90192539325842702</c:v>
                </c:pt>
                <c:pt idx="16">
                  <c:v>0.85395063829787243</c:v>
                </c:pt>
                <c:pt idx="17">
                  <c:v>0.8108218181818182</c:v>
                </c:pt>
                <c:pt idx="18">
                  <c:v>0.77183999999999997</c:v>
                </c:pt>
                <c:pt idx="19">
                  <c:v>0.736434495412844</c:v>
                </c:pt>
                <c:pt idx="20">
                  <c:v>0.70413473684210526</c:v>
                </c:pt>
                <c:pt idx="21">
                  <c:v>0.67454924369747904</c:v>
                </c:pt>
                <c:pt idx="22">
                  <c:v>0.6473496774193549</c:v>
                </c:pt>
                <c:pt idx="23">
                  <c:v>0.62225860465116278</c:v>
                </c:pt>
                <c:pt idx="24">
                  <c:v>0.59904000000000002</c:v>
                </c:pt>
                <c:pt idx="25">
                  <c:v>0.57749179856115107</c:v>
                </c:pt>
                <c:pt idx="26">
                  <c:v>0.55744000000000005</c:v>
                </c:pt>
                <c:pt idx="27">
                  <c:v>0.5387339597315437</c:v>
                </c:pt>
                <c:pt idx="28">
                  <c:v>0.52124259740259737</c:v>
                </c:pt>
                <c:pt idx="29">
                  <c:v>0.50485132075471695</c:v>
                </c:pt>
                <c:pt idx="30">
                  <c:v>0.48945951219512202</c:v>
                </c:pt>
                <c:pt idx="31">
                  <c:v>0.47497846153846163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824-4DD7-B7E5-FE21F9604120}"/>
            </c:ext>
          </c:extLst>
        </c:ser>
        <c:ser>
          <c:idx val="28"/>
          <c:order val="16"/>
          <c:tx>
            <c:strRef>
              <c:f>'Fig3aThickness Trend Lines'!$N$1</c:f>
              <c:strCache>
                <c:ptCount val="1"/>
                <c:pt idx="0">
                  <c:v>69.8μm</c:v>
                </c:pt>
              </c:strCache>
            </c:strRef>
          </c:tx>
          <c:spPr>
            <a:ln w="25400" cap="rnd">
              <a:solidFill>
                <a:srgbClr val="9E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Lines'!$N$12:$N$43</c:f>
              <c:numCache>
                <c:formatCode>0.0000E+00</c:formatCode>
                <c:ptCount val="32"/>
                <c:pt idx="0">
                  <c:v>3.196122057142857</c:v>
                </c:pt>
                <c:pt idx="1">
                  <c:v>2.3550373052631577</c:v>
                </c:pt>
                <c:pt idx="2">
                  <c:v>1.8644045333333334</c:v>
                </c:pt>
                <c:pt idx="3">
                  <c:v>1.5429554758620687</c:v>
                </c:pt>
                <c:pt idx="4">
                  <c:v>1.3160502588235292</c:v>
                </c:pt>
                <c:pt idx="5">
                  <c:v>1.1473258666666666</c:v>
                </c:pt>
                <c:pt idx="6">
                  <c:v>1.0169479272727271</c:v>
                </c:pt>
                <c:pt idx="7">
                  <c:v>0.91317773061224472</c:v>
                </c:pt>
                <c:pt idx="8">
                  <c:v>0.82862423703703691</c:v>
                </c:pt>
                <c:pt idx="9">
                  <c:v>0.75840184406779654</c:v>
                </c:pt>
                <c:pt idx="10">
                  <c:v>0.69915169999999982</c:v>
                </c:pt>
                <c:pt idx="11">
                  <c:v>0.64848853333333334</c:v>
                </c:pt>
                <c:pt idx="12">
                  <c:v>0.6046717405405404</c:v>
                </c:pt>
                <c:pt idx="13">
                  <c:v>0.56640137721518979</c:v>
                </c:pt>
                <c:pt idx="14">
                  <c:v>0.53268700952380954</c:v>
                </c:pt>
                <c:pt idx="15">
                  <c:v>0.50276077303370781</c:v>
                </c:pt>
                <c:pt idx="16">
                  <c:v>0.47601817872340424</c:v>
                </c:pt>
                <c:pt idx="17">
                  <c:v>0.4519768565656565</c:v>
                </c:pt>
                <c:pt idx="18">
                  <c:v>0.43024719999999989</c:v>
                </c:pt>
                <c:pt idx="19">
                  <c:v>0.4105110899082568</c:v>
                </c:pt>
                <c:pt idx="20">
                  <c:v>0.39250621754385961</c:v>
                </c:pt>
                <c:pt idx="21">
                  <c:v>0.37601435966386548</c:v>
                </c:pt>
                <c:pt idx="22">
                  <c:v>0.36085249032258054</c:v>
                </c:pt>
                <c:pt idx="23">
                  <c:v>0.3468659596899224</c:v>
                </c:pt>
                <c:pt idx="24">
                  <c:v>0.33392319999999998</c:v>
                </c:pt>
                <c:pt idx="25">
                  <c:v>0.32191157410071936</c:v>
                </c:pt>
                <c:pt idx="26">
                  <c:v>0.31073408888888887</c:v>
                </c:pt>
                <c:pt idx="27">
                  <c:v>0.30030677046979859</c:v>
                </c:pt>
                <c:pt idx="28">
                  <c:v>0.29055655064935065</c:v>
                </c:pt>
                <c:pt idx="29">
                  <c:v>0.28141955220125786</c:v>
                </c:pt>
                <c:pt idx="30">
                  <c:v>0.27283968780487805</c:v>
                </c:pt>
                <c:pt idx="31">
                  <c:v>0.26476750769230767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824-4DD7-B7E5-FE21F9604120}"/>
            </c:ext>
          </c:extLst>
        </c:ser>
        <c:ser>
          <c:idx val="12"/>
          <c:order val="17"/>
          <c:tx>
            <c:strRef>
              <c:f>'Fig3aThickness Trend Lines'!$O$1</c:f>
              <c:strCache>
                <c:ptCount val="1"/>
                <c:pt idx="0">
                  <c:v>76.46μm</c:v>
                </c:pt>
              </c:strCache>
            </c:strRef>
          </c:tx>
          <c:spPr>
            <a:ln w="25400" cap="rnd">
              <a:solidFill>
                <a:srgbClr val="93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Lines'!$O$12:$O$43</c:f>
              <c:numCache>
                <c:formatCode>0.0000E+00</c:formatCode>
                <c:ptCount val="32"/>
                <c:pt idx="0">
                  <c:v>3.2651391017142859</c:v>
                </c:pt>
                <c:pt idx="1">
                  <c:v>2.4058919696842103</c:v>
                </c:pt>
                <c:pt idx="2">
                  <c:v>1.904664476</c:v>
                </c:pt>
                <c:pt idx="3">
                  <c:v>1.5762740491034481</c:v>
                </c:pt>
                <c:pt idx="4">
                  <c:v>1.3444690418823528</c:v>
                </c:pt>
                <c:pt idx="5">
                  <c:v>1.1721012159999999</c:v>
                </c:pt>
                <c:pt idx="6">
                  <c:v>1.038907896</c:v>
                </c:pt>
                <c:pt idx="7">
                  <c:v>0.93289688620408151</c:v>
                </c:pt>
                <c:pt idx="8">
                  <c:v>0.84651754488888886</c:v>
                </c:pt>
                <c:pt idx="9">
                  <c:v>0.77477876989830508</c:v>
                </c:pt>
                <c:pt idx="10">
                  <c:v>0.71424917849999991</c:v>
                </c:pt>
                <c:pt idx="11">
                  <c:v>0.66249199165217387</c:v>
                </c:pt>
                <c:pt idx="12">
                  <c:v>0.61772901924324308</c:v>
                </c:pt>
                <c:pt idx="13">
                  <c:v>0.57863224587341766</c:v>
                </c:pt>
                <c:pt idx="14">
                  <c:v>0.54418985028571421</c:v>
                </c:pt>
                <c:pt idx="15">
                  <c:v>0.51361738678651681</c:v>
                </c:pt>
                <c:pt idx="16">
                  <c:v>0.48629731302127649</c:v>
                </c:pt>
                <c:pt idx="17">
                  <c:v>0.46173684266666665</c:v>
                </c:pt>
                <c:pt idx="18">
                  <c:v>0.43953795599999995</c:v>
                </c:pt>
                <c:pt idx="19">
                  <c:v>0.41937566444036695</c:v>
                </c:pt>
                <c:pt idx="20">
                  <c:v>0.40098199494736836</c:v>
                </c:pt>
                <c:pt idx="21">
                  <c:v>0.38413401196638652</c:v>
                </c:pt>
                <c:pt idx="22">
                  <c:v>0.36864473729032254</c:v>
                </c:pt>
                <c:pt idx="23">
                  <c:v>0.35435618158139537</c:v>
                </c:pt>
                <c:pt idx="24">
                  <c:v>0.34113393599999997</c:v>
                </c:pt>
                <c:pt idx="25">
                  <c:v>0.32886293110791365</c:v>
                </c:pt>
                <c:pt idx="26">
                  <c:v>0.3174440793333333</c:v>
                </c:pt>
                <c:pt idx="27">
                  <c:v>0.30679159344966439</c:v>
                </c:pt>
                <c:pt idx="28">
                  <c:v>0.29683082742857148</c:v>
                </c:pt>
                <c:pt idx="29">
                  <c:v>0.2874965246792453</c:v>
                </c:pt>
                <c:pt idx="30">
                  <c:v>0.27873138673170728</c:v>
                </c:pt>
                <c:pt idx="31">
                  <c:v>0.27048489600000003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824-4DD7-B7E5-FE21F9604120}"/>
            </c:ext>
          </c:extLst>
        </c:ser>
        <c:ser>
          <c:idx val="14"/>
          <c:order val="18"/>
          <c:tx>
            <c:strRef>
              <c:f>'Fig3aThickness Trend Lines'!$Q$1</c:f>
              <c:strCache>
                <c:ptCount val="1"/>
                <c:pt idx="0">
                  <c:v>88.81μm</c:v>
                </c:pt>
              </c:strCache>
            </c:strRef>
          </c:tx>
          <c:spPr>
            <a:ln w="25400" cap="rnd">
              <a:solidFill>
                <a:srgbClr val="81D389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Lines'!$Q$12:$Q$43</c:f>
              <c:numCache>
                <c:formatCode>0.0000E+00</c:formatCode>
                <c:ptCount val="32"/>
                <c:pt idx="0">
                  <c:v>3.9052472048571438</c:v>
                </c:pt>
                <c:pt idx="1">
                  <c:v>2.8775505720000005</c:v>
                </c:pt>
                <c:pt idx="2">
                  <c:v>2.2780608695000004</c:v>
                </c:pt>
                <c:pt idx="3">
                  <c:v>1.885291754068966</c:v>
                </c:pt>
                <c:pt idx="4">
                  <c:v>1.6080429667058829</c:v>
                </c:pt>
                <c:pt idx="5">
                  <c:v>1.4018836120000004</c:v>
                </c:pt>
                <c:pt idx="6">
                  <c:v>1.2425786560909091</c:v>
                </c:pt>
                <c:pt idx="7">
                  <c:v>1.1157849156734694</c:v>
                </c:pt>
                <c:pt idx="8">
                  <c:v>1.0124714975555555</c:v>
                </c:pt>
                <c:pt idx="9">
                  <c:v>0.92666882827118657</c:v>
                </c:pt>
                <c:pt idx="10">
                  <c:v>0.85427282606250021</c:v>
                </c:pt>
                <c:pt idx="11">
                  <c:v>0.7923689980869566</c:v>
                </c:pt>
                <c:pt idx="12">
                  <c:v>0.73883055227027039</c:v>
                </c:pt>
                <c:pt idx="13">
                  <c:v>0.69206912491139239</c:v>
                </c:pt>
                <c:pt idx="14">
                  <c:v>0.65087453414285723</c:v>
                </c:pt>
                <c:pt idx="15">
                  <c:v>0.61430854907865173</c:v>
                </c:pt>
                <c:pt idx="16">
                  <c:v>0.58163256242553196</c:v>
                </c:pt>
                <c:pt idx="17">
                  <c:v>0.55225718048484851</c:v>
                </c:pt>
                <c:pt idx="18">
                  <c:v>0.52570635450000003</c:v>
                </c:pt>
                <c:pt idx="19">
                  <c:v>0.50159138411009185</c:v>
                </c:pt>
                <c:pt idx="20">
                  <c:v>0.47959176200000009</c:v>
                </c:pt>
                <c:pt idx="21">
                  <c:v>0.45944084763025217</c:v>
                </c:pt>
                <c:pt idx="22">
                  <c:v>0.44091500700000003</c:v>
                </c:pt>
                <c:pt idx="23">
                  <c:v>0.42382527804651171</c:v>
                </c:pt>
                <c:pt idx="24">
                  <c:v>0.40801090200000006</c:v>
                </c:pt>
                <c:pt idx="25">
                  <c:v>0.39333425084892087</c:v>
                </c:pt>
                <c:pt idx="26">
                  <c:v>0.37967681158333338</c:v>
                </c:pt>
                <c:pt idx="27">
                  <c:v>0.36693597897986585</c:v>
                </c:pt>
                <c:pt idx="28">
                  <c:v>0.35502247316883123</c:v>
                </c:pt>
                <c:pt idx="29">
                  <c:v>0.34385824445283025</c:v>
                </c:pt>
                <c:pt idx="30">
                  <c:v>0.33337476139024397</c:v>
                </c:pt>
                <c:pt idx="31">
                  <c:v>0.32351160276923091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824-4DD7-B7E5-FE21F9604120}"/>
            </c:ext>
          </c:extLst>
        </c:ser>
        <c:ser>
          <c:idx val="16"/>
          <c:order val="19"/>
          <c:tx>
            <c:strRef>
              <c:f>'Fig3aThickness Trend Lines'!$S$1</c:f>
              <c:strCache>
                <c:ptCount val="1"/>
                <c:pt idx="0">
                  <c:v>116.83μm</c:v>
                </c:pt>
              </c:strCache>
            </c:strRef>
          </c:tx>
          <c:spPr>
            <a:ln w="25400" cap="rnd">
              <a:solidFill>
                <a:srgbClr val="81D3BF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Lines'!$S$12:$S$43</c:f>
              <c:numCache>
                <c:formatCode>0.0000E+00</c:formatCode>
                <c:ptCount val="32"/>
                <c:pt idx="0">
                  <c:v>5.0123541519999995</c:v>
                </c:pt>
                <c:pt idx="1">
                  <c:v>3.6933135856842099</c:v>
                </c:pt>
                <c:pt idx="2">
                  <c:v>2.9238732553333331</c:v>
                </c:pt>
                <c:pt idx="3">
                  <c:v>2.4197571768275861</c:v>
                </c:pt>
                <c:pt idx="4">
                  <c:v>2.0639105331764704</c:v>
                </c:pt>
                <c:pt idx="5">
                  <c:v>1.7993066186666664</c:v>
                </c:pt>
                <c:pt idx="6">
                  <c:v>1.5948399574545453</c:v>
                </c:pt>
                <c:pt idx="7">
                  <c:v>1.432101186285714</c:v>
                </c:pt>
                <c:pt idx="8">
                  <c:v>1.2994992245925925</c:v>
                </c:pt>
                <c:pt idx="9">
                  <c:v>1.1893721716610168</c:v>
                </c:pt>
                <c:pt idx="10">
                  <c:v>1.0964524707499999</c:v>
                </c:pt>
                <c:pt idx="11">
                  <c:v>1.0169993931594201</c:v>
                </c:pt>
                <c:pt idx="12">
                  <c:v>0.94828321794594583</c:v>
                </c:pt>
                <c:pt idx="13">
                  <c:v>0.88826529275949351</c:v>
                </c:pt>
                <c:pt idx="14">
                  <c:v>0.83539235866666661</c:v>
                </c:pt>
                <c:pt idx="15">
                  <c:v>0.78846020368539316</c:v>
                </c:pt>
                <c:pt idx="16">
                  <c:v>0.74652083114893608</c:v>
                </c:pt>
                <c:pt idx="17">
                  <c:v>0.70881775886868692</c:v>
                </c:pt>
                <c:pt idx="18">
                  <c:v>0.67473998199999996</c:v>
                </c:pt>
                <c:pt idx="19">
                  <c:v>0.64378860667889903</c:v>
                </c:pt>
                <c:pt idx="20">
                  <c:v>0.61555226428070164</c:v>
                </c:pt>
                <c:pt idx="21">
                  <c:v>0.58968872376470571</c:v>
                </c:pt>
                <c:pt idx="22">
                  <c:v>0.56591095264516122</c:v>
                </c:pt>
                <c:pt idx="23">
                  <c:v>0.54397641959689924</c:v>
                </c:pt>
                <c:pt idx="24">
                  <c:v>0.52367879199999989</c:v>
                </c:pt>
                <c:pt idx="25">
                  <c:v>0.50484142538129484</c:v>
                </c:pt>
                <c:pt idx="26">
                  <c:v>0.48731220922222224</c:v>
                </c:pt>
                <c:pt idx="27">
                  <c:v>0.47095945052348992</c:v>
                </c:pt>
                <c:pt idx="28">
                  <c:v>0.4556685592727272</c:v>
                </c:pt>
                <c:pt idx="29">
                  <c:v>0.44133935929559748</c:v>
                </c:pt>
                <c:pt idx="30">
                  <c:v>0.42788389102439028</c:v>
                </c:pt>
                <c:pt idx="31">
                  <c:v>0.41522460430769231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824-4DD7-B7E5-FE21F9604120}"/>
            </c:ext>
          </c:extLst>
        </c:ser>
        <c:ser>
          <c:idx val="18"/>
          <c:order val="20"/>
          <c:tx>
            <c:strRef>
              <c:f>'Fig3aThickness Trend Lines'!$U$1</c:f>
              <c:strCache>
                <c:ptCount val="1"/>
                <c:pt idx="0">
                  <c:v>120.22μm</c:v>
                </c:pt>
              </c:strCache>
            </c:strRef>
          </c:tx>
          <c:spPr>
            <a:ln w="25400" cap="rnd">
              <a:solidFill>
                <a:srgbClr val="81D3C5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Lines'!$U$12:$U$43</c:f>
              <c:numCache>
                <c:formatCode>0.0000E+00</c:formatCode>
                <c:ptCount val="32"/>
                <c:pt idx="0">
                  <c:v>5.2056633942857147</c:v>
                </c:pt>
                <c:pt idx="1">
                  <c:v>3.835751974736842</c:v>
                </c:pt>
                <c:pt idx="2">
                  <c:v>3.0366369800000004</c:v>
                </c:pt>
                <c:pt idx="3">
                  <c:v>2.5130788799999997</c:v>
                </c:pt>
                <c:pt idx="4">
                  <c:v>2.1435084564705877</c:v>
                </c:pt>
                <c:pt idx="5">
                  <c:v>1.8686996800000002</c:v>
                </c:pt>
                <c:pt idx="6">
                  <c:v>1.6563474436363634</c:v>
                </c:pt>
                <c:pt idx="7">
                  <c:v>1.4873323983673468</c:v>
                </c:pt>
                <c:pt idx="8">
                  <c:v>1.3496164355555555</c:v>
                </c:pt>
                <c:pt idx="9">
                  <c:v>1.2352421613559321</c:v>
                </c:pt>
                <c:pt idx="10">
                  <c:v>1.1387388674999999</c:v>
                </c:pt>
                <c:pt idx="11">
                  <c:v>1.0562215582608694</c:v>
                </c:pt>
                <c:pt idx="12">
                  <c:v>0.98485523675675657</c:v>
                </c:pt>
                <c:pt idx="13">
                  <c:v>0.92252262683544306</c:v>
                </c:pt>
                <c:pt idx="14">
                  <c:v>0.86761056571428563</c:v>
                </c:pt>
                <c:pt idx="15">
                  <c:v>0.81886839910112341</c:v>
                </c:pt>
                <c:pt idx="16">
                  <c:v>0.77531156936170198</c:v>
                </c:pt>
                <c:pt idx="17">
                  <c:v>0.73615441939393922</c:v>
                </c:pt>
                <c:pt idx="18">
                  <c:v>0.70076237999999991</c:v>
                </c:pt>
                <c:pt idx="19">
                  <c:v>0.66861731669724767</c:v>
                </c:pt>
                <c:pt idx="20">
                  <c:v>0.63929199578947371</c:v>
                </c:pt>
                <c:pt idx="21">
                  <c:v>0.61243098756302516</c:v>
                </c:pt>
                <c:pt idx="22">
                  <c:v>0.58773618967741936</c:v>
                </c:pt>
                <c:pt idx="23">
                  <c:v>0.56495571720930238</c:v>
                </c:pt>
                <c:pt idx="24">
                  <c:v>0.54387527999999985</c:v>
                </c:pt>
                <c:pt idx="25">
                  <c:v>0.52431142100719419</c:v>
                </c:pt>
                <c:pt idx="26">
                  <c:v>0.50610616333333325</c:v>
                </c:pt>
                <c:pt idx="27">
                  <c:v>0.48912273503355702</c:v>
                </c:pt>
                <c:pt idx="28">
                  <c:v>0.47324212675324667</c:v>
                </c:pt>
                <c:pt idx="29">
                  <c:v>0.45836029886792456</c:v>
                </c:pt>
                <c:pt idx="30">
                  <c:v>0.44438589951219515</c:v>
                </c:pt>
                <c:pt idx="31">
                  <c:v>0.43123838769230766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824-4DD7-B7E5-FE21F9604120}"/>
            </c:ext>
          </c:extLst>
        </c:ser>
        <c:ser>
          <c:idx val="20"/>
          <c:order val="21"/>
          <c:tx>
            <c:strRef>
              <c:f>'Fig3aThickness Trend Lines'!$W$1</c:f>
              <c:strCache>
                <c:ptCount val="1"/>
                <c:pt idx="0">
                  <c:v>141.61μm</c:v>
                </c:pt>
              </c:strCache>
            </c:strRef>
          </c:tx>
          <c:spPr>
            <a:ln w="25400" cap="rnd">
              <a:solidFill>
                <a:srgbClr val="81B8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Lines'!$W$12:$W$43</c:f>
              <c:numCache>
                <c:formatCode>0.0000E+00</c:formatCode>
                <c:ptCount val="32"/>
                <c:pt idx="0">
                  <c:v>5.8887142860000008</c:v>
                </c:pt>
                <c:pt idx="1">
                  <c:v>4.3390526317894746</c:v>
                </c:pt>
                <c:pt idx="2">
                  <c:v>3.4350833335000006</c:v>
                </c:pt>
                <c:pt idx="3">
                  <c:v>2.842827586344828</c:v>
                </c:pt>
                <c:pt idx="4">
                  <c:v>2.4247647060000004</c:v>
                </c:pt>
                <c:pt idx="5">
                  <c:v>2.1138974360000002</c:v>
                </c:pt>
                <c:pt idx="6">
                  <c:v>1.8736818182727273</c:v>
                </c:pt>
                <c:pt idx="7">
                  <c:v>1.6824897960000003</c:v>
                </c:pt>
                <c:pt idx="8">
                  <c:v>1.5267037037777782</c:v>
                </c:pt>
                <c:pt idx="9">
                  <c:v>1.3973220339661019</c:v>
                </c:pt>
                <c:pt idx="10">
                  <c:v>1.2881562500625001</c:v>
                </c:pt>
                <c:pt idx="11">
                  <c:v>1.1948115942608697</c:v>
                </c:pt>
                <c:pt idx="12">
                  <c:v>1.1140810811351354</c:v>
                </c:pt>
                <c:pt idx="13">
                  <c:v>1.0435696203037976</c:v>
                </c:pt>
                <c:pt idx="14">
                  <c:v>0.98145238100000021</c:v>
                </c:pt>
                <c:pt idx="15">
                  <c:v>0.926314606786517</c:v>
                </c:pt>
                <c:pt idx="16">
                  <c:v>0.87704255323404279</c:v>
                </c:pt>
                <c:pt idx="17">
                  <c:v>0.83274747478787892</c:v>
                </c:pt>
                <c:pt idx="18">
                  <c:v>0.79271153850000009</c:v>
                </c:pt>
                <c:pt idx="19">
                  <c:v>0.75634862388990842</c:v>
                </c:pt>
                <c:pt idx="20">
                  <c:v>0.72317543863157907</c:v>
                </c:pt>
                <c:pt idx="21">
                  <c:v>0.69278991600000017</c:v>
                </c:pt>
                <c:pt idx="22">
                  <c:v>0.66485483874193563</c:v>
                </c:pt>
                <c:pt idx="23">
                  <c:v>0.6390852713488373</c:v>
                </c:pt>
                <c:pt idx="24">
                  <c:v>0.61523880600000014</c:v>
                </c:pt>
                <c:pt idx="25">
                  <c:v>0.59310791369784188</c:v>
                </c:pt>
                <c:pt idx="26">
                  <c:v>0.57251388891666666</c:v>
                </c:pt>
                <c:pt idx="27">
                  <c:v>0.55330201344966445</c:v>
                </c:pt>
                <c:pt idx="28">
                  <c:v>0.53533766236363645</c:v>
                </c:pt>
                <c:pt idx="29">
                  <c:v>0.51850314467924541</c:v>
                </c:pt>
                <c:pt idx="30">
                  <c:v>0.50269512197560995</c:v>
                </c:pt>
                <c:pt idx="31">
                  <c:v>0.48782248523076938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824-4DD7-B7E5-FE21F960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658160"/>
        <c:axId val="468336032"/>
        <c:extLst/>
      </c:scatterChart>
      <c:valAx>
        <c:axId val="632658160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20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20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52264967904626"/>
              <c:y val="0.936026697796525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468336032"/>
        <c:crosses val="autoZero"/>
        <c:crossBetween val="midCat"/>
      </c:valAx>
      <c:valAx>
        <c:axId val="468336032"/>
        <c:scaling>
          <c:orientation val="minMax"/>
          <c:max val="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20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20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26581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v>141.61 Old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8D3"/>
              </a:solidFill>
              <a:ln w="3175">
                <a:noFill/>
              </a:ln>
              <a:effectLst/>
            </c:spPr>
          </c:marker>
          <c:xVal>
            <c:numRef>
              <c:f>'Fig3b Data'!$G$2:$G$13</c:f>
              <c:numCache>
                <c:formatCode>General</c:formatCode>
                <c:ptCount val="12"/>
              </c:numCache>
            </c:numRef>
          </c:xVal>
          <c:yVal>
            <c:numRef>
              <c:f>'Fig3b Data'!$H$2:$H$13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89-4114-A0C4-7A0E4F04B6B3}"/>
            </c:ext>
          </c:extLst>
        </c:ser>
        <c:ser>
          <c:idx val="0"/>
          <c:order val="1"/>
          <c:tx>
            <c:v>141.61 New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8D3"/>
              </a:solidFill>
              <a:ln w="9525">
                <a:noFill/>
              </a:ln>
              <a:effectLst/>
            </c:spPr>
          </c:marker>
          <c:xVal>
            <c:numRef>
              <c:f>'Fig3b Data'!$K$2:$K$13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xVal>
          <c:yVal>
            <c:numRef>
              <c:f>'Fig3b Data'!$J$2:$J$13</c:f>
              <c:numCache>
                <c:formatCode>General</c:formatCode>
                <c:ptCount val="12"/>
                <c:pt idx="0">
                  <c:v>1.6036753725371507E-2</c:v>
                </c:pt>
                <c:pt idx="1">
                  <c:v>1.2060699082717414E-2</c:v>
                </c:pt>
                <c:pt idx="2">
                  <c:v>9.6645337020450795E-3</c:v>
                </c:pt>
                <c:pt idx="3">
                  <c:v>8.0626772873414743E-3</c:v>
                </c:pt>
                <c:pt idx="4">
                  <c:v>6.9163250663924506E-3</c:v>
                </c:pt>
                <c:pt idx="5">
                  <c:v>6.0553717386257538E-3</c:v>
                </c:pt>
                <c:pt idx="6">
                  <c:v>5.3850353837963348E-3</c:v>
                </c:pt>
                <c:pt idx="7">
                  <c:v>4.8483208937169665E-3</c:v>
                </c:pt>
                <c:pt idx="8">
                  <c:v>4.6924263312180282E-3</c:v>
                </c:pt>
                <c:pt idx="9">
                  <c:v>4.5462448255726073E-3</c:v>
                </c:pt>
                <c:pt idx="10">
                  <c:v>4.4088960393015315E-3</c:v>
                </c:pt>
                <c:pt idx="11">
                  <c:v>4.2796029003190818E-3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89-4114-A0C4-7A0E4F04B6B3}"/>
            </c:ext>
          </c:extLst>
        </c:ser>
        <c:ser>
          <c:idx val="1"/>
          <c:order val="2"/>
          <c:tx>
            <c:v>76.46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Data'!$G$14:$G$26</c:f>
              <c:numCache>
                <c:formatCode>General</c:formatCode>
                <c:ptCount val="13"/>
              </c:numCache>
            </c:numRef>
          </c:xVal>
          <c:yVal>
            <c:numRef>
              <c:f>'Fig3b Data'!$H$14:$H$26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89-4114-A0C4-7A0E4F04B6B3}"/>
            </c:ext>
          </c:extLst>
        </c:ser>
        <c:ser>
          <c:idx val="2"/>
          <c:order val="3"/>
          <c:tx>
            <c:v>76.46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Data'!$J$14:$J$26</c:f>
              <c:numCache>
                <c:formatCode>General</c:formatCode>
                <c:ptCount val="13"/>
                <c:pt idx="0">
                  <c:v>1.8970186235325717E-2</c:v>
                </c:pt>
                <c:pt idx="1">
                  <c:v>1.7426101309194558E-2</c:v>
                </c:pt>
                <c:pt idx="2">
                  <c:v>1.4838066461294375E-2</c:v>
                </c:pt>
                <c:pt idx="3">
                  <c:v>1.2385493492485387E-2</c:v>
                </c:pt>
                <c:pt idx="4">
                  <c:v>1.0628685904898809E-2</c:v>
                </c:pt>
                <c:pt idx="5">
                  <c:v>9.3083522521163475E-3</c:v>
                </c:pt>
                <c:pt idx="6">
                  <c:v>8.2798050419377444E-3</c:v>
                </c:pt>
                <c:pt idx="7">
                  <c:v>7.4559438437349843E-3</c:v>
                </c:pt>
                <c:pt idx="8">
                  <c:v>6.7811977945281977E-3</c:v>
                </c:pt>
                <c:pt idx="9">
                  <c:v>6.2184427908329116E-3</c:v>
                </c:pt>
                <c:pt idx="10">
                  <c:v>5.7419337647154475E-3</c:v>
                </c:pt>
                <c:pt idx="11">
                  <c:v>5.3332552049492237E-3</c:v>
                </c:pt>
                <c:pt idx="12">
                  <c:v>4.9788860883413022E-3</c:v>
                </c:pt>
              </c:numCache>
            </c:numRef>
          </c:xVal>
          <c:yVal>
            <c:numRef>
              <c:f>'Fig3b Data'!$K$14:$K$26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89-4114-A0C4-7A0E4F04B6B3}"/>
            </c:ext>
          </c:extLst>
        </c:ser>
        <c:ser>
          <c:idx val="4"/>
          <c:order val="4"/>
          <c:tx>
            <c:v>137.68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Data'!$G$27:$G$41</c:f>
              <c:numCache>
                <c:formatCode>General</c:formatCode>
                <c:ptCount val="15"/>
              </c:numCache>
            </c:numRef>
          </c:xVal>
          <c:yVal>
            <c:numRef>
              <c:f>'Fig3b Data'!$H$27:$H$41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89-4114-A0C4-7A0E4F04B6B3}"/>
            </c:ext>
          </c:extLst>
        </c:ser>
        <c:ser>
          <c:idx val="5"/>
          <c:order val="5"/>
          <c:tx>
            <c:v>137.68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Data'!$J$27:$J$41</c:f>
              <c:numCache>
                <c:formatCode>General</c:formatCode>
                <c:ptCount val="15"/>
                <c:pt idx="0">
                  <c:v>1.6863703822720105E-2</c:v>
                </c:pt>
                <c:pt idx="1">
                  <c:v>1.4755740844880091E-2</c:v>
                </c:pt>
                <c:pt idx="2">
                  <c:v>1.2211647595762832E-2</c:v>
                </c:pt>
                <c:pt idx="3">
                  <c:v>1.041581706697418E-2</c:v>
                </c:pt>
                <c:pt idx="4">
                  <c:v>9.0804559045415956E-3</c:v>
                </c:pt>
                <c:pt idx="5">
                  <c:v>8.0485859153891399E-3</c:v>
                </c:pt>
                <c:pt idx="6">
                  <c:v>7.2273016383086154E-3</c:v>
                </c:pt>
                <c:pt idx="7">
                  <c:v>6.5581070421689286E-3</c:v>
                </c:pt>
                <c:pt idx="8">
                  <c:v>6.0023352589342735E-3</c:v>
                </c:pt>
                <c:pt idx="9">
                  <c:v>5.5334028168300331E-3</c:v>
                </c:pt>
                <c:pt idx="10">
                  <c:v>5.1324315982191624E-3</c:v>
                </c:pt>
                <c:pt idx="11">
                  <c:v>4.7856456794205691E-3</c:v>
                </c:pt>
                <c:pt idx="12">
                  <c:v>4.4827567123686346E-3</c:v>
                </c:pt>
                <c:pt idx="13">
                  <c:v>4.2159259556800261E-3</c:v>
                </c:pt>
                <c:pt idx="14">
                  <c:v>4.0940783847066148E-3</c:v>
                </c:pt>
              </c:numCache>
            </c:numRef>
          </c:xVal>
          <c:yVal>
            <c:numRef>
              <c:f>'Fig3b Data'!$K$27:$K$41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89-4114-A0C4-7A0E4F04B6B3}"/>
            </c:ext>
          </c:extLst>
        </c:ser>
        <c:ser>
          <c:idx val="6"/>
          <c:order val="6"/>
          <c:tx>
            <c:v>144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Data'!$G$42:$G$55</c:f>
              <c:numCache>
                <c:formatCode>General</c:formatCode>
                <c:ptCount val="14"/>
              </c:numCache>
            </c:numRef>
          </c:xVal>
          <c:yVal>
            <c:numRef>
              <c:f>'Fig3b Data'!$H$42:$H$55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689-4114-A0C4-7A0E4F04B6B3}"/>
            </c:ext>
          </c:extLst>
        </c:ser>
        <c:ser>
          <c:idx val="7"/>
          <c:order val="7"/>
          <c:tx>
            <c:v>144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Data'!$J$42:$J$55</c:f>
              <c:numCache>
                <c:formatCode>General</c:formatCode>
                <c:ptCount val="14"/>
                <c:pt idx="0">
                  <c:v>1.3435939686128127E-2</c:v>
                </c:pt>
                <c:pt idx="1">
                  <c:v>1.281961217759014E-2</c:v>
                </c:pt>
                <c:pt idx="2">
                  <c:v>1.0427893487741235E-2</c:v>
                </c:pt>
                <c:pt idx="3">
                  <c:v>8.7882875934422976E-3</c:v>
                </c:pt>
                <c:pt idx="4">
                  <c:v>7.5942267791159002E-3</c:v>
                </c:pt>
                <c:pt idx="5">
                  <c:v>6.6858264466857671E-3</c:v>
                </c:pt>
                <c:pt idx="6">
                  <c:v>5.9715287493902793E-3</c:v>
                </c:pt>
                <c:pt idx="7">
                  <c:v>5.3951263604529948E-3</c:v>
                </c:pt>
                <c:pt idx="8">
                  <c:v>4.9202032653426955E-3</c:v>
                </c:pt>
                <c:pt idx="9">
                  <c:v>4.5221285674994357E-3</c:v>
                </c:pt>
                <c:pt idx="10">
                  <c:v>4.1836458902913933E-3</c:v>
                </c:pt>
                <c:pt idx="11">
                  <c:v>3.8923056472348894E-3</c:v>
                </c:pt>
                <c:pt idx="12">
                  <c:v>3.6389003316597023E-3</c:v>
                </c:pt>
                <c:pt idx="13">
                  <c:v>3.4164736610203558E-3</c:v>
                </c:pt>
              </c:numCache>
            </c:numRef>
          </c:xVal>
          <c:yVal>
            <c:numRef>
              <c:f>'Fig3b Data'!$K$42:$K$55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89-4114-A0C4-7A0E4F04B6B3}"/>
            </c:ext>
          </c:extLst>
        </c:ser>
        <c:ser>
          <c:idx val="8"/>
          <c:order val="8"/>
          <c:tx>
            <c:v>81.8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Data'!$G$56:$G$68</c:f>
              <c:numCache>
                <c:formatCode>General</c:formatCode>
                <c:ptCount val="13"/>
              </c:numCache>
            </c:numRef>
          </c:xVal>
          <c:yVal>
            <c:numRef>
              <c:f>'Fig3b Data'!$H$56:$H$68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689-4114-A0C4-7A0E4F04B6B3}"/>
            </c:ext>
          </c:extLst>
        </c:ser>
        <c:ser>
          <c:idx val="9"/>
          <c:order val="9"/>
          <c:tx>
            <c:v>81.8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Data'!$J$56:$J$68</c:f>
              <c:numCache>
                <c:formatCode>General</c:formatCode>
                <c:ptCount val="13"/>
                <c:pt idx="0">
                  <c:v>3.1754499854195227E-2</c:v>
                </c:pt>
                <c:pt idx="1">
                  <c:v>2.3348896951614132E-2</c:v>
                </c:pt>
                <c:pt idx="2">
                  <c:v>1.7072311749567325E-2</c:v>
                </c:pt>
                <c:pt idx="3">
                  <c:v>1.3455296548387808E-2</c:v>
                </c:pt>
                <c:pt idx="4">
                  <c:v>1.1102971976991338E-2</c:v>
                </c:pt>
                <c:pt idx="5">
                  <c:v>9.4507440042247669E-3</c:v>
                </c:pt>
                <c:pt idx="6">
                  <c:v>8.2265543663718205E-3</c:v>
                </c:pt>
                <c:pt idx="7">
                  <c:v>7.2831421683934002E-3</c:v>
                </c:pt>
                <c:pt idx="8">
                  <c:v>6.5338477066245303E-3</c:v>
                </c:pt>
                <c:pt idx="9">
                  <c:v>5.9243469877229898E-3</c:v>
                </c:pt>
                <c:pt idx="10">
                  <c:v>5.4188566304087405E-3</c:v>
                </c:pt>
                <c:pt idx="11">
                  <c:v>4.9928458890244063E-3</c:v>
                </c:pt>
                <c:pt idx="12">
                  <c:v>4.6289358388039688E-3</c:v>
                </c:pt>
              </c:numCache>
            </c:numRef>
          </c:xVal>
          <c:yVal>
            <c:numRef>
              <c:f>'Fig3b Data'!$K$56:$K$68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89-4114-A0C4-7A0E4F04B6B3}"/>
            </c:ext>
          </c:extLst>
        </c:ser>
        <c:ser>
          <c:idx val="10"/>
          <c:order val="10"/>
          <c:tx>
            <c:v>95.36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Data'!$G$69:$G$82</c:f>
              <c:numCache>
                <c:formatCode>General</c:formatCode>
                <c:ptCount val="14"/>
              </c:numCache>
            </c:numRef>
          </c:xVal>
          <c:yVal>
            <c:numRef>
              <c:f>'Fig3b Data'!$H$69:$H$82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689-4114-A0C4-7A0E4F04B6B3}"/>
            </c:ext>
          </c:extLst>
        </c:ser>
        <c:ser>
          <c:idx val="11"/>
          <c:order val="11"/>
          <c:tx>
            <c:v>95.36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Data'!$J$69:$J$82</c:f>
              <c:numCache>
                <c:formatCode>General</c:formatCode>
                <c:ptCount val="14"/>
                <c:pt idx="0">
                  <c:v>2.3122612393174785E-2</c:v>
                </c:pt>
                <c:pt idx="1">
                  <c:v>2.081035115385731E-2</c:v>
                </c:pt>
                <c:pt idx="2">
                  <c:v>1.618582867522235E-2</c:v>
                </c:pt>
                <c:pt idx="3">
                  <c:v>1.3242950734272832E-2</c:v>
                </c:pt>
                <c:pt idx="4">
                  <c:v>1.1205573698230858E-2</c:v>
                </c:pt>
                <c:pt idx="5">
                  <c:v>9.7114972051334115E-3</c:v>
                </c:pt>
                <c:pt idx="6">
                  <c:v>8.5689681221765394E-3</c:v>
                </c:pt>
                <c:pt idx="7">
                  <c:v>7.6669714777369037E-3</c:v>
                </c:pt>
                <c:pt idx="8">
                  <c:v>6.9367837179524355E-3</c:v>
                </c:pt>
                <c:pt idx="9">
                  <c:v>6.3335851337826595E-3</c:v>
                </c:pt>
                <c:pt idx="10">
                  <c:v>5.8268983230800458E-3</c:v>
                </c:pt>
                <c:pt idx="11">
                  <c:v>5.3952762250741165E-3</c:v>
                </c:pt>
                <c:pt idx="12">
                  <c:v>5.0231882095517653E-3</c:v>
                </c:pt>
                <c:pt idx="13">
                  <c:v>4.6991115508710048E-3</c:v>
                </c:pt>
              </c:numCache>
            </c:numRef>
          </c:xVal>
          <c:yVal>
            <c:numRef>
              <c:f>'Fig3b Data'!$K$69:$K$82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89-4114-A0C4-7A0E4F04B6B3}"/>
            </c:ext>
          </c:extLst>
        </c:ser>
        <c:ser>
          <c:idx val="12"/>
          <c:order val="12"/>
          <c:tx>
            <c:v>69.8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Data'!$G$83:$G$92</c:f>
              <c:numCache>
                <c:formatCode>General</c:formatCode>
                <c:ptCount val="10"/>
              </c:numCache>
            </c:numRef>
          </c:xVal>
          <c:yVal>
            <c:numRef>
              <c:f>'Fig3b Data'!$H$83:$H$92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89-4114-A0C4-7A0E4F04B6B3}"/>
            </c:ext>
          </c:extLst>
        </c:ser>
        <c:ser>
          <c:idx val="13"/>
          <c:order val="13"/>
          <c:tx>
            <c:v>69.8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Data'!$J$83:$J$92</c:f>
              <c:numCache>
                <c:formatCode>General</c:formatCode>
                <c:ptCount val="10"/>
                <c:pt idx="0">
                  <c:v>2.2956262663727491E-2</c:v>
                </c:pt>
                <c:pt idx="1">
                  <c:v>1.9360703451336437E-2</c:v>
                </c:pt>
                <c:pt idx="2">
                  <c:v>1.6397330474091063E-2</c:v>
                </c:pt>
                <c:pt idx="3">
                  <c:v>1.4879059133897444E-2</c:v>
                </c:pt>
                <c:pt idx="4">
                  <c:v>1.3391153220507702E-2</c:v>
                </c:pt>
                <c:pt idx="5">
                  <c:v>1.2082243507224994E-2</c:v>
                </c:pt>
                <c:pt idx="6">
                  <c:v>1.1082333699730511E-2</c:v>
                </c:pt>
                <c:pt idx="7">
                  <c:v>1.0170496116841291E-2</c:v>
                </c:pt>
                <c:pt idx="8">
                  <c:v>9.4525787438877913E-3</c:v>
                </c:pt>
                <c:pt idx="9">
                  <c:v>8.7810840790214437E-3</c:v>
                </c:pt>
              </c:numCache>
            </c:numRef>
          </c:xVal>
          <c:yVal>
            <c:numRef>
              <c:f>'Fig3b Data'!$K$83:$K$92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689-4114-A0C4-7A0E4F04B6B3}"/>
            </c:ext>
          </c:extLst>
        </c:ser>
        <c:ser>
          <c:idx val="14"/>
          <c:order val="14"/>
          <c:tx>
            <c:v>120.22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Data'!$G$93:$G$108</c:f>
              <c:numCache>
                <c:formatCode>General</c:formatCode>
                <c:ptCount val="16"/>
              </c:numCache>
            </c:numRef>
          </c:xVal>
          <c:yVal>
            <c:numRef>
              <c:f>'Fig3b Data'!$H$93:$H$108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689-4114-A0C4-7A0E4F04B6B3}"/>
            </c:ext>
          </c:extLst>
        </c:ser>
        <c:ser>
          <c:idx val="15"/>
          <c:order val="15"/>
          <c:tx>
            <c:v>120.22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Data'!$J$93:$J$108</c:f>
              <c:numCache>
                <c:formatCode>General</c:formatCode>
                <c:ptCount val="16"/>
                <c:pt idx="0">
                  <c:v>2.0816503815083445E-2</c:v>
                </c:pt>
                <c:pt idx="1">
                  <c:v>1.6517443244577081E-2</c:v>
                </c:pt>
                <c:pt idx="2">
                  <c:v>1.3567899808045457E-2</c:v>
                </c:pt>
                <c:pt idx="3">
                  <c:v>1.1512157412887053E-2</c:v>
                </c:pt>
                <c:pt idx="4">
                  <c:v>9.9973998585598106E-3</c:v>
                </c:pt>
                <c:pt idx="5">
                  <c:v>8.8349115029133212E-3</c:v>
                </c:pt>
                <c:pt idx="6">
                  <c:v>7.9146082213598524E-3</c:v>
                </c:pt>
                <c:pt idx="7">
                  <c:v>7.1679470684013749E-3</c:v>
                </c:pt>
                <c:pt idx="8">
                  <c:v>6.5500205969874631E-3</c:v>
                </c:pt>
                <c:pt idx="9">
                  <c:v>6.0301776924646484E-3</c:v>
                </c:pt>
                <c:pt idx="10">
                  <c:v>5.5867822739010696E-3</c:v>
                </c:pt>
                <c:pt idx="11">
                  <c:v>5.2041259537708613E-3</c:v>
                </c:pt>
                <c:pt idx="12">
                  <c:v>4.8705281362214472E-3</c:v>
                </c:pt>
                <c:pt idx="13">
                  <c:v>4.5771228268105162E-3</c:v>
                </c:pt>
                <c:pt idx="14">
                  <c:v>4.3170590298326457E-3</c:v>
                </c:pt>
                <c:pt idx="15">
                  <c:v>4.1633007630166889E-3</c:v>
                </c:pt>
              </c:numCache>
            </c:numRef>
          </c:xVal>
          <c:yVal>
            <c:numRef>
              <c:f>'Fig3b Data'!$K$93:$K$108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689-4114-A0C4-7A0E4F04B6B3}"/>
            </c:ext>
          </c:extLst>
        </c:ser>
        <c:ser>
          <c:idx val="16"/>
          <c:order val="16"/>
          <c:tx>
            <c:v>117.15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Data'!$G$109:$G$121</c:f>
              <c:numCache>
                <c:formatCode>General</c:formatCode>
                <c:ptCount val="13"/>
              </c:numCache>
            </c:numRef>
          </c:xVal>
          <c:yVal>
            <c:numRef>
              <c:f>'Fig3b Data'!$H$109:$H$121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689-4114-A0C4-7A0E4F04B6B3}"/>
            </c:ext>
          </c:extLst>
        </c:ser>
        <c:ser>
          <c:idx val="17"/>
          <c:order val="17"/>
          <c:tx>
            <c:v>117.15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Data'!$J$109:$J$121</c:f>
              <c:numCache>
                <c:formatCode>General</c:formatCode>
                <c:ptCount val="13"/>
                <c:pt idx="0">
                  <c:v>2.5756013194933751E-2</c:v>
                </c:pt>
                <c:pt idx="1">
                  <c:v>2.3024314825774113E-2</c:v>
                </c:pt>
                <c:pt idx="2">
                  <c:v>1.9994799717119621E-2</c:v>
                </c:pt>
                <c:pt idx="3">
                  <c:v>1.504559186634744E-2</c:v>
                </c:pt>
                <c:pt idx="4">
                  <c:v>1.2060355384929297E-2</c:v>
                </c:pt>
                <c:pt idx="5">
                  <c:v>1.006360780464299E-2</c:v>
                </c:pt>
                <c:pt idx="6">
                  <c:v>8.6341180596652915E-3</c:v>
                </c:pt>
                <c:pt idx="7">
                  <c:v>7.5602227786123952E-3</c:v>
                </c:pt>
                <c:pt idx="8">
                  <c:v>6.7239149491198748E-3</c:v>
                </c:pt>
                <c:pt idx="9">
                  <c:v>6.0542023047852256E-3</c:v>
                </c:pt>
                <c:pt idx="10">
                  <c:v>5.5058144148590277E-3</c:v>
                </c:pt>
                <c:pt idx="11">
                  <c:v>5.0485208588076126E-3</c:v>
                </c:pt>
                <c:pt idx="12">
                  <c:v>4.661364351230342E-3</c:v>
                </c:pt>
              </c:numCache>
            </c:numRef>
          </c:xVal>
          <c:yVal>
            <c:numRef>
              <c:f>'Fig3b Data'!$K$109:$K$121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689-4114-A0C4-7A0E4F04B6B3}"/>
            </c:ext>
          </c:extLst>
        </c:ser>
        <c:ser>
          <c:idx val="18"/>
          <c:order val="18"/>
          <c:tx>
            <c:v>116.83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Data'!$G$122:$G$136</c:f>
              <c:numCache>
                <c:formatCode>General</c:formatCode>
                <c:ptCount val="15"/>
              </c:numCache>
            </c:numRef>
          </c:xVal>
          <c:yVal>
            <c:numRef>
              <c:f>'Fig3b Data'!$H$122:$H$136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689-4114-A0C4-7A0E4F04B6B3}"/>
            </c:ext>
          </c:extLst>
        </c:ser>
        <c:ser>
          <c:idx val="19"/>
          <c:order val="19"/>
          <c:tx>
            <c:v>116.83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Data'!$J$122:$J$136</c:f>
              <c:numCache>
                <c:formatCode>General</c:formatCode>
                <c:ptCount val="15"/>
                <c:pt idx="0">
                  <c:v>2.595916209012962E-2</c:v>
                </c:pt>
                <c:pt idx="1">
                  <c:v>2.5093856687125299E-2</c:v>
                </c:pt>
                <c:pt idx="2">
                  <c:v>1.7713310602676682E-2</c:v>
                </c:pt>
                <c:pt idx="3">
                  <c:v>1.3687558192977435E-2</c:v>
                </c:pt>
                <c:pt idx="4">
                  <c:v>1.115282519427791E-2</c:v>
                </c:pt>
                <c:pt idx="5">
                  <c:v>9.4101962576719871E-3</c:v>
                </c:pt>
                <c:pt idx="6">
                  <c:v>8.1385481147433405E-3</c:v>
                </c:pt>
                <c:pt idx="7">
                  <c:v>7.1696733391786562E-3</c:v>
                </c:pt>
                <c:pt idx="8">
                  <c:v>6.4069421328830532E-3</c:v>
                </c:pt>
                <c:pt idx="9">
                  <c:v>5.7908900047212225E-3</c:v>
                </c:pt>
                <c:pt idx="10">
                  <c:v>5.2829171972895361E-3</c:v>
                </c:pt>
                <c:pt idx="11">
                  <c:v>4.8568754878307039E-3</c:v>
                </c:pt>
                <c:pt idx="12">
                  <c:v>4.4944220932164715E-3</c:v>
                </c:pt>
                <c:pt idx="13">
                  <c:v>4.1823094478542159E-3</c:v>
                </c:pt>
                <c:pt idx="14">
                  <c:v>4.0692740573716702E-3</c:v>
                </c:pt>
              </c:numCache>
            </c:numRef>
          </c:xVal>
          <c:yVal>
            <c:numRef>
              <c:f>'Fig3b Data'!$K$122:$K$136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689-4114-A0C4-7A0E4F04B6B3}"/>
            </c:ext>
          </c:extLst>
        </c:ser>
        <c:ser>
          <c:idx val="20"/>
          <c:order val="20"/>
          <c:tx>
            <c:v>88.81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Data'!$G$137:$G$147</c:f>
              <c:numCache>
                <c:formatCode>General</c:formatCode>
                <c:ptCount val="11"/>
              </c:numCache>
            </c:numRef>
          </c:xVal>
          <c:yVal>
            <c:numRef>
              <c:f>'Fig3b Data'!$H$137:$H$147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689-4114-A0C4-7A0E4F04B6B3}"/>
            </c:ext>
          </c:extLst>
        </c:ser>
        <c:ser>
          <c:idx val="21"/>
          <c:order val="21"/>
          <c:tx>
            <c:v>88.81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Data'!$J$137:$J$147</c:f>
              <c:numCache>
                <c:formatCode>General</c:formatCode>
                <c:ptCount val="11"/>
                <c:pt idx="0">
                  <c:v>3.3547496796744486E-2</c:v>
                </c:pt>
                <c:pt idx="1">
                  <c:v>2.3741305425388402E-2</c:v>
                </c:pt>
                <c:pt idx="2">
                  <c:v>1.6244051080528909E-2</c:v>
                </c:pt>
                <c:pt idx="3">
                  <c:v>1.2345478821201973E-2</c:v>
                </c:pt>
                <c:pt idx="4">
                  <c:v>9.9560313074209452E-3</c:v>
                </c:pt>
                <c:pt idx="5">
                  <c:v>8.3415397440553853E-3</c:v>
                </c:pt>
                <c:pt idx="6">
                  <c:v>7.1776039658151009E-3</c:v>
                </c:pt>
                <c:pt idx="7">
                  <c:v>6.2987136842867194E-3</c:v>
                </c:pt>
                <c:pt idx="8">
                  <c:v>5.6115812823645328E-3</c:v>
                </c:pt>
                <c:pt idx="9">
                  <c:v>5.0596224677057263E-3</c:v>
                </c:pt>
                <c:pt idx="10">
                  <c:v>4.606521948209691E-3</c:v>
                </c:pt>
              </c:numCache>
            </c:numRef>
          </c:xVal>
          <c:yVal>
            <c:numRef>
              <c:f>'Fig3b Data'!$K$137:$K$147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689-4114-A0C4-7A0E4F04B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157152"/>
        <c:axId val="624157544"/>
      </c:scatterChart>
      <c:valAx>
        <c:axId val="624157152"/>
        <c:scaling>
          <c:orientation val="minMax"/>
          <c:max val="3.5000000000000003E-2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fdfdfdf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4157544"/>
        <c:crosses val="autoZero"/>
        <c:crossBetween val="midCat"/>
      </c:valAx>
      <c:valAx>
        <c:axId val="624157544"/>
        <c:scaling>
          <c:orientation val="minMax"/>
          <c:max val="3.5000000000000003E-2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solidFill>
                      <a:schemeClr val="bg1"/>
                    </a:solidFill>
                    <a:effectLst/>
                  </a:rPr>
                  <a:t>fd</a:t>
                </a:r>
                <a:endParaRPr lang="en-US">
                  <a:solidFill>
                    <a:schemeClr val="bg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4157152"/>
        <c:crosses val="autoZero"/>
        <c:crossBetween val="midCat"/>
        <c:majorUnit val="1.0000000000000002E-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[3]Blue!$C$1:$C$2</c:f>
              <c:strCache>
                <c:ptCount val="1"/>
                <c:pt idx="0">
                  <c:v>h nm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[3]Blue!$B$3:$B$2052</c:f>
              <c:numCache>
                <c:formatCode>General</c:formatCode>
                <c:ptCount val="2050"/>
                <c:pt idx="0">
                  <c:v>4.0999999999999996</c:v>
                </c:pt>
                <c:pt idx="1">
                  <c:v>4.0979990239141042</c:v>
                </c:pt>
                <c:pt idx="2">
                  <c:v>4.0959980478282088</c:v>
                </c:pt>
                <c:pt idx="3">
                  <c:v>4.0939970717423133</c:v>
                </c:pt>
                <c:pt idx="4">
                  <c:v>4.0919960956564179</c:v>
                </c:pt>
                <c:pt idx="5">
                  <c:v>4.0899951195705215</c:v>
                </c:pt>
                <c:pt idx="6">
                  <c:v>4.0879941434846261</c:v>
                </c:pt>
                <c:pt idx="7">
                  <c:v>4.0859931673987306</c:v>
                </c:pt>
                <c:pt idx="8">
                  <c:v>4.0839921913128352</c:v>
                </c:pt>
                <c:pt idx="9">
                  <c:v>4.0819912152269398</c:v>
                </c:pt>
                <c:pt idx="10">
                  <c:v>4.0799902391410443</c:v>
                </c:pt>
                <c:pt idx="11">
                  <c:v>4.0779892630551489</c:v>
                </c:pt>
                <c:pt idx="12">
                  <c:v>4.0759882869692534</c:v>
                </c:pt>
                <c:pt idx="13">
                  <c:v>4.0739873108833571</c:v>
                </c:pt>
                <c:pt idx="14">
                  <c:v>4.0719863347974616</c:v>
                </c:pt>
                <c:pt idx="15">
                  <c:v>4.0699853587115662</c:v>
                </c:pt>
                <c:pt idx="16">
                  <c:v>4.0679843826256707</c:v>
                </c:pt>
                <c:pt idx="17">
                  <c:v>4.0659834065397753</c:v>
                </c:pt>
                <c:pt idx="18">
                  <c:v>4.0639824304538799</c:v>
                </c:pt>
                <c:pt idx="19">
                  <c:v>4.0619814543679844</c:v>
                </c:pt>
                <c:pt idx="20">
                  <c:v>4.059980478282089</c:v>
                </c:pt>
                <c:pt idx="21">
                  <c:v>4.0579795021961926</c:v>
                </c:pt>
                <c:pt idx="22">
                  <c:v>4.0559785261102972</c:v>
                </c:pt>
                <c:pt idx="23">
                  <c:v>4.0539775500244017</c:v>
                </c:pt>
                <c:pt idx="24">
                  <c:v>4.0519765739385063</c:v>
                </c:pt>
                <c:pt idx="25">
                  <c:v>4.0499755978526109</c:v>
                </c:pt>
                <c:pt idx="26">
                  <c:v>4.0479746217667154</c:v>
                </c:pt>
                <c:pt idx="27">
                  <c:v>4.04597364568082</c:v>
                </c:pt>
                <c:pt idx="28">
                  <c:v>4.0439726695949245</c:v>
                </c:pt>
                <c:pt idx="29">
                  <c:v>4.0419716935090282</c:v>
                </c:pt>
                <c:pt idx="30">
                  <c:v>4.0399707174231327</c:v>
                </c:pt>
                <c:pt idx="31">
                  <c:v>4.0379697413372373</c:v>
                </c:pt>
                <c:pt idx="32">
                  <c:v>4.0359687652513418</c:v>
                </c:pt>
                <c:pt idx="33">
                  <c:v>4.0339677891654464</c:v>
                </c:pt>
                <c:pt idx="34">
                  <c:v>4.031966813079551</c:v>
                </c:pt>
                <c:pt idx="35">
                  <c:v>4.0299658369936555</c:v>
                </c:pt>
                <c:pt idx="36">
                  <c:v>4.0279648609077601</c:v>
                </c:pt>
                <c:pt idx="37">
                  <c:v>4.0259638848218637</c:v>
                </c:pt>
                <c:pt idx="38">
                  <c:v>4.0239629087359683</c:v>
                </c:pt>
                <c:pt idx="39">
                  <c:v>4.0219619326500728</c:v>
                </c:pt>
                <c:pt idx="40">
                  <c:v>4.0199609565641774</c:v>
                </c:pt>
                <c:pt idx="41">
                  <c:v>4.017959980478282</c:v>
                </c:pt>
                <c:pt idx="42">
                  <c:v>4.0159590043923865</c:v>
                </c:pt>
                <c:pt idx="43">
                  <c:v>4.0139580283064911</c:v>
                </c:pt>
                <c:pt idx="44">
                  <c:v>4.0119570522205947</c:v>
                </c:pt>
                <c:pt idx="45">
                  <c:v>4.0099560761346993</c:v>
                </c:pt>
                <c:pt idx="46">
                  <c:v>4.0079551000488038</c:v>
                </c:pt>
                <c:pt idx="47">
                  <c:v>4.0059541239629084</c:v>
                </c:pt>
                <c:pt idx="48">
                  <c:v>4.003953147877013</c:v>
                </c:pt>
                <c:pt idx="49">
                  <c:v>4.0019521717911175</c:v>
                </c:pt>
                <c:pt idx="50">
                  <c:v>3.9999511957052216</c:v>
                </c:pt>
                <c:pt idx="51">
                  <c:v>3.9979502196193262</c:v>
                </c:pt>
                <c:pt idx="52">
                  <c:v>3.9959492435334307</c:v>
                </c:pt>
                <c:pt idx="53">
                  <c:v>3.9939482674475353</c:v>
                </c:pt>
                <c:pt idx="54">
                  <c:v>3.9919472913616394</c:v>
                </c:pt>
                <c:pt idx="55">
                  <c:v>3.9899463152757439</c:v>
                </c:pt>
                <c:pt idx="56">
                  <c:v>3.9879453391898485</c:v>
                </c:pt>
                <c:pt idx="57">
                  <c:v>3.9859443631039531</c:v>
                </c:pt>
                <c:pt idx="58">
                  <c:v>3.9839433870180572</c:v>
                </c:pt>
                <c:pt idx="59">
                  <c:v>3.9819424109321617</c:v>
                </c:pt>
                <c:pt idx="60">
                  <c:v>3.9799414348462663</c:v>
                </c:pt>
                <c:pt idx="61">
                  <c:v>3.9779404587603708</c:v>
                </c:pt>
                <c:pt idx="62">
                  <c:v>3.9759394826744749</c:v>
                </c:pt>
                <c:pt idx="63">
                  <c:v>3.9739385065885795</c:v>
                </c:pt>
                <c:pt idx="64">
                  <c:v>3.9719375305026841</c:v>
                </c:pt>
                <c:pt idx="65">
                  <c:v>3.9699365544167886</c:v>
                </c:pt>
                <c:pt idx="66">
                  <c:v>3.9679355783308927</c:v>
                </c:pt>
                <c:pt idx="67">
                  <c:v>3.9659346022449973</c:v>
                </c:pt>
                <c:pt idx="68">
                  <c:v>3.9639336261591018</c:v>
                </c:pt>
                <c:pt idx="69">
                  <c:v>3.9619326500732064</c:v>
                </c:pt>
                <c:pt idx="70">
                  <c:v>3.9599316739873105</c:v>
                </c:pt>
                <c:pt idx="71">
                  <c:v>3.9579306979014151</c:v>
                </c:pt>
                <c:pt idx="72">
                  <c:v>3.9559297218155196</c:v>
                </c:pt>
                <c:pt idx="73">
                  <c:v>3.9539287457296242</c:v>
                </c:pt>
                <c:pt idx="74">
                  <c:v>3.9519277696437283</c:v>
                </c:pt>
                <c:pt idx="75">
                  <c:v>3.9499267935578328</c:v>
                </c:pt>
                <c:pt idx="76">
                  <c:v>3.9479258174719374</c:v>
                </c:pt>
                <c:pt idx="77">
                  <c:v>3.9459248413860419</c:v>
                </c:pt>
                <c:pt idx="78">
                  <c:v>3.943923865300146</c:v>
                </c:pt>
                <c:pt idx="79">
                  <c:v>3.9419228892142506</c:v>
                </c:pt>
                <c:pt idx="80">
                  <c:v>3.9399219131283552</c:v>
                </c:pt>
                <c:pt idx="81">
                  <c:v>3.9379209370424597</c:v>
                </c:pt>
                <c:pt idx="82">
                  <c:v>3.9359199609565638</c:v>
                </c:pt>
                <c:pt idx="83">
                  <c:v>3.9339189848706684</c:v>
                </c:pt>
                <c:pt idx="84">
                  <c:v>3.9319180087847729</c:v>
                </c:pt>
                <c:pt idx="85">
                  <c:v>3.9299170326988775</c:v>
                </c:pt>
                <c:pt idx="86">
                  <c:v>3.9279160566129816</c:v>
                </c:pt>
                <c:pt idx="87">
                  <c:v>3.9259150805270862</c:v>
                </c:pt>
                <c:pt idx="88">
                  <c:v>3.9239141044411907</c:v>
                </c:pt>
                <c:pt idx="89">
                  <c:v>3.9219131283552948</c:v>
                </c:pt>
                <c:pt idx="90">
                  <c:v>3.9199121522693994</c:v>
                </c:pt>
                <c:pt idx="91">
                  <c:v>3.9179111761835039</c:v>
                </c:pt>
                <c:pt idx="92">
                  <c:v>3.9159102000976085</c:v>
                </c:pt>
                <c:pt idx="93">
                  <c:v>3.9139092240117126</c:v>
                </c:pt>
                <c:pt idx="94">
                  <c:v>3.9119082479258172</c:v>
                </c:pt>
                <c:pt idx="95">
                  <c:v>3.9099072718399217</c:v>
                </c:pt>
                <c:pt idx="96">
                  <c:v>3.9079062957540263</c:v>
                </c:pt>
                <c:pt idx="97">
                  <c:v>3.9059053196681304</c:v>
                </c:pt>
                <c:pt idx="98">
                  <c:v>3.9039043435822349</c:v>
                </c:pt>
                <c:pt idx="99">
                  <c:v>3.9019033674963395</c:v>
                </c:pt>
                <c:pt idx="100">
                  <c:v>3.899902391410444</c:v>
                </c:pt>
                <c:pt idx="101">
                  <c:v>3.8979014153245481</c:v>
                </c:pt>
                <c:pt idx="102">
                  <c:v>3.8959004392386527</c:v>
                </c:pt>
                <c:pt idx="103">
                  <c:v>3.8938994631527573</c:v>
                </c:pt>
                <c:pt idx="104">
                  <c:v>3.8918984870668618</c:v>
                </c:pt>
                <c:pt idx="105">
                  <c:v>3.8898975109809659</c:v>
                </c:pt>
                <c:pt idx="106">
                  <c:v>3.8878965348950705</c:v>
                </c:pt>
                <c:pt idx="107">
                  <c:v>3.885895558809175</c:v>
                </c:pt>
                <c:pt idx="108">
                  <c:v>3.8838945827232796</c:v>
                </c:pt>
                <c:pt idx="109">
                  <c:v>3.8818936066373837</c:v>
                </c:pt>
                <c:pt idx="110">
                  <c:v>3.8798926305514883</c:v>
                </c:pt>
                <c:pt idx="111">
                  <c:v>3.8778916544655928</c:v>
                </c:pt>
                <c:pt idx="112">
                  <c:v>3.8758906783796974</c:v>
                </c:pt>
                <c:pt idx="113">
                  <c:v>3.8738897022938015</c:v>
                </c:pt>
                <c:pt idx="114">
                  <c:v>3.871888726207906</c:v>
                </c:pt>
                <c:pt idx="115">
                  <c:v>3.8698877501220106</c:v>
                </c:pt>
                <c:pt idx="116">
                  <c:v>3.8678867740361151</c:v>
                </c:pt>
                <c:pt idx="117">
                  <c:v>3.8658857979502192</c:v>
                </c:pt>
                <c:pt idx="118">
                  <c:v>3.8638848218643238</c:v>
                </c:pt>
                <c:pt idx="119">
                  <c:v>3.8618838457784284</c:v>
                </c:pt>
                <c:pt idx="120">
                  <c:v>3.8598828696925329</c:v>
                </c:pt>
                <c:pt idx="121">
                  <c:v>3.857881893606637</c:v>
                </c:pt>
                <c:pt idx="122">
                  <c:v>3.8558809175207416</c:v>
                </c:pt>
                <c:pt idx="123">
                  <c:v>3.8538799414348461</c:v>
                </c:pt>
                <c:pt idx="124">
                  <c:v>3.8518789653489507</c:v>
                </c:pt>
                <c:pt idx="125">
                  <c:v>3.8498779892630548</c:v>
                </c:pt>
                <c:pt idx="126">
                  <c:v>3.8478770131771594</c:v>
                </c:pt>
                <c:pt idx="127">
                  <c:v>3.8458760370912639</c:v>
                </c:pt>
                <c:pt idx="128">
                  <c:v>3.8438750610053685</c:v>
                </c:pt>
                <c:pt idx="129">
                  <c:v>3.8418740849194726</c:v>
                </c:pt>
                <c:pt idx="130">
                  <c:v>3.8398731088335771</c:v>
                </c:pt>
                <c:pt idx="131">
                  <c:v>3.8378721327476817</c:v>
                </c:pt>
                <c:pt idx="132">
                  <c:v>3.8358711566617858</c:v>
                </c:pt>
                <c:pt idx="133">
                  <c:v>3.8338701805758904</c:v>
                </c:pt>
                <c:pt idx="134">
                  <c:v>3.8318692044899949</c:v>
                </c:pt>
                <c:pt idx="135">
                  <c:v>3.8298682284040995</c:v>
                </c:pt>
                <c:pt idx="136">
                  <c:v>3.8278672523182036</c:v>
                </c:pt>
                <c:pt idx="137">
                  <c:v>3.8258662762323081</c:v>
                </c:pt>
                <c:pt idx="138">
                  <c:v>3.8238653001464127</c:v>
                </c:pt>
                <c:pt idx="139">
                  <c:v>3.8218643240605172</c:v>
                </c:pt>
                <c:pt idx="140">
                  <c:v>3.8198633479746213</c:v>
                </c:pt>
                <c:pt idx="141">
                  <c:v>3.8178623718887259</c:v>
                </c:pt>
                <c:pt idx="142">
                  <c:v>3.8158613958028305</c:v>
                </c:pt>
                <c:pt idx="143">
                  <c:v>3.813860419716935</c:v>
                </c:pt>
                <c:pt idx="144">
                  <c:v>3.8118594436310391</c:v>
                </c:pt>
                <c:pt idx="145">
                  <c:v>3.8098584675451437</c:v>
                </c:pt>
                <c:pt idx="146">
                  <c:v>3.8078574914592482</c:v>
                </c:pt>
                <c:pt idx="147">
                  <c:v>3.8058565153733528</c:v>
                </c:pt>
                <c:pt idx="148">
                  <c:v>3.8038555392874569</c:v>
                </c:pt>
                <c:pt idx="149">
                  <c:v>3.8018545632015615</c:v>
                </c:pt>
                <c:pt idx="150">
                  <c:v>3.799853587115666</c:v>
                </c:pt>
                <c:pt idx="151">
                  <c:v>3.7978526110297706</c:v>
                </c:pt>
                <c:pt idx="152">
                  <c:v>3.7958516349438747</c:v>
                </c:pt>
                <c:pt idx="153">
                  <c:v>3.7938506588579792</c:v>
                </c:pt>
                <c:pt idx="154">
                  <c:v>3.7918496827720838</c:v>
                </c:pt>
                <c:pt idx="155">
                  <c:v>3.7898487066861883</c:v>
                </c:pt>
                <c:pt idx="156">
                  <c:v>3.7878477306002925</c:v>
                </c:pt>
                <c:pt idx="157">
                  <c:v>3.785846754514397</c:v>
                </c:pt>
                <c:pt idx="158">
                  <c:v>3.7838457784285016</c:v>
                </c:pt>
                <c:pt idx="159">
                  <c:v>3.7818448023426061</c:v>
                </c:pt>
                <c:pt idx="160">
                  <c:v>3.7798438262567102</c:v>
                </c:pt>
                <c:pt idx="161">
                  <c:v>3.7778428501708148</c:v>
                </c:pt>
                <c:pt idx="162">
                  <c:v>3.7758418740849193</c:v>
                </c:pt>
                <c:pt idx="163">
                  <c:v>3.7738408979990239</c:v>
                </c:pt>
                <c:pt idx="164">
                  <c:v>3.771839921913128</c:v>
                </c:pt>
                <c:pt idx="165">
                  <c:v>3.7698389458272326</c:v>
                </c:pt>
                <c:pt idx="166">
                  <c:v>3.7678379697413371</c:v>
                </c:pt>
                <c:pt idx="167">
                  <c:v>3.7658369936554417</c:v>
                </c:pt>
                <c:pt idx="168">
                  <c:v>3.7638360175695458</c:v>
                </c:pt>
                <c:pt idx="169">
                  <c:v>3.7618350414836503</c:v>
                </c:pt>
                <c:pt idx="170">
                  <c:v>3.7598340653977549</c:v>
                </c:pt>
                <c:pt idx="171">
                  <c:v>3.7578330893118594</c:v>
                </c:pt>
                <c:pt idx="172">
                  <c:v>3.7558321132259636</c:v>
                </c:pt>
                <c:pt idx="173">
                  <c:v>3.7538311371400681</c:v>
                </c:pt>
                <c:pt idx="174">
                  <c:v>3.7518301610541727</c:v>
                </c:pt>
                <c:pt idx="175">
                  <c:v>3.7498291849682768</c:v>
                </c:pt>
                <c:pt idx="176">
                  <c:v>3.7478282088823813</c:v>
                </c:pt>
                <c:pt idx="177">
                  <c:v>3.7458272327964859</c:v>
                </c:pt>
                <c:pt idx="178">
                  <c:v>3.7438262567105904</c:v>
                </c:pt>
                <c:pt idx="179">
                  <c:v>3.7418252806246945</c:v>
                </c:pt>
                <c:pt idx="180">
                  <c:v>3.7398243045387991</c:v>
                </c:pt>
                <c:pt idx="181">
                  <c:v>3.7378233284529037</c:v>
                </c:pt>
                <c:pt idx="182">
                  <c:v>3.7358223523670082</c:v>
                </c:pt>
                <c:pt idx="183">
                  <c:v>3.7338213762811123</c:v>
                </c:pt>
                <c:pt idx="184">
                  <c:v>3.7318204001952169</c:v>
                </c:pt>
                <c:pt idx="185">
                  <c:v>3.7298194241093214</c:v>
                </c:pt>
                <c:pt idx="186">
                  <c:v>3.727818448023426</c:v>
                </c:pt>
                <c:pt idx="187">
                  <c:v>3.7258174719375301</c:v>
                </c:pt>
                <c:pt idx="188">
                  <c:v>3.7238164958516347</c:v>
                </c:pt>
                <c:pt idx="189">
                  <c:v>3.7218155197657392</c:v>
                </c:pt>
                <c:pt idx="190">
                  <c:v>3.7198145436798438</c:v>
                </c:pt>
                <c:pt idx="191">
                  <c:v>3.7178135675939479</c:v>
                </c:pt>
                <c:pt idx="192">
                  <c:v>3.7158125915080524</c:v>
                </c:pt>
                <c:pt idx="193">
                  <c:v>3.713811615422157</c:v>
                </c:pt>
                <c:pt idx="194">
                  <c:v>3.7118106393362615</c:v>
                </c:pt>
                <c:pt idx="195">
                  <c:v>3.7098096632503657</c:v>
                </c:pt>
                <c:pt idx="196">
                  <c:v>3.7078086871644702</c:v>
                </c:pt>
                <c:pt idx="197">
                  <c:v>3.7058077110785748</c:v>
                </c:pt>
                <c:pt idx="198">
                  <c:v>3.7038067349926793</c:v>
                </c:pt>
                <c:pt idx="199">
                  <c:v>3.7018057589067834</c:v>
                </c:pt>
                <c:pt idx="200">
                  <c:v>3.699804782820888</c:v>
                </c:pt>
                <c:pt idx="201">
                  <c:v>3.6978038067349925</c:v>
                </c:pt>
                <c:pt idx="202">
                  <c:v>3.6958028306490971</c:v>
                </c:pt>
                <c:pt idx="203">
                  <c:v>3.6938018545632012</c:v>
                </c:pt>
                <c:pt idx="204">
                  <c:v>3.6918008784773058</c:v>
                </c:pt>
                <c:pt idx="205">
                  <c:v>3.6897999023914103</c:v>
                </c:pt>
                <c:pt idx="206">
                  <c:v>3.6877989263055149</c:v>
                </c:pt>
                <c:pt idx="207">
                  <c:v>3.685797950219619</c:v>
                </c:pt>
                <c:pt idx="208">
                  <c:v>3.6837969741337235</c:v>
                </c:pt>
                <c:pt idx="209">
                  <c:v>3.6817959980478281</c:v>
                </c:pt>
                <c:pt idx="210">
                  <c:v>3.6797950219619326</c:v>
                </c:pt>
                <c:pt idx="211">
                  <c:v>3.6777940458760368</c:v>
                </c:pt>
                <c:pt idx="212">
                  <c:v>3.6757930697901413</c:v>
                </c:pt>
                <c:pt idx="213">
                  <c:v>3.6737920937042459</c:v>
                </c:pt>
                <c:pt idx="214">
                  <c:v>3.6717911176183504</c:v>
                </c:pt>
                <c:pt idx="215">
                  <c:v>3.6697901415324545</c:v>
                </c:pt>
                <c:pt idx="216">
                  <c:v>3.6677891654465591</c:v>
                </c:pt>
                <c:pt idx="217">
                  <c:v>3.6657881893606636</c:v>
                </c:pt>
                <c:pt idx="218">
                  <c:v>3.6637872132747678</c:v>
                </c:pt>
                <c:pt idx="219">
                  <c:v>3.6617862371888723</c:v>
                </c:pt>
                <c:pt idx="220">
                  <c:v>3.6597852611029769</c:v>
                </c:pt>
                <c:pt idx="221">
                  <c:v>3.6577842850170814</c:v>
                </c:pt>
                <c:pt idx="222">
                  <c:v>3.6557833089311855</c:v>
                </c:pt>
                <c:pt idx="223">
                  <c:v>3.6537823328452901</c:v>
                </c:pt>
                <c:pt idx="224">
                  <c:v>3.6517813567593946</c:v>
                </c:pt>
                <c:pt idx="225">
                  <c:v>3.6497803806734992</c:v>
                </c:pt>
                <c:pt idx="226">
                  <c:v>3.6477794045876033</c:v>
                </c:pt>
                <c:pt idx="227">
                  <c:v>3.6457784285017079</c:v>
                </c:pt>
                <c:pt idx="228">
                  <c:v>3.6437774524158124</c:v>
                </c:pt>
                <c:pt idx="229">
                  <c:v>3.641776476329917</c:v>
                </c:pt>
                <c:pt idx="230">
                  <c:v>3.6397755002440211</c:v>
                </c:pt>
                <c:pt idx="231">
                  <c:v>3.6377745241581256</c:v>
                </c:pt>
                <c:pt idx="232">
                  <c:v>3.6357735480722302</c:v>
                </c:pt>
                <c:pt idx="233">
                  <c:v>3.6337725719863347</c:v>
                </c:pt>
                <c:pt idx="234">
                  <c:v>3.6317715959004389</c:v>
                </c:pt>
                <c:pt idx="235">
                  <c:v>3.6297706198145434</c:v>
                </c:pt>
                <c:pt idx="236">
                  <c:v>3.627769643728648</c:v>
                </c:pt>
                <c:pt idx="237">
                  <c:v>3.6257686676427525</c:v>
                </c:pt>
                <c:pt idx="238">
                  <c:v>3.6237676915568566</c:v>
                </c:pt>
                <c:pt idx="239">
                  <c:v>3.6217667154709612</c:v>
                </c:pt>
                <c:pt idx="240">
                  <c:v>3.6197657393850657</c:v>
                </c:pt>
                <c:pt idx="241">
                  <c:v>3.6177647632991703</c:v>
                </c:pt>
                <c:pt idx="242">
                  <c:v>3.6157637872132744</c:v>
                </c:pt>
                <c:pt idx="243">
                  <c:v>3.613762811127379</c:v>
                </c:pt>
                <c:pt idx="244">
                  <c:v>3.6117618350414835</c:v>
                </c:pt>
                <c:pt idx="245">
                  <c:v>3.6097608589555881</c:v>
                </c:pt>
                <c:pt idx="246">
                  <c:v>3.6077598828696922</c:v>
                </c:pt>
                <c:pt idx="247">
                  <c:v>3.6057589067837967</c:v>
                </c:pt>
                <c:pt idx="248">
                  <c:v>3.6037579306979013</c:v>
                </c:pt>
                <c:pt idx="249">
                  <c:v>3.6017569546120058</c:v>
                </c:pt>
                <c:pt idx="250">
                  <c:v>3.59975597852611</c:v>
                </c:pt>
                <c:pt idx="251">
                  <c:v>3.5977550024402145</c:v>
                </c:pt>
                <c:pt idx="252">
                  <c:v>3.5957540263543191</c:v>
                </c:pt>
                <c:pt idx="253">
                  <c:v>3.5937530502684236</c:v>
                </c:pt>
                <c:pt idx="254">
                  <c:v>3.5917520741825277</c:v>
                </c:pt>
                <c:pt idx="255">
                  <c:v>3.5897510980966323</c:v>
                </c:pt>
                <c:pt idx="256">
                  <c:v>3.5877501220107368</c:v>
                </c:pt>
                <c:pt idx="257">
                  <c:v>3.585749145924841</c:v>
                </c:pt>
                <c:pt idx="258">
                  <c:v>3.5837481698389455</c:v>
                </c:pt>
                <c:pt idx="259">
                  <c:v>3.5817471937530501</c:v>
                </c:pt>
                <c:pt idx="260">
                  <c:v>3.5797462176671546</c:v>
                </c:pt>
                <c:pt idx="261">
                  <c:v>3.5777452415812587</c:v>
                </c:pt>
                <c:pt idx="262">
                  <c:v>3.5757442654953633</c:v>
                </c:pt>
                <c:pt idx="263">
                  <c:v>3.5737432894094678</c:v>
                </c:pt>
                <c:pt idx="264">
                  <c:v>3.5717423133235724</c:v>
                </c:pt>
                <c:pt idx="265">
                  <c:v>3.5697413372376765</c:v>
                </c:pt>
                <c:pt idx="266">
                  <c:v>3.5677403611517811</c:v>
                </c:pt>
                <c:pt idx="267">
                  <c:v>3.5657393850658856</c:v>
                </c:pt>
                <c:pt idx="268">
                  <c:v>3.5637384089799902</c:v>
                </c:pt>
                <c:pt idx="269">
                  <c:v>3.5617374328940943</c:v>
                </c:pt>
                <c:pt idx="270">
                  <c:v>3.5597364568081988</c:v>
                </c:pt>
                <c:pt idx="271">
                  <c:v>3.5577354807223034</c:v>
                </c:pt>
                <c:pt idx="272">
                  <c:v>3.5557345046364079</c:v>
                </c:pt>
                <c:pt idx="273">
                  <c:v>3.5537335285505121</c:v>
                </c:pt>
                <c:pt idx="274">
                  <c:v>3.5517325524646166</c:v>
                </c:pt>
                <c:pt idx="275">
                  <c:v>3.5497315763787212</c:v>
                </c:pt>
                <c:pt idx="276">
                  <c:v>3.5477306002928257</c:v>
                </c:pt>
                <c:pt idx="277">
                  <c:v>3.5457296242069298</c:v>
                </c:pt>
                <c:pt idx="278">
                  <c:v>3.5437286481210344</c:v>
                </c:pt>
                <c:pt idx="279">
                  <c:v>3.5417276720351389</c:v>
                </c:pt>
                <c:pt idx="280">
                  <c:v>3.5397266959492435</c:v>
                </c:pt>
                <c:pt idx="281">
                  <c:v>3.5377257198633476</c:v>
                </c:pt>
                <c:pt idx="282">
                  <c:v>3.5357247437774522</c:v>
                </c:pt>
                <c:pt idx="283">
                  <c:v>3.5337237676915567</c:v>
                </c:pt>
                <c:pt idx="284">
                  <c:v>3.5317227916056613</c:v>
                </c:pt>
                <c:pt idx="285">
                  <c:v>3.5297218155197654</c:v>
                </c:pt>
                <c:pt idx="286">
                  <c:v>3.5277208394338699</c:v>
                </c:pt>
                <c:pt idx="287">
                  <c:v>3.5257198633479745</c:v>
                </c:pt>
                <c:pt idx="288">
                  <c:v>3.523718887262079</c:v>
                </c:pt>
                <c:pt idx="289">
                  <c:v>3.5217179111761832</c:v>
                </c:pt>
                <c:pt idx="290">
                  <c:v>3.5197169350902877</c:v>
                </c:pt>
                <c:pt idx="291">
                  <c:v>3.5177159590043923</c:v>
                </c:pt>
                <c:pt idx="292">
                  <c:v>3.5157149829184968</c:v>
                </c:pt>
                <c:pt idx="293">
                  <c:v>3.5137140068326009</c:v>
                </c:pt>
                <c:pt idx="294">
                  <c:v>3.5117130307467055</c:v>
                </c:pt>
                <c:pt idx="295">
                  <c:v>3.50971205466081</c:v>
                </c:pt>
                <c:pt idx="296">
                  <c:v>3.5077110785749146</c:v>
                </c:pt>
                <c:pt idx="297">
                  <c:v>3.5057101024890187</c:v>
                </c:pt>
                <c:pt idx="298">
                  <c:v>3.5037091264031233</c:v>
                </c:pt>
                <c:pt idx="299">
                  <c:v>3.5017081503172278</c:v>
                </c:pt>
                <c:pt idx="300">
                  <c:v>3.4997071742313319</c:v>
                </c:pt>
                <c:pt idx="301">
                  <c:v>3.4977061981454365</c:v>
                </c:pt>
                <c:pt idx="302">
                  <c:v>3.495705222059541</c:v>
                </c:pt>
                <c:pt idx="303">
                  <c:v>3.4937042459736456</c:v>
                </c:pt>
                <c:pt idx="304">
                  <c:v>3.4917032698877497</c:v>
                </c:pt>
                <c:pt idx="305">
                  <c:v>3.4897022938018543</c:v>
                </c:pt>
                <c:pt idx="306">
                  <c:v>3.4877013177159588</c:v>
                </c:pt>
                <c:pt idx="307">
                  <c:v>3.4857003416300634</c:v>
                </c:pt>
                <c:pt idx="308">
                  <c:v>3.4836993655441675</c:v>
                </c:pt>
                <c:pt idx="309">
                  <c:v>3.481698389458272</c:v>
                </c:pt>
                <c:pt idx="310">
                  <c:v>3.4796974133723766</c:v>
                </c:pt>
                <c:pt idx="311">
                  <c:v>3.4776964372864811</c:v>
                </c:pt>
                <c:pt idx="312">
                  <c:v>3.4756954612005853</c:v>
                </c:pt>
                <c:pt idx="313">
                  <c:v>3.4736944851146898</c:v>
                </c:pt>
                <c:pt idx="314">
                  <c:v>3.4716935090287944</c:v>
                </c:pt>
                <c:pt idx="315">
                  <c:v>3.4696925329428989</c:v>
                </c:pt>
                <c:pt idx="316">
                  <c:v>3.467691556857003</c:v>
                </c:pt>
                <c:pt idx="317">
                  <c:v>3.4656905807711076</c:v>
                </c:pt>
                <c:pt idx="318">
                  <c:v>3.4636896046852121</c:v>
                </c:pt>
                <c:pt idx="319">
                  <c:v>3.4616886285993167</c:v>
                </c:pt>
                <c:pt idx="320">
                  <c:v>3.4596876525134208</c:v>
                </c:pt>
                <c:pt idx="321">
                  <c:v>3.4576866764275254</c:v>
                </c:pt>
                <c:pt idx="322">
                  <c:v>3.4556857003416299</c:v>
                </c:pt>
                <c:pt idx="323">
                  <c:v>3.4536847242557345</c:v>
                </c:pt>
                <c:pt idx="324">
                  <c:v>3.4516837481698386</c:v>
                </c:pt>
                <c:pt idx="325">
                  <c:v>3.4496827720839431</c:v>
                </c:pt>
                <c:pt idx="326">
                  <c:v>3.4476817959980477</c:v>
                </c:pt>
                <c:pt idx="327">
                  <c:v>3.4456808199121522</c:v>
                </c:pt>
                <c:pt idx="328">
                  <c:v>3.4436798438262564</c:v>
                </c:pt>
                <c:pt idx="329">
                  <c:v>3.4416788677403609</c:v>
                </c:pt>
                <c:pt idx="330">
                  <c:v>3.4396778916544655</c:v>
                </c:pt>
                <c:pt idx="331">
                  <c:v>3.43767691556857</c:v>
                </c:pt>
                <c:pt idx="332">
                  <c:v>3.4356759394826741</c:v>
                </c:pt>
                <c:pt idx="333">
                  <c:v>3.4336749633967787</c:v>
                </c:pt>
                <c:pt idx="334">
                  <c:v>3.4316739873108832</c:v>
                </c:pt>
                <c:pt idx="335">
                  <c:v>3.4296730112249878</c:v>
                </c:pt>
                <c:pt idx="336">
                  <c:v>3.4276720351390919</c:v>
                </c:pt>
                <c:pt idx="337">
                  <c:v>3.4256710590531965</c:v>
                </c:pt>
                <c:pt idx="338">
                  <c:v>3.423670082967301</c:v>
                </c:pt>
                <c:pt idx="339">
                  <c:v>3.4216691068814056</c:v>
                </c:pt>
                <c:pt idx="340">
                  <c:v>3.4196681307955097</c:v>
                </c:pt>
                <c:pt idx="341">
                  <c:v>3.4176671547096142</c:v>
                </c:pt>
                <c:pt idx="342">
                  <c:v>3.4156661786237188</c:v>
                </c:pt>
                <c:pt idx="343">
                  <c:v>3.4136652025378229</c:v>
                </c:pt>
                <c:pt idx="344">
                  <c:v>3.4116642264519275</c:v>
                </c:pt>
                <c:pt idx="345">
                  <c:v>3.409663250366032</c:v>
                </c:pt>
                <c:pt idx="346">
                  <c:v>3.4076622742801366</c:v>
                </c:pt>
                <c:pt idx="347">
                  <c:v>3.4056612981942407</c:v>
                </c:pt>
                <c:pt idx="348">
                  <c:v>3.4036603221083452</c:v>
                </c:pt>
                <c:pt idx="349">
                  <c:v>3.4016593460224498</c:v>
                </c:pt>
                <c:pt idx="350">
                  <c:v>3.3996583699365543</c:v>
                </c:pt>
                <c:pt idx="351">
                  <c:v>3.3976573938506585</c:v>
                </c:pt>
                <c:pt idx="352">
                  <c:v>3.395656417764763</c:v>
                </c:pt>
                <c:pt idx="353">
                  <c:v>3.3936554416788676</c:v>
                </c:pt>
                <c:pt idx="354">
                  <c:v>3.3916544655929721</c:v>
                </c:pt>
                <c:pt idx="355">
                  <c:v>3.3896534895070762</c:v>
                </c:pt>
                <c:pt idx="356">
                  <c:v>3.3876525134211808</c:v>
                </c:pt>
                <c:pt idx="357">
                  <c:v>3.3856515373352853</c:v>
                </c:pt>
                <c:pt idx="358">
                  <c:v>3.3836505612493899</c:v>
                </c:pt>
                <c:pt idx="359">
                  <c:v>3.381649585163494</c:v>
                </c:pt>
                <c:pt idx="360">
                  <c:v>3.3796486090775986</c:v>
                </c:pt>
                <c:pt idx="361">
                  <c:v>3.3776476329917031</c:v>
                </c:pt>
                <c:pt idx="362">
                  <c:v>3.3756466569058077</c:v>
                </c:pt>
                <c:pt idx="363">
                  <c:v>3.3736456808199118</c:v>
                </c:pt>
                <c:pt idx="364">
                  <c:v>3.3716447047340163</c:v>
                </c:pt>
                <c:pt idx="365">
                  <c:v>3.3696437286481209</c:v>
                </c:pt>
                <c:pt idx="366">
                  <c:v>3.3676427525622254</c:v>
                </c:pt>
                <c:pt idx="367">
                  <c:v>3.3656417764763296</c:v>
                </c:pt>
                <c:pt idx="368">
                  <c:v>3.3636408003904341</c:v>
                </c:pt>
                <c:pt idx="369">
                  <c:v>3.3616398243045387</c:v>
                </c:pt>
                <c:pt idx="370">
                  <c:v>3.3596388482186432</c:v>
                </c:pt>
                <c:pt idx="371">
                  <c:v>3.3576378721327473</c:v>
                </c:pt>
                <c:pt idx="372">
                  <c:v>3.3556368960468519</c:v>
                </c:pt>
                <c:pt idx="373">
                  <c:v>3.3536359199609564</c:v>
                </c:pt>
                <c:pt idx="374">
                  <c:v>3.351634943875061</c:v>
                </c:pt>
                <c:pt idx="375">
                  <c:v>3.3496339677891651</c:v>
                </c:pt>
                <c:pt idx="376">
                  <c:v>3.3476329917032697</c:v>
                </c:pt>
                <c:pt idx="377">
                  <c:v>3.3456320156173742</c:v>
                </c:pt>
                <c:pt idx="378">
                  <c:v>3.3436310395314788</c:v>
                </c:pt>
                <c:pt idx="379">
                  <c:v>3.3416300634455829</c:v>
                </c:pt>
                <c:pt idx="380">
                  <c:v>3.3396290873596874</c:v>
                </c:pt>
                <c:pt idx="381">
                  <c:v>3.337628111273792</c:v>
                </c:pt>
                <c:pt idx="382">
                  <c:v>3.3356271351878966</c:v>
                </c:pt>
                <c:pt idx="383">
                  <c:v>3.3336261591020007</c:v>
                </c:pt>
                <c:pt idx="384">
                  <c:v>3.3316251830161052</c:v>
                </c:pt>
                <c:pt idx="385">
                  <c:v>3.3296242069302098</c:v>
                </c:pt>
                <c:pt idx="386">
                  <c:v>3.3276232308443139</c:v>
                </c:pt>
                <c:pt idx="387">
                  <c:v>3.3256222547584184</c:v>
                </c:pt>
                <c:pt idx="388">
                  <c:v>3.323621278672523</c:v>
                </c:pt>
                <c:pt idx="389">
                  <c:v>3.3216203025866275</c:v>
                </c:pt>
                <c:pt idx="390">
                  <c:v>3.3196193265007317</c:v>
                </c:pt>
                <c:pt idx="391">
                  <c:v>3.3176183504148362</c:v>
                </c:pt>
                <c:pt idx="392">
                  <c:v>3.3156173743289408</c:v>
                </c:pt>
                <c:pt idx="393">
                  <c:v>3.3136163982430453</c:v>
                </c:pt>
                <c:pt idx="394">
                  <c:v>3.3116154221571494</c:v>
                </c:pt>
                <c:pt idx="395">
                  <c:v>3.309614446071254</c:v>
                </c:pt>
                <c:pt idx="396">
                  <c:v>3.3076134699853585</c:v>
                </c:pt>
                <c:pt idx="397">
                  <c:v>3.3056124938994631</c:v>
                </c:pt>
                <c:pt idx="398">
                  <c:v>3.3036115178135672</c:v>
                </c:pt>
                <c:pt idx="399">
                  <c:v>3.3016105417276718</c:v>
                </c:pt>
                <c:pt idx="400">
                  <c:v>3.2996095656417763</c:v>
                </c:pt>
                <c:pt idx="401">
                  <c:v>3.2976085895558809</c:v>
                </c:pt>
                <c:pt idx="402">
                  <c:v>3.295607613469985</c:v>
                </c:pt>
                <c:pt idx="403">
                  <c:v>3.2936066373840895</c:v>
                </c:pt>
                <c:pt idx="404">
                  <c:v>3.2916056612981941</c:v>
                </c:pt>
                <c:pt idx="405">
                  <c:v>3.2896046852122987</c:v>
                </c:pt>
                <c:pt idx="406">
                  <c:v>3.2876037091264028</c:v>
                </c:pt>
                <c:pt idx="407">
                  <c:v>3.2856027330405073</c:v>
                </c:pt>
                <c:pt idx="408">
                  <c:v>3.2836017569546119</c:v>
                </c:pt>
                <c:pt idx="409">
                  <c:v>3.2816007808687164</c:v>
                </c:pt>
                <c:pt idx="410">
                  <c:v>3.2795998047828205</c:v>
                </c:pt>
                <c:pt idx="411">
                  <c:v>3.2775988286969251</c:v>
                </c:pt>
                <c:pt idx="412">
                  <c:v>3.2755978526110296</c:v>
                </c:pt>
                <c:pt idx="413">
                  <c:v>3.2735968765251342</c:v>
                </c:pt>
                <c:pt idx="414">
                  <c:v>3.2715959004392383</c:v>
                </c:pt>
                <c:pt idx="415">
                  <c:v>3.2695949243533429</c:v>
                </c:pt>
                <c:pt idx="416">
                  <c:v>3.2675939482674474</c:v>
                </c:pt>
                <c:pt idx="417">
                  <c:v>3.265592972181552</c:v>
                </c:pt>
                <c:pt idx="418">
                  <c:v>3.2635919960956561</c:v>
                </c:pt>
                <c:pt idx="419">
                  <c:v>3.2615910200097606</c:v>
                </c:pt>
                <c:pt idx="420">
                  <c:v>3.2595900439238652</c:v>
                </c:pt>
                <c:pt idx="421">
                  <c:v>3.2575890678379698</c:v>
                </c:pt>
                <c:pt idx="422">
                  <c:v>3.2555880917520739</c:v>
                </c:pt>
                <c:pt idx="423">
                  <c:v>3.2535871156661784</c:v>
                </c:pt>
                <c:pt idx="424">
                  <c:v>3.251586139580283</c:v>
                </c:pt>
                <c:pt idx="425">
                  <c:v>3.2495851634943875</c:v>
                </c:pt>
                <c:pt idx="426">
                  <c:v>3.2475841874084916</c:v>
                </c:pt>
                <c:pt idx="427">
                  <c:v>3.2455832113225962</c:v>
                </c:pt>
                <c:pt idx="428">
                  <c:v>3.2435822352367008</c:v>
                </c:pt>
                <c:pt idx="429">
                  <c:v>3.2415812591508049</c:v>
                </c:pt>
                <c:pt idx="430">
                  <c:v>3.2395802830649094</c:v>
                </c:pt>
                <c:pt idx="431">
                  <c:v>3.237579306979014</c:v>
                </c:pt>
                <c:pt idx="432">
                  <c:v>3.2355783308931185</c:v>
                </c:pt>
                <c:pt idx="433">
                  <c:v>3.2335773548072226</c:v>
                </c:pt>
                <c:pt idx="434">
                  <c:v>3.2315763787213272</c:v>
                </c:pt>
                <c:pt idx="435">
                  <c:v>3.2295754026354317</c:v>
                </c:pt>
                <c:pt idx="436">
                  <c:v>3.2275744265495363</c:v>
                </c:pt>
                <c:pt idx="437">
                  <c:v>3.2255734504636404</c:v>
                </c:pt>
                <c:pt idx="438">
                  <c:v>3.223572474377745</c:v>
                </c:pt>
                <c:pt idx="439">
                  <c:v>3.2215714982918495</c:v>
                </c:pt>
                <c:pt idx="440">
                  <c:v>3.2195705222059541</c:v>
                </c:pt>
                <c:pt idx="441">
                  <c:v>3.2175695461200582</c:v>
                </c:pt>
                <c:pt idx="442">
                  <c:v>3.2155685700341627</c:v>
                </c:pt>
                <c:pt idx="443">
                  <c:v>3.2135675939482673</c:v>
                </c:pt>
                <c:pt idx="444">
                  <c:v>3.2115666178623719</c:v>
                </c:pt>
                <c:pt idx="445">
                  <c:v>3.209565641776476</c:v>
                </c:pt>
                <c:pt idx="446">
                  <c:v>3.2075646656905805</c:v>
                </c:pt>
                <c:pt idx="447">
                  <c:v>3.2055636896046851</c:v>
                </c:pt>
                <c:pt idx="448">
                  <c:v>3.2035627135187896</c:v>
                </c:pt>
                <c:pt idx="449">
                  <c:v>3.2015617374328937</c:v>
                </c:pt>
                <c:pt idx="450">
                  <c:v>3.1995607613469983</c:v>
                </c:pt>
                <c:pt idx="451">
                  <c:v>3.1975597852611028</c:v>
                </c:pt>
                <c:pt idx="452">
                  <c:v>3.1955588091752074</c:v>
                </c:pt>
                <c:pt idx="453">
                  <c:v>3.1935578330893115</c:v>
                </c:pt>
                <c:pt idx="454">
                  <c:v>3.1915568570034161</c:v>
                </c:pt>
                <c:pt idx="455">
                  <c:v>3.1895558809175206</c:v>
                </c:pt>
                <c:pt idx="456">
                  <c:v>3.1875549048316252</c:v>
                </c:pt>
                <c:pt idx="457">
                  <c:v>3.1855539287457293</c:v>
                </c:pt>
                <c:pt idx="458">
                  <c:v>3.1835529526598338</c:v>
                </c:pt>
                <c:pt idx="459">
                  <c:v>3.1815519765739384</c:v>
                </c:pt>
                <c:pt idx="460">
                  <c:v>3.179551000488043</c:v>
                </c:pt>
                <c:pt idx="461">
                  <c:v>3.1775500244021471</c:v>
                </c:pt>
                <c:pt idx="462">
                  <c:v>3.1755490483162516</c:v>
                </c:pt>
                <c:pt idx="463">
                  <c:v>3.1735480722303562</c:v>
                </c:pt>
                <c:pt idx="464">
                  <c:v>3.1715470961444607</c:v>
                </c:pt>
                <c:pt idx="465">
                  <c:v>3.1695461200585648</c:v>
                </c:pt>
                <c:pt idx="466">
                  <c:v>3.1675451439726694</c:v>
                </c:pt>
                <c:pt idx="467">
                  <c:v>3.165544167886774</c:v>
                </c:pt>
                <c:pt idx="468">
                  <c:v>3.1635431918008785</c:v>
                </c:pt>
                <c:pt idx="469">
                  <c:v>3.1615422157149826</c:v>
                </c:pt>
                <c:pt idx="470">
                  <c:v>3.1595412396290872</c:v>
                </c:pt>
                <c:pt idx="471">
                  <c:v>3.1575402635431917</c:v>
                </c:pt>
                <c:pt idx="472">
                  <c:v>3.1555392874572958</c:v>
                </c:pt>
                <c:pt idx="473">
                  <c:v>3.1535383113714004</c:v>
                </c:pt>
                <c:pt idx="474">
                  <c:v>3.1515373352855049</c:v>
                </c:pt>
                <c:pt idx="475">
                  <c:v>3.1495363591996095</c:v>
                </c:pt>
                <c:pt idx="476">
                  <c:v>3.1475353831137136</c:v>
                </c:pt>
                <c:pt idx="477">
                  <c:v>3.1455344070278182</c:v>
                </c:pt>
                <c:pt idx="478">
                  <c:v>3.1435334309419227</c:v>
                </c:pt>
                <c:pt idx="479">
                  <c:v>3.1415324548560273</c:v>
                </c:pt>
                <c:pt idx="480">
                  <c:v>3.1395314787701314</c:v>
                </c:pt>
                <c:pt idx="481">
                  <c:v>3.1375305026842359</c:v>
                </c:pt>
                <c:pt idx="482">
                  <c:v>3.1355295265983405</c:v>
                </c:pt>
                <c:pt idx="483">
                  <c:v>3.1335285505124451</c:v>
                </c:pt>
                <c:pt idx="484">
                  <c:v>3.1315275744265492</c:v>
                </c:pt>
                <c:pt idx="485">
                  <c:v>3.1295265983406537</c:v>
                </c:pt>
                <c:pt idx="486">
                  <c:v>3.1275256222547583</c:v>
                </c:pt>
                <c:pt idx="487">
                  <c:v>3.1255246461688628</c:v>
                </c:pt>
                <c:pt idx="488">
                  <c:v>3.1235236700829669</c:v>
                </c:pt>
                <c:pt idx="489">
                  <c:v>3.1215226939970715</c:v>
                </c:pt>
                <c:pt idx="490">
                  <c:v>3.1195217179111761</c:v>
                </c:pt>
                <c:pt idx="491">
                  <c:v>3.1175207418252806</c:v>
                </c:pt>
                <c:pt idx="492">
                  <c:v>3.1155197657393847</c:v>
                </c:pt>
                <c:pt idx="493">
                  <c:v>3.1135187896534893</c:v>
                </c:pt>
                <c:pt idx="494">
                  <c:v>3.1115178135675938</c:v>
                </c:pt>
                <c:pt idx="495">
                  <c:v>3.1095168374816984</c:v>
                </c:pt>
                <c:pt idx="496">
                  <c:v>3.1075158613958025</c:v>
                </c:pt>
                <c:pt idx="497">
                  <c:v>3.105514885309907</c:v>
                </c:pt>
                <c:pt idx="498">
                  <c:v>3.1035139092240116</c:v>
                </c:pt>
                <c:pt idx="499">
                  <c:v>3.1015129331381162</c:v>
                </c:pt>
                <c:pt idx="500">
                  <c:v>3.0995119570522203</c:v>
                </c:pt>
                <c:pt idx="501">
                  <c:v>3.0975109809663248</c:v>
                </c:pt>
                <c:pt idx="502">
                  <c:v>3.0955100048804294</c:v>
                </c:pt>
                <c:pt idx="503">
                  <c:v>3.0935090287945339</c:v>
                </c:pt>
                <c:pt idx="504">
                  <c:v>3.091508052708638</c:v>
                </c:pt>
                <c:pt idx="505">
                  <c:v>3.0895070766227426</c:v>
                </c:pt>
                <c:pt idx="506">
                  <c:v>3.0875061005368472</c:v>
                </c:pt>
                <c:pt idx="507">
                  <c:v>3.0855051244509517</c:v>
                </c:pt>
                <c:pt idx="508">
                  <c:v>3.0835041483650558</c:v>
                </c:pt>
                <c:pt idx="509">
                  <c:v>3.0815031722791604</c:v>
                </c:pt>
                <c:pt idx="510">
                  <c:v>3.0795021961932649</c:v>
                </c:pt>
                <c:pt idx="511">
                  <c:v>3.0775012201073695</c:v>
                </c:pt>
                <c:pt idx="512">
                  <c:v>3.0755002440214736</c:v>
                </c:pt>
                <c:pt idx="513">
                  <c:v>3.0734992679355781</c:v>
                </c:pt>
                <c:pt idx="514">
                  <c:v>3.0714982918496827</c:v>
                </c:pt>
                <c:pt idx="515">
                  <c:v>3.0694973157637868</c:v>
                </c:pt>
                <c:pt idx="516">
                  <c:v>3.0674963396778914</c:v>
                </c:pt>
                <c:pt idx="517">
                  <c:v>3.0654953635919959</c:v>
                </c:pt>
                <c:pt idx="518">
                  <c:v>3.0634943875061005</c:v>
                </c:pt>
                <c:pt idx="519">
                  <c:v>3.0614934114202046</c:v>
                </c:pt>
                <c:pt idx="520">
                  <c:v>3.0594924353343091</c:v>
                </c:pt>
                <c:pt idx="521">
                  <c:v>3.0574914592484137</c:v>
                </c:pt>
                <c:pt idx="522">
                  <c:v>3.0554904831625183</c:v>
                </c:pt>
                <c:pt idx="523">
                  <c:v>3.0534895070766224</c:v>
                </c:pt>
                <c:pt idx="524">
                  <c:v>3.0514885309907269</c:v>
                </c:pt>
                <c:pt idx="525">
                  <c:v>3.0494875549048315</c:v>
                </c:pt>
                <c:pt idx="526">
                  <c:v>3.047486578818936</c:v>
                </c:pt>
                <c:pt idx="527">
                  <c:v>3.0454856027330401</c:v>
                </c:pt>
                <c:pt idx="528">
                  <c:v>3.0434846266471447</c:v>
                </c:pt>
                <c:pt idx="529">
                  <c:v>3.0414836505612493</c:v>
                </c:pt>
                <c:pt idx="530">
                  <c:v>3.0394826744753538</c:v>
                </c:pt>
                <c:pt idx="531">
                  <c:v>3.0374816983894579</c:v>
                </c:pt>
                <c:pt idx="532">
                  <c:v>3.0354807223035625</c:v>
                </c:pt>
                <c:pt idx="533">
                  <c:v>3.033479746217667</c:v>
                </c:pt>
                <c:pt idx="534">
                  <c:v>3.0314787701317716</c:v>
                </c:pt>
                <c:pt idx="535">
                  <c:v>3.0294777940458757</c:v>
                </c:pt>
                <c:pt idx="536">
                  <c:v>3.0274768179599802</c:v>
                </c:pt>
                <c:pt idx="537">
                  <c:v>3.0254758418740848</c:v>
                </c:pt>
                <c:pt idx="538">
                  <c:v>3.0234748657881894</c:v>
                </c:pt>
                <c:pt idx="539">
                  <c:v>3.0214738897022935</c:v>
                </c:pt>
                <c:pt idx="540">
                  <c:v>3.019472913616398</c:v>
                </c:pt>
                <c:pt idx="541">
                  <c:v>3.0174719375305026</c:v>
                </c:pt>
                <c:pt idx="542">
                  <c:v>3.0154709614446071</c:v>
                </c:pt>
                <c:pt idx="543">
                  <c:v>3.0134699853587112</c:v>
                </c:pt>
                <c:pt idx="544">
                  <c:v>3.0114690092728158</c:v>
                </c:pt>
                <c:pt idx="545">
                  <c:v>3.0094680331869204</c:v>
                </c:pt>
                <c:pt idx="546">
                  <c:v>3.0074670571010249</c:v>
                </c:pt>
                <c:pt idx="547">
                  <c:v>3.005466081015129</c:v>
                </c:pt>
                <c:pt idx="548">
                  <c:v>3.0034651049292336</c:v>
                </c:pt>
                <c:pt idx="549">
                  <c:v>3.0014641288433381</c:v>
                </c:pt>
                <c:pt idx="550">
                  <c:v>2.9994631527574427</c:v>
                </c:pt>
                <c:pt idx="551">
                  <c:v>2.9974621766715468</c:v>
                </c:pt>
                <c:pt idx="552">
                  <c:v>2.9954612005856514</c:v>
                </c:pt>
                <c:pt idx="553">
                  <c:v>2.9934602244997559</c:v>
                </c:pt>
                <c:pt idx="554">
                  <c:v>2.9914592484138605</c:v>
                </c:pt>
                <c:pt idx="555">
                  <c:v>2.9894582723279646</c:v>
                </c:pt>
                <c:pt idx="556">
                  <c:v>2.9874572962420691</c:v>
                </c:pt>
                <c:pt idx="557">
                  <c:v>2.9854563201561737</c:v>
                </c:pt>
                <c:pt idx="558">
                  <c:v>2.9834553440702778</c:v>
                </c:pt>
                <c:pt idx="559">
                  <c:v>2.9814543679843823</c:v>
                </c:pt>
                <c:pt idx="560">
                  <c:v>2.9794533918984869</c:v>
                </c:pt>
                <c:pt idx="561">
                  <c:v>2.9774524158125915</c:v>
                </c:pt>
                <c:pt idx="562">
                  <c:v>2.9754514397266956</c:v>
                </c:pt>
                <c:pt idx="563">
                  <c:v>2.9734504636408001</c:v>
                </c:pt>
                <c:pt idx="564">
                  <c:v>2.9714494875549047</c:v>
                </c:pt>
                <c:pt idx="565">
                  <c:v>2.9694485114690092</c:v>
                </c:pt>
                <c:pt idx="566">
                  <c:v>2.9674475353831133</c:v>
                </c:pt>
                <c:pt idx="567">
                  <c:v>2.9654465592972179</c:v>
                </c:pt>
                <c:pt idx="568">
                  <c:v>2.9634455832113225</c:v>
                </c:pt>
                <c:pt idx="569">
                  <c:v>2.961444607125427</c:v>
                </c:pt>
                <c:pt idx="570">
                  <c:v>2.9594436310395311</c:v>
                </c:pt>
                <c:pt idx="571">
                  <c:v>2.9574426549536357</c:v>
                </c:pt>
                <c:pt idx="572">
                  <c:v>2.9554416788677402</c:v>
                </c:pt>
                <c:pt idx="573">
                  <c:v>2.9534407027818448</c:v>
                </c:pt>
                <c:pt idx="574">
                  <c:v>2.9514397266959489</c:v>
                </c:pt>
                <c:pt idx="575">
                  <c:v>2.9494387506100535</c:v>
                </c:pt>
                <c:pt idx="576">
                  <c:v>2.947437774524158</c:v>
                </c:pt>
                <c:pt idx="577">
                  <c:v>2.9454367984382626</c:v>
                </c:pt>
                <c:pt idx="578">
                  <c:v>2.9434358223523667</c:v>
                </c:pt>
                <c:pt idx="579">
                  <c:v>2.9414348462664712</c:v>
                </c:pt>
                <c:pt idx="580">
                  <c:v>2.9394338701805758</c:v>
                </c:pt>
                <c:pt idx="581">
                  <c:v>2.9374328940946803</c:v>
                </c:pt>
                <c:pt idx="582">
                  <c:v>2.9354319180087844</c:v>
                </c:pt>
                <c:pt idx="583">
                  <c:v>2.933430941922889</c:v>
                </c:pt>
                <c:pt idx="584">
                  <c:v>2.9314299658369936</c:v>
                </c:pt>
                <c:pt idx="585">
                  <c:v>2.9294289897510981</c:v>
                </c:pt>
                <c:pt idx="586">
                  <c:v>2.9274280136652022</c:v>
                </c:pt>
                <c:pt idx="587">
                  <c:v>2.9254270375793068</c:v>
                </c:pt>
                <c:pt idx="588">
                  <c:v>2.9234260614934113</c:v>
                </c:pt>
                <c:pt idx="589">
                  <c:v>2.9214250854075159</c:v>
                </c:pt>
                <c:pt idx="590">
                  <c:v>2.91942410932162</c:v>
                </c:pt>
                <c:pt idx="591">
                  <c:v>2.9174231332357246</c:v>
                </c:pt>
                <c:pt idx="592">
                  <c:v>2.9154221571498291</c:v>
                </c:pt>
                <c:pt idx="593">
                  <c:v>2.9134211810639337</c:v>
                </c:pt>
                <c:pt idx="594">
                  <c:v>2.9114202049780378</c:v>
                </c:pt>
                <c:pt idx="595">
                  <c:v>2.9094192288921423</c:v>
                </c:pt>
                <c:pt idx="596">
                  <c:v>2.9074182528062469</c:v>
                </c:pt>
                <c:pt idx="597">
                  <c:v>2.9054172767203514</c:v>
                </c:pt>
                <c:pt idx="598">
                  <c:v>2.9034163006344555</c:v>
                </c:pt>
                <c:pt idx="599">
                  <c:v>2.9014153245485601</c:v>
                </c:pt>
                <c:pt idx="600">
                  <c:v>2.8994143484626647</c:v>
                </c:pt>
                <c:pt idx="601">
                  <c:v>2.8974133723767688</c:v>
                </c:pt>
                <c:pt idx="602">
                  <c:v>2.8954123962908733</c:v>
                </c:pt>
                <c:pt idx="603">
                  <c:v>2.8934114202049779</c:v>
                </c:pt>
                <c:pt idx="604">
                  <c:v>2.8914104441190824</c:v>
                </c:pt>
                <c:pt idx="605">
                  <c:v>2.8894094680331865</c:v>
                </c:pt>
                <c:pt idx="606">
                  <c:v>2.8874084919472911</c:v>
                </c:pt>
                <c:pt idx="607">
                  <c:v>2.8854075158613957</c:v>
                </c:pt>
                <c:pt idx="608">
                  <c:v>2.8834065397755002</c:v>
                </c:pt>
                <c:pt idx="609">
                  <c:v>2.8814055636896043</c:v>
                </c:pt>
                <c:pt idx="610">
                  <c:v>2.8794045876037089</c:v>
                </c:pt>
                <c:pt idx="611">
                  <c:v>2.8774036115178134</c:v>
                </c:pt>
                <c:pt idx="612">
                  <c:v>2.875402635431918</c:v>
                </c:pt>
                <c:pt idx="613">
                  <c:v>2.8734016593460221</c:v>
                </c:pt>
                <c:pt idx="614">
                  <c:v>2.8714006832601267</c:v>
                </c:pt>
                <c:pt idx="615">
                  <c:v>2.8693997071742312</c:v>
                </c:pt>
                <c:pt idx="616">
                  <c:v>2.8673987310883358</c:v>
                </c:pt>
                <c:pt idx="617">
                  <c:v>2.8653977550024399</c:v>
                </c:pt>
                <c:pt idx="618">
                  <c:v>2.8633967789165444</c:v>
                </c:pt>
                <c:pt idx="619">
                  <c:v>2.861395802830649</c:v>
                </c:pt>
                <c:pt idx="620">
                  <c:v>2.8593948267447535</c:v>
                </c:pt>
                <c:pt idx="621">
                  <c:v>2.8573938506588576</c:v>
                </c:pt>
                <c:pt idx="622">
                  <c:v>2.8553928745729622</c:v>
                </c:pt>
                <c:pt idx="623">
                  <c:v>2.8533918984870668</c:v>
                </c:pt>
                <c:pt idx="624">
                  <c:v>2.8513909224011713</c:v>
                </c:pt>
                <c:pt idx="625">
                  <c:v>2.8493899463152754</c:v>
                </c:pt>
                <c:pt idx="626">
                  <c:v>2.84738897022938</c:v>
                </c:pt>
                <c:pt idx="627">
                  <c:v>2.8453879941434845</c:v>
                </c:pt>
                <c:pt idx="628">
                  <c:v>2.8433870180575891</c:v>
                </c:pt>
                <c:pt idx="629">
                  <c:v>2.8413860419716932</c:v>
                </c:pt>
                <c:pt idx="630">
                  <c:v>2.8393850658857978</c:v>
                </c:pt>
                <c:pt idx="631">
                  <c:v>2.8373840897999023</c:v>
                </c:pt>
                <c:pt idx="632">
                  <c:v>2.8353831137140069</c:v>
                </c:pt>
                <c:pt idx="633">
                  <c:v>2.833382137628111</c:v>
                </c:pt>
                <c:pt idx="634">
                  <c:v>2.8313811615422155</c:v>
                </c:pt>
                <c:pt idx="635">
                  <c:v>2.8293801854563201</c:v>
                </c:pt>
                <c:pt idx="636">
                  <c:v>2.8273792093704246</c:v>
                </c:pt>
                <c:pt idx="637">
                  <c:v>2.8253782332845288</c:v>
                </c:pt>
                <c:pt idx="638">
                  <c:v>2.8233772571986333</c:v>
                </c:pt>
                <c:pt idx="639">
                  <c:v>2.8213762811127379</c:v>
                </c:pt>
                <c:pt idx="640">
                  <c:v>2.8193753050268424</c:v>
                </c:pt>
                <c:pt idx="641">
                  <c:v>2.8173743289409465</c:v>
                </c:pt>
                <c:pt idx="642">
                  <c:v>2.8153733528550511</c:v>
                </c:pt>
                <c:pt idx="643">
                  <c:v>2.8133723767691556</c:v>
                </c:pt>
                <c:pt idx="644">
                  <c:v>2.8113714006832597</c:v>
                </c:pt>
                <c:pt idx="645">
                  <c:v>2.8093704245973643</c:v>
                </c:pt>
                <c:pt idx="646">
                  <c:v>2.8073694485114689</c:v>
                </c:pt>
                <c:pt idx="647">
                  <c:v>2.8053684724255734</c:v>
                </c:pt>
                <c:pt idx="648">
                  <c:v>2.8033674963396775</c:v>
                </c:pt>
                <c:pt idx="649">
                  <c:v>2.8013665202537821</c:v>
                </c:pt>
                <c:pt idx="650">
                  <c:v>2.7993655441678866</c:v>
                </c:pt>
                <c:pt idx="651">
                  <c:v>2.7973645680819912</c:v>
                </c:pt>
                <c:pt idx="652">
                  <c:v>2.7953635919960953</c:v>
                </c:pt>
                <c:pt idx="653">
                  <c:v>2.7933626159101999</c:v>
                </c:pt>
                <c:pt idx="654">
                  <c:v>2.7913616398243044</c:v>
                </c:pt>
                <c:pt idx="655">
                  <c:v>2.789360663738409</c:v>
                </c:pt>
                <c:pt idx="656">
                  <c:v>2.7873596876525131</c:v>
                </c:pt>
                <c:pt idx="657">
                  <c:v>2.7853587115666176</c:v>
                </c:pt>
                <c:pt idx="658">
                  <c:v>2.7833577354807222</c:v>
                </c:pt>
                <c:pt idx="659">
                  <c:v>2.7813567593948267</c:v>
                </c:pt>
                <c:pt idx="660">
                  <c:v>2.7793557833089308</c:v>
                </c:pt>
                <c:pt idx="661">
                  <c:v>2.7773548072230354</c:v>
                </c:pt>
                <c:pt idx="662">
                  <c:v>2.77535383113714</c:v>
                </c:pt>
                <c:pt idx="663">
                  <c:v>2.7733528550512445</c:v>
                </c:pt>
                <c:pt idx="664">
                  <c:v>2.7713518789653486</c:v>
                </c:pt>
                <c:pt idx="665">
                  <c:v>2.7693509028794532</c:v>
                </c:pt>
                <c:pt idx="666">
                  <c:v>2.7673499267935577</c:v>
                </c:pt>
                <c:pt idx="667">
                  <c:v>2.7653489507076623</c:v>
                </c:pt>
                <c:pt idx="668">
                  <c:v>2.7633479746217664</c:v>
                </c:pt>
                <c:pt idx="669">
                  <c:v>2.761346998535871</c:v>
                </c:pt>
                <c:pt idx="670">
                  <c:v>2.7593460224499755</c:v>
                </c:pt>
                <c:pt idx="671">
                  <c:v>2.7573450463640801</c:v>
                </c:pt>
                <c:pt idx="672">
                  <c:v>2.7553440702781842</c:v>
                </c:pt>
                <c:pt idx="673">
                  <c:v>2.7533430941922887</c:v>
                </c:pt>
                <c:pt idx="674">
                  <c:v>2.7513421181063933</c:v>
                </c:pt>
                <c:pt idx="675">
                  <c:v>2.7493411420204978</c:v>
                </c:pt>
                <c:pt idx="676">
                  <c:v>2.747340165934602</c:v>
                </c:pt>
                <c:pt idx="677">
                  <c:v>2.7453391898487065</c:v>
                </c:pt>
                <c:pt idx="678">
                  <c:v>2.7433382137628111</c:v>
                </c:pt>
                <c:pt idx="679">
                  <c:v>2.7413372376769156</c:v>
                </c:pt>
                <c:pt idx="680">
                  <c:v>2.7393362615910197</c:v>
                </c:pt>
                <c:pt idx="681">
                  <c:v>2.7373352855051243</c:v>
                </c:pt>
                <c:pt idx="682">
                  <c:v>2.7353343094192288</c:v>
                </c:pt>
                <c:pt idx="683">
                  <c:v>2.7333333333333334</c:v>
                </c:pt>
                <c:pt idx="684">
                  <c:v>2.7313323572474375</c:v>
                </c:pt>
                <c:pt idx="685">
                  <c:v>2.7293313811615421</c:v>
                </c:pt>
                <c:pt idx="686">
                  <c:v>2.7273304050756466</c:v>
                </c:pt>
                <c:pt idx="687">
                  <c:v>2.7253294289897507</c:v>
                </c:pt>
                <c:pt idx="688">
                  <c:v>2.7233284529038553</c:v>
                </c:pt>
                <c:pt idx="689">
                  <c:v>2.7213274768179598</c:v>
                </c:pt>
                <c:pt idx="690">
                  <c:v>2.7193265007320644</c:v>
                </c:pt>
                <c:pt idx="691">
                  <c:v>2.7173255246461685</c:v>
                </c:pt>
                <c:pt idx="692">
                  <c:v>2.7153245485602731</c:v>
                </c:pt>
                <c:pt idx="693">
                  <c:v>2.7133235724743776</c:v>
                </c:pt>
                <c:pt idx="694">
                  <c:v>2.7113225963884822</c:v>
                </c:pt>
                <c:pt idx="695">
                  <c:v>2.7093216203025863</c:v>
                </c:pt>
                <c:pt idx="696">
                  <c:v>2.7073206442166908</c:v>
                </c:pt>
                <c:pt idx="697">
                  <c:v>2.7053196681307954</c:v>
                </c:pt>
                <c:pt idx="698">
                  <c:v>2.7033186920448999</c:v>
                </c:pt>
                <c:pt idx="699">
                  <c:v>2.7013177159590041</c:v>
                </c:pt>
                <c:pt idx="700">
                  <c:v>2.6993167398731086</c:v>
                </c:pt>
                <c:pt idx="701">
                  <c:v>2.6973157637872132</c:v>
                </c:pt>
                <c:pt idx="702">
                  <c:v>2.6953147877013177</c:v>
                </c:pt>
                <c:pt idx="703">
                  <c:v>2.6933138116154218</c:v>
                </c:pt>
                <c:pt idx="704">
                  <c:v>2.6913128355295264</c:v>
                </c:pt>
                <c:pt idx="705">
                  <c:v>2.6893118594436309</c:v>
                </c:pt>
                <c:pt idx="706">
                  <c:v>2.6873108833577355</c:v>
                </c:pt>
                <c:pt idx="707">
                  <c:v>2.6853099072718396</c:v>
                </c:pt>
                <c:pt idx="708">
                  <c:v>2.6833089311859442</c:v>
                </c:pt>
                <c:pt idx="709">
                  <c:v>2.6813079551000487</c:v>
                </c:pt>
                <c:pt idx="710">
                  <c:v>2.6793069790141533</c:v>
                </c:pt>
                <c:pt idx="711">
                  <c:v>2.6773060029282574</c:v>
                </c:pt>
                <c:pt idx="712">
                  <c:v>2.6753050268423619</c:v>
                </c:pt>
                <c:pt idx="713">
                  <c:v>2.6733040507564665</c:v>
                </c:pt>
                <c:pt idx="714">
                  <c:v>2.671303074670571</c:v>
                </c:pt>
                <c:pt idx="715">
                  <c:v>2.6693020985846752</c:v>
                </c:pt>
                <c:pt idx="716">
                  <c:v>2.6673011224987797</c:v>
                </c:pt>
                <c:pt idx="717">
                  <c:v>2.6653001464128843</c:v>
                </c:pt>
                <c:pt idx="718">
                  <c:v>2.6632991703269888</c:v>
                </c:pt>
                <c:pt idx="719">
                  <c:v>2.6612981942410929</c:v>
                </c:pt>
                <c:pt idx="720">
                  <c:v>2.6592972181551975</c:v>
                </c:pt>
                <c:pt idx="721">
                  <c:v>2.657296242069302</c:v>
                </c:pt>
                <c:pt idx="722">
                  <c:v>2.6552952659834066</c:v>
                </c:pt>
                <c:pt idx="723">
                  <c:v>2.6532942898975107</c:v>
                </c:pt>
                <c:pt idx="724">
                  <c:v>2.6512933138116153</c:v>
                </c:pt>
                <c:pt idx="725">
                  <c:v>2.6492923377257198</c:v>
                </c:pt>
                <c:pt idx="726">
                  <c:v>2.6472913616398244</c:v>
                </c:pt>
                <c:pt idx="727">
                  <c:v>2.6452903855539285</c:v>
                </c:pt>
                <c:pt idx="728">
                  <c:v>2.643289409468033</c:v>
                </c:pt>
                <c:pt idx="729">
                  <c:v>2.6412884333821376</c:v>
                </c:pt>
                <c:pt idx="730">
                  <c:v>2.6392874572962417</c:v>
                </c:pt>
                <c:pt idx="731">
                  <c:v>2.6372864812103463</c:v>
                </c:pt>
                <c:pt idx="732">
                  <c:v>2.6352855051244508</c:v>
                </c:pt>
                <c:pt idx="733">
                  <c:v>2.6332845290385554</c:v>
                </c:pt>
                <c:pt idx="734">
                  <c:v>2.6312835529526595</c:v>
                </c:pt>
                <c:pt idx="735">
                  <c:v>2.629282576866764</c:v>
                </c:pt>
                <c:pt idx="736">
                  <c:v>2.6272816007808686</c:v>
                </c:pt>
                <c:pt idx="737">
                  <c:v>2.6252806246949731</c:v>
                </c:pt>
                <c:pt idx="738">
                  <c:v>2.6232796486090773</c:v>
                </c:pt>
                <c:pt idx="739">
                  <c:v>2.6212786725231818</c:v>
                </c:pt>
                <c:pt idx="740">
                  <c:v>2.6192776964372864</c:v>
                </c:pt>
                <c:pt idx="741">
                  <c:v>2.6172767203513909</c:v>
                </c:pt>
                <c:pt idx="742">
                  <c:v>2.615275744265495</c:v>
                </c:pt>
                <c:pt idx="743">
                  <c:v>2.6132747681795996</c:v>
                </c:pt>
                <c:pt idx="744">
                  <c:v>2.6112737920937041</c:v>
                </c:pt>
                <c:pt idx="745">
                  <c:v>2.6092728160078087</c:v>
                </c:pt>
                <c:pt idx="746">
                  <c:v>2.6072718399219128</c:v>
                </c:pt>
                <c:pt idx="747">
                  <c:v>2.6052708638360174</c:v>
                </c:pt>
                <c:pt idx="748">
                  <c:v>2.6032698877501219</c:v>
                </c:pt>
                <c:pt idx="749">
                  <c:v>2.6012689116642265</c:v>
                </c:pt>
                <c:pt idx="750">
                  <c:v>2.5992679355783306</c:v>
                </c:pt>
                <c:pt idx="751">
                  <c:v>2.5972669594924351</c:v>
                </c:pt>
                <c:pt idx="752">
                  <c:v>2.5952659834065397</c:v>
                </c:pt>
                <c:pt idx="753">
                  <c:v>2.5932650073206442</c:v>
                </c:pt>
                <c:pt idx="754">
                  <c:v>2.5912640312347484</c:v>
                </c:pt>
                <c:pt idx="755">
                  <c:v>2.5892630551488529</c:v>
                </c:pt>
                <c:pt idx="756">
                  <c:v>2.5872620790629575</c:v>
                </c:pt>
                <c:pt idx="757">
                  <c:v>2.585261102977062</c:v>
                </c:pt>
                <c:pt idx="758">
                  <c:v>2.5832601268911661</c:v>
                </c:pt>
                <c:pt idx="759">
                  <c:v>2.5812591508052707</c:v>
                </c:pt>
                <c:pt idx="760">
                  <c:v>2.5792581747193752</c:v>
                </c:pt>
                <c:pt idx="761">
                  <c:v>2.5772571986334798</c:v>
                </c:pt>
                <c:pt idx="762">
                  <c:v>2.5752562225475839</c:v>
                </c:pt>
                <c:pt idx="763">
                  <c:v>2.5732552464616885</c:v>
                </c:pt>
                <c:pt idx="764">
                  <c:v>2.571254270375793</c:v>
                </c:pt>
                <c:pt idx="765">
                  <c:v>2.5692532942898976</c:v>
                </c:pt>
                <c:pt idx="766">
                  <c:v>2.5672523182040017</c:v>
                </c:pt>
                <c:pt idx="767">
                  <c:v>2.5652513421181062</c:v>
                </c:pt>
                <c:pt idx="768">
                  <c:v>2.5632503660322108</c:v>
                </c:pt>
                <c:pt idx="769">
                  <c:v>2.5612493899463153</c:v>
                </c:pt>
                <c:pt idx="770">
                  <c:v>2.5592484138604195</c:v>
                </c:pt>
                <c:pt idx="771">
                  <c:v>2.557247437774524</c:v>
                </c:pt>
                <c:pt idx="772">
                  <c:v>2.5552464616886286</c:v>
                </c:pt>
                <c:pt idx="773">
                  <c:v>2.5532454856027327</c:v>
                </c:pt>
                <c:pt idx="774">
                  <c:v>2.5512445095168372</c:v>
                </c:pt>
                <c:pt idx="775">
                  <c:v>2.5492435334309418</c:v>
                </c:pt>
                <c:pt idx="776">
                  <c:v>2.5472425573450463</c:v>
                </c:pt>
                <c:pt idx="777">
                  <c:v>2.5452415812591505</c:v>
                </c:pt>
                <c:pt idx="778">
                  <c:v>2.543240605173255</c:v>
                </c:pt>
                <c:pt idx="779">
                  <c:v>2.5412396290873596</c:v>
                </c:pt>
                <c:pt idx="780">
                  <c:v>2.5392386530014641</c:v>
                </c:pt>
                <c:pt idx="781">
                  <c:v>2.5372376769155682</c:v>
                </c:pt>
                <c:pt idx="782">
                  <c:v>2.5352367008296728</c:v>
                </c:pt>
                <c:pt idx="783">
                  <c:v>2.5332357247437773</c:v>
                </c:pt>
                <c:pt idx="784">
                  <c:v>2.5312347486578819</c:v>
                </c:pt>
                <c:pt idx="785">
                  <c:v>2.529233772571986</c:v>
                </c:pt>
                <c:pt idx="786">
                  <c:v>2.5272327964860906</c:v>
                </c:pt>
                <c:pt idx="787">
                  <c:v>2.5252318204001951</c:v>
                </c:pt>
                <c:pt idx="788">
                  <c:v>2.5232308443142997</c:v>
                </c:pt>
                <c:pt idx="789">
                  <c:v>2.5212298682284038</c:v>
                </c:pt>
                <c:pt idx="790">
                  <c:v>2.5192288921425083</c:v>
                </c:pt>
                <c:pt idx="791">
                  <c:v>2.5172279160566129</c:v>
                </c:pt>
                <c:pt idx="792">
                  <c:v>2.5152269399707174</c:v>
                </c:pt>
                <c:pt idx="793">
                  <c:v>2.5132259638848216</c:v>
                </c:pt>
                <c:pt idx="794">
                  <c:v>2.5112249877989261</c:v>
                </c:pt>
                <c:pt idx="795">
                  <c:v>2.5092240117130307</c:v>
                </c:pt>
                <c:pt idx="796">
                  <c:v>2.5072230356271352</c:v>
                </c:pt>
                <c:pt idx="797">
                  <c:v>2.5052220595412393</c:v>
                </c:pt>
                <c:pt idx="798">
                  <c:v>2.5032210834553439</c:v>
                </c:pt>
                <c:pt idx="799">
                  <c:v>2.5012201073694484</c:v>
                </c:pt>
                <c:pt idx="800">
                  <c:v>2.499219131283553</c:v>
                </c:pt>
                <c:pt idx="801">
                  <c:v>2.4972181551976571</c:v>
                </c:pt>
                <c:pt idx="802">
                  <c:v>2.4952171791117617</c:v>
                </c:pt>
                <c:pt idx="803">
                  <c:v>2.4932162030258662</c:v>
                </c:pt>
                <c:pt idx="804">
                  <c:v>2.4912152269399708</c:v>
                </c:pt>
                <c:pt idx="805">
                  <c:v>2.4892142508540749</c:v>
                </c:pt>
                <c:pt idx="806">
                  <c:v>2.4872132747681794</c:v>
                </c:pt>
                <c:pt idx="807">
                  <c:v>2.485212298682284</c:v>
                </c:pt>
                <c:pt idx="808">
                  <c:v>2.4832113225963885</c:v>
                </c:pt>
                <c:pt idx="809">
                  <c:v>2.4812103465104927</c:v>
                </c:pt>
                <c:pt idx="810">
                  <c:v>2.4792093704245972</c:v>
                </c:pt>
                <c:pt idx="811">
                  <c:v>2.4772083943387018</c:v>
                </c:pt>
                <c:pt idx="812">
                  <c:v>2.4752074182528059</c:v>
                </c:pt>
                <c:pt idx="813">
                  <c:v>2.4732064421669104</c:v>
                </c:pt>
                <c:pt idx="814">
                  <c:v>2.471205466081015</c:v>
                </c:pt>
                <c:pt idx="815">
                  <c:v>2.4692044899951195</c:v>
                </c:pt>
                <c:pt idx="816">
                  <c:v>2.4672035139092237</c:v>
                </c:pt>
                <c:pt idx="817">
                  <c:v>2.4652025378233282</c:v>
                </c:pt>
                <c:pt idx="818">
                  <c:v>2.4632015617374328</c:v>
                </c:pt>
                <c:pt idx="819">
                  <c:v>2.4612005856515373</c:v>
                </c:pt>
                <c:pt idx="820">
                  <c:v>2.4591996095656414</c:v>
                </c:pt>
                <c:pt idx="821">
                  <c:v>2.457198633479746</c:v>
                </c:pt>
                <c:pt idx="822">
                  <c:v>2.4551976573938505</c:v>
                </c:pt>
                <c:pt idx="823">
                  <c:v>2.4531966813079551</c:v>
                </c:pt>
                <c:pt idx="824">
                  <c:v>2.4511957052220592</c:v>
                </c:pt>
                <c:pt idx="825">
                  <c:v>2.4491947291361638</c:v>
                </c:pt>
                <c:pt idx="826">
                  <c:v>2.4471937530502683</c:v>
                </c:pt>
                <c:pt idx="827">
                  <c:v>2.4451927769643729</c:v>
                </c:pt>
                <c:pt idx="828">
                  <c:v>2.443191800878477</c:v>
                </c:pt>
                <c:pt idx="829">
                  <c:v>2.4411908247925815</c:v>
                </c:pt>
                <c:pt idx="830">
                  <c:v>2.4391898487066861</c:v>
                </c:pt>
                <c:pt idx="831">
                  <c:v>2.4371888726207906</c:v>
                </c:pt>
                <c:pt idx="832">
                  <c:v>2.4351878965348948</c:v>
                </c:pt>
                <c:pt idx="833">
                  <c:v>2.4331869204489993</c:v>
                </c:pt>
                <c:pt idx="834">
                  <c:v>2.4311859443631039</c:v>
                </c:pt>
                <c:pt idx="835">
                  <c:v>2.4291849682772084</c:v>
                </c:pt>
                <c:pt idx="836">
                  <c:v>2.4271839921913125</c:v>
                </c:pt>
                <c:pt idx="837">
                  <c:v>2.4251830161054171</c:v>
                </c:pt>
                <c:pt idx="838">
                  <c:v>2.4231820400195216</c:v>
                </c:pt>
                <c:pt idx="839">
                  <c:v>2.4211810639336262</c:v>
                </c:pt>
                <c:pt idx="840">
                  <c:v>2.4191800878477303</c:v>
                </c:pt>
                <c:pt idx="841">
                  <c:v>2.4171791117618349</c:v>
                </c:pt>
                <c:pt idx="842">
                  <c:v>2.4151781356759394</c:v>
                </c:pt>
                <c:pt idx="843">
                  <c:v>2.413177159590044</c:v>
                </c:pt>
                <c:pt idx="844">
                  <c:v>2.4111761835041481</c:v>
                </c:pt>
                <c:pt idx="845">
                  <c:v>2.4091752074182526</c:v>
                </c:pt>
                <c:pt idx="846">
                  <c:v>2.4071742313323572</c:v>
                </c:pt>
                <c:pt idx="847">
                  <c:v>2.4051732552464617</c:v>
                </c:pt>
                <c:pt idx="848">
                  <c:v>2.4031722791605659</c:v>
                </c:pt>
                <c:pt idx="849">
                  <c:v>2.4011713030746704</c:v>
                </c:pt>
                <c:pt idx="850">
                  <c:v>2.399170326988775</c:v>
                </c:pt>
                <c:pt idx="851">
                  <c:v>2.3971693509028795</c:v>
                </c:pt>
                <c:pt idx="852">
                  <c:v>2.3951683748169836</c:v>
                </c:pt>
                <c:pt idx="853">
                  <c:v>2.3931673987310882</c:v>
                </c:pt>
                <c:pt idx="854">
                  <c:v>2.3911664226451927</c:v>
                </c:pt>
                <c:pt idx="855">
                  <c:v>2.3891654465592969</c:v>
                </c:pt>
                <c:pt idx="856">
                  <c:v>2.3871644704734014</c:v>
                </c:pt>
                <c:pt idx="857">
                  <c:v>2.385163494387506</c:v>
                </c:pt>
                <c:pt idx="858">
                  <c:v>2.3831625183016105</c:v>
                </c:pt>
                <c:pt idx="859">
                  <c:v>2.3811615422157146</c:v>
                </c:pt>
                <c:pt idx="860">
                  <c:v>2.3791605661298192</c:v>
                </c:pt>
                <c:pt idx="861">
                  <c:v>2.3771595900439237</c:v>
                </c:pt>
                <c:pt idx="862">
                  <c:v>2.3751586139580283</c:v>
                </c:pt>
                <c:pt idx="863">
                  <c:v>2.3731576378721324</c:v>
                </c:pt>
                <c:pt idx="864">
                  <c:v>2.371156661786237</c:v>
                </c:pt>
                <c:pt idx="865">
                  <c:v>2.3691556857003415</c:v>
                </c:pt>
                <c:pt idx="866">
                  <c:v>2.3671547096144461</c:v>
                </c:pt>
                <c:pt idx="867">
                  <c:v>2.3651537335285502</c:v>
                </c:pt>
                <c:pt idx="868">
                  <c:v>2.3631527574426547</c:v>
                </c:pt>
                <c:pt idx="869">
                  <c:v>2.3611517813567593</c:v>
                </c:pt>
                <c:pt idx="870">
                  <c:v>2.3591508052708638</c:v>
                </c:pt>
                <c:pt idx="871">
                  <c:v>2.357149829184968</c:v>
                </c:pt>
                <c:pt idx="872">
                  <c:v>2.3551488530990725</c:v>
                </c:pt>
                <c:pt idx="873">
                  <c:v>2.3531478770131771</c:v>
                </c:pt>
                <c:pt idx="874">
                  <c:v>2.3511469009272816</c:v>
                </c:pt>
                <c:pt idx="875">
                  <c:v>2.3491459248413857</c:v>
                </c:pt>
                <c:pt idx="876">
                  <c:v>2.3471449487554903</c:v>
                </c:pt>
                <c:pt idx="877">
                  <c:v>2.3451439726695948</c:v>
                </c:pt>
                <c:pt idx="878">
                  <c:v>2.3431429965836994</c:v>
                </c:pt>
                <c:pt idx="879">
                  <c:v>2.3411420204978035</c:v>
                </c:pt>
                <c:pt idx="880">
                  <c:v>2.3391410444119081</c:v>
                </c:pt>
                <c:pt idx="881">
                  <c:v>2.3371400683260126</c:v>
                </c:pt>
                <c:pt idx="882">
                  <c:v>2.3351390922401172</c:v>
                </c:pt>
                <c:pt idx="883">
                  <c:v>2.3331381161542213</c:v>
                </c:pt>
                <c:pt idx="884">
                  <c:v>2.3311371400683258</c:v>
                </c:pt>
                <c:pt idx="885">
                  <c:v>2.3291361639824304</c:v>
                </c:pt>
                <c:pt idx="886">
                  <c:v>2.327135187896535</c:v>
                </c:pt>
                <c:pt idx="887">
                  <c:v>2.3251342118106391</c:v>
                </c:pt>
                <c:pt idx="888">
                  <c:v>2.3231332357247436</c:v>
                </c:pt>
                <c:pt idx="889">
                  <c:v>2.3211322596388482</c:v>
                </c:pt>
                <c:pt idx="890">
                  <c:v>2.3191312835529527</c:v>
                </c:pt>
                <c:pt idx="891">
                  <c:v>2.3171303074670568</c:v>
                </c:pt>
                <c:pt idx="892">
                  <c:v>2.3151293313811614</c:v>
                </c:pt>
                <c:pt idx="893">
                  <c:v>2.3131283552952659</c:v>
                </c:pt>
                <c:pt idx="894">
                  <c:v>2.3111273792093705</c:v>
                </c:pt>
                <c:pt idx="895">
                  <c:v>2.3091264031234746</c:v>
                </c:pt>
                <c:pt idx="896">
                  <c:v>2.3071254270375792</c:v>
                </c:pt>
                <c:pt idx="897">
                  <c:v>2.3051244509516837</c:v>
                </c:pt>
                <c:pt idx="898">
                  <c:v>2.3031234748657878</c:v>
                </c:pt>
                <c:pt idx="899">
                  <c:v>2.3011224987798924</c:v>
                </c:pt>
                <c:pt idx="900">
                  <c:v>2.2991215226939969</c:v>
                </c:pt>
                <c:pt idx="901">
                  <c:v>2.2971205466081015</c:v>
                </c:pt>
                <c:pt idx="902">
                  <c:v>2.2951195705222056</c:v>
                </c:pt>
                <c:pt idx="903">
                  <c:v>2.2931185944363102</c:v>
                </c:pt>
                <c:pt idx="904">
                  <c:v>2.2911176183504147</c:v>
                </c:pt>
                <c:pt idx="905">
                  <c:v>2.2891166422645193</c:v>
                </c:pt>
                <c:pt idx="906">
                  <c:v>2.2871156661786234</c:v>
                </c:pt>
                <c:pt idx="907">
                  <c:v>2.2851146900927279</c:v>
                </c:pt>
                <c:pt idx="908">
                  <c:v>2.2831137140068325</c:v>
                </c:pt>
                <c:pt idx="909">
                  <c:v>2.2811127379209371</c:v>
                </c:pt>
                <c:pt idx="910">
                  <c:v>2.2791117618350412</c:v>
                </c:pt>
                <c:pt idx="911">
                  <c:v>2.2771107857491457</c:v>
                </c:pt>
                <c:pt idx="912">
                  <c:v>2.2751098096632503</c:v>
                </c:pt>
                <c:pt idx="913">
                  <c:v>2.2731088335773548</c:v>
                </c:pt>
                <c:pt idx="914">
                  <c:v>2.2711078574914589</c:v>
                </c:pt>
                <c:pt idx="915">
                  <c:v>2.2691068814055635</c:v>
                </c:pt>
                <c:pt idx="916">
                  <c:v>2.267105905319668</c:v>
                </c:pt>
                <c:pt idx="917">
                  <c:v>2.2651049292337726</c:v>
                </c:pt>
                <c:pt idx="918">
                  <c:v>2.2631039531478767</c:v>
                </c:pt>
                <c:pt idx="919">
                  <c:v>2.2611029770619813</c:v>
                </c:pt>
                <c:pt idx="920">
                  <c:v>2.2591020009760858</c:v>
                </c:pt>
                <c:pt idx="921">
                  <c:v>2.2571010248901904</c:v>
                </c:pt>
                <c:pt idx="922">
                  <c:v>2.2551000488042945</c:v>
                </c:pt>
                <c:pt idx="923">
                  <c:v>2.253099072718399</c:v>
                </c:pt>
                <c:pt idx="924">
                  <c:v>2.2510980966325036</c:v>
                </c:pt>
                <c:pt idx="925">
                  <c:v>2.2490971205466082</c:v>
                </c:pt>
                <c:pt idx="926">
                  <c:v>2.2470961444607123</c:v>
                </c:pt>
                <c:pt idx="927">
                  <c:v>2.2450951683748168</c:v>
                </c:pt>
                <c:pt idx="928">
                  <c:v>2.2430941922889214</c:v>
                </c:pt>
                <c:pt idx="929">
                  <c:v>2.2410932162030259</c:v>
                </c:pt>
                <c:pt idx="930">
                  <c:v>2.23909224011713</c:v>
                </c:pt>
                <c:pt idx="931">
                  <c:v>2.2370912640312346</c:v>
                </c:pt>
                <c:pt idx="932">
                  <c:v>2.2350902879453391</c:v>
                </c:pt>
                <c:pt idx="933">
                  <c:v>2.2330893118594437</c:v>
                </c:pt>
                <c:pt idx="934">
                  <c:v>2.2310883357735478</c:v>
                </c:pt>
                <c:pt idx="935">
                  <c:v>2.2290873596876524</c:v>
                </c:pt>
                <c:pt idx="936">
                  <c:v>2.2270863836017569</c:v>
                </c:pt>
                <c:pt idx="937">
                  <c:v>2.2250854075158615</c:v>
                </c:pt>
                <c:pt idx="938">
                  <c:v>2.2230844314299656</c:v>
                </c:pt>
                <c:pt idx="939">
                  <c:v>2.2210834553440701</c:v>
                </c:pt>
                <c:pt idx="940">
                  <c:v>2.2190824792581747</c:v>
                </c:pt>
                <c:pt idx="941">
                  <c:v>2.2170815031722788</c:v>
                </c:pt>
                <c:pt idx="942">
                  <c:v>2.2150805270863834</c:v>
                </c:pt>
                <c:pt idx="943">
                  <c:v>2.2130795510004879</c:v>
                </c:pt>
                <c:pt idx="944">
                  <c:v>2.2110785749145925</c:v>
                </c:pt>
                <c:pt idx="945">
                  <c:v>2.2090775988286966</c:v>
                </c:pt>
                <c:pt idx="946">
                  <c:v>2.2070766227428011</c:v>
                </c:pt>
                <c:pt idx="947">
                  <c:v>2.2050756466569057</c:v>
                </c:pt>
                <c:pt idx="948">
                  <c:v>2.2030746705710103</c:v>
                </c:pt>
                <c:pt idx="949">
                  <c:v>2.2010736944851144</c:v>
                </c:pt>
                <c:pt idx="950">
                  <c:v>2.1990727183992189</c:v>
                </c:pt>
                <c:pt idx="951">
                  <c:v>2.1970717423133235</c:v>
                </c:pt>
                <c:pt idx="952">
                  <c:v>2.195070766227428</c:v>
                </c:pt>
                <c:pt idx="953">
                  <c:v>2.1930697901415321</c:v>
                </c:pt>
                <c:pt idx="954">
                  <c:v>2.1910688140556367</c:v>
                </c:pt>
                <c:pt idx="955">
                  <c:v>2.1890678379697412</c:v>
                </c:pt>
                <c:pt idx="956">
                  <c:v>2.1870668618838458</c:v>
                </c:pt>
                <c:pt idx="957">
                  <c:v>2.1850658857979499</c:v>
                </c:pt>
                <c:pt idx="958">
                  <c:v>2.1830649097120545</c:v>
                </c:pt>
                <c:pt idx="959">
                  <c:v>2.181063933626159</c:v>
                </c:pt>
                <c:pt idx="960">
                  <c:v>2.1790629575402636</c:v>
                </c:pt>
                <c:pt idx="961">
                  <c:v>2.1770619814543677</c:v>
                </c:pt>
                <c:pt idx="962">
                  <c:v>2.1750610053684722</c:v>
                </c:pt>
                <c:pt idx="963">
                  <c:v>2.1730600292825768</c:v>
                </c:pt>
                <c:pt idx="964">
                  <c:v>2.1710590531966814</c:v>
                </c:pt>
                <c:pt idx="965">
                  <c:v>2.1690580771107855</c:v>
                </c:pt>
                <c:pt idx="966">
                  <c:v>2.16705710102489</c:v>
                </c:pt>
                <c:pt idx="967">
                  <c:v>2.1650561249389946</c:v>
                </c:pt>
                <c:pt idx="968">
                  <c:v>2.1630551488530991</c:v>
                </c:pt>
                <c:pt idx="969">
                  <c:v>2.1610541727672032</c:v>
                </c:pt>
                <c:pt idx="970">
                  <c:v>2.1590531966813078</c:v>
                </c:pt>
                <c:pt idx="971">
                  <c:v>2.1570522205954124</c:v>
                </c:pt>
                <c:pt idx="972">
                  <c:v>2.1550512445095169</c:v>
                </c:pt>
                <c:pt idx="973">
                  <c:v>2.153050268423621</c:v>
                </c:pt>
                <c:pt idx="974">
                  <c:v>2.1510492923377256</c:v>
                </c:pt>
                <c:pt idx="975">
                  <c:v>2.1490483162518301</c:v>
                </c:pt>
                <c:pt idx="976">
                  <c:v>2.1470473401659347</c:v>
                </c:pt>
                <c:pt idx="977">
                  <c:v>2.1450463640800388</c:v>
                </c:pt>
                <c:pt idx="978">
                  <c:v>2.1430453879941433</c:v>
                </c:pt>
                <c:pt idx="979">
                  <c:v>2.1410444119082479</c:v>
                </c:pt>
                <c:pt idx="980">
                  <c:v>2.1390434358223525</c:v>
                </c:pt>
                <c:pt idx="981">
                  <c:v>2.1370424597364566</c:v>
                </c:pt>
                <c:pt idx="982">
                  <c:v>2.1350414836505611</c:v>
                </c:pt>
                <c:pt idx="983">
                  <c:v>2.1330405075646657</c:v>
                </c:pt>
                <c:pt idx="984">
                  <c:v>2.1310395314787698</c:v>
                </c:pt>
                <c:pt idx="985">
                  <c:v>2.1290385553928743</c:v>
                </c:pt>
                <c:pt idx="986">
                  <c:v>2.1270375793069789</c:v>
                </c:pt>
                <c:pt idx="987">
                  <c:v>2.1250366032210835</c:v>
                </c:pt>
                <c:pt idx="988">
                  <c:v>2.1230356271351876</c:v>
                </c:pt>
                <c:pt idx="989">
                  <c:v>2.1210346510492921</c:v>
                </c:pt>
                <c:pt idx="990">
                  <c:v>2.1190336749633967</c:v>
                </c:pt>
                <c:pt idx="991">
                  <c:v>2.1170326988775012</c:v>
                </c:pt>
                <c:pt idx="992">
                  <c:v>2.1150317227916053</c:v>
                </c:pt>
                <c:pt idx="993">
                  <c:v>2.1130307467057099</c:v>
                </c:pt>
                <c:pt idx="994">
                  <c:v>2.1110297706198144</c:v>
                </c:pt>
                <c:pt idx="995">
                  <c:v>2.109028794533919</c:v>
                </c:pt>
                <c:pt idx="996">
                  <c:v>2.1070278184480231</c:v>
                </c:pt>
                <c:pt idx="997">
                  <c:v>2.1050268423621277</c:v>
                </c:pt>
                <c:pt idx="998">
                  <c:v>2.1030258662762322</c:v>
                </c:pt>
                <c:pt idx="999">
                  <c:v>2.1010248901903368</c:v>
                </c:pt>
                <c:pt idx="1000">
                  <c:v>2.0990239141044409</c:v>
                </c:pt>
                <c:pt idx="1001">
                  <c:v>2.0970229380185454</c:v>
                </c:pt>
                <c:pt idx="1002">
                  <c:v>2.09502196193265</c:v>
                </c:pt>
                <c:pt idx="1003">
                  <c:v>2.0930209858467546</c:v>
                </c:pt>
                <c:pt idx="1004">
                  <c:v>2.0910200097608587</c:v>
                </c:pt>
                <c:pt idx="1005">
                  <c:v>2.0890190336749632</c:v>
                </c:pt>
                <c:pt idx="1006">
                  <c:v>2.0870180575890678</c:v>
                </c:pt>
                <c:pt idx="1007">
                  <c:v>2.0850170815031723</c:v>
                </c:pt>
                <c:pt idx="1008">
                  <c:v>2.0830161054172764</c:v>
                </c:pt>
                <c:pt idx="1009">
                  <c:v>2.081015129331381</c:v>
                </c:pt>
                <c:pt idx="1010">
                  <c:v>2.0790141532454856</c:v>
                </c:pt>
                <c:pt idx="1011">
                  <c:v>2.0770131771595901</c:v>
                </c:pt>
                <c:pt idx="1012">
                  <c:v>2.0750122010736942</c:v>
                </c:pt>
                <c:pt idx="1013">
                  <c:v>2.0730112249877988</c:v>
                </c:pt>
                <c:pt idx="1014">
                  <c:v>2.0710102489019033</c:v>
                </c:pt>
                <c:pt idx="1015">
                  <c:v>2.0690092728160079</c:v>
                </c:pt>
                <c:pt idx="1016">
                  <c:v>2.067008296730112</c:v>
                </c:pt>
                <c:pt idx="1017">
                  <c:v>2.0650073206442165</c:v>
                </c:pt>
                <c:pt idx="1018">
                  <c:v>2.0630063445583211</c:v>
                </c:pt>
                <c:pt idx="1019">
                  <c:v>2.0610053684724257</c:v>
                </c:pt>
                <c:pt idx="1020">
                  <c:v>2.0590043923865298</c:v>
                </c:pt>
                <c:pt idx="1021">
                  <c:v>2.0570034163006343</c:v>
                </c:pt>
                <c:pt idx="1022">
                  <c:v>2.0550024402147389</c:v>
                </c:pt>
                <c:pt idx="1023">
                  <c:v>2.0530014641288434</c:v>
                </c:pt>
                <c:pt idx="1024">
                  <c:v>2.0510004880429475</c:v>
                </c:pt>
                <c:pt idx="1025">
                  <c:v>2.0489995119570521</c:v>
                </c:pt>
                <c:pt idx="1026">
                  <c:v>2.0469985358711567</c:v>
                </c:pt>
                <c:pt idx="1027">
                  <c:v>2.0449975597852608</c:v>
                </c:pt>
                <c:pt idx="1028">
                  <c:v>2.0429965836993653</c:v>
                </c:pt>
                <c:pt idx="1029">
                  <c:v>2.0409956076134699</c:v>
                </c:pt>
                <c:pt idx="1030">
                  <c:v>2.0389946315275744</c:v>
                </c:pt>
                <c:pt idx="1031">
                  <c:v>2.0369936554416785</c:v>
                </c:pt>
                <c:pt idx="1032">
                  <c:v>2.0349926793557831</c:v>
                </c:pt>
                <c:pt idx="1033">
                  <c:v>2.0329917032698877</c:v>
                </c:pt>
                <c:pt idx="1034">
                  <c:v>2.0309907271839922</c:v>
                </c:pt>
                <c:pt idx="1035">
                  <c:v>2.0289897510980963</c:v>
                </c:pt>
                <c:pt idx="1036">
                  <c:v>2.0269887750122009</c:v>
                </c:pt>
                <c:pt idx="1037">
                  <c:v>2.0249877989263054</c:v>
                </c:pt>
                <c:pt idx="1038">
                  <c:v>2.02298682284041</c:v>
                </c:pt>
                <c:pt idx="1039">
                  <c:v>2.0209858467545141</c:v>
                </c:pt>
                <c:pt idx="1040">
                  <c:v>2.0189848706686186</c:v>
                </c:pt>
                <c:pt idx="1041">
                  <c:v>2.0169838945827232</c:v>
                </c:pt>
                <c:pt idx="1042">
                  <c:v>2.0149829184968278</c:v>
                </c:pt>
                <c:pt idx="1043">
                  <c:v>2.0129819424109319</c:v>
                </c:pt>
                <c:pt idx="1044">
                  <c:v>2.0109809663250364</c:v>
                </c:pt>
                <c:pt idx="1045">
                  <c:v>2.008979990239141</c:v>
                </c:pt>
                <c:pt idx="1046">
                  <c:v>2.0069790141532455</c:v>
                </c:pt>
                <c:pt idx="1047">
                  <c:v>2.0049780380673496</c:v>
                </c:pt>
                <c:pt idx="1048">
                  <c:v>2.0029770619814542</c:v>
                </c:pt>
                <c:pt idx="1049">
                  <c:v>2.0009760858955588</c:v>
                </c:pt>
                <c:pt idx="1050">
                  <c:v>1.9989751098096631</c:v>
                </c:pt>
                <c:pt idx="1051">
                  <c:v>1.9969741337237676</c:v>
                </c:pt>
                <c:pt idx="1052">
                  <c:v>1.994973157637872</c:v>
                </c:pt>
                <c:pt idx="1053">
                  <c:v>1.9929721815519765</c:v>
                </c:pt>
                <c:pt idx="1054">
                  <c:v>1.9909712054660809</c:v>
                </c:pt>
                <c:pt idx="1055">
                  <c:v>1.9889702293801854</c:v>
                </c:pt>
                <c:pt idx="1056">
                  <c:v>1.9869692532942898</c:v>
                </c:pt>
                <c:pt idx="1057">
                  <c:v>1.9849682772083943</c:v>
                </c:pt>
                <c:pt idx="1058">
                  <c:v>1.9829673011224986</c:v>
                </c:pt>
                <c:pt idx="1059">
                  <c:v>1.9809663250366032</c:v>
                </c:pt>
                <c:pt idx="1060">
                  <c:v>1.9789653489507075</c:v>
                </c:pt>
                <c:pt idx="1061">
                  <c:v>1.9769643728648121</c:v>
                </c:pt>
                <c:pt idx="1062">
                  <c:v>1.9749633967789164</c:v>
                </c:pt>
                <c:pt idx="1063">
                  <c:v>1.972962420693021</c:v>
                </c:pt>
                <c:pt idx="1064">
                  <c:v>1.9709614446071253</c:v>
                </c:pt>
                <c:pt idx="1065">
                  <c:v>1.9689604685212299</c:v>
                </c:pt>
                <c:pt idx="1066">
                  <c:v>1.9669594924353342</c:v>
                </c:pt>
                <c:pt idx="1067">
                  <c:v>1.9649585163494387</c:v>
                </c:pt>
                <c:pt idx="1068">
                  <c:v>1.9629575402635431</c:v>
                </c:pt>
                <c:pt idx="1069">
                  <c:v>1.9609565641776474</c:v>
                </c:pt>
                <c:pt idx="1070">
                  <c:v>1.958955588091752</c:v>
                </c:pt>
                <c:pt idx="1071">
                  <c:v>1.9569546120058563</c:v>
                </c:pt>
                <c:pt idx="1072">
                  <c:v>1.9549536359199609</c:v>
                </c:pt>
                <c:pt idx="1073">
                  <c:v>1.9529526598340652</c:v>
                </c:pt>
                <c:pt idx="1074">
                  <c:v>1.9509516837481697</c:v>
                </c:pt>
                <c:pt idx="1075">
                  <c:v>1.9489507076622741</c:v>
                </c:pt>
                <c:pt idx="1076">
                  <c:v>1.9469497315763786</c:v>
                </c:pt>
                <c:pt idx="1077">
                  <c:v>1.944948755490483</c:v>
                </c:pt>
                <c:pt idx="1078">
                  <c:v>1.9429477794045875</c:v>
                </c:pt>
                <c:pt idx="1079">
                  <c:v>1.9409468033186918</c:v>
                </c:pt>
                <c:pt idx="1080">
                  <c:v>1.9389458272327964</c:v>
                </c:pt>
                <c:pt idx="1081">
                  <c:v>1.9369448511469007</c:v>
                </c:pt>
                <c:pt idx="1082">
                  <c:v>1.9349438750610053</c:v>
                </c:pt>
                <c:pt idx="1083">
                  <c:v>1.9329428989751096</c:v>
                </c:pt>
                <c:pt idx="1084">
                  <c:v>1.9309419228892142</c:v>
                </c:pt>
                <c:pt idx="1085">
                  <c:v>1.9289409468033185</c:v>
                </c:pt>
                <c:pt idx="1086">
                  <c:v>1.9269399707174231</c:v>
                </c:pt>
                <c:pt idx="1087">
                  <c:v>1.9249389946315274</c:v>
                </c:pt>
                <c:pt idx="1088">
                  <c:v>1.922938018545632</c:v>
                </c:pt>
                <c:pt idx="1089">
                  <c:v>1.9209370424597363</c:v>
                </c:pt>
                <c:pt idx="1090">
                  <c:v>1.9189360663738408</c:v>
                </c:pt>
                <c:pt idx="1091">
                  <c:v>1.9169350902879452</c:v>
                </c:pt>
                <c:pt idx="1092">
                  <c:v>1.9149341142020497</c:v>
                </c:pt>
                <c:pt idx="1093">
                  <c:v>1.9129331381161541</c:v>
                </c:pt>
                <c:pt idx="1094">
                  <c:v>1.9109321620302586</c:v>
                </c:pt>
                <c:pt idx="1095">
                  <c:v>1.908931185944363</c:v>
                </c:pt>
                <c:pt idx="1096">
                  <c:v>1.9069302098584675</c:v>
                </c:pt>
                <c:pt idx="1097">
                  <c:v>1.9049292337725718</c:v>
                </c:pt>
                <c:pt idx="1098">
                  <c:v>1.9029282576866764</c:v>
                </c:pt>
                <c:pt idx="1099">
                  <c:v>1.9009272816007807</c:v>
                </c:pt>
                <c:pt idx="1100">
                  <c:v>1.8989263055148853</c:v>
                </c:pt>
                <c:pt idx="1101">
                  <c:v>1.8969253294289896</c:v>
                </c:pt>
                <c:pt idx="1102">
                  <c:v>1.8949243533430942</c:v>
                </c:pt>
                <c:pt idx="1103">
                  <c:v>1.8929233772571985</c:v>
                </c:pt>
                <c:pt idx="1104">
                  <c:v>1.8909224011713031</c:v>
                </c:pt>
                <c:pt idx="1105">
                  <c:v>1.8889214250854074</c:v>
                </c:pt>
                <c:pt idx="1106">
                  <c:v>1.8869204489995119</c:v>
                </c:pt>
                <c:pt idx="1107">
                  <c:v>1.8849194729136163</c:v>
                </c:pt>
                <c:pt idx="1108">
                  <c:v>1.8829184968277208</c:v>
                </c:pt>
                <c:pt idx="1109">
                  <c:v>1.8809175207418252</c:v>
                </c:pt>
                <c:pt idx="1110">
                  <c:v>1.8789165446559297</c:v>
                </c:pt>
                <c:pt idx="1111">
                  <c:v>1.8769155685700341</c:v>
                </c:pt>
                <c:pt idx="1112">
                  <c:v>1.8749145924841384</c:v>
                </c:pt>
                <c:pt idx="1113">
                  <c:v>1.8729136163982429</c:v>
                </c:pt>
                <c:pt idx="1114">
                  <c:v>1.8709126403123473</c:v>
                </c:pt>
                <c:pt idx="1115">
                  <c:v>1.8689116642264518</c:v>
                </c:pt>
                <c:pt idx="1116">
                  <c:v>1.8669106881405562</c:v>
                </c:pt>
                <c:pt idx="1117">
                  <c:v>1.8649097120546607</c:v>
                </c:pt>
                <c:pt idx="1118">
                  <c:v>1.8629087359687651</c:v>
                </c:pt>
                <c:pt idx="1119">
                  <c:v>1.8609077598828696</c:v>
                </c:pt>
                <c:pt idx="1120">
                  <c:v>1.8589067837969739</c:v>
                </c:pt>
                <c:pt idx="1121">
                  <c:v>1.8569058077110785</c:v>
                </c:pt>
                <c:pt idx="1122">
                  <c:v>1.8549048316251828</c:v>
                </c:pt>
                <c:pt idx="1123">
                  <c:v>1.8529038555392874</c:v>
                </c:pt>
                <c:pt idx="1124">
                  <c:v>1.8509028794533917</c:v>
                </c:pt>
                <c:pt idx="1125">
                  <c:v>1.8489019033674963</c:v>
                </c:pt>
                <c:pt idx="1126">
                  <c:v>1.8469009272816006</c:v>
                </c:pt>
                <c:pt idx="1127">
                  <c:v>1.8448999511957052</c:v>
                </c:pt>
                <c:pt idx="1128">
                  <c:v>1.8428989751098095</c:v>
                </c:pt>
                <c:pt idx="1129">
                  <c:v>1.840897999023914</c:v>
                </c:pt>
                <c:pt idx="1130">
                  <c:v>1.8388970229380184</c:v>
                </c:pt>
                <c:pt idx="1131">
                  <c:v>1.8368960468521229</c:v>
                </c:pt>
                <c:pt idx="1132">
                  <c:v>1.8348950707662273</c:v>
                </c:pt>
                <c:pt idx="1133">
                  <c:v>1.8328940946803318</c:v>
                </c:pt>
                <c:pt idx="1134">
                  <c:v>1.8308931185944362</c:v>
                </c:pt>
                <c:pt idx="1135">
                  <c:v>1.8288921425085407</c:v>
                </c:pt>
                <c:pt idx="1136">
                  <c:v>1.826891166422645</c:v>
                </c:pt>
                <c:pt idx="1137">
                  <c:v>1.8248901903367496</c:v>
                </c:pt>
                <c:pt idx="1138">
                  <c:v>1.8228892142508539</c:v>
                </c:pt>
                <c:pt idx="1139">
                  <c:v>1.8208882381649585</c:v>
                </c:pt>
                <c:pt idx="1140">
                  <c:v>1.8188872620790628</c:v>
                </c:pt>
                <c:pt idx="1141">
                  <c:v>1.8168862859931674</c:v>
                </c:pt>
                <c:pt idx="1142">
                  <c:v>1.8148853099072717</c:v>
                </c:pt>
                <c:pt idx="1143">
                  <c:v>1.8128843338213763</c:v>
                </c:pt>
                <c:pt idx="1144">
                  <c:v>1.8108833577354806</c:v>
                </c:pt>
                <c:pt idx="1145">
                  <c:v>1.8088823816495851</c:v>
                </c:pt>
                <c:pt idx="1146">
                  <c:v>1.8068814055636895</c:v>
                </c:pt>
                <c:pt idx="1147">
                  <c:v>1.804880429477794</c:v>
                </c:pt>
                <c:pt idx="1148">
                  <c:v>1.8028794533918984</c:v>
                </c:pt>
                <c:pt idx="1149">
                  <c:v>1.8008784773060029</c:v>
                </c:pt>
                <c:pt idx="1150">
                  <c:v>1.7988775012201073</c:v>
                </c:pt>
                <c:pt idx="1151">
                  <c:v>1.7968765251342118</c:v>
                </c:pt>
                <c:pt idx="1152">
                  <c:v>1.7948755490483161</c:v>
                </c:pt>
                <c:pt idx="1153">
                  <c:v>1.7928745729624205</c:v>
                </c:pt>
                <c:pt idx="1154">
                  <c:v>1.790873596876525</c:v>
                </c:pt>
                <c:pt idx="1155">
                  <c:v>1.7888726207906294</c:v>
                </c:pt>
                <c:pt idx="1156">
                  <c:v>1.7868716447047339</c:v>
                </c:pt>
                <c:pt idx="1157">
                  <c:v>1.7848706686188383</c:v>
                </c:pt>
                <c:pt idx="1158">
                  <c:v>1.7828696925329428</c:v>
                </c:pt>
                <c:pt idx="1159">
                  <c:v>1.7808687164470471</c:v>
                </c:pt>
                <c:pt idx="1160">
                  <c:v>1.7788677403611517</c:v>
                </c:pt>
                <c:pt idx="1161">
                  <c:v>1.776866764275256</c:v>
                </c:pt>
                <c:pt idx="1162">
                  <c:v>1.7748657881893606</c:v>
                </c:pt>
                <c:pt idx="1163">
                  <c:v>1.7728648121034649</c:v>
                </c:pt>
                <c:pt idx="1164">
                  <c:v>1.7708638360175695</c:v>
                </c:pt>
                <c:pt idx="1165">
                  <c:v>1.7688628599316738</c:v>
                </c:pt>
                <c:pt idx="1166">
                  <c:v>1.7668618838457784</c:v>
                </c:pt>
                <c:pt idx="1167">
                  <c:v>1.7648609077598827</c:v>
                </c:pt>
                <c:pt idx="1168">
                  <c:v>1.7628599316739872</c:v>
                </c:pt>
                <c:pt idx="1169">
                  <c:v>1.7608589555880916</c:v>
                </c:pt>
                <c:pt idx="1170">
                  <c:v>1.7588579795021961</c:v>
                </c:pt>
                <c:pt idx="1171">
                  <c:v>1.7568570034163005</c:v>
                </c:pt>
                <c:pt idx="1172">
                  <c:v>1.754856027330405</c:v>
                </c:pt>
                <c:pt idx="1173">
                  <c:v>1.7528550512445094</c:v>
                </c:pt>
                <c:pt idx="1174">
                  <c:v>1.7508540751586139</c:v>
                </c:pt>
                <c:pt idx="1175">
                  <c:v>1.7488530990727182</c:v>
                </c:pt>
                <c:pt idx="1176">
                  <c:v>1.7468521229868228</c:v>
                </c:pt>
                <c:pt idx="1177">
                  <c:v>1.7448511469009271</c:v>
                </c:pt>
                <c:pt idx="1178">
                  <c:v>1.7428501708150317</c:v>
                </c:pt>
                <c:pt idx="1179">
                  <c:v>1.740849194729136</c:v>
                </c:pt>
                <c:pt idx="1180">
                  <c:v>1.7388482186432406</c:v>
                </c:pt>
                <c:pt idx="1181">
                  <c:v>1.7368472425573449</c:v>
                </c:pt>
                <c:pt idx="1182">
                  <c:v>1.7348462664714495</c:v>
                </c:pt>
                <c:pt idx="1183">
                  <c:v>1.7328452903855538</c:v>
                </c:pt>
                <c:pt idx="1184">
                  <c:v>1.7308443142996583</c:v>
                </c:pt>
                <c:pt idx="1185">
                  <c:v>1.7288433382137627</c:v>
                </c:pt>
                <c:pt idx="1186">
                  <c:v>1.7268423621278672</c:v>
                </c:pt>
                <c:pt idx="1187">
                  <c:v>1.7248413860419716</c:v>
                </c:pt>
                <c:pt idx="1188">
                  <c:v>1.7228404099560761</c:v>
                </c:pt>
                <c:pt idx="1189">
                  <c:v>1.7208394338701805</c:v>
                </c:pt>
                <c:pt idx="1190">
                  <c:v>1.718838457784285</c:v>
                </c:pt>
                <c:pt idx="1191">
                  <c:v>1.7168374816983893</c:v>
                </c:pt>
                <c:pt idx="1192">
                  <c:v>1.7148365056124939</c:v>
                </c:pt>
                <c:pt idx="1193">
                  <c:v>1.7128355295265982</c:v>
                </c:pt>
                <c:pt idx="1194">
                  <c:v>1.7108345534407028</c:v>
                </c:pt>
                <c:pt idx="1195">
                  <c:v>1.7088335773548071</c:v>
                </c:pt>
                <c:pt idx="1196">
                  <c:v>1.7068326012689115</c:v>
                </c:pt>
                <c:pt idx="1197">
                  <c:v>1.704831625183016</c:v>
                </c:pt>
                <c:pt idx="1198">
                  <c:v>1.7028306490971203</c:v>
                </c:pt>
                <c:pt idx="1199">
                  <c:v>1.7008296730112249</c:v>
                </c:pt>
                <c:pt idx="1200">
                  <c:v>1.6988286969253292</c:v>
                </c:pt>
                <c:pt idx="1201">
                  <c:v>1.6968277208394338</c:v>
                </c:pt>
                <c:pt idx="1202">
                  <c:v>1.6948267447535381</c:v>
                </c:pt>
                <c:pt idx="1203">
                  <c:v>1.6928257686676427</c:v>
                </c:pt>
                <c:pt idx="1204">
                  <c:v>1.690824792581747</c:v>
                </c:pt>
                <c:pt idx="1205">
                  <c:v>1.6888238164958516</c:v>
                </c:pt>
                <c:pt idx="1206">
                  <c:v>1.6868228404099559</c:v>
                </c:pt>
                <c:pt idx="1207">
                  <c:v>1.6848218643240604</c:v>
                </c:pt>
                <c:pt idx="1208">
                  <c:v>1.6828208882381648</c:v>
                </c:pt>
                <c:pt idx="1209">
                  <c:v>1.6808199121522693</c:v>
                </c:pt>
                <c:pt idx="1210">
                  <c:v>1.6788189360663737</c:v>
                </c:pt>
                <c:pt idx="1211">
                  <c:v>1.6768179599804782</c:v>
                </c:pt>
                <c:pt idx="1212">
                  <c:v>1.6748169838945826</c:v>
                </c:pt>
                <c:pt idx="1213">
                  <c:v>1.6728160078086871</c:v>
                </c:pt>
                <c:pt idx="1214">
                  <c:v>1.6708150317227914</c:v>
                </c:pt>
                <c:pt idx="1215">
                  <c:v>1.668814055636896</c:v>
                </c:pt>
                <c:pt idx="1216">
                  <c:v>1.6668130795510003</c:v>
                </c:pt>
                <c:pt idx="1217">
                  <c:v>1.6648121034651049</c:v>
                </c:pt>
                <c:pt idx="1218">
                  <c:v>1.6628111273792092</c:v>
                </c:pt>
                <c:pt idx="1219">
                  <c:v>1.6608101512933138</c:v>
                </c:pt>
                <c:pt idx="1220">
                  <c:v>1.6588091752074181</c:v>
                </c:pt>
                <c:pt idx="1221">
                  <c:v>1.6568081991215227</c:v>
                </c:pt>
                <c:pt idx="1222">
                  <c:v>1.654807223035627</c:v>
                </c:pt>
                <c:pt idx="1223">
                  <c:v>1.6528062469497316</c:v>
                </c:pt>
                <c:pt idx="1224">
                  <c:v>1.6508052708638359</c:v>
                </c:pt>
                <c:pt idx="1225">
                  <c:v>1.6488042947779404</c:v>
                </c:pt>
                <c:pt idx="1226">
                  <c:v>1.6468033186920448</c:v>
                </c:pt>
                <c:pt idx="1227">
                  <c:v>1.6448023426061493</c:v>
                </c:pt>
                <c:pt idx="1228">
                  <c:v>1.6428013665202537</c:v>
                </c:pt>
                <c:pt idx="1229">
                  <c:v>1.6408003904343582</c:v>
                </c:pt>
                <c:pt idx="1230">
                  <c:v>1.6387994143484625</c:v>
                </c:pt>
                <c:pt idx="1231">
                  <c:v>1.6367984382625671</c:v>
                </c:pt>
                <c:pt idx="1232">
                  <c:v>1.6347974621766714</c:v>
                </c:pt>
                <c:pt idx="1233">
                  <c:v>1.632796486090776</c:v>
                </c:pt>
                <c:pt idx="1234">
                  <c:v>1.6307955100048803</c:v>
                </c:pt>
                <c:pt idx="1235">
                  <c:v>1.6287945339189849</c:v>
                </c:pt>
                <c:pt idx="1236">
                  <c:v>1.6267935578330892</c:v>
                </c:pt>
                <c:pt idx="1237">
                  <c:v>1.6247925817471938</c:v>
                </c:pt>
                <c:pt idx="1238">
                  <c:v>1.6227916056612981</c:v>
                </c:pt>
                <c:pt idx="1239">
                  <c:v>1.6207906295754024</c:v>
                </c:pt>
                <c:pt idx="1240">
                  <c:v>1.618789653489507</c:v>
                </c:pt>
                <c:pt idx="1241">
                  <c:v>1.6167886774036113</c:v>
                </c:pt>
                <c:pt idx="1242">
                  <c:v>1.6147877013177159</c:v>
                </c:pt>
                <c:pt idx="1243">
                  <c:v>1.6127867252318202</c:v>
                </c:pt>
                <c:pt idx="1244">
                  <c:v>1.6107857491459248</c:v>
                </c:pt>
                <c:pt idx="1245">
                  <c:v>1.6087847730600291</c:v>
                </c:pt>
                <c:pt idx="1246">
                  <c:v>1.6067837969741336</c:v>
                </c:pt>
                <c:pt idx="1247">
                  <c:v>1.604782820888238</c:v>
                </c:pt>
                <c:pt idx="1248">
                  <c:v>1.6027818448023425</c:v>
                </c:pt>
                <c:pt idx="1249">
                  <c:v>1.6007808687164469</c:v>
                </c:pt>
                <c:pt idx="1250">
                  <c:v>1.5987798926305514</c:v>
                </c:pt>
                <c:pt idx="1251">
                  <c:v>1.5967789165446558</c:v>
                </c:pt>
                <c:pt idx="1252">
                  <c:v>1.5947779404587603</c:v>
                </c:pt>
                <c:pt idx="1253">
                  <c:v>1.5927769643728646</c:v>
                </c:pt>
                <c:pt idx="1254">
                  <c:v>1.5907759882869692</c:v>
                </c:pt>
                <c:pt idx="1255">
                  <c:v>1.5887750122010735</c:v>
                </c:pt>
                <c:pt idx="1256">
                  <c:v>1.5867740361151781</c:v>
                </c:pt>
                <c:pt idx="1257">
                  <c:v>1.5847730600292824</c:v>
                </c:pt>
                <c:pt idx="1258">
                  <c:v>1.582772083943387</c:v>
                </c:pt>
                <c:pt idx="1259">
                  <c:v>1.5807711078574913</c:v>
                </c:pt>
                <c:pt idx="1260">
                  <c:v>1.5787701317715959</c:v>
                </c:pt>
                <c:pt idx="1261">
                  <c:v>1.5767691556857002</c:v>
                </c:pt>
                <c:pt idx="1262">
                  <c:v>1.5747681795998048</c:v>
                </c:pt>
                <c:pt idx="1263">
                  <c:v>1.5727672035139091</c:v>
                </c:pt>
                <c:pt idx="1264">
                  <c:v>1.5707662274280136</c:v>
                </c:pt>
                <c:pt idx="1265">
                  <c:v>1.568765251342118</c:v>
                </c:pt>
                <c:pt idx="1266">
                  <c:v>1.5667642752562225</c:v>
                </c:pt>
                <c:pt idx="1267">
                  <c:v>1.5647632991703269</c:v>
                </c:pt>
                <c:pt idx="1268">
                  <c:v>1.5627623230844314</c:v>
                </c:pt>
                <c:pt idx="1269">
                  <c:v>1.5607613469985357</c:v>
                </c:pt>
                <c:pt idx="1270">
                  <c:v>1.5587603709126403</c:v>
                </c:pt>
                <c:pt idx="1271">
                  <c:v>1.5567593948267446</c:v>
                </c:pt>
                <c:pt idx="1272">
                  <c:v>1.5547584187408492</c:v>
                </c:pt>
                <c:pt idx="1273">
                  <c:v>1.5527574426549535</c:v>
                </c:pt>
                <c:pt idx="1274">
                  <c:v>1.5507564665690581</c:v>
                </c:pt>
                <c:pt idx="1275">
                  <c:v>1.5487554904831624</c:v>
                </c:pt>
                <c:pt idx="1276">
                  <c:v>1.546754514397267</c:v>
                </c:pt>
                <c:pt idx="1277">
                  <c:v>1.5447535383113713</c:v>
                </c:pt>
                <c:pt idx="1278">
                  <c:v>1.5427525622254759</c:v>
                </c:pt>
                <c:pt idx="1279">
                  <c:v>1.5407515861395802</c:v>
                </c:pt>
                <c:pt idx="1280">
                  <c:v>1.5387506100536847</c:v>
                </c:pt>
                <c:pt idx="1281">
                  <c:v>1.5367496339677891</c:v>
                </c:pt>
                <c:pt idx="1282">
                  <c:v>1.5347486578818934</c:v>
                </c:pt>
                <c:pt idx="1283">
                  <c:v>1.532747681795998</c:v>
                </c:pt>
                <c:pt idx="1284">
                  <c:v>1.5307467057101023</c:v>
                </c:pt>
                <c:pt idx="1285">
                  <c:v>1.5287457296242069</c:v>
                </c:pt>
                <c:pt idx="1286">
                  <c:v>1.5267447535383112</c:v>
                </c:pt>
                <c:pt idx="1287">
                  <c:v>1.5247437774524157</c:v>
                </c:pt>
                <c:pt idx="1288">
                  <c:v>1.5227428013665201</c:v>
                </c:pt>
                <c:pt idx="1289">
                  <c:v>1.5207418252806246</c:v>
                </c:pt>
                <c:pt idx="1290">
                  <c:v>1.518740849194729</c:v>
                </c:pt>
                <c:pt idx="1291">
                  <c:v>1.5167398731088335</c:v>
                </c:pt>
                <c:pt idx="1292">
                  <c:v>1.5147388970229378</c:v>
                </c:pt>
                <c:pt idx="1293">
                  <c:v>1.5127379209370424</c:v>
                </c:pt>
                <c:pt idx="1294">
                  <c:v>1.5107369448511467</c:v>
                </c:pt>
                <c:pt idx="1295">
                  <c:v>1.5087359687652513</c:v>
                </c:pt>
                <c:pt idx="1296">
                  <c:v>1.5067349926793556</c:v>
                </c:pt>
                <c:pt idx="1297">
                  <c:v>1.5047340165934602</c:v>
                </c:pt>
                <c:pt idx="1298">
                  <c:v>1.5027330405075645</c:v>
                </c:pt>
                <c:pt idx="1299">
                  <c:v>1.5007320644216691</c:v>
                </c:pt>
                <c:pt idx="1300">
                  <c:v>1.4987310883357734</c:v>
                </c:pt>
                <c:pt idx="1301">
                  <c:v>1.496730112249878</c:v>
                </c:pt>
                <c:pt idx="1302">
                  <c:v>1.4947291361639823</c:v>
                </c:pt>
                <c:pt idx="1303">
                  <c:v>1.4927281600780868</c:v>
                </c:pt>
                <c:pt idx="1304">
                  <c:v>1.4907271839921912</c:v>
                </c:pt>
                <c:pt idx="1305">
                  <c:v>1.4887262079062957</c:v>
                </c:pt>
                <c:pt idx="1306">
                  <c:v>1.4867252318204001</c:v>
                </c:pt>
                <c:pt idx="1307">
                  <c:v>1.4847242557345046</c:v>
                </c:pt>
                <c:pt idx="1308">
                  <c:v>1.4827232796486089</c:v>
                </c:pt>
                <c:pt idx="1309">
                  <c:v>1.4807223035627135</c:v>
                </c:pt>
                <c:pt idx="1310">
                  <c:v>1.4787213274768178</c:v>
                </c:pt>
                <c:pt idx="1311">
                  <c:v>1.4767203513909224</c:v>
                </c:pt>
                <c:pt idx="1312">
                  <c:v>1.4747193753050267</c:v>
                </c:pt>
                <c:pt idx="1313">
                  <c:v>1.4727183992191313</c:v>
                </c:pt>
                <c:pt idx="1314">
                  <c:v>1.4707174231332356</c:v>
                </c:pt>
                <c:pt idx="1315">
                  <c:v>1.4687164470473402</c:v>
                </c:pt>
                <c:pt idx="1316">
                  <c:v>1.4667154709614445</c:v>
                </c:pt>
                <c:pt idx="1317">
                  <c:v>1.4647144948755491</c:v>
                </c:pt>
                <c:pt idx="1318">
                  <c:v>1.4627135187896534</c:v>
                </c:pt>
                <c:pt idx="1319">
                  <c:v>1.4607125427037579</c:v>
                </c:pt>
                <c:pt idx="1320">
                  <c:v>1.4587115666178623</c:v>
                </c:pt>
                <c:pt idx="1321">
                  <c:v>1.4567105905319668</c:v>
                </c:pt>
                <c:pt idx="1322">
                  <c:v>1.4547096144460712</c:v>
                </c:pt>
                <c:pt idx="1323">
                  <c:v>1.4527086383601757</c:v>
                </c:pt>
                <c:pt idx="1324">
                  <c:v>1.4507076622742801</c:v>
                </c:pt>
                <c:pt idx="1325">
                  <c:v>1.4487066861883844</c:v>
                </c:pt>
                <c:pt idx="1326">
                  <c:v>1.4467057101024889</c:v>
                </c:pt>
                <c:pt idx="1327">
                  <c:v>1.4447047340165933</c:v>
                </c:pt>
                <c:pt idx="1328">
                  <c:v>1.4427037579306978</c:v>
                </c:pt>
                <c:pt idx="1329">
                  <c:v>1.4407027818448022</c:v>
                </c:pt>
                <c:pt idx="1330">
                  <c:v>1.4387018057589067</c:v>
                </c:pt>
                <c:pt idx="1331">
                  <c:v>1.436700829673011</c:v>
                </c:pt>
                <c:pt idx="1332">
                  <c:v>1.4346998535871156</c:v>
                </c:pt>
                <c:pt idx="1333">
                  <c:v>1.4326988775012199</c:v>
                </c:pt>
                <c:pt idx="1334">
                  <c:v>1.4306979014153245</c:v>
                </c:pt>
                <c:pt idx="1335">
                  <c:v>1.4286969253294288</c:v>
                </c:pt>
                <c:pt idx="1336">
                  <c:v>1.4266959492435334</c:v>
                </c:pt>
                <c:pt idx="1337">
                  <c:v>1.4246949731576377</c:v>
                </c:pt>
                <c:pt idx="1338">
                  <c:v>1.4226939970717423</c:v>
                </c:pt>
                <c:pt idx="1339">
                  <c:v>1.4206930209858466</c:v>
                </c:pt>
                <c:pt idx="1340">
                  <c:v>1.4186920448999512</c:v>
                </c:pt>
                <c:pt idx="1341">
                  <c:v>1.4166910688140555</c:v>
                </c:pt>
                <c:pt idx="1342">
                  <c:v>1.41469009272816</c:v>
                </c:pt>
                <c:pt idx="1343">
                  <c:v>1.4126891166422644</c:v>
                </c:pt>
                <c:pt idx="1344">
                  <c:v>1.4106881405563689</c:v>
                </c:pt>
                <c:pt idx="1345">
                  <c:v>1.4086871644704733</c:v>
                </c:pt>
                <c:pt idx="1346">
                  <c:v>1.4066861883845778</c:v>
                </c:pt>
                <c:pt idx="1347">
                  <c:v>1.4046852122986822</c:v>
                </c:pt>
                <c:pt idx="1348">
                  <c:v>1.4026842362127867</c:v>
                </c:pt>
                <c:pt idx="1349">
                  <c:v>1.400683260126891</c:v>
                </c:pt>
                <c:pt idx="1350">
                  <c:v>1.3986822840409956</c:v>
                </c:pt>
                <c:pt idx="1351">
                  <c:v>1.3966813079550999</c:v>
                </c:pt>
                <c:pt idx="1352">
                  <c:v>1.3946803318692045</c:v>
                </c:pt>
                <c:pt idx="1353">
                  <c:v>1.3926793557833088</c:v>
                </c:pt>
                <c:pt idx="1354">
                  <c:v>1.3906783796974134</c:v>
                </c:pt>
                <c:pt idx="1355">
                  <c:v>1.3886774036115177</c:v>
                </c:pt>
                <c:pt idx="1356">
                  <c:v>1.3866764275256223</c:v>
                </c:pt>
                <c:pt idx="1357">
                  <c:v>1.3846754514397266</c:v>
                </c:pt>
                <c:pt idx="1358">
                  <c:v>1.3826744753538311</c:v>
                </c:pt>
                <c:pt idx="1359">
                  <c:v>1.3806734992679355</c:v>
                </c:pt>
                <c:pt idx="1360">
                  <c:v>1.37867252318204</c:v>
                </c:pt>
                <c:pt idx="1361">
                  <c:v>1.3766715470961444</c:v>
                </c:pt>
                <c:pt idx="1362">
                  <c:v>1.3746705710102489</c:v>
                </c:pt>
                <c:pt idx="1363">
                  <c:v>1.3726695949243533</c:v>
                </c:pt>
                <c:pt idx="1364">
                  <c:v>1.3706686188384578</c:v>
                </c:pt>
                <c:pt idx="1365">
                  <c:v>1.3686676427525621</c:v>
                </c:pt>
                <c:pt idx="1366">
                  <c:v>1.3666666666666667</c:v>
                </c:pt>
                <c:pt idx="1367">
                  <c:v>1.364665690580771</c:v>
                </c:pt>
                <c:pt idx="1368">
                  <c:v>1.3626647144948754</c:v>
                </c:pt>
                <c:pt idx="1369">
                  <c:v>1.3606637384089799</c:v>
                </c:pt>
                <c:pt idx="1370">
                  <c:v>1.3586627623230842</c:v>
                </c:pt>
                <c:pt idx="1371">
                  <c:v>1.3566617862371888</c:v>
                </c:pt>
                <c:pt idx="1372">
                  <c:v>1.3546608101512931</c:v>
                </c:pt>
                <c:pt idx="1373">
                  <c:v>1.3526598340653977</c:v>
                </c:pt>
                <c:pt idx="1374">
                  <c:v>1.350658857979502</c:v>
                </c:pt>
                <c:pt idx="1375">
                  <c:v>1.3486578818936066</c:v>
                </c:pt>
                <c:pt idx="1376">
                  <c:v>1.3466569058077109</c:v>
                </c:pt>
                <c:pt idx="1377">
                  <c:v>1.3446559297218155</c:v>
                </c:pt>
                <c:pt idx="1378">
                  <c:v>1.3426549536359198</c:v>
                </c:pt>
                <c:pt idx="1379">
                  <c:v>1.3406539775500244</c:v>
                </c:pt>
                <c:pt idx="1380">
                  <c:v>1.3386530014641287</c:v>
                </c:pt>
                <c:pt idx="1381">
                  <c:v>1.3366520253782332</c:v>
                </c:pt>
                <c:pt idx="1382">
                  <c:v>1.3346510492923376</c:v>
                </c:pt>
                <c:pt idx="1383">
                  <c:v>1.3326500732064421</c:v>
                </c:pt>
                <c:pt idx="1384">
                  <c:v>1.3306490971205465</c:v>
                </c:pt>
                <c:pt idx="1385">
                  <c:v>1.328648121034651</c:v>
                </c:pt>
                <c:pt idx="1386">
                  <c:v>1.3266471449487554</c:v>
                </c:pt>
                <c:pt idx="1387">
                  <c:v>1.3246461688628599</c:v>
                </c:pt>
                <c:pt idx="1388">
                  <c:v>1.3226451927769642</c:v>
                </c:pt>
                <c:pt idx="1389">
                  <c:v>1.3206442166910688</c:v>
                </c:pt>
                <c:pt idx="1390">
                  <c:v>1.3186432406051731</c:v>
                </c:pt>
                <c:pt idx="1391">
                  <c:v>1.3166422645192777</c:v>
                </c:pt>
                <c:pt idx="1392">
                  <c:v>1.314641288433382</c:v>
                </c:pt>
                <c:pt idx="1393">
                  <c:v>1.3126403123474866</c:v>
                </c:pt>
                <c:pt idx="1394">
                  <c:v>1.3106393362615909</c:v>
                </c:pt>
                <c:pt idx="1395">
                  <c:v>1.3086383601756955</c:v>
                </c:pt>
                <c:pt idx="1396">
                  <c:v>1.3066373840897998</c:v>
                </c:pt>
                <c:pt idx="1397">
                  <c:v>1.3046364080039043</c:v>
                </c:pt>
                <c:pt idx="1398">
                  <c:v>1.3026354319180087</c:v>
                </c:pt>
                <c:pt idx="1399">
                  <c:v>1.3006344558321132</c:v>
                </c:pt>
                <c:pt idx="1400">
                  <c:v>1.2986334797462176</c:v>
                </c:pt>
                <c:pt idx="1401">
                  <c:v>1.2966325036603221</c:v>
                </c:pt>
                <c:pt idx="1402">
                  <c:v>1.2946315275744265</c:v>
                </c:pt>
                <c:pt idx="1403">
                  <c:v>1.292630551488531</c:v>
                </c:pt>
                <c:pt idx="1404">
                  <c:v>1.2906295754026353</c:v>
                </c:pt>
                <c:pt idx="1405">
                  <c:v>1.2886285993167399</c:v>
                </c:pt>
                <c:pt idx="1406">
                  <c:v>1.2866276232308442</c:v>
                </c:pt>
                <c:pt idx="1407">
                  <c:v>1.2846266471449488</c:v>
                </c:pt>
                <c:pt idx="1408">
                  <c:v>1.2826256710590531</c:v>
                </c:pt>
                <c:pt idx="1409">
                  <c:v>1.2806246949731577</c:v>
                </c:pt>
                <c:pt idx="1410">
                  <c:v>1.278623718887262</c:v>
                </c:pt>
                <c:pt idx="1411">
                  <c:v>1.2766227428013663</c:v>
                </c:pt>
                <c:pt idx="1412">
                  <c:v>1.2746217667154709</c:v>
                </c:pt>
                <c:pt idx="1413">
                  <c:v>1.2726207906295752</c:v>
                </c:pt>
                <c:pt idx="1414">
                  <c:v>1.2706198145436798</c:v>
                </c:pt>
                <c:pt idx="1415">
                  <c:v>1.2686188384577841</c:v>
                </c:pt>
                <c:pt idx="1416">
                  <c:v>1.2666178623718887</c:v>
                </c:pt>
                <c:pt idx="1417">
                  <c:v>1.264616886285993</c:v>
                </c:pt>
                <c:pt idx="1418">
                  <c:v>1.2626159102000976</c:v>
                </c:pt>
                <c:pt idx="1419">
                  <c:v>1.2606149341142019</c:v>
                </c:pt>
                <c:pt idx="1420">
                  <c:v>1.2586139580283064</c:v>
                </c:pt>
                <c:pt idx="1421">
                  <c:v>1.2566129819424108</c:v>
                </c:pt>
                <c:pt idx="1422">
                  <c:v>1.2546120058565153</c:v>
                </c:pt>
                <c:pt idx="1423">
                  <c:v>1.2526110297706197</c:v>
                </c:pt>
                <c:pt idx="1424">
                  <c:v>1.2506100536847242</c:v>
                </c:pt>
                <c:pt idx="1425">
                  <c:v>1.2486090775988286</c:v>
                </c:pt>
                <c:pt idx="1426">
                  <c:v>1.2466081015129331</c:v>
                </c:pt>
                <c:pt idx="1427">
                  <c:v>1.2446071254270374</c:v>
                </c:pt>
                <c:pt idx="1428">
                  <c:v>1.242606149341142</c:v>
                </c:pt>
                <c:pt idx="1429">
                  <c:v>1.2406051732552463</c:v>
                </c:pt>
                <c:pt idx="1430">
                  <c:v>1.2386041971693509</c:v>
                </c:pt>
                <c:pt idx="1431">
                  <c:v>1.2366032210834552</c:v>
                </c:pt>
                <c:pt idx="1432">
                  <c:v>1.2346022449975598</c:v>
                </c:pt>
                <c:pt idx="1433">
                  <c:v>1.2326012689116641</c:v>
                </c:pt>
                <c:pt idx="1434">
                  <c:v>1.2306002928257687</c:v>
                </c:pt>
                <c:pt idx="1435">
                  <c:v>1.228599316739873</c:v>
                </c:pt>
                <c:pt idx="1436">
                  <c:v>1.2265983406539775</c:v>
                </c:pt>
                <c:pt idx="1437">
                  <c:v>1.2245973645680819</c:v>
                </c:pt>
                <c:pt idx="1438">
                  <c:v>1.2225963884821864</c:v>
                </c:pt>
                <c:pt idx="1439">
                  <c:v>1.2205954123962908</c:v>
                </c:pt>
                <c:pt idx="1440">
                  <c:v>1.2185944363103953</c:v>
                </c:pt>
                <c:pt idx="1441">
                  <c:v>1.2165934602244997</c:v>
                </c:pt>
                <c:pt idx="1442">
                  <c:v>1.2145924841386042</c:v>
                </c:pt>
                <c:pt idx="1443">
                  <c:v>1.2125915080527085</c:v>
                </c:pt>
                <c:pt idx="1444">
                  <c:v>1.2105905319668131</c:v>
                </c:pt>
                <c:pt idx="1445">
                  <c:v>1.2085895558809174</c:v>
                </c:pt>
                <c:pt idx="1446">
                  <c:v>1.206588579795022</c:v>
                </c:pt>
                <c:pt idx="1447">
                  <c:v>1.2045876037091263</c:v>
                </c:pt>
                <c:pt idx="1448">
                  <c:v>1.2025866276232309</c:v>
                </c:pt>
                <c:pt idx="1449">
                  <c:v>1.2005856515373352</c:v>
                </c:pt>
                <c:pt idx="1450">
                  <c:v>1.1985846754514398</c:v>
                </c:pt>
                <c:pt idx="1451">
                  <c:v>1.1965836993655441</c:v>
                </c:pt>
                <c:pt idx="1452">
                  <c:v>1.1945827232796484</c:v>
                </c:pt>
                <c:pt idx="1453">
                  <c:v>1.192581747193753</c:v>
                </c:pt>
                <c:pt idx="1454">
                  <c:v>1.1905807711078573</c:v>
                </c:pt>
                <c:pt idx="1455">
                  <c:v>1.1885797950219619</c:v>
                </c:pt>
                <c:pt idx="1456">
                  <c:v>1.1865788189360662</c:v>
                </c:pt>
                <c:pt idx="1457">
                  <c:v>1.1845778428501708</c:v>
                </c:pt>
                <c:pt idx="1458">
                  <c:v>1.1825768667642751</c:v>
                </c:pt>
                <c:pt idx="1459">
                  <c:v>1.1805758906783796</c:v>
                </c:pt>
                <c:pt idx="1460">
                  <c:v>1.178574914592484</c:v>
                </c:pt>
                <c:pt idx="1461">
                  <c:v>1.1765739385065885</c:v>
                </c:pt>
                <c:pt idx="1462">
                  <c:v>1.1745729624206929</c:v>
                </c:pt>
                <c:pt idx="1463">
                  <c:v>1.1725719863347974</c:v>
                </c:pt>
                <c:pt idx="1464">
                  <c:v>1.1705710102489018</c:v>
                </c:pt>
                <c:pt idx="1465">
                  <c:v>1.1685700341630063</c:v>
                </c:pt>
                <c:pt idx="1466">
                  <c:v>1.1665690580771106</c:v>
                </c:pt>
                <c:pt idx="1467">
                  <c:v>1.1645680819912152</c:v>
                </c:pt>
                <c:pt idx="1468">
                  <c:v>1.1625671059053195</c:v>
                </c:pt>
                <c:pt idx="1469">
                  <c:v>1.1605661298194241</c:v>
                </c:pt>
                <c:pt idx="1470">
                  <c:v>1.1585651537335284</c:v>
                </c:pt>
                <c:pt idx="1471">
                  <c:v>1.156564177647633</c:v>
                </c:pt>
                <c:pt idx="1472">
                  <c:v>1.1545632015617373</c:v>
                </c:pt>
                <c:pt idx="1473">
                  <c:v>1.1525622254758419</c:v>
                </c:pt>
                <c:pt idx="1474">
                  <c:v>1.1505612493899462</c:v>
                </c:pt>
                <c:pt idx="1475">
                  <c:v>1.1485602733040507</c:v>
                </c:pt>
                <c:pt idx="1476">
                  <c:v>1.1465592972181551</c:v>
                </c:pt>
                <c:pt idx="1477">
                  <c:v>1.1445583211322596</c:v>
                </c:pt>
                <c:pt idx="1478">
                  <c:v>1.142557345046364</c:v>
                </c:pt>
                <c:pt idx="1479">
                  <c:v>1.1405563689604685</c:v>
                </c:pt>
                <c:pt idx="1480">
                  <c:v>1.1385553928745729</c:v>
                </c:pt>
                <c:pt idx="1481">
                  <c:v>1.1365544167886774</c:v>
                </c:pt>
                <c:pt idx="1482">
                  <c:v>1.1345534407027817</c:v>
                </c:pt>
                <c:pt idx="1483">
                  <c:v>1.1325524646168863</c:v>
                </c:pt>
                <c:pt idx="1484">
                  <c:v>1.1305514885309906</c:v>
                </c:pt>
                <c:pt idx="1485">
                  <c:v>1.1285505124450952</c:v>
                </c:pt>
                <c:pt idx="1486">
                  <c:v>1.1265495363591995</c:v>
                </c:pt>
                <c:pt idx="1487">
                  <c:v>1.1245485602733041</c:v>
                </c:pt>
                <c:pt idx="1488">
                  <c:v>1.1225475841874084</c:v>
                </c:pt>
                <c:pt idx="1489">
                  <c:v>1.120546608101513</c:v>
                </c:pt>
                <c:pt idx="1490">
                  <c:v>1.1185456320156173</c:v>
                </c:pt>
                <c:pt idx="1491">
                  <c:v>1.1165446559297219</c:v>
                </c:pt>
                <c:pt idx="1492">
                  <c:v>1.1145436798438262</c:v>
                </c:pt>
                <c:pt idx="1493">
                  <c:v>1.1125427037579307</c:v>
                </c:pt>
                <c:pt idx="1494">
                  <c:v>1.1105417276720351</c:v>
                </c:pt>
                <c:pt idx="1495">
                  <c:v>1.1085407515861394</c:v>
                </c:pt>
                <c:pt idx="1496">
                  <c:v>1.106539775500244</c:v>
                </c:pt>
                <c:pt idx="1497">
                  <c:v>1.1045387994143483</c:v>
                </c:pt>
                <c:pt idx="1498">
                  <c:v>1.1025378233284528</c:v>
                </c:pt>
                <c:pt idx="1499">
                  <c:v>1.1005368472425572</c:v>
                </c:pt>
                <c:pt idx="1500">
                  <c:v>1.0985358711566617</c:v>
                </c:pt>
                <c:pt idx="1501">
                  <c:v>1.0965348950707661</c:v>
                </c:pt>
                <c:pt idx="1502">
                  <c:v>1.0945339189848706</c:v>
                </c:pt>
                <c:pt idx="1503">
                  <c:v>1.092532942898975</c:v>
                </c:pt>
                <c:pt idx="1504">
                  <c:v>1.0905319668130795</c:v>
                </c:pt>
                <c:pt idx="1505">
                  <c:v>1.0885309907271838</c:v>
                </c:pt>
                <c:pt idx="1506">
                  <c:v>1.0865300146412884</c:v>
                </c:pt>
                <c:pt idx="1507">
                  <c:v>1.0845290385553927</c:v>
                </c:pt>
                <c:pt idx="1508">
                  <c:v>1.0825280624694973</c:v>
                </c:pt>
                <c:pt idx="1509">
                  <c:v>1.0805270863836016</c:v>
                </c:pt>
                <c:pt idx="1510">
                  <c:v>1.0785261102977062</c:v>
                </c:pt>
                <c:pt idx="1511">
                  <c:v>1.0765251342118105</c:v>
                </c:pt>
                <c:pt idx="1512">
                  <c:v>1.0745241581259151</c:v>
                </c:pt>
                <c:pt idx="1513">
                  <c:v>1.0725231820400194</c:v>
                </c:pt>
                <c:pt idx="1514">
                  <c:v>1.070522205954124</c:v>
                </c:pt>
                <c:pt idx="1515">
                  <c:v>1.0685212298682283</c:v>
                </c:pt>
                <c:pt idx="1516">
                  <c:v>1.0665202537823328</c:v>
                </c:pt>
                <c:pt idx="1517">
                  <c:v>1.0645192776964372</c:v>
                </c:pt>
                <c:pt idx="1518">
                  <c:v>1.0625183016105417</c:v>
                </c:pt>
                <c:pt idx="1519">
                  <c:v>1.0605173255246461</c:v>
                </c:pt>
                <c:pt idx="1520">
                  <c:v>1.0585163494387506</c:v>
                </c:pt>
                <c:pt idx="1521">
                  <c:v>1.0565153733528549</c:v>
                </c:pt>
                <c:pt idx="1522">
                  <c:v>1.0545143972669595</c:v>
                </c:pt>
                <c:pt idx="1523">
                  <c:v>1.0525134211810638</c:v>
                </c:pt>
                <c:pt idx="1524">
                  <c:v>1.0505124450951684</c:v>
                </c:pt>
                <c:pt idx="1525">
                  <c:v>1.0485114690092727</c:v>
                </c:pt>
                <c:pt idx="1526">
                  <c:v>1.0465104929233773</c:v>
                </c:pt>
                <c:pt idx="1527">
                  <c:v>1.0445095168374816</c:v>
                </c:pt>
                <c:pt idx="1528">
                  <c:v>1.0425085407515862</c:v>
                </c:pt>
                <c:pt idx="1529">
                  <c:v>1.0405075646656905</c:v>
                </c:pt>
                <c:pt idx="1530">
                  <c:v>1.0385065885797951</c:v>
                </c:pt>
                <c:pt idx="1531">
                  <c:v>1.0365056124938994</c:v>
                </c:pt>
                <c:pt idx="1532">
                  <c:v>1.0345046364080039</c:v>
                </c:pt>
                <c:pt idx="1533">
                  <c:v>1.0325036603221083</c:v>
                </c:pt>
                <c:pt idx="1534">
                  <c:v>1.0305026842362128</c:v>
                </c:pt>
                <c:pt idx="1535">
                  <c:v>1.0285017081503172</c:v>
                </c:pt>
                <c:pt idx="1536">
                  <c:v>1.0265007320644217</c:v>
                </c:pt>
                <c:pt idx="1537">
                  <c:v>1.024499755978526</c:v>
                </c:pt>
                <c:pt idx="1538">
                  <c:v>1.0224987798926304</c:v>
                </c:pt>
                <c:pt idx="1539">
                  <c:v>1.0204978038067349</c:v>
                </c:pt>
                <c:pt idx="1540">
                  <c:v>1.0184968277208393</c:v>
                </c:pt>
                <c:pt idx="1541">
                  <c:v>1.0164958516349438</c:v>
                </c:pt>
                <c:pt idx="1542">
                  <c:v>1.0144948755490482</c:v>
                </c:pt>
                <c:pt idx="1543">
                  <c:v>1.0124938994631527</c:v>
                </c:pt>
                <c:pt idx="1544">
                  <c:v>1.010492923377257</c:v>
                </c:pt>
                <c:pt idx="1545">
                  <c:v>1.0084919472913616</c:v>
                </c:pt>
                <c:pt idx="1546">
                  <c:v>1.0064909712054659</c:v>
                </c:pt>
                <c:pt idx="1547">
                  <c:v>1.0044899951195705</c:v>
                </c:pt>
                <c:pt idx="1548">
                  <c:v>1.0024890190336748</c:v>
                </c:pt>
                <c:pt idx="1549">
                  <c:v>1.0004880429477794</c:v>
                </c:pt>
                <c:pt idx="1550">
                  <c:v>0.99848706686188382</c:v>
                </c:pt>
                <c:pt idx="1551">
                  <c:v>0.99648609077598826</c:v>
                </c:pt>
                <c:pt idx="1552">
                  <c:v>0.99448511469009271</c:v>
                </c:pt>
                <c:pt idx="1553">
                  <c:v>0.99248413860419715</c:v>
                </c:pt>
                <c:pt idx="1554">
                  <c:v>0.9904831625183016</c:v>
                </c:pt>
                <c:pt idx="1555">
                  <c:v>0.98848218643240604</c:v>
                </c:pt>
                <c:pt idx="1556">
                  <c:v>0.98648121034651048</c:v>
                </c:pt>
                <c:pt idx="1557">
                  <c:v>0.98448023426061493</c:v>
                </c:pt>
                <c:pt idx="1558">
                  <c:v>0.98247925817471937</c:v>
                </c:pt>
                <c:pt idx="1559">
                  <c:v>0.9804782820888237</c:v>
                </c:pt>
                <c:pt idx="1560">
                  <c:v>0.97847730600292815</c:v>
                </c:pt>
                <c:pt idx="1561">
                  <c:v>0.97647632991703259</c:v>
                </c:pt>
                <c:pt idx="1562">
                  <c:v>0.97447535383113704</c:v>
                </c:pt>
                <c:pt idx="1563">
                  <c:v>0.97247437774524148</c:v>
                </c:pt>
                <c:pt idx="1564">
                  <c:v>0.97047340165934592</c:v>
                </c:pt>
                <c:pt idx="1565">
                  <c:v>0.96847242557345037</c:v>
                </c:pt>
                <c:pt idx="1566">
                  <c:v>0.96647144948755481</c:v>
                </c:pt>
                <c:pt idx="1567">
                  <c:v>0.96447047340165926</c:v>
                </c:pt>
                <c:pt idx="1568">
                  <c:v>0.9624694973157637</c:v>
                </c:pt>
                <c:pt idx="1569">
                  <c:v>0.96046852122986814</c:v>
                </c:pt>
                <c:pt idx="1570">
                  <c:v>0.95846754514397259</c:v>
                </c:pt>
                <c:pt idx="1571">
                  <c:v>0.95646656905807703</c:v>
                </c:pt>
                <c:pt idx="1572">
                  <c:v>0.95446559297218148</c:v>
                </c:pt>
                <c:pt idx="1573">
                  <c:v>0.95246461688628592</c:v>
                </c:pt>
                <c:pt idx="1574">
                  <c:v>0.95046364080039036</c:v>
                </c:pt>
                <c:pt idx="1575">
                  <c:v>0.94846266471449481</c:v>
                </c:pt>
                <c:pt idx="1576">
                  <c:v>0.94646168862859925</c:v>
                </c:pt>
                <c:pt idx="1577">
                  <c:v>0.9444607125427037</c:v>
                </c:pt>
                <c:pt idx="1578">
                  <c:v>0.94245973645680814</c:v>
                </c:pt>
                <c:pt idx="1579">
                  <c:v>0.94045876037091258</c:v>
                </c:pt>
                <c:pt idx="1580">
                  <c:v>0.93845778428501703</c:v>
                </c:pt>
                <c:pt idx="1581">
                  <c:v>0.93645680819912147</c:v>
                </c:pt>
                <c:pt idx="1582">
                  <c:v>0.93445583211322591</c:v>
                </c:pt>
                <c:pt idx="1583">
                  <c:v>0.93245485602733036</c:v>
                </c:pt>
                <c:pt idx="1584">
                  <c:v>0.9304538799414348</c:v>
                </c:pt>
                <c:pt idx="1585">
                  <c:v>0.92845290385553925</c:v>
                </c:pt>
                <c:pt idx="1586">
                  <c:v>0.92645192776964369</c:v>
                </c:pt>
                <c:pt idx="1587">
                  <c:v>0.92445095168374813</c:v>
                </c:pt>
                <c:pt idx="1588">
                  <c:v>0.92244997559785258</c:v>
                </c:pt>
                <c:pt idx="1589">
                  <c:v>0.92044899951195702</c:v>
                </c:pt>
                <c:pt idx="1590">
                  <c:v>0.91844802342606147</c:v>
                </c:pt>
                <c:pt idx="1591">
                  <c:v>0.91644704734016591</c:v>
                </c:pt>
                <c:pt idx="1592">
                  <c:v>0.91444607125427035</c:v>
                </c:pt>
                <c:pt idx="1593">
                  <c:v>0.9124450951683748</c:v>
                </c:pt>
                <c:pt idx="1594">
                  <c:v>0.91044411908247924</c:v>
                </c:pt>
                <c:pt idx="1595">
                  <c:v>0.90844314299658369</c:v>
                </c:pt>
                <c:pt idx="1596">
                  <c:v>0.90644216691068813</c:v>
                </c:pt>
                <c:pt idx="1597">
                  <c:v>0.90444119082479257</c:v>
                </c:pt>
                <c:pt idx="1598">
                  <c:v>0.90244021473889702</c:v>
                </c:pt>
                <c:pt idx="1599">
                  <c:v>0.90043923865300146</c:v>
                </c:pt>
                <c:pt idx="1600">
                  <c:v>0.89843826256710591</c:v>
                </c:pt>
                <c:pt idx="1601">
                  <c:v>0.89643728648121024</c:v>
                </c:pt>
                <c:pt idx="1602">
                  <c:v>0.89443631039531468</c:v>
                </c:pt>
                <c:pt idx="1603">
                  <c:v>0.89243533430941913</c:v>
                </c:pt>
                <c:pt idx="1604">
                  <c:v>0.89043435822352357</c:v>
                </c:pt>
                <c:pt idx="1605">
                  <c:v>0.88843338213762801</c:v>
                </c:pt>
                <c:pt idx="1606">
                  <c:v>0.88643240605173246</c:v>
                </c:pt>
                <c:pt idx="1607">
                  <c:v>0.8844314299658369</c:v>
                </c:pt>
                <c:pt idx="1608">
                  <c:v>0.88243045387994135</c:v>
                </c:pt>
                <c:pt idx="1609">
                  <c:v>0.88042947779404579</c:v>
                </c:pt>
                <c:pt idx="1610">
                  <c:v>0.87842850170815023</c:v>
                </c:pt>
                <c:pt idx="1611">
                  <c:v>0.87642752562225468</c:v>
                </c:pt>
                <c:pt idx="1612">
                  <c:v>0.87442654953635912</c:v>
                </c:pt>
                <c:pt idx="1613">
                  <c:v>0.87242557345046357</c:v>
                </c:pt>
                <c:pt idx="1614">
                  <c:v>0.87042459736456801</c:v>
                </c:pt>
                <c:pt idx="1615">
                  <c:v>0.86842362127867245</c:v>
                </c:pt>
                <c:pt idx="1616">
                  <c:v>0.8664226451927769</c:v>
                </c:pt>
                <c:pt idx="1617">
                  <c:v>0.86442166910688134</c:v>
                </c:pt>
                <c:pt idx="1618">
                  <c:v>0.86242069302098578</c:v>
                </c:pt>
                <c:pt idx="1619">
                  <c:v>0.86041971693509023</c:v>
                </c:pt>
                <c:pt idx="1620">
                  <c:v>0.85841874084919467</c:v>
                </c:pt>
                <c:pt idx="1621">
                  <c:v>0.85641776476329912</c:v>
                </c:pt>
                <c:pt idx="1622">
                  <c:v>0.85441678867740356</c:v>
                </c:pt>
                <c:pt idx="1623">
                  <c:v>0.852415812591508</c:v>
                </c:pt>
                <c:pt idx="1624">
                  <c:v>0.85041483650561245</c:v>
                </c:pt>
                <c:pt idx="1625">
                  <c:v>0.84841386041971689</c:v>
                </c:pt>
                <c:pt idx="1626">
                  <c:v>0.84641288433382134</c:v>
                </c:pt>
                <c:pt idx="1627">
                  <c:v>0.84441190824792578</c:v>
                </c:pt>
                <c:pt idx="1628">
                  <c:v>0.84241093216203022</c:v>
                </c:pt>
                <c:pt idx="1629">
                  <c:v>0.84040995607613467</c:v>
                </c:pt>
                <c:pt idx="1630">
                  <c:v>0.83840897999023911</c:v>
                </c:pt>
                <c:pt idx="1631">
                  <c:v>0.83640800390434356</c:v>
                </c:pt>
                <c:pt idx="1632">
                  <c:v>0.834407027818448</c:v>
                </c:pt>
                <c:pt idx="1633">
                  <c:v>0.83240605173255244</c:v>
                </c:pt>
                <c:pt idx="1634">
                  <c:v>0.83040507564665689</c:v>
                </c:pt>
                <c:pt idx="1635">
                  <c:v>0.82840409956076133</c:v>
                </c:pt>
                <c:pt idx="1636">
                  <c:v>0.82640312347486578</c:v>
                </c:pt>
                <c:pt idx="1637">
                  <c:v>0.82440214738897022</c:v>
                </c:pt>
                <c:pt idx="1638">
                  <c:v>0.82240117130307466</c:v>
                </c:pt>
                <c:pt idx="1639">
                  <c:v>0.82040019521717911</c:v>
                </c:pt>
                <c:pt idx="1640">
                  <c:v>0.81839921913128355</c:v>
                </c:pt>
                <c:pt idx="1641">
                  <c:v>0.81639824304538799</c:v>
                </c:pt>
                <c:pt idx="1642">
                  <c:v>0.81439726695949244</c:v>
                </c:pt>
                <c:pt idx="1643">
                  <c:v>0.81239629087359688</c:v>
                </c:pt>
                <c:pt idx="1644">
                  <c:v>0.81039531478770122</c:v>
                </c:pt>
                <c:pt idx="1645">
                  <c:v>0.80839433870180566</c:v>
                </c:pt>
                <c:pt idx="1646">
                  <c:v>0.8063933626159101</c:v>
                </c:pt>
                <c:pt idx="1647">
                  <c:v>0.80439238653001455</c:v>
                </c:pt>
                <c:pt idx="1648">
                  <c:v>0.80239141044411899</c:v>
                </c:pt>
                <c:pt idx="1649">
                  <c:v>0.80039043435822343</c:v>
                </c:pt>
                <c:pt idx="1650">
                  <c:v>0.79838945827232788</c:v>
                </c:pt>
                <c:pt idx="1651">
                  <c:v>0.79638848218643232</c:v>
                </c:pt>
                <c:pt idx="1652">
                  <c:v>0.79438750610053677</c:v>
                </c:pt>
                <c:pt idx="1653">
                  <c:v>0.79238653001464121</c:v>
                </c:pt>
                <c:pt idx="1654">
                  <c:v>0.79038555392874565</c:v>
                </c:pt>
                <c:pt idx="1655">
                  <c:v>0.7883845778428501</c:v>
                </c:pt>
                <c:pt idx="1656">
                  <c:v>0.78638360175695454</c:v>
                </c:pt>
                <c:pt idx="1657">
                  <c:v>0.78438262567105899</c:v>
                </c:pt>
                <c:pt idx="1658">
                  <c:v>0.78238164958516343</c:v>
                </c:pt>
                <c:pt idx="1659">
                  <c:v>0.78038067349926787</c:v>
                </c:pt>
                <c:pt idx="1660">
                  <c:v>0.77837969741337232</c:v>
                </c:pt>
                <c:pt idx="1661">
                  <c:v>0.77637872132747676</c:v>
                </c:pt>
                <c:pt idx="1662">
                  <c:v>0.77437774524158121</c:v>
                </c:pt>
                <c:pt idx="1663">
                  <c:v>0.77237676915568565</c:v>
                </c:pt>
                <c:pt idx="1664">
                  <c:v>0.77037579306979009</c:v>
                </c:pt>
                <c:pt idx="1665">
                  <c:v>0.76837481698389454</c:v>
                </c:pt>
                <c:pt idx="1666">
                  <c:v>0.76637384089799898</c:v>
                </c:pt>
                <c:pt idx="1667">
                  <c:v>0.76437286481210343</c:v>
                </c:pt>
                <c:pt idx="1668">
                  <c:v>0.76237188872620787</c:v>
                </c:pt>
                <c:pt idx="1669">
                  <c:v>0.76037091264031231</c:v>
                </c:pt>
                <c:pt idx="1670">
                  <c:v>0.75836993655441676</c:v>
                </c:pt>
                <c:pt idx="1671">
                  <c:v>0.7563689604685212</c:v>
                </c:pt>
                <c:pt idx="1672">
                  <c:v>0.75436798438262564</c:v>
                </c:pt>
                <c:pt idx="1673">
                  <c:v>0.75236700829673009</c:v>
                </c:pt>
                <c:pt idx="1674">
                  <c:v>0.75036603221083453</c:v>
                </c:pt>
                <c:pt idx="1675">
                  <c:v>0.74836505612493898</c:v>
                </c:pt>
                <c:pt idx="1676">
                  <c:v>0.74636408003904342</c:v>
                </c:pt>
                <c:pt idx="1677">
                  <c:v>0.74436310395314786</c:v>
                </c:pt>
                <c:pt idx="1678">
                  <c:v>0.74236212786725231</c:v>
                </c:pt>
                <c:pt idx="1679">
                  <c:v>0.74036115178135675</c:v>
                </c:pt>
                <c:pt idx="1680">
                  <c:v>0.7383601756954612</c:v>
                </c:pt>
                <c:pt idx="1681">
                  <c:v>0.73635919960956564</c:v>
                </c:pt>
                <c:pt idx="1682">
                  <c:v>0.73435822352367008</c:v>
                </c:pt>
                <c:pt idx="1683">
                  <c:v>0.73235724743777453</c:v>
                </c:pt>
                <c:pt idx="1684">
                  <c:v>0.73035627135187897</c:v>
                </c:pt>
                <c:pt idx="1685">
                  <c:v>0.72835529526598342</c:v>
                </c:pt>
                <c:pt idx="1686">
                  <c:v>0.72635431918008786</c:v>
                </c:pt>
                <c:pt idx="1687">
                  <c:v>0.72435334309419219</c:v>
                </c:pt>
                <c:pt idx="1688">
                  <c:v>0.72235236700829664</c:v>
                </c:pt>
                <c:pt idx="1689">
                  <c:v>0.72035139092240108</c:v>
                </c:pt>
                <c:pt idx="1690">
                  <c:v>0.71835041483650552</c:v>
                </c:pt>
                <c:pt idx="1691">
                  <c:v>0.71634943875060997</c:v>
                </c:pt>
                <c:pt idx="1692">
                  <c:v>0.71434846266471441</c:v>
                </c:pt>
                <c:pt idx="1693">
                  <c:v>0.71234748657881886</c:v>
                </c:pt>
                <c:pt idx="1694">
                  <c:v>0.7103465104929233</c:v>
                </c:pt>
                <c:pt idx="1695">
                  <c:v>0.70834553440702774</c:v>
                </c:pt>
                <c:pt idx="1696">
                  <c:v>0.70634455832113219</c:v>
                </c:pt>
                <c:pt idx="1697">
                  <c:v>0.70434358223523663</c:v>
                </c:pt>
                <c:pt idx="1698">
                  <c:v>0.70234260614934108</c:v>
                </c:pt>
                <c:pt idx="1699">
                  <c:v>0.70034163006344552</c:v>
                </c:pt>
                <c:pt idx="1700">
                  <c:v>0.69834065397754996</c:v>
                </c:pt>
                <c:pt idx="1701">
                  <c:v>0.69633967789165441</c:v>
                </c:pt>
                <c:pt idx="1702">
                  <c:v>0.69433870180575885</c:v>
                </c:pt>
                <c:pt idx="1703">
                  <c:v>0.6923377257198633</c:v>
                </c:pt>
                <c:pt idx="1704">
                  <c:v>0.69033674963396774</c:v>
                </c:pt>
                <c:pt idx="1705">
                  <c:v>0.68833577354807218</c:v>
                </c:pt>
                <c:pt idx="1706">
                  <c:v>0.68633479746217663</c:v>
                </c:pt>
                <c:pt idx="1707">
                  <c:v>0.68433382137628107</c:v>
                </c:pt>
                <c:pt idx="1708">
                  <c:v>0.68233284529038551</c:v>
                </c:pt>
                <c:pt idx="1709">
                  <c:v>0.68033186920448996</c:v>
                </c:pt>
                <c:pt idx="1710">
                  <c:v>0.6783308931185944</c:v>
                </c:pt>
                <c:pt idx="1711">
                  <c:v>0.67632991703269885</c:v>
                </c:pt>
                <c:pt idx="1712">
                  <c:v>0.67432894094680329</c:v>
                </c:pt>
                <c:pt idx="1713">
                  <c:v>0.67232796486090773</c:v>
                </c:pt>
                <c:pt idx="1714">
                  <c:v>0.67032698877501218</c:v>
                </c:pt>
                <c:pt idx="1715">
                  <c:v>0.66832601268911662</c:v>
                </c:pt>
                <c:pt idx="1716">
                  <c:v>0.66632503660322107</c:v>
                </c:pt>
                <c:pt idx="1717">
                  <c:v>0.66432406051732551</c:v>
                </c:pt>
                <c:pt idx="1718">
                  <c:v>0.66232308443142995</c:v>
                </c:pt>
                <c:pt idx="1719">
                  <c:v>0.6603221083455344</c:v>
                </c:pt>
                <c:pt idx="1720">
                  <c:v>0.65832113225963884</c:v>
                </c:pt>
                <c:pt idx="1721">
                  <c:v>0.65632015617374329</c:v>
                </c:pt>
                <c:pt idx="1722">
                  <c:v>0.65431918008784773</c:v>
                </c:pt>
                <c:pt idx="1723">
                  <c:v>0.65231820400195217</c:v>
                </c:pt>
                <c:pt idx="1724">
                  <c:v>0.65031722791605662</c:v>
                </c:pt>
                <c:pt idx="1725">
                  <c:v>0.64831625183016106</c:v>
                </c:pt>
                <c:pt idx="1726">
                  <c:v>0.6463152757442655</c:v>
                </c:pt>
                <c:pt idx="1727">
                  <c:v>0.64431429965836995</c:v>
                </c:pt>
                <c:pt idx="1728">
                  <c:v>0.64231332357247439</c:v>
                </c:pt>
                <c:pt idx="1729">
                  <c:v>0.64031234748657884</c:v>
                </c:pt>
                <c:pt idx="1730">
                  <c:v>0.63831137140068317</c:v>
                </c:pt>
                <c:pt idx="1731">
                  <c:v>0.63631039531478761</c:v>
                </c:pt>
                <c:pt idx="1732">
                  <c:v>0.63430941922889206</c:v>
                </c:pt>
                <c:pt idx="1733">
                  <c:v>0.6323084431429965</c:v>
                </c:pt>
                <c:pt idx="1734">
                  <c:v>0.63030746705710095</c:v>
                </c:pt>
                <c:pt idx="1735">
                  <c:v>0.62830649097120539</c:v>
                </c:pt>
                <c:pt idx="1736">
                  <c:v>0.62630551488530983</c:v>
                </c:pt>
                <c:pt idx="1737">
                  <c:v>0.62430453879941428</c:v>
                </c:pt>
                <c:pt idx="1738">
                  <c:v>0.62230356271351872</c:v>
                </c:pt>
                <c:pt idx="1739">
                  <c:v>0.62030258662762316</c:v>
                </c:pt>
                <c:pt idx="1740">
                  <c:v>0.61830161054172761</c:v>
                </c:pt>
                <c:pt idx="1741">
                  <c:v>0.61630063445583205</c:v>
                </c:pt>
                <c:pt idx="1742">
                  <c:v>0.6142996583699365</c:v>
                </c:pt>
                <c:pt idx="1743">
                  <c:v>0.61229868228404094</c:v>
                </c:pt>
                <c:pt idx="1744">
                  <c:v>0.61029770619814538</c:v>
                </c:pt>
                <c:pt idx="1745">
                  <c:v>0.60829673011224983</c:v>
                </c:pt>
                <c:pt idx="1746">
                  <c:v>0.60629575402635427</c:v>
                </c:pt>
                <c:pt idx="1747">
                  <c:v>0.60429477794045872</c:v>
                </c:pt>
                <c:pt idx="1748">
                  <c:v>0.60229380185456316</c:v>
                </c:pt>
                <c:pt idx="1749">
                  <c:v>0.6002928257686676</c:v>
                </c:pt>
                <c:pt idx="1750">
                  <c:v>0.59829184968277205</c:v>
                </c:pt>
                <c:pt idx="1751">
                  <c:v>0.59629087359687649</c:v>
                </c:pt>
                <c:pt idx="1752">
                  <c:v>0.59428989751098094</c:v>
                </c:pt>
                <c:pt idx="1753">
                  <c:v>0.59228892142508538</c:v>
                </c:pt>
                <c:pt idx="1754">
                  <c:v>0.59028794533918982</c:v>
                </c:pt>
                <c:pt idx="1755">
                  <c:v>0.58828696925329427</c:v>
                </c:pt>
                <c:pt idx="1756">
                  <c:v>0.58628599316739871</c:v>
                </c:pt>
                <c:pt idx="1757">
                  <c:v>0.58428501708150316</c:v>
                </c:pt>
                <c:pt idx="1758">
                  <c:v>0.5822840409956076</c:v>
                </c:pt>
                <c:pt idx="1759">
                  <c:v>0.58028306490971204</c:v>
                </c:pt>
                <c:pt idx="1760">
                  <c:v>0.57828208882381649</c:v>
                </c:pt>
                <c:pt idx="1761">
                  <c:v>0.57628111273792093</c:v>
                </c:pt>
                <c:pt idx="1762">
                  <c:v>0.57428013665202537</c:v>
                </c:pt>
                <c:pt idx="1763">
                  <c:v>0.57227916056612982</c:v>
                </c:pt>
                <c:pt idx="1764">
                  <c:v>0.57027818448023426</c:v>
                </c:pt>
                <c:pt idx="1765">
                  <c:v>0.56827720839433871</c:v>
                </c:pt>
                <c:pt idx="1766">
                  <c:v>0.56627623230844315</c:v>
                </c:pt>
                <c:pt idx="1767">
                  <c:v>0.56427525622254759</c:v>
                </c:pt>
                <c:pt idx="1768">
                  <c:v>0.56227428013665204</c:v>
                </c:pt>
                <c:pt idx="1769">
                  <c:v>0.56027330405075648</c:v>
                </c:pt>
                <c:pt idx="1770">
                  <c:v>0.55827232796486093</c:v>
                </c:pt>
                <c:pt idx="1771">
                  <c:v>0.55627135187896537</c:v>
                </c:pt>
                <c:pt idx="1772">
                  <c:v>0.5542703757930697</c:v>
                </c:pt>
                <c:pt idx="1773">
                  <c:v>0.55226939970717415</c:v>
                </c:pt>
                <c:pt idx="1774">
                  <c:v>0.55026842362127859</c:v>
                </c:pt>
                <c:pt idx="1775">
                  <c:v>0.54826744753538303</c:v>
                </c:pt>
                <c:pt idx="1776">
                  <c:v>0.54626647144948748</c:v>
                </c:pt>
                <c:pt idx="1777">
                  <c:v>0.54426549536359192</c:v>
                </c:pt>
                <c:pt idx="1778">
                  <c:v>0.54226451927769637</c:v>
                </c:pt>
                <c:pt idx="1779">
                  <c:v>0.54026354319180081</c:v>
                </c:pt>
                <c:pt idx="1780">
                  <c:v>0.53826256710590525</c:v>
                </c:pt>
                <c:pt idx="1781">
                  <c:v>0.5362615910200097</c:v>
                </c:pt>
                <c:pt idx="1782">
                  <c:v>0.53426061493411414</c:v>
                </c:pt>
                <c:pt idx="1783">
                  <c:v>0.53225963884821859</c:v>
                </c:pt>
                <c:pt idx="1784">
                  <c:v>0.53025866276232303</c:v>
                </c:pt>
                <c:pt idx="1785">
                  <c:v>0.52825768667642747</c:v>
                </c:pt>
                <c:pt idx="1786">
                  <c:v>0.52625671059053192</c:v>
                </c:pt>
                <c:pt idx="1787">
                  <c:v>0.52425573450463636</c:v>
                </c:pt>
                <c:pt idx="1788">
                  <c:v>0.52225475841874081</c:v>
                </c:pt>
                <c:pt idx="1789">
                  <c:v>0.52025378233284525</c:v>
                </c:pt>
                <c:pt idx="1790">
                  <c:v>0.51825280624694969</c:v>
                </c:pt>
                <c:pt idx="1791">
                  <c:v>0.51625183016105414</c:v>
                </c:pt>
                <c:pt idx="1792">
                  <c:v>0.51425085407515858</c:v>
                </c:pt>
                <c:pt idx="1793">
                  <c:v>0.51224987798926302</c:v>
                </c:pt>
                <c:pt idx="1794">
                  <c:v>0.51024890190336747</c:v>
                </c:pt>
                <c:pt idx="1795">
                  <c:v>0.50824792581747191</c:v>
                </c:pt>
                <c:pt idx="1796">
                  <c:v>0.50624694973157636</c:v>
                </c:pt>
                <c:pt idx="1797">
                  <c:v>0.5042459736456808</c:v>
                </c:pt>
                <c:pt idx="1798">
                  <c:v>0.50224499755978524</c:v>
                </c:pt>
                <c:pt idx="1799">
                  <c:v>0.50024402147388969</c:v>
                </c:pt>
                <c:pt idx="1800">
                  <c:v>0.49824304538799413</c:v>
                </c:pt>
                <c:pt idx="1801">
                  <c:v>0.49624206930209858</c:v>
                </c:pt>
                <c:pt idx="1802">
                  <c:v>0.49424109321620302</c:v>
                </c:pt>
                <c:pt idx="1803">
                  <c:v>0.49224011713030746</c:v>
                </c:pt>
                <c:pt idx="1804">
                  <c:v>0.49023914104441185</c:v>
                </c:pt>
                <c:pt idx="1805">
                  <c:v>0.4882381649585163</c:v>
                </c:pt>
                <c:pt idx="1806">
                  <c:v>0.48623718887262074</c:v>
                </c:pt>
                <c:pt idx="1807">
                  <c:v>0.48423621278672518</c:v>
                </c:pt>
                <c:pt idx="1808">
                  <c:v>0.48223523670082963</c:v>
                </c:pt>
                <c:pt idx="1809">
                  <c:v>0.48023426061493407</c:v>
                </c:pt>
                <c:pt idx="1810">
                  <c:v>0.47823328452903852</c:v>
                </c:pt>
                <c:pt idx="1811">
                  <c:v>0.47623230844314296</c:v>
                </c:pt>
                <c:pt idx="1812">
                  <c:v>0.4742313323572474</c:v>
                </c:pt>
                <c:pt idx="1813">
                  <c:v>0.47223035627135185</c:v>
                </c:pt>
                <c:pt idx="1814">
                  <c:v>0.47022938018545629</c:v>
                </c:pt>
                <c:pt idx="1815">
                  <c:v>0.46822840409956074</c:v>
                </c:pt>
                <c:pt idx="1816">
                  <c:v>0.46622742801366518</c:v>
                </c:pt>
                <c:pt idx="1817">
                  <c:v>0.46422645192776962</c:v>
                </c:pt>
                <c:pt idx="1818">
                  <c:v>0.46222547584187407</c:v>
                </c:pt>
                <c:pt idx="1819">
                  <c:v>0.46022449975597851</c:v>
                </c:pt>
                <c:pt idx="1820">
                  <c:v>0.45822352367008296</c:v>
                </c:pt>
                <c:pt idx="1821">
                  <c:v>0.4562225475841874</c:v>
                </c:pt>
                <c:pt idx="1822">
                  <c:v>0.45422157149829184</c:v>
                </c:pt>
                <c:pt idx="1823">
                  <c:v>0.45222059541239629</c:v>
                </c:pt>
                <c:pt idx="1824">
                  <c:v>0.45021961932650073</c:v>
                </c:pt>
                <c:pt idx="1825">
                  <c:v>0.44821864324060512</c:v>
                </c:pt>
                <c:pt idx="1826">
                  <c:v>0.44621766715470956</c:v>
                </c:pt>
                <c:pt idx="1827">
                  <c:v>0.44421669106881401</c:v>
                </c:pt>
                <c:pt idx="1828">
                  <c:v>0.44221571498291845</c:v>
                </c:pt>
                <c:pt idx="1829">
                  <c:v>0.44021473889702289</c:v>
                </c:pt>
                <c:pt idx="1830">
                  <c:v>0.43821376281112734</c:v>
                </c:pt>
                <c:pt idx="1831">
                  <c:v>0.43621278672523178</c:v>
                </c:pt>
                <c:pt idx="1832">
                  <c:v>0.43421181063933623</c:v>
                </c:pt>
                <c:pt idx="1833">
                  <c:v>0.43221083455344067</c:v>
                </c:pt>
                <c:pt idx="1834">
                  <c:v>0.43020985846754511</c:v>
                </c:pt>
                <c:pt idx="1835">
                  <c:v>0.42820888238164956</c:v>
                </c:pt>
                <c:pt idx="1836">
                  <c:v>0.426207906295754</c:v>
                </c:pt>
                <c:pt idx="1837">
                  <c:v>0.42420693020985845</c:v>
                </c:pt>
                <c:pt idx="1838">
                  <c:v>0.42220595412396289</c:v>
                </c:pt>
                <c:pt idx="1839">
                  <c:v>0.42020497803806733</c:v>
                </c:pt>
                <c:pt idx="1840">
                  <c:v>0.41820400195217178</c:v>
                </c:pt>
                <c:pt idx="1841">
                  <c:v>0.41620302586627622</c:v>
                </c:pt>
                <c:pt idx="1842">
                  <c:v>0.41420204978038067</c:v>
                </c:pt>
                <c:pt idx="1843">
                  <c:v>0.41220107369448511</c:v>
                </c:pt>
                <c:pt idx="1844">
                  <c:v>0.41020009760858955</c:v>
                </c:pt>
                <c:pt idx="1845">
                  <c:v>0.408199121522694</c:v>
                </c:pt>
                <c:pt idx="1846">
                  <c:v>0.40619814543679844</c:v>
                </c:pt>
                <c:pt idx="1847">
                  <c:v>0.40419716935090283</c:v>
                </c:pt>
                <c:pt idx="1848">
                  <c:v>0.40219619326500727</c:v>
                </c:pt>
                <c:pt idx="1849">
                  <c:v>0.40019521717911172</c:v>
                </c:pt>
                <c:pt idx="1850">
                  <c:v>0.39819424109321616</c:v>
                </c:pt>
                <c:pt idx="1851">
                  <c:v>0.39619326500732061</c:v>
                </c:pt>
                <c:pt idx="1852">
                  <c:v>0.39419228892142505</c:v>
                </c:pt>
                <c:pt idx="1853">
                  <c:v>0.39219131283552949</c:v>
                </c:pt>
                <c:pt idx="1854">
                  <c:v>0.39019033674963394</c:v>
                </c:pt>
                <c:pt idx="1855">
                  <c:v>0.38818936066373838</c:v>
                </c:pt>
                <c:pt idx="1856">
                  <c:v>0.38618838457784282</c:v>
                </c:pt>
                <c:pt idx="1857">
                  <c:v>0.38418740849194727</c:v>
                </c:pt>
                <c:pt idx="1858">
                  <c:v>0.38218643240605171</c:v>
                </c:pt>
                <c:pt idx="1859">
                  <c:v>0.38018545632015616</c:v>
                </c:pt>
                <c:pt idx="1860">
                  <c:v>0.3781844802342606</c:v>
                </c:pt>
                <c:pt idx="1861">
                  <c:v>0.37618350414836504</c:v>
                </c:pt>
                <c:pt idx="1862">
                  <c:v>0.37418252806246949</c:v>
                </c:pt>
                <c:pt idx="1863">
                  <c:v>0.37218155197657393</c:v>
                </c:pt>
                <c:pt idx="1864">
                  <c:v>0.37018057589067838</c:v>
                </c:pt>
                <c:pt idx="1865">
                  <c:v>0.36817959980478282</c:v>
                </c:pt>
                <c:pt idx="1866">
                  <c:v>0.36617862371888726</c:v>
                </c:pt>
                <c:pt idx="1867">
                  <c:v>0.36417764763299171</c:v>
                </c:pt>
                <c:pt idx="1868">
                  <c:v>0.3621766715470961</c:v>
                </c:pt>
                <c:pt idx="1869">
                  <c:v>0.36017569546120054</c:v>
                </c:pt>
                <c:pt idx="1870">
                  <c:v>0.35817471937530498</c:v>
                </c:pt>
                <c:pt idx="1871">
                  <c:v>0.35617374328940943</c:v>
                </c:pt>
                <c:pt idx="1872">
                  <c:v>0.35417276720351387</c:v>
                </c:pt>
                <c:pt idx="1873">
                  <c:v>0.35217179111761832</c:v>
                </c:pt>
                <c:pt idx="1874">
                  <c:v>0.35017081503172276</c:v>
                </c:pt>
                <c:pt idx="1875">
                  <c:v>0.3481698389458272</c:v>
                </c:pt>
                <c:pt idx="1876">
                  <c:v>0.34616886285993165</c:v>
                </c:pt>
                <c:pt idx="1877">
                  <c:v>0.34416788677403609</c:v>
                </c:pt>
                <c:pt idx="1878">
                  <c:v>0.34216691068814054</c:v>
                </c:pt>
                <c:pt idx="1879">
                  <c:v>0.34016593460224498</c:v>
                </c:pt>
                <c:pt idx="1880">
                  <c:v>0.33816495851634942</c:v>
                </c:pt>
                <c:pt idx="1881">
                  <c:v>0.33616398243045387</c:v>
                </c:pt>
                <c:pt idx="1882">
                  <c:v>0.33416300634455831</c:v>
                </c:pt>
                <c:pt idx="1883">
                  <c:v>0.33216203025866275</c:v>
                </c:pt>
                <c:pt idx="1884">
                  <c:v>0.3301610541727672</c:v>
                </c:pt>
                <c:pt idx="1885">
                  <c:v>0.32816007808687164</c:v>
                </c:pt>
                <c:pt idx="1886">
                  <c:v>0.32615910200097609</c:v>
                </c:pt>
                <c:pt idx="1887">
                  <c:v>0.32415812591508053</c:v>
                </c:pt>
                <c:pt idx="1888">
                  <c:v>0.32215714982918497</c:v>
                </c:pt>
                <c:pt idx="1889">
                  <c:v>0.32015617374328942</c:v>
                </c:pt>
                <c:pt idx="1890">
                  <c:v>0.31815519765739381</c:v>
                </c:pt>
                <c:pt idx="1891">
                  <c:v>0.31615422157149825</c:v>
                </c:pt>
                <c:pt idx="1892">
                  <c:v>0.31415324548560269</c:v>
                </c:pt>
                <c:pt idx="1893">
                  <c:v>0.31215226939970714</c:v>
                </c:pt>
                <c:pt idx="1894">
                  <c:v>0.31015129331381158</c:v>
                </c:pt>
                <c:pt idx="1895">
                  <c:v>0.30815031722791603</c:v>
                </c:pt>
                <c:pt idx="1896">
                  <c:v>0.30614934114202047</c:v>
                </c:pt>
                <c:pt idx="1897">
                  <c:v>0.30414836505612491</c:v>
                </c:pt>
                <c:pt idx="1898">
                  <c:v>0.30214738897022936</c:v>
                </c:pt>
                <c:pt idx="1899">
                  <c:v>0.3001464128843338</c:v>
                </c:pt>
                <c:pt idx="1900">
                  <c:v>0.29814543679843825</c:v>
                </c:pt>
                <c:pt idx="1901">
                  <c:v>0.29614446071254269</c:v>
                </c:pt>
                <c:pt idx="1902">
                  <c:v>0.29414348462664713</c:v>
                </c:pt>
                <c:pt idx="1903">
                  <c:v>0.29214250854075158</c:v>
                </c:pt>
                <c:pt idx="1904">
                  <c:v>0.29014153245485602</c:v>
                </c:pt>
                <c:pt idx="1905">
                  <c:v>0.28814055636896047</c:v>
                </c:pt>
                <c:pt idx="1906">
                  <c:v>0.28613958028306491</c:v>
                </c:pt>
                <c:pt idx="1907">
                  <c:v>0.28413860419716935</c:v>
                </c:pt>
                <c:pt idx="1908">
                  <c:v>0.2821376281112738</c:v>
                </c:pt>
                <c:pt idx="1909">
                  <c:v>0.28013665202537824</c:v>
                </c:pt>
                <c:pt idx="1910">
                  <c:v>0.27813567593948268</c:v>
                </c:pt>
                <c:pt idx="1911">
                  <c:v>0.27613469985358707</c:v>
                </c:pt>
                <c:pt idx="1912">
                  <c:v>0.27413372376769152</c:v>
                </c:pt>
                <c:pt idx="1913">
                  <c:v>0.27213274768179596</c:v>
                </c:pt>
                <c:pt idx="1914">
                  <c:v>0.27013177159590041</c:v>
                </c:pt>
                <c:pt idx="1915">
                  <c:v>0.26813079551000485</c:v>
                </c:pt>
                <c:pt idx="1916">
                  <c:v>0.26612981942410929</c:v>
                </c:pt>
                <c:pt idx="1917">
                  <c:v>0.26412884333821374</c:v>
                </c:pt>
                <c:pt idx="1918">
                  <c:v>0.26212786725231818</c:v>
                </c:pt>
                <c:pt idx="1919">
                  <c:v>0.26012689116642262</c:v>
                </c:pt>
                <c:pt idx="1920">
                  <c:v>0.25812591508052707</c:v>
                </c:pt>
                <c:pt idx="1921">
                  <c:v>0.25612493899463151</c:v>
                </c:pt>
                <c:pt idx="1922">
                  <c:v>0.25412396290873596</c:v>
                </c:pt>
                <c:pt idx="1923">
                  <c:v>0.2521229868228404</c:v>
                </c:pt>
                <c:pt idx="1924">
                  <c:v>0.25012201073694484</c:v>
                </c:pt>
                <c:pt idx="1925">
                  <c:v>0.24812103465104929</c:v>
                </c:pt>
                <c:pt idx="1926">
                  <c:v>0.24612005856515373</c:v>
                </c:pt>
                <c:pt idx="1927">
                  <c:v>0.24411908247925815</c:v>
                </c:pt>
                <c:pt idx="1928">
                  <c:v>0.24211810639336259</c:v>
                </c:pt>
                <c:pt idx="1929">
                  <c:v>0.24011713030746704</c:v>
                </c:pt>
                <c:pt idx="1930">
                  <c:v>0.23811615422157148</c:v>
                </c:pt>
                <c:pt idx="1931">
                  <c:v>0.23611517813567592</c:v>
                </c:pt>
                <c:pt idx="1932">
                  <c:v>0.23411420204978037</c:v>
                </c:pt>
                <c:pt idx="1933">
                  <c:v>0.23211322596388481</c:v>
                </c:pt>
                <c:pt idx="1934">
                  <c:v>0.23011224987798926</c:v>
                </c:pt>
                <c:pt idx="1935">
                  <c:v>0.2281112737920937</c:v>
                </c:pt>
                <c:pt idx="1936">
                  <c:v>0.22611029770619814</c:v>
                </c:pt>
                <c:pt idx="1937">
                  <c:v>0.22410932162030256</c:v>
                </c:pt>
                <c:pt idx="1938">
                  <c:v>0.222108345534407</c:v>
                </c:pt>
                <c:pt idx="1939">
                  <c:v>0.22010736944851145</c:v>
                </c:pt>
                <c:pt idx="1940">
                  <c:v>0.21810639336261589</c:v>
                </c:pt>
                <c:pt idx="1941">
                  <c:v>0.21610541727672034</c:v>
                </c:pt>
                <c:pt idx="1942">
                  <c:v>0.21410444119082478</c:v>
                </c:pt>
                <c:pt idx="1943">
                  <c:v>0.21210346510492922</c:v>
                </c:pt>
                <c:pt idx="1944">
                  <c:v>0.21010248901903367</c:v>
                </c:pt>
                <c:pt idx="1945">
                  <c:v>0.20810151293313811</c:v>
                </c:pt>
                <c:pt idx="1946">
                  <c:v>0.20610053684724255</c:v>
                </c:pt>
                <c:pt idx="1947">
                  <c:v>0.204099560761347</c:v>
                </c:pt>
                <c:pt idx="1948">
                  <c:v>0.20209858467545141</c:v>
                </c:pt>
                <c:pt idx="1949">
                  <c:v>0.20009760858955586</c:v>
                </c:pt>
                <c:pt idx="1950">
                  <c:v>0.1980966325036603</c:v>
                </c:pt>
                <c:pt idx="1951">
                  <c:v>0.19609565641776475</c:v>
                </c:pt>
                <c:pt idx="1952">
                  <c:v>0.19409468033186919</c:v>
                </c:pt>
                <c:pt idx="1953">
                  <c:v>0.19209370424597363</c:v>
                </c:pt>
                <c:pt idx="1954">
                  <c:v>0.19009272816007808</c:v>
                </c:pt>
                <c:pt idx="1955">
                  <c:v>0.18809175207418252</c:v>
                </c:pt>
                <c:pt idx="1956">
                  <c:v>0.18609077598828697</c:v>
                </c:pt>
                <c:pt idx="1957">
                  <c:v>0.18408979990239141</c:v>
                </c:pt>
                <c:pt idx="1958">
                  <c:v>0.18208882381649585</c:v>
                </c:pt>
                <c:pt idx="1959">
                  <c:v>0.18008784773060027</c:v>
                </c:pt>
                <c:pt idx="1960">
                  <c:v>0.17808687164470471</c:v>
                </c:pt>
                <c:pt idx="1961">
                  <c:v>0.17608589555880916</c:v>
                </c:pt>
                <c:pt idx="1962">
                  <c:v>0.1740849194729136</c:v>
                </c:pt>
                <c:pt idx="1963">
                  <c:v>0.17208394338701805</c:v>
                </c:pt>
                <c:pt idx="1964">
                  <c:v>0.17008296730112249</c:v>
                </c:pt>
                <c:pt idx="1965">
                  <c:v>0.16808199121522693</c:v>
                </c:pt>
                <c:pt idx="1966">
                  <c:v>0.16608101512933138</c:v>
                </c:pt>
                <c:pt idx="1967">
                  <c:v>0.16408003904343582</c:v>
                </c:pt>
                <c:pt idx="1968">
                  <c:v>0.16207906295754027</c:v>
                </c:pt>
                <c:pt idx="1969">
                  <c:v>0.16007808687164471</c:v>
                </c:pt>
                <c:pt idx="1970">
                  <c:v>0.15807711078574913</c:v>
                </c:pt>
                <c:pt idx="1971">
                  <c:v>0.15607613469985357</c:v>
                </c:pt>
                <c:pt idx="1972">
                  <c:v>0.15407515861395801</c:v>
                </c:pt>
                <c:pt idx="1973">
                  <c:v>0.15207418252806246</c:v>
                </c:pt>
                <c:pt idx="1974">
                  <c:v>0.1500732064421669</c:v>
                </c:pt>
                <c:pt idx="1975">
                  <c:v>0.14807223035627134</c:v>
                </c:pt>
                <c:pt idx="1976">
                  <c:v>0.14607125427037579</c:v>
                </c:pt>
                <c:pt idx="1977">
                  <c:v>0.14407027818448023</c:v>
                </c:pt>
                <c:pt idx="1978">
                  <c:v>0.14206930209858468</c:v>
                </c:pt>
                <c:pt idx="1979">
                  <c:v>0.14006832601268912</c:v>
                </c:pt>
                <c:pt idx="1980">
                  <c:v>0.13806734992679354</c:v>
                </c:pt>
                <c:pt idx="1981">
                  <c:v>0.13606637384089798</c:v>
                </c:pt>
                <c:pt idx="1982">
                  <c:v>0.13406539775500242</c:v>
                </c:pt>
                <c:pt idx="1983">
                  <c:v>0.13206442166910687</c:v>
                </c:pt>
                <c:pt idx="1984">
                  <c:v>0.13006344558321131</c:v>
                </c:pt>
                <c:pt idx="1985">
                  <c:v>0.12806246949731576</c:v>
                </c:pt>
                <c:pt idx="1986">
                  <c:v>0.1260614934114202</c:v>
                </c:pt>
                <c:pt idx="1987">
                  <c:v>0.12406051732552464</c:v>
                </c:pt>
                <c:pt idx="1988">
                  <c:v>0.12205954123962907</c:v>
                </c:pt>
                <c:pt idx="1989">
                  <c:v>0.12005856515373352</c:v>
                </c:pt>
                <c:pt idx="1990">
                  <c:v>0.11805758906783796</c:v>
                </c:pt>
                <c:pt idx="1991">
                  <c:v>0.11605661298194241</c:v>
                </c:pt>
                <c:pt idx="1992">
                  <c:v>0.11405563689604685</c:v>
                </c:pt>
                <c:pt idx="1993">
                  <c:v>0.11205466081015128</c:v>
                </c:pt>
                <c:pt idx="1994">
                  <c:v>0.11005368472425572</c:v>
                </c:pt>
                <c:pt idx="1995">
                  <c:v>0.10805270863836017</c:v>
                </c:pt>
                <c:pt idx="1996">
                  <c:v>0.10605173255246461</c:v>
                </c:pt>
                <c:pt idx="1997">
                  <c:v>0.10405075646656906</c:v>
                </c:pt>
                <c:pt idx="1998">
                  <c:v>0.1020497803806735</c:v>
                </c:pt>
                <c:pt idx="1999">
                  <c:v>0.10004880429477793</c:v>
                </c:pt>
                <c:pt idx="2000">
                  <c:v>9.8047828208882373E-2</c:v>
                </c:pt>
                <c:pt idx="2001">
                  <c:v>9.6046852122986817E-2</c:v>
                </c:pt>
                <c:pt idx="2002">
                  <c:v>9.4045876037091261E-2</c:v>
                </c:pt>
                <c:pt idx="2003">
                  <c:v>9.2044899951195705E-2</c:v>
                </c:pt>
                <c:pt idx="2004">
                  <c:v>9.0043923865300135E-2</c:v>
                </c:pt>
                <c:pt idx="2005">
                  <c:v>8.8042947779404579E-2</c:v>
                </c:pt>
                <c:pt idx="2006">
                  <c:v>8.6041971693509023E-2</c:v>
                </c:pt>
                <c:pt idx="2007">
                  <c:v>8.4040995607613467E-2</c:v>
                </c:pt>
                <c:pt idx="2008">
                  <c:v>8.2040019521717911E-2</c:v>
                </c:pt>
                <c:pt idx="2009">
                  <c:v>8.0039043435822355E-2</c:v>
                </c:pt>
                <c:pt idx="2010">
                  <c:v>7.8038067349926785E-2</c:v>
                </c:pt>
                <c:pt idx="2011">
                  <c:v>7.6037091264031229E-2</c:v>
                </c:pt>
                <c:pt idx="2012">
                  <c:v>7.4036115178135672E-2</c:v>
                </c:pt>
                <c:pt idx="2013">
                  <c:v>7.2035139092240116E-2</c:v>
                </c:pt>
                <c:pt idx="2014">
                  <c:v>7.003416300634456E-2</c:v>
                </c:pt>
                <c:pt idx="2015">
                  <c:v>6.803318692044899E-2</c:v>
                </c:pt>
                <c:pt idx="2016">
                  <c:v>6.6032210834553434E-2</c:v>
                </c:pt>
                <c:pt idx="2017">
                  <c:v>6.4031234748657878E-2</c:v>
                </c:pt>
                <c:pt idx="2018">
                  <c:v>6.2030258662762322E-2</c:v>
                </c:pt>
                <c:pt idx="2019">
                  <c:v>6.0029282576866759E-2</c:v>
                </c:pt>
                <c:pt idx="2020">
                  <c:v>5.8028306490971203E-2</c:v>
                </c:pt>
                <c:pt idx="2021">
                  <c:v>5.602733040507564E-2</c:v>
                </c:pt>
                <c:pt idx="2022">
                  <c:v>5.4026354319180084E-2</c:v>
                </c:pt>
                <c:pt idx="2023">
                  <c:v>5.2025378233284528E-2</c:v>
                </c:pt>
                <c:pt idx="2024">
                  <c:v>5.0024402147388965E-2</c:v>
                </c:pt>
                <c:pt idx="2025">
                  <c:v>4.8023426061493409E-2</c:v>
                </c:pt>
                <c:pt idx="2026">
                  <c:v>4.6022449975597853E-2</c:v>
                </c:pt>
                <c:pt idx="2027">
                  <c:v>4.4021473889702289E-2</c:v>
                </c:pt>
                <c:pt idx="2028">
                  <c:v>4.2020497803806733E-2</c:v>
                </c:pt>
                <c:pt idx="2029">
                  <c:v>4.0019521717911177E-2</c:v>
                </c:pt>
                <c:pt idx="2030">
                  <c:v>3.8018545632015614E-2</c:v>
                </c:pt>
                <c:pt idx="2031">
                  <c:v>3.6017569546120058E-2</c:v>
                </c:pt>
                <c:pt idx="2032">
                  <c:v>3.4016593460224495E-2</c:v>
                </c:pt>
                <c:pt idx="2033">
                  <c:v>3.2015617374328939E-2</c:v>
                </c:pt>
                <c:pt idx="2034">
                  <c:v>3.001464128843338E-2</c:v>
                </c:pt>
                <c:pt idx="2035">
                  <c:v>2.801366520253782E-2</c:v>
                </c:pt>
                <c:pt idx="2036">
                  <c:v>2.6012689116642264E-2</c:v>
                </c:pt>
                <c:pt idx="2037">
                  <c:v>2.4011713030746704E-2</c:v>
                </c:pt>
                <c:pt idx="2038">
                  <c:v>2.2010736944851145E-2</c:v>
                </c:pt>
                <c:pt idx="2039">
                  <c:v>2.0009760858955589E-2</c:v>
                </c:pt>
                <c:pt idx="2040">
                  <c:v>1.8008784773060029E-2</c:v>
                </c:pt>
                <c:pt idx="2041">
                  <c:v>1.600780868716447E-2</c:v>
                </c:pt>
                <c:pt idx="2042">
                  <c:v>1.400683260126891E-2</c:v>
                </c:pt>
                <c:pt idx="2043">
                  <c:v>1.2005856515373352E-2</c:v>
                </c:pt>
                <c:pt idx="2044">
                  <c:v>1.0004880429477794E-2</c:v>
                </c:pt>
                <c:pt idx="2045">
                  <c:v>8.0039043435822348E-3</c:v>
                </c:pt>
                <c:pt idx="2046">
                  <c:v>6.0029282576866761E-3</c:v>
                </c:pt>
                <c:pt idx="2047">
                  <c:v>4.0019521717911174E-3</c:v>
                </c:pt>
                <c:pt idx="2048">
                  <c:v>2.0009760858955587E-3</c:v>
                </c:pt>
              </c:numCache>
            </c:numRef>
          </c:xVal>
          <c:yVal>
            <c:numRef>
              <c:f>[3]Blue!$C$3:$C$2052</c:f>
              <c:numCache>
                <c:formatCode>General</c:formatCode>
                <c:ptCount val="2050"/>
                <c:pt idx="0">
                  <c:v>308.95598048780499</c:v>
                </c:pt>
                <c:pt idx="1">
                  <c:v>309.10683790015253</c:v>
                </c:pt>
                <c:pt idx="2">
                  <c:v>309.2578427061614</c:v>
                </c:pt>
                <c:pt idx="3">
                  <c:v>309.40899512195131</c:v>
                </c:pt>
                <c:pt idx="4">
                  <c:v>309.5602953640647</c:v>
                </c:pt>
                <c:pt idx="5">
                  <c:v>309.71174364946796</c:v>
                </c:pt>
                <c:pt idx="6">
                  <c:v>309.86334019555187</c:v>
                </c:pt>
                <c:pt idx="7">
                  <c:v>310.01508522013341</c:v>
                </c:pt>
                <c:pt idx="8">
                  <c:v>310.16697894145636</c:v>
                </c:pt>
                <c:pt idx="9">
                  <c:v>310.31902157819235</c:v>
                </c:pt>
                <c:pt idx="10">
                  <c:v>310.47121334944205</c:v>
                </c:pt>
                <c:pt idx="11">
                  <c:v>310.62355447473618</c:v>
                </c:pt>
                <c:pt idx="12">
                  <c:v>310.77604517403648</c:v>
                </c:pt>
                <c:pt idx="13">
                  <c:v>310.92868566773694</c:v>
                </c:pt>
                <c:pt idx="14">
                  <c:v>311.08147617666458</c:v>
                </c:pt>
                <c:pt idx="15">
                  <c:v>311.23441692208081</c:v>
                </c:pt>
                <c:pt idx="16">
                  <c:v>311.38750812568242</c:v>
                </c:pt>
                <c:pt idx="17">
                  <c:v>311.54075000960256</c:v>
                </c:pt>
                <c:pt idx="18">
                  <c:v>311.69414279641182</c:v>
                </c:pt>
                <c:pt idx="19">
                  <c:v>311.84768670911939</c:v>
                </c:pt>
                <c:pt idx="20">
                  <c:v>312.00138197117417</c:v>
                </c:pt>
                <c:pt idx="21">
                  <c:v>312.15522880646569</c:v>
                </c:pt>
                <c:pt idx="22">
                  <c:v>312.30922743932535</c:v>
                </c:pt>
                <c:pt idx="23">
                  <c:v>312.46337809452734</c:v>
                </c:pt>
                <c:pt idx="24">
                  <c:v>312.61768099729005</c:v>
                </c:pt>
                <c:pt idx="25">
                  <c:v>312.77213637327685</c:v>
                </c:pt>
                <c:pt idx="26">
                  <c:v>312.92674444859733</c:v>
                </c:pt>
                <c:pt idx="27">
                  <c:v>313.08150544980828</c:v>
                </c:pt>
                <c:pt idx="28">
                  <c:v>313.23641960391507</c:v>
                </c:pt>
                <c:pt idx="29">
                  <c:v>313.3914871383725</c:v>
                </c:pt>
                <c:pt idx="30">
                  <c:v>313.5467082810859</c:v>
                </c:pt>
                <c:pt idx="31">
                  <c:v>313.70208326041251</c:v>
                </c:pt>
                <c:pt idx="32">
                  <c:v>313.85761230516232</c:v>
                </c:pt>
                <c:pt idx="33">
                  <c:v>314.0132956445994</c:v>
                </c:pt>
                <c:pt idx="34">
                  <c:v>314.16913350844288</c:v>
                </c:pt>
                <c:pt idx="35">
                  <c:v>314.3251261268681</c:v>
                </c:pt>
                <c:pt idx="36">
                  <c:v>314.48127373050784</c:v>
                </c:pt>
                <c:pt idx="37">
                  <c:v>314.6375765504535</c:v>
                </c:pt>
                <c:pt idx="38">
                  <c:v>314.7940348182558</c:v>
                </c:pt>
                <c:pt idx="39">
                  <c:v>314.95064876592659</c:v>
                </c:pt>
                <c:pt idx="40">
                  <c:v>315.10741862593949</c:v>
                </c:pt>
                <c:pt idx="41">
                  <c:v>315.26434463123127</c:v>
                </c:pt>
                <c:pt idx="42">
                  <c:v>315.42142701520299</c:v>
                </c:pt>
                <c:pt idx="43">
                  <c:v>315.578666011721</c:v>
                </c:pt>
                <c:pt idx="44">
                  <c:v>315.73606185511846</c:v>
                </c:pt>
                <c:pt idx="45">
                  <c:v>315.89361478019583</c:v>
                </c:pt>
                <c:pt idx="46">
                  <c:v>316.0513250222229</c:v>
                </c:pt>
                <c:pt idx="47">
                  <c:v>316.20919281693926</c:v>
                </c:pt>
                <c:pt idx="48">
                  <c:v>316.36721840055594</c:v>
                </c:pt>
                <c:pt idx="49">
                  <c:v>316.52540200975619</c:v>
                </c:pt>
                <c:pt idx="50">
                  <c:v>316.68374388169707</c:v>
                </c:pt>
                <c:pt idx="51">
                  <c:v>316.84224425401021</c:v>
                </c:pt>
                <c:pt idx="52">
                  <c:v>317.00090336480338</c:v>
                </c:pt>
                <c:pt idx="53">
                  <c:v>317.15972145266153</c:v>
                </c:pt>
                <c:pt idx="54">
                  <c:v>317.31869875664785</c:v>
                </c:pt>
                <c:pt idx="55">
                  <c:v>317.47783551630511</c:v>
                </c:pt>
                <c:pt idx="56">
                  <c:v>317.63713197165697</c:v>
                </c:pt>
                <c:pt idx="57">
                  <c:v>317.79658836320903</c:v>
                </c:pt>
                <c:pt idx="58">
                  <c:v>317.95620493194997</c:v>
                </c:pt>
                <c:pt idx="59">
                  <c:v>318.11598191935298</c:v>
                </c:pt>
                <c:pt idx="60">
                  <c:v>318.27591956737677</c:v>
                </c:pt>
                <c:pt idx="61">
                  <c:v>318.43601811846696</c:v>
                </c:pt>
                <c:pt idx="62">
                  <c:v>318.59627781555736</c:v>
                </c:pt>
                <c:pt idx="63">
                  <c:v>318.7566989020707</c:v>
                </c:pt>
                <c:pt idx="64">
                  <c:v>318.91728162192061</c:v>
                </c:pt>
                <c:pt idx="65">
                  <c:v>319.07802621951231</c:v>
                </c:pt>
                <c:pt idx="66">
                  <c:v>319.23893293974402</c:v>
                </c:pt>
                <c:pt idx="67">
                  <c:v>319.40000202800826</c:v>
                </c:pt>
                <c:pt idx="68">
                  <c:v>319.56123373019301</c:v>
                </c:pt>
                <c:pt idx="69">
                  <c:v>319.722628292683</c:v>
                </c:pt>
                <c:pt idx="70">
                  <c:v>319.88418596236102</c:v>
                </c:pt>
                <c:pt idx="71">
                  <c:v>320.04590698660888</c:v>
                </c:pt>
                <c:pt idx="72">
                  <c:v>320.20779161330927</c:v>
                </c:pt>
                <c:pt idx="73">
                  <c:v>320.36984009084637</c:v>
                </c:pt>
                <c:pt idx="74">
                  <c:v>320.53205266810755</c:v>
                </c:pt>
                <c:pt idx="75">
                  <c:v>320.69442959448452</c:v>
                </c:pt>
                <c:pt idx="76">
                  <c:v>320.85697111987452</c:v>
                </c:pt>
                <c:pt idx="77">
                  <c:v>321.01967749468173</c:v>
                </c:pt>
                <c:pt idx="78">
                  <c:v>321.18254896981858</c:v>
                </c:pt>
                <c:pt idx="79">
                  <c:v>321.34558579670681</c:v>
                </c:pt>
                <c:pt idx="80">
                  <c:v>321.50878822727901</c:v>
                </c:pt>
                <c:pt idx="81">
                  <c:v>321.67215651397987</c:v>
                </c:pt>
                <c:pt idx="82">
                  <c:v>321.83569090976738</c:v>
                </c:pt>
                <c:pt idx="83">
                  <c:v>321.99939166811413</c:v>
                </c:pt>
                <c:pt idx="84">
                  <c:v>322.16325904300885</c:v>
                </c:pt>
                <c:pt idx="85">
                  <c:v>322.32729328895743</c:v>
                </c:pt>
                <c:pt idx="86">
                  <c:v>322.49149466098442</c:v>
                </c:pt>
                <c:pt idx="87">
                  <c:v>322.65586341463427</c:v>
                </c:pt>
                <c:pt idx="88">
                  <c:v>322.82039980597267</c:v>
                </c:pt>
                <c:pt idx="89">
                  <c:v>322.98510409158797</c:v>
                </c:pt>
                <c:pt idx="90">
                  <c:v>323.14997652859233</c:v>
                </c:pt>
                <c:pt idx="91">
                  <c:v>323.31501737462327</c:v>
                </c:pt>
                <c:pt idx="92">
                  <c:v>323.48022688784488</c:v>
                </c:pt>
                <c:pt idx="93">
                  <c:v>323.64560532694912</c:v>
                </c:pt>
                <c:pt idx="94">
                  <c:v>323.81115295115723</c:v>
                </c:pt>
                <c:pt idx="95">
                  <c:v>323.97687002022127</c:v>
                </c:pt>
                <c:pt idx="96">
                  <c:v>324.14275679442517</c:v>
                </c:pt>
                <c:pt idx="97">
                  <c:v>324.30881353458631</c:v>
                </c:pt>
                <c:pt idx="98">
                  <c:v>324.47504050205657</c:v>
                </c:pt>
                <c:pt idx="99">
                  <c:v>324.64143795872428</c:v>
                </c:pt>
                <c:pt idx="100">
                  <c:v>324.80800616701509</c:v>
                </c:pt>
                <c:pt idx="101">
                  <c:v>324.97474538989343</c:v>
                </c:pt>
                <c:pt idx="102">
                  <c:v>325.14165589086412</c:v>
                </c:pt>
                <c:pt idx="103">
                  <c:v>325.30873793397348</c:v>
                </c:pt>
                <c:pt idx="104">
                  <c:v>325.47599178381097</c:v>
                </c:pt>
                <c:pt idx="105">
                  <c:v>325.6434177055105</c:v>
                </c:pt>
                <c:pt idx="106">
                  <c:v>325.81101596475162</c:v>
                </c:pt>
                <c:pt idx="107">
                  <c:v>325.97878682776127</c:v>
                </c:pt>
                <c:pt idx="108">
                  <c:v>326.146730561315</c:v>
                </c:pt>
                <c:pt idx="109">
                  <c:v>326.31484743273836</c:v>
                </c:pt>
                <c:pt idx="110">
                  <c:v>326.48313770990842</c:v>
                </c:pt>
                <c:pt idx="111">
                  <c:v>326.65160166125509</c:v>
                </c:pt>
                <c:pt idx="112">
                  <c:v>326.82023955576273</c:v>
                </c:pt>
                <c:pt idx="113">
                  <c:v>326.98905166297129</c:v>
                </c:pt>
                <c:pt idx="114">
                  <c:v>327.15803825297797</c:v>
                </c:pt>
                <c:pt idx="115">
                  <c:v>327.32719959643867</c:v>
                </c:pt>
                <c:pt idx="116">
                  <c:v>327.49653596456926</c:v>
                </c:pt>
                <c:pt idx="117">
                  <c:v>327.66604762914722</c:v>
                </c:pt>
                <c:pt idx="118">
                  <c:v>327.83573486251288</c:v>
                </c:pt>
                <c:pt idx="119">
                  <c:v>328.00559793757117</c:v>
                </c:pt>
                <c:pt idx="120">
                  <c:v>328.17563712779281</c:v>
                </c:pt>
                <c:pt idx="121">
                  <c:v>328.34585270721601</c:v>
                </c:pt>
                <c:pt idx="122">
                  <c:v>328.51624495044751</c:v>
                </c:pt>
                <c:pt idx="123">
                  <c:v>328.68681413266478</c:v>
                </c:pt>
                <c:pt idx="124">
                  <c:v>328.85756052961682</c:v>
                </c:pt>
                <c:pt idx="125">
                  <c:v>329.02848441762598</c:v>
                </c:pt>
                <c:pt idx="126">
                  <c:v>329.19958607358939</c:v>
                </c:pt>
                <c:pt idx="127">
                  <c:v>329.37086577498042</c:v>
                </c:pt>
                <c:pt idx="128">
                  <c:v>329.54232379985029</c:v>
                </c:pt>
                <c:pt idx="129">
                  <c:v>329.71396042682937</c:v>
                </c:pt>
                <c:pt idx="130">
                  <c:v>329.88577593512895</c:v>
                </c:pt>
                <c:pt idx="131">
                  <c:v>330.05777060454244</c:v>
                </c:pt>
                <c:pt idx="132">
                  <c:v>330.22994471544729</c:v>
                </c:pt>
                <c:pt idx="133">
                  <c:v>330.40229854880607</c:v>
                </c:pt>
                <c:pt idx="134">
                  <c:v>330.57483238616834</c:v>
                </c:pt>
                <c:pt idx="135">
                  <c:v>330.74754650967208</c:v>
                </c:pt>
                <c:pt idx="136">
                  <c:v>330.9204412020452</c:v>
                </c:pt>
                <c:pt idx="137">
                  <c:v>331.09351674660689</c:v>
                </c:pt>
                <c:pt idx="138">
                  <c:v>331.2667734272697</c:v>
                </c:pt>
                <c:pt idx="139">
                  <c:v>331.44021152854049</c:v>
                </c:pt>
                <c:pt idx="140">
                  <c:v>331.61383133552249</c:v>
                </c:pt>
                <c:pt idx="141">
                  <c:v>331.78763313391636</c:v>
                </c:pt>
                <c:pt idx="142">
                  <c:v>331.96161721002221</c:v>
                </c:pt>
                <c:pt idx="143">
                  <c:v>332.13578385074101</c:v>
                </c:pt>
                <c:pt idx="144">
                  <c:v>332.31013334357607</c:v>
                </c:pt>
                <c:pt idx="145">
                  <c:v>332.48466597663469</c:v>
                </c:pt>
                <c:pt idx="146">
                  <c:v>332.65938203862976</c:v>
                </c:pt>
                <c:pt idx="147">
                  <c:v>332.83428181888138</c:v>
                </c:pt>
                <c:pt idx="148">
                  <c:v>333.0093656073185</c:v>
                </c:pt>
                <c:pt idx="149">
                  <c:v>333.18463369448023</c:v>
                </c:pt>
                <c:pt idx="150">
                  <c:v>333.36008637151787</c:v>
                </c:pt>
                <c:pt idx="151">
                  <c:v>333.53572393019618</c:v>
                </c:pt>
                <c:pt idx="152">
                  <c:v>333.71154666289533</c:v>
                </c:pt>
                <c:pt idx="153">
                  <c:v>333.88755486261203</c:v>
                </c:pt>
                <c:pt idx="154">
                  <c:v>334.06374882296166</c:v>
                </c:pt>
                <c:pt idx="155">
                  <c:v>334.24012883817971</c:v>
                </c:pt>
                <c:pt idx="156">
                  <c:v>334.41669520312331</c:v>
                </c:pt>
                <c:pt idx="157">
                  <c:v>334.59344821327295</c:v>
                </c:pt>
                <c:pt idx="158">
                  <c:v>334.77038816473419</c:v>
                </c:pt>
                <c:pt idx="159">
                  <c:v>334.94751535423933</c:v>
                </c:pt>
                <c:pt idx="160">
                  <c:v>335.12483007914898</c:v>
                </c:pt>
                <c:pt idx="161">
                  <c:v>335.30233263745362</c:v>
                </c:pt>
                <c:pt idx="162">
                  <c:v>335.48002332777548</c:v>
                </c:pt>
                <c:pt idx="163">
                  <c:v>335.65790244937028</c:v>
                </c:pt>
                <c:pt idx="164">
                  <c:v>335.8359703021286</c:v>
                </c:pt>
                <c:pt idx="165">
                  <c:v>336.01422718657773</c:v>
                </c:pt>
                <c:pt idx="166">
                  <c:v>336.19267340388336</c:v>
                </c:pt>
                <c:pt idx="167">
                  <c:v>336.37130925585143</c:v>
                </c:pt>
                <c:pt idx="168">
                  <c:v>336.5501350449295</c:v>
                </c:pt>
                <c:pt idx="169">
                  <c:v>336.72915107420874</c:v>
                </c:pt>
                <c:pt idx="170">
                  <c:v>336.90835764742542</c:v>
                </c:pt>
                <c:pt idx="171">
                  <c:v>337.08775506896291</c:v>
                </c:pt>
                <c:pt idx="172">
                  <c:v>337.26734364385317</c:v>
                </c:pt>
                <c:pt idx="173">
                  <c:v>337.44712367777845</c:v>
                </c:pt>
                <c:pt idx="174">
                  <c:v>337.62709547707328</c:v>
                </c:pt>
                <c:pt idx="175">
                  <c:v>337.80725934872595</c:v>
                </c:pt>
                <c:pt idx="176">
                  <c:v>337.98761560038037</c:v>
                </c:pt>
                <c:pt idx="177">
                  <c:v>338.16816454033784</c:v>
                </c:pt>
                <c:pt idx="178">
                  <c:v>338.34890647755873</c:v>
                </c:pt>
                <c:pt idx="179">
                  <c:v>338.52984172166441</c:v>
                </c:pt>
                <c:pt idx="180">
                  <c:v>338.71097058293867</c:v>
                </c:pt>
                <c:pt idx="181">
                  <c:v>338.89229337232996</c:v>
                </c:pt>
                <c:pt idx="182">
                  <c:v>339.07381040145282</c:v>
                </c:pt>
                <c:pt idx="183">
                  <c:v>339.2555219825897</c:v>
                </c:pt>
                <c:pt idx="184">
                  <c:v>339.43742842869295</c:v>
                </c:pt>
                <c:pt idx="185">
                  <c:v>339.61953005338648</c:v>
                </c:pt>
                <c:pt idx="186">
                  <c:v>339.80182717096744</c:v>
                </c:pt>
                <c:pt idx="187">
                  <c:v>339.9843200964084</c:v>
                </c:pt>
                <c:pt idx="188">
                  <c:v>340.16700914535863</c:v>
                </c:pt>
                <c:pt idx="189">
                  <c:v>340.34989463414644</c:v>
                </c:pt>
                <c:pt idx="190">
                  <c:v>340.53297687978073</c:v>
                </c:pt>
                <c:pt idx="191">
                  <c:v>340.71625619995285</c:v>
                </c:pt>
                <c:pt idx="192">
                  <c:v>340.89973291303846</c:v>
                </c:pt>
                <c:pt idx="193">
                  <c:v>341.08340733809933</c:v>
                </c:pt>
                <c:pt idx="194">
                  <c:v>341.26727979488538</c:v>
                </c:pt>
                <c:pt idx="195">
                  <c:v>341.45135060383626</c:v>
                </c:pt>
                <c:pt idx="196">
                  <c:v>341.63562008608335</c:v>
                </c:pt>
                <c:pt idx="197">
                  <c:v>341.82008856345163</c:v>
                </c:pt>
                <c:pt idx="198">
                  <c:v>342.00475635846158</c:v>
                </c:pt>
                <c:pt idx="199">
                  <c:v>342.18962379433106</c:v>
                </c:pt>
                <c:pt idx="200">
                  <c:v>342.37469119497695</c:v>
                </c:pt>
                <c:pt idx="201">
                  <c:v>342.55995888501752</c:v>
                </c:pt>
                <c:pt idx="202">
                  <c:v>342.74542718977386</c:v>
                </c:pt>
                <c:pt idx="203">
                  <c:v>342.9310964352722</c:v>
                </c:pt>
                <c:pt idx="204">
                  <c:v>343.11696694824519</c:v>
                </c:pt>
                <c:pt idx="205">
                  <c:v>343.30303905613471</c:v>
                </c:pt>
                <c:pt idx="206">
                  <c:v>343.48931308709297</c:v>
                </c:pt>
                <c:pt idx="207">
                  <c:v>343.67578936998501</c:v>
                </c:pt>
                <c:pt idx="208">
                  <c:v>343.86246823439024</c:v>
                </c:pt>
                <c:pt idx="209">
                  <c:v>344.04935001060454</c:v>
                </c:pt>
                <c:pt idx="210">
                  <c:v>344.23643502964239</c:v>
                </c:pt>
                <c:pt idx="211">
                  <c:v>344.42372362323852</c:v>
                </c:pt>
                <c:pt idx="212">
                  <c:v>344.61121612385</c:v>
                </c:pt>
                <c:pt idx="213">
                  <c:v>344.79891286465818</c:v>
                </c:pt>
                <c:pt idx="214">
                  <c:v>344.98681417957079</c:v>
                </c:pt>
                <c:pt idx="215">
                  <c:v>345.17492040322378</c:v>
                </c:pt>
                <c:pt idx="216">
                  <c:v>345.36323187098333</c:v>
                </c:pt>
                <c:pt idx="217">
                  <c:v>345.55174891894779</c:v>
                </c:pt>
                <c:pt idx="218">
                  <c:v>345.74047188394997</c:v>
                </c:pt>
                <c:pt idx="219">
                  <c:v>345.92940110355869</c:v>
                </c:pt>
                <c:pt idx="220">
                  <c:v>346.11853691608115</c:v>
                </c:pt>
                <c:pt idx="221">
                  <c:v>346.30787966056477</c:v>
                </c:pt>
                <c:pt idx="222">
                  <c:v>346.49742967679936</c:v>
                </c:pt>
                <c:pt idx="223">
                  <c:v>346.68718730531896</c:v>
                </c:pt>
                <c:pt idx="224">
                  <c:v>346.87715288740407</c:v>
                </c:pt>
                <c:pt idx="225">
                  <c:v>347.06732676508352</c:v>
                </c:pt>
                <c:pt idx="226">
                  <c:v>347.25770928113684</c:v>
                </c:pt>
                <c:pt idx="227">
                  <c:v>347.44830077909575</c:v>
                </c:pt>
                <c:pt idx="228">
                  <c:v>347.63910160324679</c:v>
                </c:pt>
                <c:pt idx="229">
                  <c:v>347.83011209863315</c:v>
                </c:pt>
                <c:pt idx="230">
                  <c:v>348.02133261105683</c:v>
                </c:pt>
                <c:pt idx="231">
                  <c:v>348.21276348708051</c:v>
                </c:pt>
                <c:pt idx="232">
                  <c:v>348.40440507402991</c:v>
                </c:pt>
                <c:pt idx="233">
                  <c:v>348.59625771999578</c:v>
                </c:pt>
                <c:pt idx="234">
                  <c:v>348.78832177383606</c:v>
                </c:pt>
                <c:pt idx="235">
                  <c:v>348.98059758517775</c:v>
                </c:pt>
                <c:pt idx="236">
                  <c:v>349.17308550441942</c:v>
                </c:pt>
                <c:pt idx="237">
                  <c:v>349.36578588273312</c:v>
                </c:pt>
                <c:pt idx="238">
                  <c:v>349.55869907206647</c:v>
                </c:pt>
                <c:pt idx="239">
                  <c:v>349.751825425145</c:v>
                </c:pt>
                <c:pt idx="240">
                  <c:v>349.94516529547394</c:v>
                </c:pt>
                <c:pt idx="241">
                  <c:v>350.13871903734093</c:v>
                </c:pt>
                <c:pt idx="242">
                  <c:v>350.3324870058176</c:v>
                </c:pt>
                <c:pt idx="243">
                  <c:v>350.52646955676215</c:v>
                </c:pt>
                <c:pt idx="244">
                  <c:v>350.72066704682129</c:v>
                </c:pt>
                <c:pt idx="245">
                  <c:v>350.91507983343257</c:v>
                </c:pt>
                <c:pt idx="246">
                  <c:v>351.10970827482663</c:v>
                </c:pt>
                <c:pt idx="247">
                  <c:v>351.30455273002906</c:v>
                </c:pt>
                <c:pt idx="248">
                  <c:v>351.49961355886308</c:v>
                </c:pt>
                <c:pt idx="249">
                  <c:v>351.69489112195129</c:v>
                </c:pt>
                <c:pt idx="250">
                  <c:v>351.89038578071842</c:v>
                </c:pt>
                <c:pt idx="251">
                  <c:v>352.0860978973929</c:v>
                </c:pt>
                <c:pt idx="252">
                  <c:v>352.28202783500967</c:v>
                </c:pt>
                <c:pt idx="253">
                  <c:v>352.47817595741225</c:v>
                </c:pt>
                <c:pt idx="254">
                  <c:v>352.6745426292548</c:v>
                </c:pt>
                <c:pt idx="255">
                  <c:v>352.87112821600471</c:v>
                </c:pt>
                <c:pt idx="256">
                  <c:v>353.06793308394441</c:v>
                </c:pt>
                <c:pt idx="257">
                  <c:v>353.26495760017434</c:v>
                </c:pt>
                <c:pt idx="258">
                  <c:v>353.46220213261444</c:v>
                </c:pt>
                <c:pt idx="259">
                  <c:v>353.65966705000693</c:v>
                </c:pt>
                <c:pt idx="260">
                  <c:v>353.85735272191857</c:v>
                </c:pt>
                <c:pt idx="261">
                  <c:v>354.05525951874296</c:v>
                </c:pt>
                <c:pt idx="262">
                  <c:v>354.25338781170251</c:v>
                </c:pt>
                <c:pt idx="263">
                  <c:v>354.45173797285128</c:v>
                </c:pt>
                <c:pt idx="264">
                  <c:v>354.65031037507697</c:v>
                </c:pt>
                <c:pt idx="265">
                  <c:v>354.84910539210335</c:v>
                </c:pt>
                <c:pt idx="266">
                  <c:v>355.04812339849263</c:v>
                </c:pt>
                <c:pt idx="267">
                  <c:v>355.24736476964779</c:v>
                </c:pt>
                <c:pt idx="268">
                  <c:v>355.44682988181489</c:v>
                </c:pt>
                <c:pt idx="269">
                  <c:v>355.64651911208563</c:v>
                </c:pt>
                <c:pt idx="270">
                  <c:v>355.84643283839932</c:v>
                </c:pt>
                <c:pt idx="271">
                  <c:v>356.0465714395458</c:v>
                </c:pt>
                <c:pt idx="272">
                  <c:v>356.24693529516736</c:v>
                </c:pt>
                <c:pt idx="273">
                  <c:v>356.44752478576152</c:v>
                </c:pt>
                <c:pt idx="274">
                  <c:v>356.64834029268303</c:v>
                </c:pt>
                <c:pt idx="275">
                  <c:v>356.84938219814677</c:v>
                </c:pt>
                <c:pt idx="276">
                  <c:v>357.05065088522974</c:v>
                </c:pt>
                <c:pt idx="277">
                  <c:v>357.25214673787383</c:v>
                </c:pt>
                <c:pt idx="278">
                  <c:v>357.45387014088789</c:v>
                </c:pt>
                <c:pt idx="279">
                  <c:v>357.65582147995048</c:v>
                </c:pt>
                <c:pt idx="280">
                  <c:v>357.85800114161242</c:v>
                </c:pt>
                <c:pt idx="281">
                  <c:v>358.06040951329891</c:v>
                </c:pt>
                <c:pt idx="282">
                  <c:v>358.26304698331205</c:v>
                </c:pt>
                <c:pt idx="283">
                  <c:v>358.46591394083373</c:v>
                </c:pt>
                <c:pt idx="284">
                  <c:v>358.66901077592769</c:v>
                </c:pt>
                <c:pt idx="285">
                  <c:v>358.87233787954221</c:v>
                </c:pt>
                <c:pt idx="286">
                  <c:v>359.07589564351241</c:v>
                </c:pt>
                <c:pt idx="287">
                  <c:v>359.2796844605632</c:v>
                </c:pt>
                <c:pt idx="288">
                  <c:v>359.48370472431139</c:v>
                </c:pt>
                <c:pt idx="289">
                  <c:v>359.68795682926844</c:v>
                </c:pt>
                <c:pt idx="290">
                  <c:v>359.89244117084274</c:v>
                </c:pt>
                <c:pt idx="291">
                  <c:v>360.09715814534263</c:v>
                </c:pt>
                <c:pt idx="292">
                  <c:v>360.30210814997855</c:v>
                </c:pt>
                <c:pt idx="293">
                  <c:v>360.50729158286583</c:v>
                </c:pt>
                <c:pt idx="294">
                  <c:v>360.71270884302703</c:v>
                </c:pt>
                <c:pt idx="295">
                  <c:v>360.91836033039476</c:v>
                </c:pt>
                <c:pt idx="296">
                  <c:v>361.12424644581426</c:v>
                </c:pt>
                <c:pt idx="297">
                  <c:v>361.3303675910459</c:v>
                </c:pt>
                <c:pt idx="298">
                  <c:v>361.53672416876776</c:v>
                </c:pt>
                <c:pt idx="299">
                  <c:v>361.74331658257853</c:v>
                </c:pt>
                <c:pt idx="300">
                  <c:v>361.95014523699967</c:v>
                </c:pt>
                <c:pt idx="301">
                  <c:v>362.15721053747848</c:v>
                </c:pt>
                <c:pt idx="302">
                  <c:v>362.36451289039059</c:v>
                </c:pt>
                <c:pt idx="303">
                  <c:v>362.57205270304257</c:v>
                </c:pt>
                <c:pt idx="304">
                  <c:v>362.77983038367472</c:v>
                </c:pt>
                <c:pt idx="305">
                  <c:v>362.98784634146352</c:v>
                </c:pt>
                <c:pt idx="306">
                  <c:v>363.19610098652458</c:v>
                </c:pt>
                <c:pt idx="307">
                  <c:v>363.40459472991523</c:v>
                </c:pt>
                <c:pt idx="308">
                  <c:v>363.61332798363725</c:v>
                </c:pt>
                <c:pt idx="309">
                  <c:v>363.82230116063931</c:v>
                </c:pt>
                <c:pt idx="310">
                  <c:v>364.03151467482024</c:v>
                </c:pt>
                <c:pt idx="311">
                  <c:v>364.24096894103127</c:v>
                </c:pt>
                <c:pt idx="312">
                  <c:v>364.4506643750791</c:v>
                </c:pt>
                <c:pt idx="313">
                  <c:v>364.66060139372837</c:v>
                </c:pt>
                <c:pt idx="314">
                  <c:v>364.87078041470454</c:v>
                </c:pt>
                <c:pt idx="315">
                  <c:v>365.08120185669685</c:v>
                </c:pt>
                <c:pt idx="316">
                  <c:v>365.29186613936088</c:v>
                </c:pt>
                <c:pt idx="317">
                  <c:v>365.50277368332127</c:v>
                </c:pt>
                <c:pt idx="318">
                  <c:v>365.71392491017468</c:v>
                </c:pt>
                <c:pt idx="319">
                  <c:v>365.92532024249272</c:v>
                </c:pt>
                <c:pt idx="320">
                  <c:v>366.13696010382444</c:v>
                </c:pt>
                <c:pt idx="321">
                  <c:v>366.34884491869929</c:v>
                </c:pt>
                <c:pt idx="322">
                  <c:v>366.56097511263022</c:v>
                </c:pt>
                <c:pt idx="323">
                  <c:v>366.77335111211607</c:v>
                </c:pt>
                <c:pt idx="324">
                  <c:v>366.98597334464489</c:v>
                </c:pt>
                <c:pt idx="325">
                  <c:v>367.19884223869627</c:v>
                </c:pt>
                <c:pt idx="326">
                  <c:v>367.41195822374488</c:v>
                </c:pt>
                <c:pt idx="327">
                  <c:v>367.62532173026267</c:v>
                </c:pt>
                <c:pt idx="328">
                  <c:v>367.83893318972252</c:v>
                </c:pt>
                <c:pt idx="329">
                  <c:v>368.05279303460026</c:v>
                </c:pt>
                <c:pt idx="330">
                  <c:v>368.26690169837838</c:v>
                </c:pt>
                <c:pt idx="331">
                  <c:v>368.48125961554854</c:v>
                </c:pt>
                <c:pt idx="332">
                  <c:v>368.69586722161466</c:v>
                </c:pt>
                <c:pt idx="333">
                  <c:v>368.91072495309578</c:v>
                </c:pt>
                <c:pt idx="334">
                  <c:v>369.1258332475291</c:v>
                </c:pt>
                <c:pt idx="335">
                  <c:v>369.3411925434728</c:v>
                </c:pt>
                <c:pt idx="336">
                  <c:v>369.55680328050931</c:v>
                </c:pt>
                <c:pt idx="337">
                  <c:v>369.7726658992479</c:v>
                </c:pt>
                <c:pt idx="338">
                  <c:v>369.98878084132809</c:v>
                </c:pt>
                <c:pt idx="339">
                  <c:v>370.2051485494224</c:v>
                </c:pt>
                <c:pt idx="340">
                  <c:v>370.42176946723959</c:v>
                </c:pt>
                <c:pt idx="341">
                  <c:v>370.63864403952715</c:v>
                </c:pt>
                <c:pt idx="342">
                  <c:v>370.85577271207518</c:v>
                </c:pt>
                <c:pt idx="343">
                  <c:v>371.07315593171887</c:v>
                </c:pt>
                <c:pt idx="344">
                  <c:v>371.29079414634157</c:v>
                </c:pt>
                <c:pt idx="345">
                  <c:v>371.50868780487815</c:v>
                </c:pt>
                <c:pt idx="346">
                  <c:v>371.72683735731789</c:v>
                </c:pt>
                <c:pt idx="347">
                  <c:v>371.94524325470763</c:v>
                </c:pt>
                <c:pt idx="348">
                  <c:v>372.16390594915487</c:v>
                </c:pt>
                <c:pt idx="349">
                  <c:v>372.38282589383084</c:v>
                </c:pt>
                <c:pt idx="350">
                  <c:v>372.6020035429737</c:v>
                </c:pt>
                <c:pt idx="351">
                  <c:v>372.82143935189191</c:v>
                </c:pt>
                <c:pt idx="352">
                  <c:v>373.04113377696666</c:v>
                </c:pt>
                <c:pt idx="353">
                  <c:v>373.26108727565588</c:v>
                </c:pt>
                <c:pt idx="354">
                  <c:v>373.48130030649696</c:v>
                </c:pt>
                <c:pt idx="355">
                  <c:v>373.70177332911004</c:v>
                </c:pt>
                <c:pt idx="356">
                  <c:v>373.92250680420108</c:v>
                </c:pt>
                <c:pt idx="357">
                  <c:v>374.14350119356521</c:v>
                </c:pt>
                <c:pt idx="358">
                  <c:v>374.36475696009012</c:v>
                </c:pt>
                <c:pt idx="359">
                  <c:v>374.58627456775884</c:v>
                </c:pt>
                <c:pt idx="360">
                  <c:v>374.8080544816533</c:v>
                </c:pt>
                <c:pt idx="361">
                  <c:v>375.03009716795759</c:v>
                </c:pt>
                <c:pt idx="362">
                  <c:v>375.25240309396111</c:v>
                </c:pt>
                <c:pt idx="363">
                  <c:v>375.47497272806191</c:v>
                </c:pt>
                <c:pt idx="364">
                  <c:v>375.69780653977</c:v>
                </c:pt>
                <c:pt idx="365">
                  <c:v>375.92090499971044</c:v>
                </c:pt>
                <c:pt idx="366">
                  <c:v>376.14426857962707</c:v>
                </c:pt>
                <c:pt idx="367">
                  <c:v>376.36789775238549</c:v>
                </c:pt>
                <c:pt idx="368">
                  <c:v>376.59179299197643</c:v>
                </c:pt>
                <c:pt idx="369">
                  <c:v>376.81595477351925</c:v>
                </c:pt>
                <c:pt idx="370">
                  <c:v>377.04038357326527</c:v>
                </c:pt>
                <c:pt idx="371">
                  <c:v>377.26507986860099</c:v>
                </c:pt>
                <c:pt idx="372">
                  <c:v>377.49004413805153</c:v>
                </c:pt>
                <c:pt idx="373">
                  <c:v>377.71527686128422</c:v>
                </c:pt>
                <c:pt idx="374">
                  <c:v>377.94077851911186</c:v>
                </c:pt>
                <c:pt idx="375">
                  <c:v>378.16654959349609</c:v>
                </c:pt>
                <c:pt idx="376">
                  <c:v>378.39259056755077</c:v>
                </c:pt>
                <c:pt idx="377">
                  <c:v>378.61890192554569</c:v>
                </c:pt>
                <c:pt idx="378">
                  <c:v>378.84548415290988</c:v>
                </c:pt>
                <c:pt idx="379">
                  <c:v>379.072337736235</c:v>
                </c:pt>
                <c:pt idx="380">
                  <c:v>379.29946316327886</c:v>
                </c:pt>
                <c:pt idx="381">
                  <c:v>379.52686092296904</c:v>
                </c:pt>
                <c:pt idx="382">
                  <c:v>379.75453150540631</c:v>
                </c:pt>
                <c:pt idx="383">
                  <c:v>379.98247540186821</c:v>
                </c:pt>
                <c:pt idx="384">
                  <c:v>380.21069310481226</c:v>
                </c:pt>
                <c:pt idx="385">
                  <c:v>380.43918510788001</c:v>
                </c:pt>
                <c:pt idx="386">
                  <c:v>380.66795190590045</c:v>
                </c:pt>
                <c:pt idx="387">
                  <c:v>380.89699399489314</c:v>
                </c:pt>
                <c:pt idx="388">
                  <c:v>381.12631187207251</c:v>
                </c:pt>
                <c:pt idx="389">
                  <c:v>381.35590603585081</c:v>
                </c:pt>
                <c:pt idx="390">
                  <c:v>381.58577698584236</c:v>
                </c:pt>
                <c:pt idx="391">
                  <c:v>381.81592522286633</c:v>
                </c:pt>
                <c:pt idx="392">
                  <c:v>382.04635124895134</c:v>
                </c:pt>
                <c:pt idx="393">
                  <c:v>382.27705556733838</c:v>
                </c:pt>
                <c:pt idx="394">
                  <c:v>382.50803868248488</c:v>
                </c:pt>
                <c:pt idx="395">
                  <c:v>382.73930110006796</c:v>
                </c:pt>
                <c:pt idx="396">
                  <c:v>382.97084332698876</c:v>
                </c:pt>
                <c:pt idx="397">
                  <c:v>383.20266587137553</c:v>
                </c:pt>
                <c:pt idx="398">
                  <c:v>383.43476924258778</c:v>
                </c:pt>
                <c:pt idx="399">
                  <c:v>383.66715395121963</c:v>
                </c:pt>
                <c:pt idx="400">
                  <c:v>383.89982050910396</c:v>
                </c:pt>
                <c:pt idx="401">
                  <c:v>384.13276942931577</c:v>
                </c:pt>
                <c:pt idx="402">
                  <c:v>384.36600122617637</c:v>
                </c:pt>
                <c:pt idx="403">
                  <c:v>384.59951641525663</c:v>
                </c:pt>
                <c:pt idx="404">
                  <c:v>384.83331551338136</c:v>
                </c:pt>
                <c:pt idx="405">
                  <c:v>385.0673990386328</c:v>
                </c:pt>
                <c:pt idx="406">
                  <c:v>385.30176751035447</c:v>
                </c:pt>
                <c:pt idx="407">
                  <c:v>385.53642144915494</c:v>
                </c:pt>
                <c:pt idx="408">
                  <c:v>385.7713613769119</c:v>
                </c:pt>
                <c:pt idx="409">
                  <c:v>386.00658781677583</c:v>
                </c:pt>
                <c:pt idx="410">
                  <c:v>386.24210129317413</c:v>
                </c:pt>
                <c:pt idx="411">
                  <c:v>386.47790233181468</c:v>
                </c:pt>
                <c:pt idx="412">
                  <c:v>386.71399145968991</c:v>
                </c:pt>
                <c:pt idx="413">
                  <c:v>386.9503692050809</c:v>
                </c:pt>
                <c:pt idx="414">
                  <c:v>387.18703609756113</c:v>
                </c:pt>
                <c:pt idx="415">
                  <c:v>387.42399266800027</c:v>
                </c:pt>
                <c:pt idx="416">
                  <c:v>387.66123944856849</c:v>
                </c:pt>
                <c:pt idx="417">
                  <c:v>387.89877697274039</c:v>
                </c:pt>
                <c:pt idx="418">
                  <c:v>388.13660577529885</c:v>
                </c:pt>
                <c:pt idx="419">
                  <c:v>388.37472639233891</c:v>
                </c:pt>
                <c:pt idx="420">
                  <c:v>388.6131393612722</c:v>
                </c:pt>
                <c:pt idx="421">
                  <c:v>388.85184522083068</c:v>
                </c:pt>
                <c:pt idx="422">
                  <c:v>389.09084451107094</c:v>
                </c:pt>
                <c:pt idx="423">
                  <c:v>389.33013777337788</c:v>
                </c:pt>
                <c:pt idx="424">
                  <c:v>389.56972555046917</c:v>
                </c:pt>
                <c:pt idx="425">
                  <c:v>389.80960838639925</c:v>
                </c:pt>
                <c:pt idx="426">
                  <c:v>390.04978682656343</c:v>
                </c:pt>
                <c:pt idx="427">
                  <c:v>390.29026141770186</c:v>
                </c:pt>
                <c:pt idx="428">
                  <c:v>390.53103270790399</c:v>
                </c:pt>
                <c:pt idx="429">
                  <c:v>390.77210124661264</c:v>
                </c:pt>
                <c:pt idx="430">
                  <c:v>391.01346758462779</c:v>
                </c:pt>
                <c:pt idx="431">
                  <c:v>391.25513227411147</c:v>
                </c:pt>
                <c:pt idx="432">
                  <c:v>391.49709586859143</c:v>
                </c:pt>
                <c:pt idx="433">
                  <c:v>391.73935892296561</c:v>
                </c:pt>
                <c:pt idx="434">
                  <c:v>391.98192199350615</c:v>
                </c:pt>
                <c:pt idx="435">
                  <c:v>392.22478563786393</c:v>
                </c:pt>
                <c:pt idx="436">
                  <c:v>392.46795041507278</c:v>
                </c:pt>
                <c:pt idx="437">
                  <c:v>392.7114168855536</c:v>
                </c:pt>
                <c:pt idx="438">
                  <c:v>392.95518561111879</c:v>
                </c:pt>
                <c:pt idx="439">
                  <c:v>393.19925715497664</c:v>
                </c:pt>
                <c:pt idx="440">
                  <c:v>393.44363208173547</c:v>
                </c:pt>
                <c:pt idx="441">
                  <c:v>393.68831095740825</c:v>
                </c:pt>
                <c:pt idx="442">
                  <c:v>393.93329434941654</c:v>
                </c:pt>
                <c:pt idx="443">
                  <c:v>394.17858282659552</c:v>
                </c:pt>
                <c:pt idx="444">
                  <c:v>394.42417695919772</c:v>
                </c:pt>
                <c:pt idx="445">
                  <c:v>394.67007731889805</c:v>
                </c:pt>
                <c:pt idx="446">
                  <c:v>394.91628447879754</c:v>
                </c:pt>
                <c:pt idx="447">
                  <c:v>395.16279901342847</c:v>
                </c:pt>
                <c:pt idx="448">
                  <c:v>395.4096214987585</c:v>
                </c:pt>
                <c:pt idx="449">
                  <c:v>395.65675251219528</c:v>
                </c:pt>
                <c:pt idx="450">
                  <c:v>395.90419263259065</c:v>
                </c:pt>
                <c:pt idx="451">
                  <c:v>396.15194244024553</c:v>
                </c:pt>
                <c:pt idx="452">
                  <c:v>396.40000251691447</c:v>
                </c:pt>
                <c:pt idx="453">
                  <c:v>396.6483734458098</c:v>
                </c:pt>
                <c:pt idx="454">
                  <c:v>396.89705581160655</c:v>
                </c:pt>
                <c:pt idx="455">
                  <c:v>397.14605020044689</c:v>
                </c:pt>
                <c:pt idx="456">
                  <c:v>397.39535719994501</c:v>
                </c:pt>
                <c:pt idx="457">
                  <c:v>397.64497739919125</c:v>
                </c:pt>
                <c:pt idx="458">
                  <c:v>397.89491138875701</c:v>
                </c:pt>
                <c:pt idx="459">
                  <c:v>398.14515976069958</c:v>
                </c:pt>
                <c:pt idx="460">
                  <c:v>398.39572310856664</c:v>
                </c:pt>
                <c:pt idx="461">
                  <c:v>398.64660202740077</c:v>
                </c:pt>
                <c:pt idx="462">
                  <c:v>398.89779711374445</c:v>
                </c:pt>
                <c:pt idx="463">
                  <c:v>399.14930896564465</c:v>
                </c:pt>
                <c:pt idx="464">
                  <c:v>399.40113818265763</c:v>
                </c:pt>
                <c:pt idx="465">
                  <c:v>399.65328536585378</c:v>
                </c:pt>
                <c:pt idx="466">
                  <c:v>399.90575111782209</c:v>
                </c:pt>
                <c:pt idx="467">
                  <c:v>400.15853604267534</c:v>
                </c:pt>
                <c:pt idx="468">
                  <c:v>400.41164074605462</c:v>
                </c:pt>
                <c:pt idx="469">
                  <c:v>400.66506583513444</c:v>
                </c:pt>
                <c:pt idx="470">
                  <c:v>400.91881191862723</c:v>
                </c:pt>
                <c:pt idx="471">
                  <c:v>401.17287960678857</c:v>
                </c:pt>
                <c:pt idx="472">
                  <c:v>401.42726951142197</c:v>
                </c:pt>
                <c:pt idx="473">
                  <c:v>401.68198224588349</c:v>
                </c:pt>
                <c:pt idx="474">
                  <c:v>401.93701842508722</c:v>
                </c:pt>
                <c:pt idx="475">
                  <c:v>402.19237866550975</c:v>
                </c:pt>
                <c:pt idx="476">
                  <c:v>402.44806358519543</c:v>
                </c:pt>
                <c:pt idx="477">
                  <c:v>402.7040738037611</c:v>
                </c:pt>
                <c:pt idx="478">
                  <c:v>402.96040994240127</c:v>
                </c:pt>
                <c:pt idx="479">
                  <c:v>403.21707262389322</c:v>
                </c:pt>
                <c:pt idx="480">
                  <c:v>403.47406247260193</c:v>
                </c:pt>
                <c:pt idx="481">
                  <c:v>403.73138011448498</c:v>
                </c:pt>
                <c:pt idx="482">
                  <c:v>403.98902617709791</c:v>
                </c:pt>
                <c:pt idx="483">
                  <c:v>404.24700128959921</c:v>
                </c:pt>
                <c:pt idx="484">
                  <c:v>404.50530608275557</c:v>
                </c:pt>
                <c:pt idx="485">
                  <c:v>404.76394118894655</c:v>
                </c:pt>
                <c:pt idx="486">
                  <c:v>405.02290724217045</c:v>
                </c:pt>
                <c:pt idx="487">
                  <c:v>405.2822048780489</c:v>
                </c:pt>
                <c:pt idx="488">
                  <c:v>405.54183473383245</c:v>
                </c:pt>
                <c:pt idx="489">
                  <c:v>405.80179744840541</c:v>
                </c:pt>
                <c:pt idx="490">
                  <c:v>406.06209366229149</c:v>
                </c:pt>
                <c:pt idx="491">
                  <c:v>406.32272401765874</c:v>
                </c:pt>
                <c:pt idx="492">
                  <c:v>406.58368915832529</c:v>
                </c:pt>
                <c:pt idx="493">
                  <c:v>406.84498972976377</c:v>
                </c:pt>
                <c:pt idx="494">
                  <c:v>407.10662637910764</c:v>
                </c:pt>
                <c:pt idx="495">
                  <c:v>407.36859975515597</c:v>
                </c:pt>
                <c:pt idx="496">
                  <c:v>407.63091050837892</c:v>
                </c:pt>
                <c:pt idx="497">
                  <c:v>407.89355929092295</c:v>
                </c:pt>
                <c:pt idx="498">
                  <c:v>408.15654675661665</c:v>
                </c:pt>
                <c:pt idx="499">
                  <c:v>408.4198735609757</c:v>
                </c:pt>
                <c:pt idx="500">
                  <c:v>408.68354036120877</c:v>
                </c:pt>
                <c:pt idx="501">
                  <c:v>408.94754781622248</c:v>
                </c:pt>
                <c:pt idx="502">
                  <c:v>409.21189658662729</c:v>
                </c:pt>
                <c:pt idx="503">
                  <c:v>409.47658733474282</c:v>
                </c:pt>
                <c:pt idx="504">
                  <c:v>409.74162072460354</c:v>
                </c:pt>
                <c:pt idx="505">
                  <c:v>410.006997421964</c:v>
                </c:pt>
                <c:pt idx="506">
                  <c:v>410.27271809430482</c:v>
                </c:pt>
                <c:pt idx="507">
                  <c:v>410.53878341083811</c:v>
                </c:pt>
                <c:pt idx="508">
                  <c:v>410.80519404251294</c:v>
                </c:pt>
                <c:pt idx="509">
                  <c:v>411.07195066202104</c:v>
                </c:pt>
                <c:pt idx="510">
                  <c:v>411.3390539438027</c:v>
                </c:pt>
                <c:pt idx="511">
                  <c:v>411.60650456405227</c:v>
                </c:pt>
                <c:pt idx="512">
                  <c:v>411.87430320072377</c:v>
                </c:pt>
                <c:pt idx="513">
                  <c:v>412.1424505335367</c:v>
                </c:pt>
                <c:pt idx="514">
                  <c:v>412.41094724398198</c:v>
                </c:pt>
                <c:pt idx="515">
                  <c:v>412.67979401532756</c:v>
                </c:pt>
                <c:pt idx="516">
                  <c:v>412.94899153262389</c:v>
                </c:pt>
                <c:pt idx="517">
                  <c:v>413.21854048271047</c:v>
                </c:pt>
                <c:pt idx="518">
                  <c:v>413.48844155422103</c:v>
                </c:pt>
                <c:pt idx="519">
                  <c:v>413.75869543758984</c:v>
                </c:pt>
                <c:pt idx="520">
                  <c:v>414.02930282505719</c:v>
                </c:pt>
                <c:pt idx="521">
                  <c:v>414.30026441067565</c:v>
                </c:pt>
                <c:pt idx="522">
                  <c:v>414.57158089031589</c:v>
                </c:pt>
                <c:pt idx="523">
                  <c:v>414.84325296167265</c:v>
                </c:pt>
                <c:pt idx="524">
                  <c:v>415.11528132427043</c:v>
                </c:pt>
                <c:pt idx="525">
                  <c:v>415.3876666794701</c:v>
                </c:pt>
                <c:pt idx="526">
                  <c:v>415.66040973047433</c:v>
                </c:pt>
                <c:pt idx="527">
                  <c:v>415.93351118233403</c:v>
                </c:pt>
                <c:pt idx="528">
                  <c:v>416.20697174195425</c:v>
                </c:pt>
                <c:pt idx="529">
                  <c:v>416.48079211810028</c:v>
                </c:pt>
                <c:pt idx="530">
                  <c:v>416.75497302140377</c:v>
                </c:pt>
                <c:pt idx="531">
                  <c:v>417.02951516436917</c:v>
                </c:pt>
                <c:pt idx="532">
                  <c:v>417.30441926137928</c:v>
                </c:pt>
                <c:pt idx="533">
                  <c:v>417.5796860287021</c:v>
                </c:pt>
                <c:pt idx="534">
                  <c:v>417.85531618449659</c:v>
                </c:pt>
                <c:pt idx="535">
                  <c:v>418.13131044881931</c:v>
                </c:pt>
                <c:pt idx="536">
                  <c:v>418.40766954363016</c:v>
                </c:pt>
                <c:pt idx="537">
                  <c:v>418.68439419279918</c:v>
                </c:pt>
                <c:pt idx="538">
                  <c:v>418.96148512211272</c:v>
                </c:pt>
                <c:pt idx="539">
                  <c:v>419.23894305927973</c:v>
                </c:pt>
                <c:pt idx="540">
                  <c:v>419.51676873393797</c:v>
                </c:pt>
                <c:pt idx="541">
                  <c:v>419.79496287766074</c:v>
                </c:pt>
                <c:pt idx="542">
                  <c:v>420.07352622396309</c:v>
                </c:pt>
                <c:pt idx="543">
                  <c:v>420.35245950830836</c:v>
                </c:pt>
                <c:pt idx="544">
                  <c:v>420.63176346811457</c:v>
                </c:pt>
                <c:pt idx="545">
                  <c:v>420.9114388427609</c:v>
                </c:pt>
                <c:pt idx="546">
                  <c:v>421.19148637359439</c:v>
                </c:pt>
                <c:pt idx="547">
                  <c:v>421.47190680393635</c:v>
                </c:pt>
                <c:pt idx="548">
                  <c:v>421.75270087908888</c:v>
                </c:pt>
                <c:pt idx="549">
                  <c:v>422.03386934634159</c:v>
                </c:pt>
                <c:pt idx="550">
                  <c:v>422.31541295497823</c:v>
                </c:pt>
                <c:pt idx="551">
                  <c:v>422.59733245628331</c:v>
                </c:pt>
                <c:pt idx="552">
                  <c:v>422.87962860354872</c:v>
                </c:pt>
                <c:pt idx="553">
                  <c:v>423.16230215208049</c:v>
                </c:pt>
                <c:pt idx="554">
                  <c:v>423.44535385920557</c:v>
                </c:pt>
                <c:pt idx="555">
                  <c:v>423.72878448427872</c:v>
                </c:pt>
                <c:pt idx="556">
                  <c:v>424.01259478868883</c:v>
                </c:pt>
                <c:pt idx="557">
                  <c:v>424.29678553586621</c:v>
                </c:pt>
                <c:pt idx="558">
                  <c:v>424.58135749128934</c:v>
                </c:pt>
                <c:pt idx="559">
                  <c:v>424.86631142249155</c:v>
                </c:pt>
                <c:pt idx="560">
                  <c:v>425.1516480990681</c:v>
                </c:pt>
                <c:pt idx="561">
                  <c:v>425.43736829268306</c:v>
                </c:pt>
                <c:pt idx="562">
                  <c:v>425.72347277707627</c:v>
                </c:pt>
                <c:pt idx="563">
                  <c:v>426.00996232807029</c:v>
                </c:pt>
                <c:pt idx="564">
                  <c:v>426.29683772357737</c:v>
                </c:pt>
                <c:pt idx="565">
                  <c:v>426.58409974360671</c:v>
                </c:pt>
                <c:pt idx="566">
                  <c:v>426.87174917027136</c:v>
                </c:pt>
                <c:pt idx="567">
                  <c:v>427.15978678779516</c:v>
                </c:pt>
                <c:pt idx="568">
                  <c:v>427.44821338252018</c:v>
                </c:pt>
                <c:pt idx="569">
                  <c:v>427.73702974291376</c:v>
                </c:pt>
                <c:pt idx="570">
                  <c:v>428.02623665957566</c:v>
                </c:pt>
                <c:pt idx="571">
                  <c:v>428.31583492524521</c:v>
                </c:pt>
                <c:pt idx="572">
                  <c:v>428.60582533480869</c:v>
                </c:pt>
                <c:pt idx="573">
                  <c:v>428.89620868530648</c:v>
                </c:pt>
                <c:pt idx="574">
                  <c:v>429.18698577594063</c:v>
                </c:pt>
                <c:pt idx="575">
                  <c:v>429.4781574080817</c:v>
                </c:pt>
                <c:pt idx="576">
                  <c:v>429.76972438527656</c:v>
                </c:pt>
                <c:pt idx="577">
                  <c:v>430.06168751325566</c:v>
                </c:pt>
                <c:pt idx="578">
                  <c:v>430.35404759994049</c:v>
                </c:pt>
                <c:pt idx="579">
                  <c:v>430.64680545545059</c:v>
                </c:pt>
                <c:pt idx="580">
                  <c:v>430.93996189211191</c:v>
                </c:pt>
                <c:pt idx="581">
                  <c:v>431.23351772446347</c:v>
                </c:pt>
                <c:pt idx="582">
                  <c:v>431.52747376926544</c:v>
                </c:pt>
                <c:pt idx="583">
                  <c:v>431.82183084550644</c:v>
                </c:pt>
                <c:pt idx="584">
                  <c:v>432.11658977441118</c:v>
                </c:pt>
                <c:pt idx="585">
                  <c:v>432.41175137944833</c:v>
                </c:pt>
                <c:pt idx="586">
                  <c:v>432.70731648633796</c:v>
                </c:pt>
                <c:pt idx="587">
                  <c:v>433.00328592305908</c:v>
                </c:pt>
                <c:pt idx="588">
                  <c:v>433.29966051985787</c:v>
                </c:pt>
                <c:pt idx="589">
                  <c:v>433.59644110925501</c:v>
                </c:pt>
                <c:pt idx="590">
                  <c:v>433.89362852605376</c:v>
                </c:pt>
                <c:pt idx="591">
                  <c:v>434.19122360734735</c:v>
                </c:pt>
                <c:pt idx="592">
                  <c:v>434.48922719252738</c:v>
                </c:pt>
                <c:pt idx="593">
                  <c:v>434.78764012329145</c:v>
                </c:pt>
                <c:pt idx="594">
                  <c:v>435.08646324365117</c:v>
                </c:pt>
                <c:pt idx="595">
                  <c:v>435.38569739993977</c:v>
                </c:pt>
                <c:pt idx="596">
                  <c:v>435.68534344082065</c:v>
                </c:pt>
                <c:pt idx="597">
                  <c:v>435.98540221729502</c:v>
                </c:pt>
                <c:pt idx="598">
                  <c:v>436.28587458271016</c:v>
                </c:pt>
                <c:pt idx="599">
                  <c:v>436.58676139276719</c:v>
                </c:pt>
                <c:pt idx="600">
                  <c:v>436.8880635055296</c:v>
                </c:pt>
                <c:pt idx="601">
                  <c:v>437.18978178143124</c:v>
                </c:pt>
                <c:pt idx="602">
                  <c:v>437.49191708328431</c:v>
                </c:pt>
                <c:pt idx="603">
                  <c:v>437.79447027628794</c:v>
                </c:pt>
                <c:pt idx="604">
                  <c:v>438.09744222803624</c:v>
                </c:pt>
                <c:pt idx="605">
                  <c:v>438.40083380852661</c:v>
                </c:pt>
                <c:pt idx="606">
                  <c:v>438.70464589016797</c:v>
                </c:pt>
                <c:pt idx="607">
                  <c:v>439.00887934778945</c:v>
                </c:pt>
                <c:pt idx="608">
                  <c:v>439.31353505864843</c:v>
                </c:pt>
                <c:pt idx="609">
                  <c:v>439.61861390243922</c:v>
                </c:pt>
                <c:pt idx="610">
                  <c:v>439.92411676130121</c:v>
                </c:pt>
                <c:pt idx="611">
                  <c:v>440.2300445198278</c:v>
                </c:pt>
                <c:pt idx="612">
                  <c:v>440.53639806507471</c:v>
                </c:pt>
                <c:pt idx="613">
                  <c:v>440.84317828656856</c:v>
                </c:pt>
                <c:pt idx="614">
                  <c:v>441.15038607631527</c:v>
                </c:pt>
                <c:pt idx="615">
                  <c:v>441.45802232880919</c:v>
                </c:pt>
                <c:pt idx="616">
                  <c:v>441.76608794104141</c:v>
                </c:pt>
                <c:pt idx="617">
                  <c:v>442.07458381250871</c:v>
                </c:pt>
                <c:pt idx="618">
                  <c:v>442.38351084522179</c:v>
                </c:pt>
                <c:pt idx="619">
                  <c:v>442.69286994371498</c:v>
                </c:pt>
                <c:pt idx="620">
                  <c:v>443.00266201505411</c:v>
                </c:pt>
                <c:pt idx="621">
                  <c:v>443.31288796884627</c:v>
                </c:pt>
                <c:pt idx="622">
                  <c:v>443.62354871724767</c:v>
                </c:pt>
                <c:pt idx="623">
                  <c:v>443.93464517497364</c:v>
                </c:pt>
                <c:pt idx="624">
                  <c:v>444.24617825930693</c:v>
                </c:pt>
                <c:pt idx="625">
                  <c:v>444.55814889010702</c:v>
                </c:pt>
                <c:pt idx="626">
                  <c:v>444.87055798981896</c:v>
                </c:pt>
                <c:pt idx="627">
                  <c:v>445.18340648348271</c:v>
                </c:pt>
                <c:pt idx="628">
                  <c:v>445.496695298742</c:v>
                </c:pt>
                <c:pt idx="629">
                  <c:v>445.8104253658538</c:v>
                </c:pt>
                <c:pt idx="630">
                  <c:v>446.12459761769725</c:v>
                </c:pt>
                <c:pt idx="631">
                  <c:v>446.43921298978307</c:v>
                </c:pt>
                <c:pt idx="632">
                  <c:v>446.75427242026279</c:v>
                </c:pt>
                <c:pt idx="633">
                  <c:v>447.06977684993814</c:v>
                </c:pt>
                <c:pt idx="634">
                  <c:v>447.38572722227025</c:v>
                </c:pt>
                <c:pt idx="635">
                  <c:v>447.70212448338924</c:v>
                </c:pt>
                <c:pt idx="636">
                  <c:v>448.01896958210358</c:v>
                </c:pt>
                <c:pt idx="637">
                  <c:v>448.33626346990962</c:v>
                </c:pt>
                <c:pt idx="638">
                  <c:v>448.65400710100101</c:v>
                </c:pt>
                <c:pt idx="639">
                  <c:v>448.97220143227827</c:v>
                </c:pt>
                <c:pt idx="640">
                  <c:v>449.29084742335868</c:v>
                </c:pt>
                <c:pt idx="641">
                  <c:v>449.60994603658554</c:v>
                </c:pt>
                <c:pt idx="642">
                  <c:v>449.92949823703793</c:v>
                </c:pt>
                <c:pt idx="643">
                  <c:v>450.24950499254078</c:v>
                </c:pt>
                <c:pt idx="644">
                  <c:v>450.56996727367437</c:v>
                </c:pt>
                <c:pt idx="645">
                  <c:v>450.89088605378379</c:v>
                </c:pt>
                <c:pt idx="646">
                  <c:v>451.21226230898958</c:v>
                </c:pt>
                <c:pt idx="647">
                  <c:v>451.53409701819714</c:v>
                </c:pt>
                <c:pt idx="648">
                  <c:v>451.85639116310665</c:v>
                </c:pt>
                <c:pt idx="649">
                  <c:v>452.17914572822315</c:v>
                </c:pt>
                <c:pt idx="650">
                  <c:v>452.50236170086663</c:v>
                </c:pt>
                <c:pt idx="651">
                  <c:v>452.82604007118198</c:v>
                </c:pt>
                <c:pt idx="652">
                  <c:v>453.1501818321492</c:v>
                </c:pt>
                <c:pt idx="653">
                  <c:v>453.47478797959343</c:v>
                </c:pt>
                <c:pt idx="654">
                  <c:v>453.79985951219527</c:v>
                </c:pt>
                <c:pt idx="655">
                  <c:v>454.12539743150097</c:v>
                </c:pt>
                <c:pt idx="656">
                  <c:v>454.45140274193284</c:v>
                </c:pt>
                <c:pt idx="657">
                  <c:v>454.77787645079917</c:v>
                </c:pt>
                <c:pt idx="658">
                  <c:v>455.10481956830512</c:v>
                </c:pt>
                <c:pt idx="659">
                  <c:v>455.43223310756287</c:v>
                </c:pt>
                <c:pt idx="660">
                  <c:v>455.7601180846022</c:v>
                </c:pt>
                <c:pt idx="661">
                  <c:v>456.08847551838068</c:v>
                </c:pt>
                <c:pt idx="662">
                  <c:v>456.41730643079478</c:v>
                </c:pt>
                <c:pt idx="663">
                  <c:v>456.74661184669003</c:v>
                </c:pt>
                <c:pt idx="664">
                  <c:v>457.07639279387178</c:v>
                </c:pt>
                <c:pt idx="665">
                  <c:v>457.4066503031159</c:v>
                </c:pt>
                <c:pt idx="666">
                  <c:v>457.73738540817959</c:v>
                </c:pt>
                <c:pt idx="667">
                  <c:v>458.06859914581213</c:v>
                </c:pt>
                <c:pt idx="668">
                  <c:v>458.4002925557657</c:v>
                </c:pt>
                <c:pt idx="669">
                  <c:v>458.73246668080611</c:v>
                </c:pt>
                <c:pt idx="670">
                  <c:v>459.06512256672397</c:v>
                </c:pt>
                <c:pt idx="671">
                  <c:v>459.39826126234567</c:v>
                </c:pt>
                <c:pt idx="672">
                  <c:v>459.73188381954424</c:v>
                </c:pt>
                <c:pt idx="673">
                  <c:v>460.06599129325031</c:v>
                </c:pt>
                <c:pt idx="674">
                  <c:v>460.40058474146355</c:v>
                </c:pt>
                <c:pt idx="675">
                  <c:v>460.73566522526374</c:v>
                </c:pt>
                <c:pt idx="676">
                  <c:v>461.07123380882189</c:v>
                </c:pt>
                <c:pt idx="677">
                  <c:v>461.40729155941136</c:v>
                </c:pt>
                <c:pt idx="678">
                  <c:v>461.74383954741967</c:v>
                </c:pt>
                <c:pt idx="679">
                  <c:v>462.08087884635938</c:v>
                </c:pt>
                <c:pt idx="680">
                  <c:v>462.41841053287976</c:v>
                </c:pt>
                <c:pt idx="681">
                  <c:v>462.75643568677805</c:v>
                </c:pt>
                <c:pt idx="682">
                  <c:v>463.09495539101124</c:v>
                </c:pt>
                <c:pt idx="683">
                  <c:v>463.4339707317074</c:v>
                </c:pt>
                <c:pt idx="684">
                  <c:v>463.77348279817761</c:v>
                </c:pt>
                <c:pt idx="685">
                  <c:v>464.11349268292696</c:v>
                </c:pt>
                <c:pt idx="686">
                  <c:v>464.45400148166721</c:v>
                </c:pt>
                <c:pt idx="687">
                  <c:v>464.79501029332778</c:v>
                </c:pt>
                <c:pt idx="688">
                  <c:v>465.13652022006789</c:v>
                </c:pt>
                <c:pt idx="689">
                  <c:v>465.47853236728855</c:v>
                </c:pt>
                <c:pt idx="690">
                  <c:v>465.82104784364412</c:v>
                </c:pt>
                <c:pt idx="691">
                  <c:v>466.16406776105481</c:v>
                </c:pt>
                <c:pt idx="692">
                  <c:v>466.50759323471806</c:v>
                </c:pt>
                <c:pt idx="693">
                  <c:v>466.85162538312125</c:v>
                </c:pt>
                <c:pt idx="694">
                  <c:v>467.19616532805338</c:v>
                </c:pt>
                <c:pt idx="695">
                  <c:v>467.54121419461774</c:v>
                </c:pt>
                <c:pt idx="696">
                  <c:v>467.88677311124349</c:v>
                </c:pt>
                <c:pt idx="697">
                  <c:v>468.2328432096985</c:v>
                </c:pt>
                <c:pt idx="698">
                  <c:v>468.57942562510169</c:v>
                </c:pt>
                <c:pt idx="699">
                  <c:v>468.92652149593516</c:v>
                </c:pt>
                <c:pt idx="700">
                  <c:v>469.27413196405666</c:v>
                </c:pt>
                <c:pt idx="701">
                  <c:v>469.62225817471244</c:v>
                </c:pt>
                <c:pt idx="702">
                  <c:v>469.97090127654963</c:v>
                </c:pt>
                <c:pt idx="703">
                  <c:v>470.32006242162885</c:v>
                </c:pt>
                <c:pt idx="704">
                  <c:v>470.66974276543675</c:v>
                </c:pt>
                <c:pt idx="705">
                  <c:v>471.01994346689912</c:v>
                </c:pt>
                <c:pt idx="706">
                  <c:v>471.37066568839339</c:v>
                </c:pt>
                <c:pt idx="707">
                  <c:v>471.72191059576187</c:v>
                </c:pt>
                <c:pt idx="708">
                  <c:v>472.07367935832394</c:v>
                </c:pt>
                <c:pt idx="709">
                  <c:v>472.42597314888985</c:v>
                </c:pt>
                <c:pt idx="710">
                  <c:v>472.77879314377321</c:v>
                </c:pt>
                <c:pt idx="711">
                  <c:v>473.13214052280449</c:v>
                </c:pt>
                <c:pt idx="712">
                  <c:v>473.48601646934361</c:v>
                </c:pt>
                <c:pt idx="713">
                  <c:v>473.84042217029372</c:v>
                </c:pt>
                <c:pt idx="714">
                  <c:v>474.19535881611409</c:v>
                </c:pt>
                <c:pt idx="715">
                  <c:v>474.55082760083388</c:v>
                </c:pt>
                <c:pt idx="716">
                  <c:v>474.9068297220648</c:v>
                </c:pt>
                <c:pt idx="717">
                  <c:v>475.26336638101532</c:v>
                </c:pt>
                <c:pt idx="718">
                  <c:v>475.62043878250364</c:v>
                </c:pt>
                <c:pt idx="719">
                  <c:v>475.97804813497174</c:v>
                </c:pt>
                <c:pt idx="720">
                  <c:v>476.33619565049844</c:v>
                </c:pt>
                <c:pt idx="721">
                  <c:v>476.69488254481354</c:v>
                </c:pt>
                <c:pt idx="722">
                  <c:v>477.05411003731149</c:v>
                </c:pt>
                <c:pt idx="723">
                  <c:v>477.41387935106519</c:v>
                </c:pt>
                <c:pt idx="724">
                  <c:v>477.77419171283952</c:v>
                </c:pt>
                <c:pt idx="725">
                  <c:v>478.13504835310601</c:v>
                </c:pt>
                <c:pt idx="726">
                  <c:v>478.49645050605619</c:v>
                </c:pt>
                <c:pt idx="727">
                  <c:v>478.85839940961603</c:v>
                </c:pt>
                <c:pt idx="728">
                  <c:v>479.2208963054598</c:v>
                </c:pt>
                <c:pt idx="729">
                  <c:v>479.5839424390245</c:v>
                </c:pt>
                <c:pt idx="730">
                  <c:v>479.94753905952422</c:v>
                </c:pt>
                <c:pt idx="731">
                  <c:v>480.3116874199639</c:v>
                </c:pt>
                <c:pt idx="732">
                  <c:v>480.67638877715444</c:v>
                </c:pt>
                <c:pt idx="733">
                  <c:v>481.04164439172672</c:v>
                </c:pt>
                <c:pt idx="734">
                  <c:v>481.40745552814633</c:v>
                </c:pt>
                <c:pt idx="735">
                  <c:v>481.77382345472785</c:v>
                </c:pt>
                <c:pt idx="736">
                  <c:v>482.14074944364995</c:v>
                </c:pt>
                <c:pt idx="737">
                  <c:v>482.50823477096981</c:v>
                </c:pt>
                <c:pt idx="738">
                  <c:v>482.87628071663801</c:v>
                </c:pt>
                <c:pt idx="739">
                  <c:v>483.2448885645133</c:v>
                </c:pt>
                <c:pt idx="740">
                  <c:v>483.61405960237767</c:v>
                </c:pt>
                <c:pt idx="741">
                  <c:v>483.98379512195135</c:v>
                </c:pt>
                <c:pt idx="742">
                  <c:v>484.35409641890777</c:v>
                </c:pt>
                <c:pt idx="743">
                  <c:v>484.7249647928885</c:v>
                </c:pt>
                <c:pt idx="744">
                  <c:v>485.09640154751906</c:v>
                </c:pt>
                <c:pt idx="745">
                  <c:v>485.4684079904236</c:v>
                </c:pt>
                <c:pt idx="746">
                  <c:v>485.84098543324058</c:v>
                </c:pt>
                <c:pt idx="747">
                  <c:v>486.21413519163781</c:v>
                </c:pt>
                <c:pt idx="748">
                  <c:v>486.58785858532849</c:v>
                </c:pt>
                <c:pt idx="749">
                  <c:v>486.96215693808642</c:v>
                </c:pt>
                <c:pt idx="750">
                  <c:v>487.33703157776171</c:v>
                </c:pt>
                <c:pt idx="751">
                  <c:v>487.71248383629614</c:v>
                </c:pt>
                <c:pt idx="752">
                  <c:v>488.08851504973967</c:v>
                </c:pt>
                <c:pt idx="753">
                  <c:v>488.46512655826569</c:v>
                </c:pt>
                <c:pt idx="754">
                  <c:v>488.8423197061872</c:v>
                </c:pt>
                <c:pt idx="755">
                  <c:v>489.22009584197247</c:v>
                </c:pt>
                <c:pt idx="756">
                  <c:v>489.5984563182617</c:v>
                </c:pt>
                <c:pt idx="757">
                  <c:v>489.97740249188263</c:v>
                </c:pt>
                <c:pt idx="758">
                  <c:v>490.35693572386708</c:v>
                </c:pt>
                <c:pt idx="759">
                  <c:v>490.73705737946699</c:v>
                </c:pt>
                <c:pt idx="760">
                  <c:v>491.11776882817099</c:v>
                </c:pt>
                <c:pt idx="761">
                  <c:v>491.49907144372077</c:v>
                </c:pt>
                <c:pt idx="762">
                  <c:v>491.88096660412776</c:v>
                </c:pt>
                <c:pt idx="763">
                  <c:v>492.26345569168927</c:v>
                </c:pt>
                <c:pt idx="764">
                  <c:v>492.64654009300574</c:v>
                </c:pt>
                <c:pt idx="765">
                  <c:v>493.03022119899714</c:v>
                </c:pt>
                <c:pt idx="766">
                  <c:v>493.41450040492003</c:v>
                </c:pt>
                <c:pt idx="767">
                  <c:v>493.79937911038411</c:v>
                </c:pt>
                <c:pt idx="768">
                  <c:v>494.18485871936952</c:v>
                </c:pt>
                <c:pt idx="769">
                  <c:v>494.57094064024403</c:v>
                </c:pt>
                <c:pt idx="770">
                  <c:v>494.95762628577984</c:v>
                </c:pt>
                <c:pt idx="771">
                  <c:v>495.3449170731709</c:v>
                </c:pt>
                <c:pt idx="772">
                  <c:v>495.73281442405039</c:v>
                </c:pt>
                <c:pt idx="773">
                  <c:v>496.1213197645082</c:v>
                </c:pt>
                <c:pt idx="774">
                  <c:v>496.51043452510777</c:v>
                </c:pt>
                <c:pt idx="775">
                  <c:v>496.90016014090457</c:v>
                </c:pt>
                <c:pt idx="776">
                  <c:v>497.29049805146298</c:v>
                </c:pt>
                <c:pt idx="777">
                  <c:v>497.68144970087457</c:v>
                </c:pt>
                <c:pt idx="778">
                  <c:v>498.07301653777529</c:v>
                </c:pt>
                <c:pt idx="779">
                  <c:v>498.46520001536408</c:v>
                </c:pt>
                <c:pt idx="780">
                  <c:v>498.8580015914203</c:v>
                </c:pt>
                <c:pt idx="781">
                  <c:v>499.2514227283221</c:v>
                </c:pt>
                <c:pt idx="782">
                  <c:v>499.64546489306429</c:v>
                </c:pt>
                <c:pt idx="783">
                  <c:v>500.04012955727677</c:v>
                </c:pt>
                <c:pt idx="784">
                  <c:v>500.435418197243</c:v>
                </c:pt>
                <c:pt idx="785">
                  <c:v>500.83133229391808</c:v>
                </c:pt>
                <c:pt idx="786">
                  <c:v>501.2278733329473</c:v>
                </c:pt>
                <c:pt idx="787">
                  <c:v>501.62504280468494</c:v>
                </c:pt>
                <c:pt idx="788">
                  <c:v>502.02284220421279</c:v>
                </c:pt>
                <c:pt idx="789">
                  <c:v>502.42127303135908</c:v>
                </c:pt>
                <c:pt idx="790">
                  <c:v>502.82033679071679</c:v>
                </c:pt>
                <c:pt idx="791">
                  <c:v>503.22003499166328</c:v>
                </c:pt>
                <c:pt idx="792">
                  <c:v>503.62036914837898</c:v>
                </c:pt>
                <c:pt idx="793">
                  <c:v>504.02134077986659</c:v>
                </c:pt>
                <c:pt idx="794">
                  <c:v>504.42295140997004</c:v>
                </c:pt>
                <c:pt idx="795">
                  <c:v>504.82520256739423</c:v>
                </c:pt>
                <c:pt idx="796">
                  <c:v>505.22809578572412</c:v>
                </c:pt>
                <c:pt idx="797">
                  <c:v>505.63163260344442</c:v>
                </c:pt>
                <c:pt idx="798">
                  <c:v>506.03581456395875</c:v>
                </c:pt>
                <c:pt idx="799">
                  <c:v>506.4406432156099</c:v>
                </c:pt>
                <c:pt idx="800">
                  <c:v>506.84612011169924</c:v>
                </c:pt>
                <c:pt idx="801">
                  <c:v>507.25224681050673</c:v>
                </c:pt>
                <c:pt idx="802">
                  <c:v>507.65902487531065</c:v>
                </c:pt>
                <c:pt idx="803">
                  <c:v>508.06645587440801</c:v>
                </c:pt>
                <c:pt idx="804">
                  <c:v>508.47454138113443</c:v>
                </c:pt>
                <c:pt idx="805">
                  <c:v>508.8832829738846</c:v>
                </c:pt>
                <c:pt idx="806">
                  <c:v>509.29268223613224</c:v>
                </c:pt>
                <c:pt idx="807">
                  <c:v>509.70274075645119</c:v>
                </c:pt>
                <c:pt idx="808">
                  <c:v>510.11346012853534</c:v>
                </c:pt>
                <c:pt idx="809">
                  <c:v>510.52484195121968</c:v>
                </c:pt>
                <c:pt idx="810">
                  <c:v>510.93688782850074</c:v>
                </c:pt>
                <c:pt idx="811">
                  <c:v>511.34959936955767</c:v>
                </c:pt>
                <c:pt idx="812">
                  <c:v>511.76297818877322</c:v>
                </c:pt>
                <c:pt idx="813">
                  <c:v>512.17702590575436</c:v>
                </c:pt>
                <c:pt idx="814">
                  <c:v>512.59174414535414</c:v>
                </c:pt>
                <c:pt idx="815">
                  <c:v>513.00713453769231</c:v>
                </c:pt>
                <c:pt idx="816">
                  <c:v>513.42319871817722</c:v>
                </c:pt>
                <c:pt idx="817">
                  <c:v>513.83993832752628</c:v>
                </c:pt>
                <c:pt idx="818">
                  <c:v>514.25735501178906</c:v>
                </c:pt>
                <c:pt idx="819">
                  <c:v>514.67545042236782</c:v>
                </c:pt>
                <c:pt idx="820">
                  <c:v>515.09422621603937</c:v>
                </c:pt>
                <c:pt idx="821">
                  <c:v>515.51368405497749</c:v>
                </c:pt>
                <c:pt idx="822">
                  <c:v>515.93382560677458</c:v>
                </c:pt>
                <c:pt idx="823">
                  <c:v>516.35465254446353</c:v>
                </c:pt>
                <c:pt idx="824">
                  <c:v>516.77616654654082</c:v>
                </c:pt>
                <c:pt idx="825">
                  <c:v>517.19836929698727</c:v>
                </c:pt>
                <c:pt idx="826">
                  <c:v>517.62126248529228</c:v>
                </c:pt>
                <c:pt idx="827">
                  <c:v>518.04484780647488</c:v>
                </c:pt>
                <c:pt idx="828">
                  <c:v>518.46912696110769</c:v>
                </c:pt>
                <c:pt idx="829">
                  <c:v>518.89410165533809</c:v>
                </c:pt>
                <c:pt idx="830">
                  <c:v>519.31977360091253</c:v>
                </c:pt>
                <c:pt idx="831">
                  <c:v>519.74614451519903</c:v>
                </c:pt>
                <c:pt idx="832">
                  <c:v>520.17321612120986</c:v>
                </c:pt>
                <c:pt idx="833">
                  <c:v>520.60099014762534</c:v>
                </c:pt>
                <c:pt idx="834">
                  <c:v>521.02946832881673</c:v>
                </c:pt>
                <c:pt idx="835">
                  <c:v>521.45865240487012</c:v>
                </c:pt>
                <c:pt idx="836">
                  <c:v>521.88854412160958</c:v>
                </c:pt>
                <c:pt idx="837">
                  <c:v>522.31914523062085</c:v>
                </c:pt>
                <c:pt idx="838">
                  <c:v>522.75045748927528</c:v>
                </c:pt>
                <c:pt idx="839">
                  <c:v>523.18248266075398</c:v>
                </c:pt>
                <c:pt idx="840">
                  <c:v>523.61522251407155</c:v>
                </c:pt>
                <c:pt idx="841">
                  <c:v>524.04867882409962</c:v>
                </c:pt>
                <c:pt idx="842">
                  <c:v>524.48285337159268</c:v>
                </c:pt>
                <c:pt idx="843">
                  <c:v>524.91774794321088</c:v>
                </c:pt>
                <c:pt idx="844">
                  <c:v>525.35336433154555</c:v>
                </c:pt>
                <c:pt idx="845">
                  <c:v>525.78970433514314</c:v>
                </c:pt>
                <c:pt idx="846">
                  <c:v>526.22676975853062</c:v>
                </c:pt>
                <c:pt idx="847">
                  <c:v>526.66456241223989</c:v>
                </c:pt>
                <c:pt idx="848">
                  <c:v>527.10308411283302</c:v>
                </c:pt>
                <c:pt idx="849">
                  <c:v>527.54233668292704</c:v>
                </c:pt>
                <c:pt idx="850">
                  <c:v>527.98232195121966</c:v>
                </c:pt>
                <c:pt idx="851">
                  <c:v>528.42304175251445</c:v>
                </c:pt>
                <c:pt idx="852">
                  <c:v>528.86449792774636</c:v>
                </c:pt>
                <c:pt idx="853">
                  <c:v>529.30669232400703</c:v>
                </c:pt>
                <c:pt idx="854">
                  <c:v>529.74962679457099</c:v>
                </c:pt>
                <c:pt idx="855">
                  <c:v>530.19330319892163</c:v>
                </c:pt>
                <c:pt idx="856">
                  <c:v>530.6377234027766</c:v>
                </c:pt>
                <c:pt idx="857">
                  <c:v>531.08288927811441</c:v>
                </c:pt>
                <c:pt idx="858">
                  <c:v>531.52880270320099</c:v>
                </c:pt>
                <c:pt idx="859">
                  <c:v>531.97546556261545</c:v>
                </c:pt>
                <c:pt idx="860">
                  <c:v>532.42287974727708</c:v>
                </c:pt>
                <c:pt idx="861">
                  <c:v>532.87104715447174</c:v>
                </c:pt>
                <c:pt idx="862">
                  <c:v>533.31996968787894</c:v>
                </c:pt>
                <c:pt idx="863">
                  <c:v>533.76964925759899</c:v>
                </c:pt>
                <c:pt idx="864">
                  <c:v>534.22008778017926</c:v>
                </c:pt>
                <c:pt idx="865">
                  <c:v>534.67128717864227</c:v>
                </c:pt>
                <c:pt idx="866">
                  <c:v>535.12324938251254</c:v>
                </c:pt>
                <c:pt idx="867">
                  <c:v>535.57597632784473</c:v>
                </c:pt>
                <c:pt idx="868">
                  <c:v>536.02946995725017</c:v>
                </c:pt>
                <c:pt idx="869">
                  <c:v>536.48373221992574</c:v>
                </c:pt>
                <c:pt idx="870">
                  <c:v>536.93876507168136</c:v>
                </c:pt>
                <c:pt idx="871">
                  <c:v>537.39457047496808</c:v>
                </c:pt>
                <c:pt idx="872">
                  <c:v>537.85115039890604</c:v>
                </c:pt>
                <c:pt idx="873">
                  <c:v>538.30850681931327</c:v>
                </c:pt>
                <c:pt idx="874">
                  <c:v>538.76664171873392</c:v>
                </c:pt>
                <c:pt idx="875">
                  <c:v>539.22555708646712</c:v>
                </c:pt>
                <c:pt idx="876">
                  <c:v>539.68525491859543</c:v>
                </c:pt>
                <c:pt idx="877">
                  <c:v>540.14573721801401</c:v>
                </c:pt>
                <c:pt idx="878">
                  <c:v>540.60700599445977</c:v>
                </c:pt>
                <c:pt idx="879">
                  <c:v>541.06906326454055</c:v>
                </c:pt>
                <c:pt idx="880">
                  <c:v>541.53191105176427</c:v>
                </c:pt>
                <c:pt idx="881">
                  <c:v>541.99555138656876</c:v>
                </c:pt>
                <c:pt idx="882">
                  <c:v>542.45998630635165</c:v>
                </c:pt>
                <c:pt idx="883">
                  <c:v>542.92521785549957</c:v>
                </c:pt>
                <c:pt idx="884">
                  <c:v>543.3912480854184</c:v>
                </c:pt>
                <c:pt idx="885">
                  <c:v>543.85807905456386</c:v>
                </c:pt>
                <c:pt idx="886">
                  <c:v>544.32571282847152</c:v>
                </c:pt>
                <c:pt idx="887">
                  <c:v>544.79415147978693</c:v>
                </c:pt>
                <c:pt idx="888">
                  <c:v>545.26339708829664</c:v>
                </c:pt>
                <c:pt idx="889">
                  <c:v>545.73345174095891</c:v>
                </c:pt>
                <c:pt idx="890">
                  <c:v>546.20431753193475</c:v>
                </c:pt>
                <c:pt idx="891">
                  <c:v>546.67599656261871</c:v>
                </c:pt>
                <c:pt idx="892">
                  <c:v>547.14849094167016</c:v>
                </c:pt>
                <c:pt idx="893">
                  <c:v>547.62180278504525</c:v>
                </c:pt>
                <c:pt idx="894">
                  <c:v>548.09593421602801</c:v>
                </c:pt>
                <c:pt idx="895">
                  <c:v>548.57088736526202</c:v>
                </c:pt>
                <c:pt idx="896">
                  <c:v>549.04666437078265</c:v>
                </c:pt>
                <c:pt idx="897">
                  <c:v>549.5232673780489</c:v>
                </c:pt>
                <c:pt idx="898">
                  <c:v>550.00069853997604</c:v>
                </c:pt>
                <c:pt idx="899">
                  <c:v>550.47896001696733</c:v>
                </c:pt>
                <c:pt idx="900">
                  <c:v>550.95805397694721</c:v>
                </c:pt>
                <c:pt idx="901">
                  <c:v>551.43798259539403</c:v>
                </c:pt>
                <c:pt idx="902">
                  <c:v>551.9187480553727</c:v>
                </c:pt>
                <c:pt idx="903">
                  <c:v>552.40035254756754</c:v>
                </c:pt>
                <c:pt idx="904">
                  <c:v>552.88279827031647</c:v>
                </c:pt>
                <c:pt idx="905">
                  <c:v>553.3660874296437</c:v>
                </c:pt>
                <c:pt idx="906">
                  <c:v>553.85022223929343</c:v>
                </c:pt>
                <c:pt idx="907">
                  <c:v>554.33520492076389</c:v>
                </c:pt>
                <c:pt idx="908">
                  <c:v>554.82103770334129</c:v>
                </c:pt>
                <c:pt idx="909">
                  <c:v>555.30772282413363</c:v>
                </c:pt>
                <c:pt idx="910">
                  <c:v>555.7952625281057</c:v>
                </c:pt>
                <c:pt idx="911">
                  <c:v>556.2836590681128</c:v>
                </c:pt>
                <c:pt idx="912">
                  <c:v>556.77291470493617</c:v>
                </c:pt>
                <c:pt idx="913">
                  <c:v>557.26303170731717</c:v>
                </c:pt>
                <c:pt idx="914">
                  <c:v>557.75401235199331</c:v>
                </c:pt>
                <c:pt idx="915">
                  <c:v>558.24585892373227</c:v>
                </c:pt>
                <c:pt idx="916">
                  <c:v>558.73857371536837</c:v>
                </c:pt>
                <c:pt idx="917">
                  <c:v>559.23215902783772</c:v>
                </c:pt>
                <c:pt idx="918">
                  <c:v>559.72661717021435</c:v>
                </c:pt>
                <c:pt idx="919">
                  <c:v>560.22195045974547</c:v>
                </c:pt>
                <c:pt idx="920">
                  <c:v>560.71816122188875</c:v>
                </c:pt>
                <c:pt idx="921">
                  <c:v>561.21525179034779</c:v>
                </c:pt>
                <c:pt idx="922">
                  <c:v>561.71322450710954</c:v>
                </c:pt>
                <c:pt idx="923">
                  <c:v>562.21208172247998</c:v>
                </c:pt>
                <c:pt idx="924">
                  <c:v>562.71182579512208</c:v>
                </c:pt>
                <c:pt idx="925">
                  <c:v>563.21245909209279</c:v>
                </c:pt>
                <c:pt idx="926">
                  <c:v>563.71398398888016</c:v>
                </c:pt>
                <c:pt idx="927">
                  <c:v>564.21640286944069</c:v>
                </c:pt>
                <c:pt idx="928">
                  <c:v>564.71971812623758</c:v>
                </c:pt>
                <c:pt idx="929">
                  <c:v>565.22393216027888</c:v>
                </c:pt>
                <c:pt idx="930">
                  <c:v>565.72904738115494</c:v>
                </c:pt>
                <c:pt idx="931">
                  <c:v>566.23506620707724</c:v>
                </c:pt>
                <c:pt idx="932">
                  <c:v>566.7419910649171</c:v>
                </c:pt>
                <c:pt idx="933">
                  <c:v>567.24982439024404</c:v>
                </c:pt>
                <c:pt idx="934">
                  <c:v>567.75856862736543</c:v>
                </c:pt>
                <c:pt idx="935">
                  <c:v>568.26822622936481</c:v>
                </c:pt>
                <c:pt idx="936">
                  <c:v>568.77879965814225</c:v>
                </c:pt>
                <c:pt idx="937">
                  <c:v>569.29029138445355</c:v>
                </c:pt>
                <c:pt idx="938">
                  <c:v>569.80270388794997</c:v>
                </c:pt>
                <c:pt idx="939">
                  <c:v>570.31603965721843</c:v>
                </c:pt>
                <c:pt idx="940">
                  <c:v>570.83030118982174</c:v>
                </c:pt>
                <c:pt idx="941">
                  <c:v>571.34549099233982</c:v>
                </c:pt>
                <c:pt idx="942">
                  <c:v>571.86161158040875</c:v>
                </c:pt>
                <c:pt idx="943">
                  <c:v>572.37866547876342</c:v>
                </c:pt>
                <c:pt idx="944">
                  <c:v>572.89665522127814</c:v>
                </c:pt>
                <c:pt idx="945">
                  <c:v>573.41558335100763</c:v>
                </c:pt>
                <c:pt idx="946">
                  <c:v>573.9354524202289</c:v>
                </c:pt>
                <c:pt idx="947">
                  <c:v>574.45626499048308</c:v>
                </c:pt>
                <c:pt idx="948">
                  <c:v>574.97802363261792</c:v>
                </c:pt>
                <c:pt idx="949">
                  <c:v>575.50073092682953</c:v>
                </c:pt>
                <c:pt idx="950">
                  <c:v>576.02438946270468</c:v>
                </c:pt>
                <c:pt idx="951">
                  <c:v>576.54900183926452</c:v>
                </c:pt>
                <c:pt idx="952">
                  <c:v>577.07457066500672</c:v>
                </c:pt>
                <c:pt idx="953">
                  <c:v>577.60109855794929</c:v>
                </c:pt>
                <c:pt idx="954">
                  <c:v>578.12858814567346</c:v>
                </c:pt>
                <c:pt idx="955">
                  <c:v>578.65704206536782</c:v>
                </c:pt>
                <c:pt idx="956">
                  <c:v>579.18646296387226</c:v>
                </c:pt>
                <c:pt idx="957">
                  <c:v>579.71685349772201</c:v>
                </c:pt>
                <c:pt idx="958">
                  <c:v>580.24821633319198</c:v>
                </c:pt>
                <c:pt idx="959">
                  <c:v>580.78055414634161</c:v>
                </c:pt>
                <c:pt idx="960">
                  <c:v>581.31386962305999</c:v>
                </c:pt>
                <c:pt idx="961">
                  <c:v>581.84816545911076</c:v>
                </c:pt>
                <c:pt idx="962">
                  <c:v>582.38344436017701</c:v>
                </c:pt>
                <c:pt idx="963">
                  <c:v>582.91970904190828</c:v>
                </c:pt>
                <c:pt idx="964">
                  <c:v>583.45696222996526</c:v>
                </c:pt>
                <c:pt idx="965">
                  <c:v>583.99520666006686</c:v>
                </c:pt>
                <c:pt idx="966">
                  <c:v>584.53444507803545</c:v>
                </c:pt>
                <c:pt idx="967">
                  <c:v>585.07468023984507</c:v>
                </c:pt>
                <c:pt idx="968">
                  <c:v>585.61591491166735</c:v>
                </c:pt>
                <c:pt idx="969">
                  <c:v>586.15815186991892</c:v>
                </c:pt>
                <c:pt idx="970">
                  <c:v>586.70139390130896</c:v>
                </c:pt>
                <c:pt idx="971">
                  <c:v>587.24564380288723</c:v>
                </c:pt>
                <c:pt idx="972">
                  <c:v>587.7909043820913</c:v>
                </c:pt>
                <c:pt idx="973">
                  <c:v>588.33717845679598</c:v>
                </c:pt>
                <c:pt idx="974">
                  <c:v>588.88446885536041</c:v>
                </c:pt>
                <c:pt idx="975">
                  <c:v>589.43277841667816</c:v>
                </c:pt>
                <c:pt idx="976">
                  <c:v>589.98210999022581</c:v>
                </c:pt>
                <c:pt idx="977">
                  <c:v>590.53246643611237</c:v>
                </c:pt>
                <c:pt idx="978">
                  <c:v>591.08385062512832</c:v>
                </c:pt>
                <c:pt idx="979">
                  <c:v>591.63626543879661</c:v>
                </c:pt>
                <c:pt idx="980">
                  <c:v>592.18971376942216</c:v>
                </c:pt>
                <c:pt idx="981">
                  <c:v>592.74419852014273</c:v>
                </c:pt>
                <c:pt idx="982">
                  <c:v>593.2997226049788</c:v>
                </c:pt>
                <c:pt idx="983">
                  <c:v>593.85628894888589</c:v>
                </c:pt>
                <c:pt idx="984">
                  <c:v>594.41390048780511</c:v>
                </c:pt>
                <c:pt idx="985">
                  <c:v>594.97256016871472</c:v>
                </c:pt>
                <c:pt idx="986">
                  <c:v>595.53227094968236</c:v>
                </c:pt>
                <c:pt idx="987">
                  <c:v>596.09303579991752</c:v>
                </c:pt>
                <c:pt idx="988">
                  <c:v>596.6548576998232</c:v>
                </c:pt>
                <c:pt idx="989">
                  <c:v>597.21773964104943</c:v>
                </c:pt>
                <c:pt idx="990">
                  <c:v>597.78168462654617</c:v>
                </c:pt>
                <c:pt idx="991">
                  <c:v>598.34669567061655</c:v>
                </c:pt>
                <c:pt idx="992">
                  <c:v>598.9127757989711</c:v>
                </c:pt>
                <c:pt idx="993">
                  <c:v>599.47992804878072</c:v>
                </c:pt>
                <c:pt idx="994">
                  <c:v>600.04815546873215</c:v>
                </c:pt>
                <c:pt idx="995">
                  <c:v>600.6174611190819</c:v>
                </c:pt>
                <c:pt idx="996">
                  <c:v>601.18784807171176</c:v>
                </c:pt>
                <c:pt idx="997">
                  <c:v>601.75931941018291</c:v>
                </c:pt>
                <c:pt idx="998">
                  <c:v>602.33187822979289</c:v>
                </c:pt>
                <c:pt idx="999">
                  <c:v>602.90552763763083</c:v>
                </c:pt>
                <c:pt idx="1000">
                  <c:v>603.48027075263337</c:v>
                </c:pt>
                <c:pt idx="1001">
                  <c:v>604.05611070564157</c:v>
                </c:pt>
                <c:pt idx="1002">
                  <c:v>604.63305063945791</c:v>
                </c:pt>
                <c:pt idx="1003">
                  <c:v>605.21109370890281</c:v>
                </c:pt>
                <c:pt idx="1004">
                  <c:v>605.79024308087321</c:v>
                </c:pt>
                <c:pt idx="1005">
                  <c:v>606.37050193439882</c:v>
                </c:pt>
                <c:pt idx="1006">
                  <c:v>606.95187346070213</c:v>
                </c:pt>
                <c:pt idx="1007">
                  <c:v>607.53436086325564</c:v>
                </c:pt>
                <c:pt idx="1008">
                  <c:v>608.11796735784094</c:v>
                </c:pt>
                <c:pt idx="1009">
                  <c:v>608.70269617260806</c:v>
                </c:pt>
                <c:pt idx="1010">
                  <c:v>609.28855054813516</c:v>
                </c:pt>
                <c:pt idx="1011">
                  <c:v>609.87553373748779</c:v>
                </c:pt>
                <c:pt idx="1012">
                  <c:v>610.46364900628009</c:v>
                </c:pt>
                <c:pt idx="1013">
                  <c:v>611.05289963273401</c:v>
                </c:pt>
                <c:pt idx="1014">
                  <c:v>611.64328890774141</c:v>
                </c:pt>
                <c:pt idx="1015">
                  <c:v>612.23482013492492</c:v>
                </c:pt>
                <c:pt idx="1016">
                  <c:v>612.82749663069933</c:v>
                </c:pt>
                <c:pt idx="1017">
                  <c:v>613.42132172433378</c:v>
                </c:pt>
                <c:pt idx="1018">
                  <c:v>614.01629875801393</c:v>
                </c:pt>
                <c:pt idx="1019">
                  <c:v>614.61243108690519</c:v>
                </c:pt>
                <c:pt idx="1020">
                  <c:v>615.20972207921523</c:v>
                </c:pt>
                <c:pt idx="1021">
                  <c:v>615.80817511625719</c:v>
                </c:pt>
                <c:pt idx="1022">
                  <c:v>616.40779359251451</c:v>
                </c:pt>
                <c:pt idx="1023">
                  <c:v>617.00858091570399</c:v>
                </c:pt>
                <c:pt idx="1024">
                  <c:v>617.6105405068414</c:v>
                </c:pt>
                <c:pt idx="1025">
                  <c:v>618.21367580030505</c:v>
                </c:pt>
                <c:pt idx="1026">
                  <c:v>618.81799024390261</c:v>
                </c:pt>
                <c:pt idx="1027">
                  <c:v>619.42348729893592</c:v>
                </c:pt>
                <c:pt idx="1028">
                  <c:v>620.03017044026683</c:v>
                </c:pt>
                <c:pt idx="1029">
                  <c:v>620.6380431563847</c:v>
                </c:pt>
                <c:pt idx="1030">
                  <c:v>621.24710894947236</c:v>
                </c:pt>
                <c:pt idx="1031">
                  <c:v>621.85737133547389</c:v>
                </c:pt>
                <c:pt idx="1032">
                  <c:v>622.46883384416162</c:v>
                </c:pt>
                <c:pt idx="1033">
                  <c:v>623.08150001920512</c:v>
                </c:pt>
                <c:pt idx="1034">
                  <c:v>623.69537341823877</c:v>
                </c:pt>
                <c:pt idx="1035">
                  <c:v>624.31045761293137</c:v>
                </c:pt>
                <c:pt idx="1036">
                  <c:v>624.92675618905469</c:v>
                </c:pt>
                <c:pt idx="1037">
                  <c:v>625.5442727465537</c:v>
                </c:pt>
                <c:pt idx="1038">
                  <c:v>626.16301089961655</c:v>
                </c:pt>
                <c:pt idx="1039">
                  <c:v>626.78297427674499</c:v>
                </c:pt>
                <c:pt idx="1040">
                  <c:v>627.40416652082502</c:v>
                </c:pt>
                <c:pt idx="1041">
                  <c:v>628.02659128919879</c:v>
                </c:pt>
                <c:pt idx="1042">
                  <c:v>628.6502522537362</c:v>
                </c:pt>
                <c:pt idx="1043">
                  <c:v>629.275153100907</c:v>
                </c:pt>
                <c:pt idx="1044">
                  <c:v>629.90129753185317</c:v>
                </c:pt>
                <c:pt idx="1045">
                  <c:v>630.52868926246254</c:v>
                </c:pt>
                <c:pt idx="1046">
                  <c:v>631.157332023442</c:v>
                </c:pt>
                <c:pt idx="1047">
                  <c:v>631.78722956039167</c:v>
                </c:pt>
                <c:pt idx="1048">
                  <c:v>632.41838563387853</c:v>
                </c:pt>
                <c:pt idx="1049">
                  <c:v>633.05080401951238</c:v>
                </c:pt>
                <c:pt idx="1050">
                  <c:v>633.68448850802042</c:v>
                </c:pt>
                <c:pt idx="1051">
                  <c:v>634.31944290532306</c:v>
                </c:pt>
                <c:pt idx="1052">
                  <c:v>634.95567103261021</c:v>
                </c:pt>
                <c:pt idx="1053">
                  <c:v>635.59317672641805</c:v>
                </c:pt>
                <c:pt idx="1054">
                  <c:v>636.23196383870595</c:v>
                </c:pt>
                <c:pt idx="1055">
                  <c:v>636.87203623693392</c:v>
                </c:pt>
                <c:pt idx="1056">
                  <c:v>637.51339780414139</c:v>
                </c:pt>
                <c:pt idx="1057">
                  <c:v>638.15605243902462</c:v>
                </c:pt>
                <c:pt idx="1058">
                  <c:v>638.80000405601652</c:v>
                </c:pt>
                <c:pt idx="1059">
                  <c:v>639.445256585366</c:v>
                </c:pt>
                <c:pt idx="1060">
                  <c:v>640.09181397321777</c:v>
                </c:pt>
                <c:pt idx="1061">
                  <c:v>640.73968018169273</c:v>
                </c:pt>
                <c:pt idx="1062">
                  <c:v>641.38885918896904</c:v>
                </c:pt>
                <c:pt idx="1063">
                  <c:v>642.03935498936346</c:v>
                </c:pt>
                <c:pt idx="1064">
                  <c:v>642.69117159341363</c:v>
                </c:pt>
                <c:pt idx="1065">
                  <c:v>643.34431302795974</c:v>
                </c:pt>
                <c:pt idx="1066">
                  <c:v>643.99878333622826</c:v>
                </c:pt>
                <c:pt idx="1067">
                  <c:v>644.65458657791487</c:v>
                </c:pt>
                <c:pt idx="1068">
                  <c:v>645.31172682926854</c:v>
                </c:pt>
                <c:pt idx="1069">
                  <c:v>645.97020818317594</c:v>
                </c:pt>
                <c:pt idx="1070">
                  <c:v>646.63003474924653</c:v>
                </c:pt>
                <c:pt idx="1071">
                  <c:v>647.29121065389825</c:v>
                </c:pt>
                <c:pt idx="1072">
                  <c:v>647.95374004044254</c:v>
                </c:pt>
                <c:pt idx="1073">
                  <c:v>648.61762706917261</c:v>
                </c:pt>
                <c:pt idx="1074">
                  <c:v>649.28287591744856</c:v>
                </c:pt>
                <c:pt idx="1075">
                  <c:v>649.94949077978686</c:v>
                </c:pt>
                <c:pt idx="1076">
                  <c:v>650.61747586794695</c:v>
                </c:pt>
                <c:pt idx="1077">
                  <c:v>651.286835411021</c:v>
                </c:pt>
                <c:pt idx="1078">
                  <c:v>651.95757365552254</c:v>
                </c:pt>
                <c:pt idx="1079">
                  <c:v>652.62969486547672</c:v>
                </c:pt>
                <c:pt idx="1080">
                  <c:v>653.30320332251017</c:v>
                </c:pt>
                <c:pt idx="1081">
                  <c:v>653.97810332594258</c:v>
                </c:pt>
                <c:pt idx="1082">
                  <c:v>654.65439919287735</c:v>
                </c:pt>
                <c:pt idx="1083">
                  <c:v>655.33209525829443</c:v>
                </c:pt>
                <c:pt idx="1084">
                  <c:v>656.01119587514233</c:v>
                </c:pt>
                <c:pt idx="1085">
                  <c:v>656.69170541443202</c:v>
                </c:pt>
                <c:pt idx="1086">
                  <c:v>657.37362826532956</c:v>
                </c:pt>
                <c:pt idx="1087">
                  <c:v>658.05696883525195</c:v>
                </c:pt>
                <c:pt idx="1088">
                  <c:v>658.74173154996083</c:v>
                </c:pt>
                <c:pt idx="1089">
                  <c:v>659.42792085365875</c:v>
                </c:pt>
                <c:pt idx="1090">
                  <c:v>660.11554120908488</c:v>
                </c:pt>
                <c:pt idx="1091">
                  <c:v>660.80459709761215</c:v>
                </c:pt>
                <c:pt idx="1092">
                  <c:v>661.49509301934415</c:v>
                </c:pt>
                <c:pt idx="1093">
                  <c:v>662.18703349321379</c:v>
                </c:pt>
                <c:pt idx="1094">
                  <c:v>662.88042305708098</c:v>
                </c:pt>
                <c:pt idx="1095">
                  <c:v>663.57526626783272</c:v>
                </c:pt>
                <c:pt idx="1096">
                  <c:v>664.27156770148201</c:v>
                </c:pt>
                <c:pt idx="1097">
                  <c:v>664.96933195326937</c:v>
                </c:pt>
                <c:pt idx="1098">
                  <c:v>665.66856363776276</c:v>
                </c:pt>
                <c:pt idx="1099">
                  <c:v>666.36926738896045</c:v>
                </c:pt>
                <c:pt idx="1100">
                  <c:v>667.07144786039237</c:v>
                </c:pt>
                <c:pt idx="1101">
                  <c:v>667.77510972522407</c:v>
                </c:pt>
                <c:pt idx="1102">
                  <c:v>668.48025767635943</c:v>
                </c:pt>
                <c:pt idx="1103">
                  <c:v>669.1868964265459</c:v>
                </c:pt>
                <c:pt idx="1104">
                  <c:v>669.89503070847866</c:v>
                </c:pt>
                <c:pt idx="1105">
                  <c:v>670.60466527490723</c:v>
                </c:pt>
                <c:pt idx="1106">
                  <c:v>671.31580489874057</c:v>
                </c:pt>
                <c:pt idx="1107">
                  <c:v>672.02845437315545</c:v>
                </c:pt>
                <c:pt idx="1108">
                  <c:v>672.74261851170286</c:v>
                </c:pt>
                <c:pt idx="1109">
                  <c:v>673.45830214841749</c:v>
                </c:pt>
                <c:pt idx="1110">
                  <c:v>674.17551013792581</c:v>
                </c:pt>
                <c:pt idx="1111">
                  <c:v>674.8942473555569</c:v>
                </c:pt>
                <c:pt idx="1112">
                  <c:v>675.6145186974519</c:v>
                </c:pt>
                <c:pt idx="1113">
                  <c:v>676.33632908067568</c:v>
                </c:pt>
                <c:pt idx="1114">
                  <c:v>677.05968344332882</c:v>
                </c:pt>
                <c:pt idx="1115">
                  <c:v>677.78458674465992</c:v>
                </c:pt>
                <c:pt idx="1116">
                  <c:v>678.5110439651794</c:v>
                </c:pt>
                <c:pt idx="1117">
                  <c:v>679.23906010677297</c:v>
                </c:pt>
                <c:pt idx="1118">
                  <c:v>679.96864019281679</c:v>
                </c:pt>
                <c:pt idx="1119">
                  <c:v>680.69978926829288</c:v>
                </c:pt>
                <c:pt idx="1120">
                  <c:v>681.4325123999057</c:v>
                </c:pt>
                <c:pt idx="1121">
                  <c:v>682.16681467619867</c:v>
                </c:pt>
                <c:pt idx="1122">
                  <c:v>682.90270120767252</c:v>
                </c:pt>
                <c:pt idx="1123">
                  <c:v>683.64017712690327</c:v>
                </c:pt>
                <c:pt idx="1124">
                  <c:v>684.37924758866211</c:v>
                </c:pt>
                <c:pt idx="1125">
                  <c:v>685.11991777003504</c:v>
                </c:pt>
                <c:pt idx="1126">
                  <c:v>685.86219287054439</c:v>
                </c:pt>
                <c:pt idx="1127">
                  <c:v>686.60607811226942</c:v>
                </c:pt>
                <c:pt idx="1128">
                  <c:v>687.35157873997002</c:v>
                </c:pt>
                <c:pt idx="1129">
                  <c:v>688.09870002120908</c:v>
                </c:pt>
                <c:pt idx="1130">
                  <c:v>688.84744724647703</c:v>
                </c:pt>
                <c:pt idx="1131">
                  <c:v>689.59782572931636</c:v>
                </c:pt>
                <c:pt idx="1132">
                  <c:v>690.34984080644756</c:v>
                </c:pt>
                <c:pt idx="1133">
                  <c:v>691.10349783789559</c:v>
                </c:pt>
                <c:pt idx="1134">
                  <c:v>691.85880220711738</c:v>
                </c:pt>
                <c:pt idx="1135">
                  <c:v>692.61575932112953</c:v>
                </c:pt>
                <c:pt idx="1136">
                  <c:v>693.37437461063791</c:v>
                </c:pt>
                <c:pt idx="1137">
                  <c:v>694.13465353016704</c:v>
                </c:pt>
                <c:pt idx="1138">
                  <c:v>694.89660155819149</c:v>
                </c:pt>
                <c:pt idx="1139">
                  <c:v>695.6602241972663</c:v>
                </c:pt>
                <c:pt idx="1140">
                  <c:v>696.42552697416102</c:v>
                </c:pt>
                <c:pt idx="1141">
                  <c:v>697.19251543999155</c:v>
                </c:pt>
                <c:pt idx="1142">
                  <c:v>697.9611951703555</c:v>
                </c:pt>
                <c:pt idx="1143">
                  <c:v>698.73157176546624</c:v>
                </c:pt>
                <c:pt idx="1144">
                  <c:v>699.50365085029</c:v>
                </c:pt>
                <c:pt idx="1145">
                  <c:v>700.27743807468187</c:v>
                </c:pt>
                <c:pt idx="1146">
                  <c:v>701.0529391135243</c:v>
                </c:pt>
                <c:pt idx="1147">
                  <c:v>701.83015966686514</c:v>
                </c:pt>
                <c:pt idx="1148">
                  <c:v>702.60910546005812</c:v>
                </c:pt>
                <c:pt idx="1149">
                  <c:v>703.38978224390257</c:v>
                </c:pt>
                <c:pt idx="1150">
                  <c:v>704.17219579478581</c:v>
                </c:pt>
                <c:pt idx="1151">
                  <c:v>704.95635191482449</c:v>
                </c:pt>
                <c:pt idx="1152">
                  <c:v>705.74225643200941</c:v>
                </c:pt>
                <c:pt idx="1153">
                  <c:v>706.52991520034868</c:v>
                </c:pt>
                <c:pt idx="1154">
                  <c:v>707.31933410001386</c:v>
                </c:pt>
                <c:pt idx="1155">
                  <c:v>708.11051903748591</c:v>
                </c:pt>
                <c:pt idx="1156">
                  <c:v>708.90347594570255</c:v>
                </c:pt>
                <c:pt idx="1157">
                  <c:v>709.69821078420671</c:v>
                </c:pt>
                <c:pt idx="1158">
                  <c:v>710.49472953929558</c:v>
                </c:pt>
                <c:pt idx="1159">
                  <c:v>711.29303822417126</c:v>
                </c:pt>
                <c:pt idx="1160">
                  <c:v>712.0931428790916</c:v>
                </c:pt>
                <c:pt idx="1161">
                  <c:v>712.89504957152303</c:v>
                </c:pt>
                <c:pt idx="1162">
                  <c:v>713.69876439629354</c:v>
                </c:pt>
                <c:pt idx="1163">
                  <c:v>714.50429347574766</c:v>
                </c:pt>
                <c:pt idx="1164">
                  <c:v>715.31164295990095</c:v>
                </c:pt>
                <c:pt idx="1165">
                  <c:v>716.12081902659781</c:v>
                </c:pt>
                <c:pt idx="1166">
                  <c:v>716.93182788166746</c:v>
                </c:pt>
                <c:pt idx="1167">
                  <c:v>717.74467575908443</c:v>
                </c:pt>
                <c:pt idx="1168">
                  <c:v>718.55936892112641</c:v>
                </c:pt>
                <c:pt idx="1169">
                  <c:v>719.37591365853689</c:v>
                </c:pt>
                <c:pt idx="1170">
                  <c:v>720.19431629068526</c:v>
                </c:pt>
                <c:pt idx="1171">
                  <c:v>721.01458316573166</c:v>
                </c:pt>
                <c:pt idx="1172">
                  <c:v>721.83672066078952</c:v>
                </c:pt>
                <c:pt idx="1173">
                  <c:v>722.6607351820918</c:v>
                </c:pt>
                <c:pt idx="1174">
                  <c:v>723.48663316515706</c:v>
                </c:pt>
                <c:pt idx="1175">
                  <c:v>724.31442107495695</c:v>
                </c:pt>
                <c:pt idx="1176">
                  <c:v>725.14410540608515</c:v>
                </c:pt>
                <c:pt idx="1177">
                  <c:v>725.97569268292705</c:v>
                </c:pt>
                <c:pt idx="1178">
                  <c:v>726.80918945983046</c:v>
                </c:pt>
                <c:pt idx="1179">
                  <c:v>727.64460232127863</c:v>
                </c:pt>
                <c:pt idx="1180">
                  <c:v>728.48193788206254</c:v>
                </c:pt>
                <c:pt idx="1181">
                  <c:v>729.32120278745674</c:v>
                </c:pt>
                <c:pt idx="1182">
                  <c:v>730.1624037133937</c:v>
                </c:pt>
                <c:pt idx="1183">
                  <c:v>731.00554736664253</c:v>
                </c:pt>
                <c:pt idx="1184">
                  <c:v>731.85064048498543</c:v>
                </c:pt>
                <c:pt idx="1185">
                  <c:v>732.69768983739857</c:v>
                </c:pt>
                <c:pt idx="1186">
                  <c:v>733.54670222423215</c:v>
                </c:pt>
                <c:pt idx="1187">
                  <c:v>734.39768447739254</c:v>
                </c:pt>
                <c:pt idx="1188">
                  <c:v>735.25064346052534</c:v>
                </c:pt>
                <c:pt idx="1189">
                  <c:v>736.10558606920051</c:v>
                </c:pt>
                <c:pt idx="1190">
                  <c:v>736.96251923109708</c:v>
                </c:pt>
                <c:pt idx="1191">
                  <c:v>737.82144990619156</c:v>
                </c:pt>
                <c:pt idx="1192">
                  <c:v>738.6823850869456</c:v>
                </c:pt>
                <c:pt idx="1193">
                  <c:v>739.54533179849579</c:v>
                </c:pt>
                <c:pt idx="1194">
                  <c:v>740.41029709884481</c:v>
                </c:pt>
                <c:pt idx="1195">
                  <c:v>741.2772880790543</c:v>
                </c:pt>
                <c:pt idx="1196">
                  <c:v>742.14631186343775</c:v>
                </c:pt>
                <c:pt idx="1197">
                  <c:v>743.0173756097563</c:v>
                </c:pt>
                <c:pt idx="1198">
                  <c:v>743.89048650941527</c:v>
                </c:pt>
                <c:pt idx="1199">
                  <c:v>744.76565178766168</c:v>
                </c:pt>
                <c:pt idx="1200">
                  <c:v>745.64287870378382</c:v>
                </c:pt>
                <c:pt idx="1201">
                  <c:v>746.52217455131176</c:v>
                </c:pt>
                <c:pt idx="1202">
                  <c:v>747.40354665822008</c:v>
                </c:pt>
                <c:pt idx="1203">
                  <c:v>748.28700238713043</c:v>
                </c:pt>
                <c:pt idx="1204">
                  <c:v>749.17254913551767</c:v>
                </c:pt>
                <c:pt idx="1205">
                  <c:v>750.06019433591518</c:v>
                </c:pt>
                <c:pt idx="1206">
                  <c:v>750.94994545612383</c:v>
                </c:pt>
                <c:pt idx="1207">
                  <c:v>751.84180999942089</c:v>
                </c:pt>
                <c:pt idx="1208">
                  <c:v>752.73579550477098</c:v>
                </c:pt>
                <c:pt idx="1209">
                  <c:v>753.6319095470385</c:v>
                </c:pt>
                <c:pt idx="1210">
                  <c:v>754.53015973720198</c:v>
                </c:pt>
                <c:pt idx="1211">
                  <c:v>755.43055372256845</c:v>
                </c:pt>
                <c:pt idx="1212">
                  <c:v>756.33309918699217</c:v>
                </c:pt>
                <c:pt idx="1213">
                  <c:v>757.23780385109137</c:v>
                </c:pt>
                <c:pt idx="1214">
                  <c:v>758.14467547247</c:v>
                </c:pt>
                <c:pt idx="1215">
                  <c:v>759.05372184593807</c:v>
                </c:pt>
                <c:pt idx="1216">
                  <c:v>759.96495080373643</c:v>
                </c:pt>
                <c:pt idx="1217">
                  <c:v>760.87837021576001</c:v>
                </c:pt>
                <c:pt idx="1218">
                  <c:v>761.79398798978627</c:v>
                </c:pt>
                <c:pt idx="1219">
                  <c:v>762.71181207170162</c:v>
                </c:pt>
                <c:pt idx="1220">
                  <c:v>763.63185044573265</c:v>
                </c:pt>
                <c:pt idx="1221">
                  <c:v>764.55411113467676</c:v>
                </c:pt>
                <c:pt idx="1222">
                  <c:v>765.47860220013592</c:v>
                </c:pt>
                <c:pt idx="1223">
                  <c:v>766.40533174275106</c:v>
                </c:pt>
                <c:pt idx="1224">
                  <c:v>767.33430790243926</c:v>
                </c:pt>
                <c:pt idx="1225">
                  <c:v>768.26553885863154</c:v>
                </c:pt>
                <c:pt idx="1226">
                  <c:v>769.19903283051326</c:v>
                </c:pt>
                <c:pt idx="1227">
                  <c:v>770.1347980772656</c:v>
                </c:pt>
                <c:pt idx="1228">
                  <c:v>771.07284289830989</c:v>
                </c:pt>
                <c:pt idx="1229">
                  <c:v>772.01317563355167</c:v>
                </c:pt>
                <c:pt idx="1230">
                  <c:v>772.95580466362935</c:v>
                </c:pt>
                <c:pt idx="1231">
                  <c:v>773.90073841016181</c:v>
                </c:pt>
                <c:pt idx="1232">
                  <c:v>774.84798533600053</c:v>
                </c:pt>
                <c:pt idx="1233">
                  <c:v>775.79755394548079</c:v>
                </c:pt>
                <c:pt idx="1234">
                  <c:v>776.74945278467783</c:v>
                </c:pt>
                <c:pt idx="1235">
                  <c:v>777.70369044166137</c:v>
                </c:pt>
                <c:pt idx="1236">
                  <c:v>778.66027554675577</c:v>
                </c:pt>
                <c:pt idx="1237">
                  <c:v>779.6192167727985</c:v>
                </c:pt>
                <c:pt idx="1238">
                  <c:v>780.58052283540371</c:v>
                </c:pt>
                <c:pt idx="1239">
                  <c:v>781.54420249322527</c:v>
                </c:pt>
                <c:pt idx="1240">
                  <c:v>782.51026454822295</c:v>
                </c:pt>
                <c:pt idx="1241">
                  <c:v>783.47871784593121</c:v>
                </c:pt>
                <c:pt idx="1242">
                  <c:v>784.44957127572786</c:v>
                </c:pt>
                <c:pt idx="1243">
                  <c:v>785.42283377110721</c:v>
                </c:pt>
                <c:pt idx="1244">
                  <c:v>786.39851430995327</c:v>
                </c:pt>
                <c:pt idx="1245">
                  <c:v>787.3766219148165</c:v>
                </c:pt>
                <c:pt idx="1246">
                  <c:v>788.35716565319103</c:v>
                </c:pt>
                <c:pt idx="1247">
                  <c:v>789.3401546377961</c:v>
                </c:pt>
                <c:pt idx="1248">
                  <c:v>790.32559802685694</c:v>
                </c:pt>
                <c:pt idx="1249">
                  <c:v>791.31350502439057</c:v>
                </c:pt>
                <c:pt idx="1250">
                  <c:v>792.30388488049107</c:v>
                </c:pt>
                <c:pt idx="1251">
                  <c:v>793.29674689161959</c:v>
                </c:pt>
                <c:pt idx="1252">
                  <c:v>794.29210040089379</c:v>
                </c:pt>
                <c:pt idx="1253">
                  <c:v>795.2899547983825</c:v>
                </c:pt>
                <c:pt idx="1254">
                  <c:v>796.29031952139917</c:v>
                </c:pt>
                <c:pt idx="1255">
                  <c:v>797.29320405480155</c:v>
                </c:pt>
                <c:pt idx="1256">
                  <c:v>798.2986179312893</c:v>
                </c:pt>
                <c:pt idx="1257">
                  <c:v>799.30657073170755</c:v>
                </c:pt>
                <c:pt idx="1258">
                  <c:v>800.31707208535067</c:v>
                </c:pt>
                <c:pt idx="1259">
                  <c:v>801.33013167026888</c:v>
                </c:pt>
                <c:pt idx="1260">
                  <c:v>802.34575921357714</c:v>
                </c:pt>
                <c:pt idx="1261">
                  <c:v>803.36396449176698</c:v>
                </c:pt>
                <c:pt idx="1262">
                  <c:v>804.3847573310195</c:v>
                </c:pt>
                <c:pt idx="1263">
                  <c:v>805.40814760752221</c:v>
                </c:pt>
                <c:pt idx="1264">
                  <c:v>806.43414524778643</c:v>
                </c:pt>
                <c:pt idx="1265">
                  <c:v>807.46276022896996</c:v>
                </c:pt>
                <c:pt idx="1266">
                  <c:v>808.49400257919842</c:v>
                </c:pt>
                <c:pt idx="1267">
                  <c:v>809.52788237789309</c:v>
                </c:pt>
                <c:pt idx="1268">
                  <c:v>810.5644097560978</c:v>
                </c:pt>
                <c:pt idx="1269">
                  <c:v>811.60359489681082</c:v>
                </c:pt>
                <c:pt idx="1270">
                  <c:v>812.64544803531749</c:v>
                </c:pt>
                <c:pt idx="1271">
                  <c:v>813.68997945952754</c:v>
                </c:pt>
                <c:pt idx="1272">
                  <c:v>814.73719951031194</c:v>
                </c:pt>
                <c:pt idx="1273">
                  <c:v>815.7871185818459</c:v>
                </c:pt>
                <c:pt idx="1274">
                  <c:v>816.8397471219514</c:v>
                </c:pt>
                <c:pt idx="1275">
                  <c:v>817.89509563244496</c:v>
                </c:pt>
                <c:pt idx="1276">
                  <c:v>818.95317466948563</c:v>
                </c:pt>
                <c:pt idx="1277">
                  <c:v>820.013994843928</c:v>
                </c:pt>
                <c:pt idx="1278">
                  <c:v>821.07756682167621</c:v>
                </c:pt>
                <c:pt idx="1279">
                  <c:v>822.14390132404208</c:v>
                </c:pt>
                <c:pt idx="1280">
                  <c:v>823.21300912810455</c:v>
                </c:pt>
                <c:pt idx="1281">
                  <c:v>824.28490106707341</c:v>
                </c:pt>
                <c:pt idx="1282">
                  <c:v>825.35958803065512</c:v>
                </c:pt>
                <c:pt idx="1283">
                  <c:v>826.43708096542093</c:v>
                </c:pt>
                <c:pt idx="1284">
                  <c:v>827.51739087517967</c:v>
                </c:pt>
                <c:pt idx="1285">
                  <c:v>828.6005288213513</c:v>
                </c:pt>
                <c:pt idx="1286">
                  <c:v>829.68650592334529</c:v>
                </c:pt>
                <c:pt idx="1287">
                  <c:v>830.7753333589402</c:v>
                </c:pt>
                <c:pt idx="1288">
                  <c:v>831.86702236466806</c:v>
                </c:pt>
                <c:pt idx="1289">
                  <c:v>832.96158423620057</c:v>
                </c:pt>
                <c:pt idx="1290">
                  <c:v>834.05903032873834</c:v>
                </c:pt>
                <c:pt idx="1291">
                  <c:v>835.1593720574042</c:v>
                </c:pt>
                <c:pt idx="1292">
                  <c:v>836.26262089763861</c:v>
                </c:pt>
                <c:pt idx="1293">
                  <c:v>837.36878838559835</c:v>
                </c:pt>
                <c:pt idx="1294">
                  <c:v>838.47788611855947</c:v>
                </c:pt>
                <c:pt idx="1295">
                  <c:v>839.58992575532147</c:v>
                </c:pt>
                <c:pt idx="1296">
                  <c:v>840.70491901661671</c:v>
                </c:pt>
                <c:pt idx="1297">
                  <c:v>841.8228776855218</c:v>
                </c:pt>
                <c:pt idx="1298">
                  <c:v>842.9438136078727</c:v>
                </c:pt>
                <c:pt idx="1299">
                  <c:v>844.06773869268318</c:v>
                </c:pt>
                <c:pt idx="1300">
                  <c:v>845.19466491256662</c:v>
                </c:pt>
                <c:pt idx="1301">
                  <c:v>846.32460430416097</c:v>
                </c:pt>
                <c:pt idx="1302">
                  <c:v>847.45756896855744</c:v>
                </c:pt>
                <c:pt idx="1303">
                  <c:v>848.59357107173241</c:v>
                </c:pt>
                <c:pt idx="1304">
                  <c:v>849.7326228449831</c:v>
                </c:pt>
                <c:pt idx="1305">
                  <c:v>850.87473658536612</c:v>
                </c:pt>
                <c:pt idx="1306">
                  <c:v>852.01992465614057</c:v>
                </c:pt>
                <c:pt idx="1307">
                  <c:v>853.16819948721343</c:v>
                </c:pt>
                <c:pt idx="1308">
                  <c:v>854.31957357559031</c:v>
                </c:pt>
                <c:pt idx="1309">
                  <c:v>855.47405948582752</c:v>
                </c:pt>
                <c:pt idx="1310">
                  <c:v>856.63166985049043</c:v>
                </c:pt>
                <c:pt idx="1311">
                  <c:v>857.79241737061295</c:v>
                </c:pt>
                <c:pt idx="1312">
                  <c:v>858.9563148161634</c:v>
                </c:pt>
                <c:pt idx="1313">
                  <c:v>860.12337502651133</c:v>
                </c:pt>
                <c:pt idx="1314">
                  <c:v>861.29361091090118</c:v>
                </c:pt>
                <c:pt idx="1315">
                  <c:v>862.46703544892694</c:v>
                </c:pt>
                <c:pt idx="1316">
                  <c:v>863.64366169101288</c:v>
                </c:pt>
                <c:pt idx="1317">
                  <c:v>864.82350275889667</c:v>
                </c:pt>
                <c:pt idx="1318">
                  <c:v>866.00657184611816</c:v>
                </c:pt>
                <c:pt idx="1319">
                  <c:v>867.19288221851002</c:v>
                </c:pt>
                <c:pt idx="1320">
                  <c:v>868.38244721469471</c:v>
                </c:pt>
                <c:pt idx="1321">
                  <c:v>869.57528024658291</c:v>
                </c:pt>
                <c:pt idx="1322">
                  <c:v>870.77139479987954</c:v>
                </c:pt>
                <c:pt idx="1323">
                  <c:v>871.97080443459004</c:v>
                </c:pt>
                <c:pt idx="1324">
                  <c:v>873.17352278553437</c:v>
                </c:pt>
                <c:pt idx="1325">
                  <c:v>874.37956356286247</c:v>
                </c:pt>
                <c:pt idx="1326">
                  <c:v>875.58894055257588</c:v>
                </c:pt>
                <c:pt idx="1327">
                  <c:v>876.80166761705323</c:v>
                </c:pt>
                <c:pt idx="1328">
                  <c:v>878.01775869557889</c:v>
                </c:pt>
                <c:pt idx="1329">
                  <c:v>879.23722780487844</c:v>
                </c:pt>
                <c:pt idx="1330">
                  <c:v>880.4600890396556</c:v>
                </c:pt>
                <c:pt idx="1331">
                  <c:v>881.68635657313712</c:v>
                </c:pt>
                <c:pt idx="1332">
                  <c:v>882.91604465761839</c:v>
                </c:pt>
                <c:pt idx="1333">
                  <c:v>884.14916762501741</c:v>
                </c:pt>
                <c:pt idx="1334">
                  <c:v>885.38573988742996</c:v>
                </c:pt>
                <c:pt idx="1335">
                  <c:v>886.62577593769254</c:v>
                </c:pt>
                <c:pt idx="1336">
                  <c:v>887.86929034994728</c:v>
                </c:pt>
                <c:pt idx="1337">
                  <c:v>889.11629778021404</c:v>
                </c:pt>
                <c:pt idx="1338">
                  <c:v>890.36681296696543</c:v>
                </c:pt>
                <c:pt idx="1339">
                  <c:v>891.62085073170761</c:v>
                </c:pt>
                <c:pt idx="1340">
                  <c:v>892.87842597956615</c:v>
                </c:pt>
                <c:pt idx="1341">
                  <c:v>894.13955369987627</c:v>
                </c:pt>
                <c:pt idx="1342">
                  <c:v>895.40424896677848</c:v>
                </c:pt>
                <c:pt idx="1343">
                  <c:v>896.67252693981925</c:v>
                </c:pt>
                <c:pt idx="1344">
                  <c:v>897.94440286455654</c:v>
                </c:pt>
                <c:pt idx="1345">
                  <c:v>899.21989207317108</c:v>
                </c:pt>
                <c:pt idx="1346">
                  <c:v>900.49900998508156</c:v>
                </c:pt>
                <c:pt idx="1347">
                  <c:v>901.78177210756758</c:v>
                </c:pt>
                <c:pt idx="1348">
                  <c:v>903.06819403639429</c:v>
                </c:pt>
                <c:pt idx="1349">
                  <c:v>904.3582914564463</c:v>
                </c:pt>
                <c:pt idx="1350">
                  <c:v>905.65208014236396</c:v>
                </c:pt>
                <c:pt idx="1351">
                  <c:v>906.94957595918686</c:v>
                </c:pt>
                <c:pt idx="1352">
                  <c:v>908.25079486300194</c:v>
                </c:pt>
                <c:pt idx="1353">
                  <c:v>909.55575290159834</c:v>
                </c:pt>
                <c:pt idx="1354">
                  <c:v>910.86446621512573</c:v>
                </c:pt>
                <c:pt idx="1355">
                  <c:v>912.17695103676135</c:v>
                </c:pt>
                <c:pt idx="1356">
                  <c:v>913.49322369338006</c:v>
                </c:pt>
                <c:pt idx="1357">
                  <c:v>914.81330060623179</c:v>
                </c:pt>
                <c:pt idx="1358">
                  <c:v>916.13719829162426</c:v>
                </c:pt>
                <c:pt idx="1359">
                  <c:v>917.46493336161222</c:v>
                </c:pt>
                <c:pt idx="1360">
                  <c:v>918.79652252469134</c:v>
                </c:pt>
                <c:pt idx="1361">
                  <c:v>920.13198258650061</c:v>
                </c:pt>
                <c:pt idx="1362">
                  <c:v>921.47133045052749</c:v>
                </c:pt>
                <c:pt idx="1363">
                  <c:v>922.81458311882272</c:v>
                </c:pt>
                <c:pt idx="1364">
                  <c:v>924.16175769271877</c:v>
                </c:pt>
                <c:pt idx="1365">
                  <c:v>925.5128713735561</c:v>
                </c:pt>
                <c:pt idx="1366">
                  <c:v>926.86794146341481</c:v>
                </c:pt>
                <c:pt idx="1367">
                  <c:v>928.22698536585392</c:v>
                </c:pt>
                <c:pt idx="1368">
                  <c:v>929.59002058665556</c:v>
                </c:pt>
                <c:pt idx="1369">
                  <c:v>930.9570647345771</c:v>
                </c:pt>
                <c:pt idx="1370">
                  <c:v>932.32813552210962</c:v>
                </c:pt>
                <c:pt idx="1371">
                  <c:v>933.70325076624249</c:v>
                </c:pt>
                <c:pt idx="1372">
                  <c:v>935.08242838923547</c:v>
                </c:pt>
                <c:pt idx="1373">
                  <c:v>936.465686419397</c:v>
                </c:pt>
                <c:pt idx="1374">
                  <c:v>937.85304299187032</c:v>
                </c:pt>
                <c:pt idx="1375">
                  <c:v>939.24451634942488</c:v>
                </c:pt>
                <c:pt idx="1376">
                  <c:v>940.64012484325769</c:v>
                </c:pt>
                <c:pt idx="1377">
                  <c:v>942.03988693379824</c:v>
                </c:pt>
                <c:pt idx="1378">
                  <c:v>943.44382119152374</c:v>
                </c:pt>
                <c:pt idx="1379">
                  <c:v>944.8519462977797</c:v>
                </c:pt>
                <c:pt idx="1380">
                  <c:v>946.26428104560898</c:v>
                </c:pt>
                <c:pt idx="1381">
                  <c:v>947.68084434058744</c:v>
                </c:pt>
                <c:pt idx="1382">
                  <c:v>949.10165520166777</c:v>
                </c:pt>
                <c:pt idx="1383">
                  <c:v>950.52673276203063</c:v>
                </c:pt>
                <c:pt idx="1384">
                  <c:v>951.95609626994349</c:v>
                </c:pt>
                <c:pt idx="1385">
                  <c:v>953.38976508962708</c:v>
                </c:pt>
                <c:pt idx="1386">
                  <c:v>954.82775870213038</c:v>
                </c:pt>
                <c:pt idx="1387">
                  <c:v>956.27009670621203</c:v>
                </c:pt>
                <c:pt idx="1388">
                  <c:v>957.71679881923205</c:v>
                </c:pt>
                <c:pt idx="1389">
                  <c:v>959.16788487804899</c:v>
                </c:pt>
                <c:pt idx="1390">
                  <c:v>960.62337483992781</c:v>
                </c:pt>
                <c:pt idx="1391">
                  <c:v>962.08328878345344</c:v>
                </c:pt>
                <c:pt idx="1392">
                  <c:v>963.54764690945569</c:v>
                </c:pt>
                <c:pt idx="1393">
                  <c:v>965.01646954193961</c:v>
                </c:pt>
                <c:pt idx="1394">
                  <c:v>966.48977712902661</c:v>
                </c:pt>
                <c:pt idx="1395">
                  <c:v>967.96759024390269</c:v>
                </c:pt>
                <c:pt idx="1396">
                  <c:v>969.449929585777</c:v>
                </c:pt>
                <c:pt idx="1397">
                  <c:v>970.9368159808472</c:v>
                </c:pt>
                <c:pt idx="1398">
                  <c:v>972.42827038327562</c:v>
                </c:pt>
                <c:pt idx="1399">
                  <c:v>973.92431387617285</c:v>
                </c:pt>
                <c:pt idx="1400">
                  <c:v>975.42496767259229</c:v>
                </c:pt>
                <c:pt idx="1401">
                  <c:v>976.93025311653139</c:v>
                </c:pt>
                <c:pt idx="1402">
                  <c:v>978.44019168394493</c:v>
                </c:pt>
                <c:pt idx="1403">
                  <c:v>979.95480498376526</c:v>
                </c:pt>
                <c:pt idx="1404">
                  <c:v>981.47411475893398</c:v>
                </c:pt>
                <c:pt idx="1405">
                  <c:v>982.99814288744153</c:v>
                </c:pt>
                <c:pt idx="1406">
                  <c:v>984.52691138337855</c:v>
                </c:pt>
                <c:pt idx="1407">
                  <c:v>986.06044239799428</c:v>
                </c:pt>
                <c:pt idx="1408">
                  <c:v>987.59875822076822</c:v>
                </c:pt>
                <c:pt idx="1409">
                  <c:v>989.14188128048806</c:v>
                </c:pt>
                <c:pt idx="1410">
                  <c:v>990.68983414634181</c:v>
                </c:pt>
                <c:pt idx="1411">
                  <c:v>992.2426395290164</c:v>
                </c:pt>
                <c:pt idx="1412">
                  <c:v>993.80032028180915</c:v>
                </c:pt>
                <c:pt idx="1413">
                  <c:v>995.36289940174913</c:v>
                </c:pt>
                <c:pt idx="1414">
                  <c:v>996.93040003072815</c:v>
                </c:pt>
                <c:pt idx="1415">
                  <c:v>998.5028454566442</c:v>
                </c:pt>
                <c:pt idx="1416">
                  <c:v>1000.0802591145535</c:v>
                </c:pt>
                <c:pt idx="1417">
                  <c:v>1001.6626645878362</c:v>
                </c:pt>
                <c:pt idx="1418">
                  <c:v>1003.2500856093699</c:v>
                </c:pt>
                <c:pt idx="1419">
                  <c:v>1004.8425460627182</c:v>
                </c:pt>
                <c:pt idx="1420">
                  <c:v>1006.4400699833266</c:v>
                </c:pt>
                <c:pt idx="1421">
                  <c:v>1008.0426815597332</c:v>
                </c:pt>
                <c:pt idx="1422">
                  <c:v>1009.6504051347885</c:v>
                </c:pt>
                <c:pt idx="1423">
                  <c:v>1011.2632652068888</c:v>
                </c:pt>
                <c:pt idx="1424">
                  <c:v>1012.8812864312198</c:v>
                </c:pt>
                <c:pt idx="1425">
                  <c:v>1014.5044936210135</c:v>
                </c:pt>
                <c:pt idx="1426">
                  <c:v>1016.132911748816</c:v>
                </c:pt>
                <c:pt idx="1427">
                  <c:v>1017.7665659477692</c:v>
                </c:pt>
                <c:pt idx="1428">
                  <c:v>1019.4054815129024</c:v>
                </c:pt>
                <c:pt idx="1429">
                  <c:v>1021.0496839024394</c:v>
                </c:pt>
                <c:pt idx="1430">
                  <c:v>1022.6991987391153</c:v>
                </c:pt>
                <c:pt idx="1431">
                  <c:v>1024.3540518115087</c:v>
                </c:pt>
                <c:pt idx="1432">
                  <c:v>1026.0142690753846</c:v>
                </c:pt>
                <c:pt idx="1433">
                  <c:v>1027.6798766550526</c:v>
                </c:pt>
                <c:pt idx="1434">
                  <c:v>1029.3509008447356</c:v>
                </c:pt>
                <c:pt idx="1435">
                  <c:v>1031.027368109955</c:v>
                </c:pt>
                <c:pt idx="1436">
                  <c:v>1032.7093050889271</c:v>
                </c:pt>
                <c:pt idx="1437">
                  <c:v>1034.3967385939745</c:v>
                </c:pt>
                <c:pt idx="1438">
                  <c:v>1036.0896956129498</c:v>
                </c:pt>
                <c:pt idx="1439">
                  <c:v>1037.7882033106762</c:v>
                </c:pt>
                <c:pt idx="1440">
                  <c:v>1039.4922890303981</c:v>
                </c:pt>
                <c:pt idx="1441">
                  <c:v>1041.2019802952507</c:v>
                </c:pt>
                <c:pt idx="1442">
                  <c:v>1042.9173048097402</c:v>
                </c:pt>
                <c:pt idx="1443">
                  <c:v>1044.6382904612417</c:v>
                </c:pt>
                <c:pt idx="1444">
                  <c:v>1046.364965321508</c:v>
                </c:pt>
                <c:pt idx="1445">
                  <c:v>1048.0973576481992</c:v>
                </c:pt>
                <c:pt idx="1446">
                  <c:v>1049.8354958864218</c:v>
                </c:pt>
                <c:pt idx="1447">
                  <c:v>1051.5794086702863</c:v>
                </c:pt>
                <c:pt idx="1448">
                  <c:v>1053.3291248244798</c:v>
                </c:pt>
                <c:pt idx="1449">
                  <c:v>1055.0846733658541</c:v>
                </c:pt>
                <c:pt idx="1450">
                  <c:v>1056.8460835050289</c:v>
                </c:pt>
                <c:pt idx="1451">
                  <c:v>1058.6133846480141</c:v>
                </c:pt>
                <c:pt idx="1452">
                  <c:v>1060.3866063978433</c:v>
                </c:pt>
                <c:pt idx="1453">
                  <c:v>1062.1657785562288</c:v>
                </c:pt>
                <c:pt idx="1454">
                  <c:v>1063.9509311252309</c:v>
                </c:pt>
                <c:pt idx="1455">
                  <c:v>1065.7420943089435</c:v>
                </c:pt>
                <c:pt idx="1456">
                  <c:v>1067.539298515198</c:v>
                </c:pt>
                <c:pt idx="1457">
                  <c:v>1069.3425743572845</c:v>
                </c:pt>
                <c:pt idx="1458">
                  <c:v>1071.1519526556895</c:v>
                </c:pt>
                <c:pt idx="1459">
                  <c:v>1072.9674644398515</c:v>
                </c:pt>
                <c:pt idx="1460">
                  <c:v>1074.7891409499362</c:v>
                </c:pt>
                <c:pt idx="1461">
                  <c:v>1076.6170136386265</c:v>
                </c:pt>
                <c:pt idx="1462">
                  <c:v>1078.4511141729342</c:v>
                </c:pt>
                <c:pt idx="1463">
                  <c:v>1080.291474436028</c:v>
                </c:pt>
                <c:pt idx="1464">
                  <c:v>1082.1381265290811</c:v>
                </c:pt>
                <c:pt idx="1465">
                  <c:v>1083.9911027731375</c:v>
                </c:pt>
                <c:pt idx="1466">
                  <c:v>1085.8504357109991</c:v>
                </c:pt>
                <c:pt idx="1467">
                  <c:v>1087.7161581091277</c:v>
                </c:pt>
                <c:pt idx="1468">
                  <c:v>1089.5883029595739</c:v>
                </c:pt>
                <c:pt idx="1469">
                  <c:v>1091.4669034819178</c:v>
                </c:pt>
                <c:pt idx="1470">
                  <c:v>1093.3519931252374</c:v>
                </c:pt>
                <c:pt idx="1471">
                  <c:v>1095.2436055700905</c:v>
                </c:pt>
                <c:pt idx="1472">
                  <c:v>1097.141774730524</c:v>
                </c:pt>
                <c:pt idx="1473">
                  <c:v>1099.0465347560978</c:v>
                </c:pt>
                <c:pt idx="1474">
                  <c:v>1100.9579200339347</c:v>
                </c:pt>
                <c:pt idx="1475">
                  <c:v>1102.8759651907881</c:v>
                </c:pt>
                <c:pt idx="1476">
                  <c:v>1104.8007050951351</c:v>
                </c:pt>
                <c:pt idx="1477">
                  <c:v>1106.7321748592874</c:v>
                </c:pt>
                <c:pt idx="1478">
                  <c:v>1108.6704098415278</c:v>
                </c:pt>
                <c:pt idx="1479">
                  <c:v>1110.6154456482673</c:v>
                </c:pt>
                <c:pt idx="1480">
                  <c:v>1112.5673181362256</c:v>
                </c:pt>
                <c:pt idx="1481">
                  <c:v>1114.5260634146343</c:v>
                </c:pt>
                <c:pt idx="1482">
                  <c:v>1116.4917178474645</c:v>
                </c:pt>
                <c:pt idx="1483">
                  <c:v>1118.4643180556754</c:v>
                </c:pt>
                <c:pt idx="1484">
                  <c:v>1120.4439009194909</c:v>
                </c:pt>
                <c:pt idx="1485">
                  <c:v>1122.4305035806956</c:v>
                </c:pt>
                <c:pt idx="1486">
                  <c:v>1124.42416344496</c:v>
                </c:pt>
                <c:pt idx="1487">
                  <c:v>1126.4249181841856</c:v>
                </c:pt>
                <c:pt idx="1488">
                  <c:v>1128.4328057388814</c:v>
                </c:pt>
                <c:pt idx="1489">
                  <c:v>1130.4478643205578</c:v>
                </c:pt>
                <c:pt idx="1490">
                  <c:v>1132.4701324141545</c:v>
                </c:pt>
                <c:pt idx="1491">
                  <c:v>1134.4996487804881</c:v>
                </c:pt>
                <c:pt idx="1492">
                  <c:v>1136.5364524587296</c:v>
                </c:pt>
                <c:pt idx="1493">
                  <c:v>1138.5805827689071</c:v>
                </c:pt>
                <c:pt idx="1494">
                  <c:v>1140.6320793144369</c:v>
                </c:pt>
                <c:pt idx="1495">
                  <c:v>1142.6909819846796</c:v>
                </c:pt>
                <c:pt idx="1496">
                  <c:v>1144.7573309575268</c:v>
                </c:pt>
                <c:pt idx="1497">
                  <c:v>1146.8311667020153</c:v>
                </c:pt>
                <c:pt idx="1498">
                  <c:v>1148.9125299809662</c:v>
                </c:pt>
                <c:pt idx="1499">
                  <c:v>1151.0014618536591</c:v>
                </c:pt>
                <c:pt idx="1500">
                  <c:v>1153.098003678529</c:v>
                </c:pt>
                <c:pt idx="1501">
                  <c:v>1155.2021971158986</c:v>
                </c:pt>
                <c:pt idx="1502">
                  <c:v>1157.3140841307356</c:v>
                </c:pt>
                <c:pt idx="1503">
                  <c:v>1159.433706995444</c:v>
                </c:pt>
                <c:pt idx="1504">
                  <c:v>1161.5611082926832</c:v>
                </c:pt>
                <c:pt idx="1505">
                  <c:v>1163.6963309182215</c:v>
                </c:pt>
                <c:pt idx="1506">
                  <c:v>1165.8394180838166</c:v>
                </c:pt>
                <c:pt idx="1507">
                  <c:v>1167.9904133201337</c:v>
                </c:pt>
                <c:pt idx="1508">
                  <c:v>1170.1493604796901</c:v>
                </c:pt>
                <c:pt idx="1509">
                  <c:v>1172.3163037398378</c:v>
                </c:pt>
                <c:pt idx="1510">
                  <c:v>1174.4912876057745</c:v>
                </c:pt>
                <c:pt idx="1511">
                  <c:v>1176.674356913592</c:v>
                </c:pt>
                <c:pt idx="1512">
                  <c:v>1178.8655568333563</c:v>
                </c:pt>
                <c:pt idx="1513">
                  <c:v>1181.0649328722247</c:v>
                </c:pt>
                <c:pt idx="1514">
                  <c:v>1183.2725308775932</c:v>
                </c:pt>
                <c:pt idx="1515">
                  <c:v>1185.4883970402855</c:v>
                </c:pt>
                <c:pt idx="1516">
                  <c:v>1187.7125778977718</c:v>
                </c:pt>
                <c:pt idx="1517">
                  <c:v>1189.9451203374294</c:v>
                </c:pt>
                <c:pt idx="1518">
                  <c:v>1192.186071599835</c:v>
                </c:pt>
                <c:pt idx="1519">
                  <c:v>1194.4354792820989</c:v>
                </c:pt>
                <c:pt idx="1520">
                  <c:v>1196.6933913412331</c:v>
                </c:pt>
                <c:pt idx="1521">
                  <c:v>1198.9598560975614</c:v>
                </c:pt>
                <c:pt idx="1522">
                  <c:v>1201.2349222381638</c:v>
                </c:pt>
                <c:pt idx="1523">
                  <c:v>1203.5186388203658</c:v>
                </c:pt>
                <c:pt idx="1524">
                  <c:v>1205.8110552752617</c:v>
                </c:pt>
                <c:pt idx="1525">
                  <c:v>1208.1122214112831</c:v>
                </c:pt>
                <c:pt idx="1526">
                  <c:v>1210.4221874178056</c:v>
                </c:pt>
                <c:pt idx="1527">
                  <c:v>1212.7410038687976</c:v>
                </c:pt>
                <c:pt idx="1528">
                  <c:v>1215.0687217265113</c:v>
                </c:pt>
                <c:pt idx="1529">
                  <c:v>1217.4053923452161</c:v>
                </c:pt>
                <c:pt idx="1530">
                  <c:v>1219.7510674749756</c:v>
                </c:pt>
                <c:pt idx="1531">
                  <c:v>1222.105799265468</c:v>
                </c:pt>
                <c:pt idx="1532">
                  <c:v>1224.4696402698498</c:v>
                </c:pt>
                <c:pt idx="1533">
                  <c:v>1226.8426434486676</c:v>
                </c:pt>
                <c:pt idx="1534">
                  <c:v>1229.2248621738104</c:v>
                </c:pt>
                <c:pt idx="1535">
                  <c:v>1231.6163502325144</c:v>
                </c:pt>
                <c:pt idx="1536">
                  <c:v>1234.017161831408</c:v>
                </c:pt>
                <c:pt idx="1537">
                  <c:v>1236.4273516006101</c:v>
                </c:pt>
                <c:pt idx="1538">
                  <c:v>1238.8469745978718</c:v>
                </c:pt>
                <c:pt idx="1539">
                  <c:v>1241.2760863127694</c:v>
                </c:pt>
                <c:pt idx="1540">
                  <c:v>1243.7147426709478</c:v>
                </c:pt>
                <c:pt idx="1541">
                  <c:v>1246.1630000384102</c:v>
                </c:pt>
                <c:pt idx="1542">
                  <c:v>1248.6209152258627</c:v>
                </c:pt>
                <c:pt idx="1543">
                  <c:v>1251.0885454931074</c:v>
                </c:pt>
                <c:pt idx="1544">
                  <c:v>1253.56594855349</c:v>
                </c:pt>
                <c:pt idx="1545">
                  <c:v>1256.0531825783976</c:v>
                </c:pt>
                <c:pt idx="1546">
                  <c:v>1258.550306201814</c:v>
                </c:pt>
                <c:pt idx="1547">
                  <c:v>1261.0573785249251</c:v>
                </c:pt>
                <c:pt idx="1548">
                  <c:v>1263.5744591207833</c:v>
                </c:pt>
                <c:pt idx="1549">
                  <c:v>1266.1016080390248</c:v>
                </c:pt>
                <c:pt idx="1550">
                  <c:v>1268.6388858106461</c:v>
                </c:pt>
                <c:pt idx="1551">
                  <c:v>1271.1863534528361</c:v>
                </c:pt>
                <c:pt idx="1552">
                  <c:v>1273.7440724738678</c:v>
                </c:pt>
                <c:pt idx="1553">
                  <c:v>1276.3121048780492</c:v>
                </c:pt>
                <c:pt idx="1554">
                  <c:v>1278.890513170732</c:v>
                </c:pt>
                <c:pt idx="1555">
                  <c:v>1281.4793603633855</c:v>
                </c:pt>
                <c:pt idx="1556">
                  <c:v>1284.0787099787269</c:v>
                </c:pt>
                <c:pt idx="1557">
                  <c:v>1286.6886260559195</c:v>
                </c:pt>
                <c:pt idx="1558">
                  <c:v>1289.3091731558297</c:v>
                </c:pt>
                <c:pt idx="1559">
                  <c:v>1291.9404163663519</c:v>
                </c:pt>
                <c:pt idx="1560">
                  <c:v>1294.5824213077965</c:v>
                </c:pt>
                <c:pt idx="1561">
                  <c:v>1297.2352541383452</c:v>
                </c:pt>
                <c:pt idx="1562">
                  <c:v>1299.8989815595737</c:v>
                </c:pt>
                <c:pt idx="1563">
                  <c:v>1302.573670822042</c:v>
                </c:pt>
                <c:pt idx="1564">
                  <c:v>1305.2593897309534</c:v>
                </c:pt>
                <c:pt idx="1565">
                  <c:v>1307.9562066518852</c:v>
                </c:pt>
                <c:pt idx="1566">
                  <c:v>1310.6641905165889</c:v>
                </c:pt>
                <c:pt idx="1567">
                  <c:v>1313.383410828864</c:v>
                </c:pt>
                <c:pt idx="1568">
                  <c:v>1316.1139376705039</c:v>
                </c:pt>
                <c:pt idx="1569">
                  <c:v>1318.8558417073175</c:v>
                </c:pt>
                <c:pt idx="1570">
                  <c:v>1321.6091941952243</c:v>
                </c:pt>
                <c:pt idx="1571">
                  <c:v>1324.3740669864276</c:v>
                </c:pt>
                <c:pt idx="1572">
                  <c:v>1327.1505325356654</c:v>
                </c:pt>
                <c:pt idx="1573">
                  <c:v>1329.9386639065387</c:v>
                </c:pt>
                <c:pt idx="1574">
                  <c:v>1332.7385347779209</c:v>
                </c:pt>
                <c:pt idx="1575">
                  <c:v>1335.5502194504481</c:v>
                </c:pt>
                <c:pt idx="1576">
                  <c:v>1338.3737928530918</c:v>
                </c:pt>
                <c:pt idx="1577">
                  <c:v>1341.2093305498145</c:v>
                </c:pt>
                <c:pt idx="1578">
                  <c:v>1344.0569087463109</c:v>
                </c:pt>
                <c:pt idx="1579">
                  <c:v>1346.916604296835</c:v>
                </c:pt>
                <c:pt idx="1580">
                  <c:v>1349.7884947111138</c:v>
                </c:pt>
                <c:pt idx="1581">
                  <c:v>1352.6726581613514</c:v>
                </c:pt>
                <c:pt idx="1582">
                  <c:v>1355.5691734893198</c:v>
                </c:pt>
                <c:pt idx="1583">
                  <c:v>1358.4781202135459</c:v>
                </c:pt>
                <c:pt idx="1584">
                  <c:v>1361.3995785365858</c:v>
                </c:pt>
                <c:pt idx="1585">
                  <c:v>1364.3336293523973</c:v>
                </c:pt>
                <c:pt idx="1586">
                  <c:v>1367.2803542538065</c:v>
                </c:pt>
                <c:pt idx="1587">
                  <c:v>1370.2398355400701</c:v>
                </c:pt>
                <c:pt idx="1588">
                  <c:v>1373.2121562245388</c:v>
                </c:pt>
                <c:pt idx="1589">
                  <c:v>1376.1974000424182</c:v>
                </c:pt>
                <c:pt idx="1590">
                  <c:v>1379.1956514586327</c:v>
                </c:pt>
                <c:pt idx="1591">
                  <c:v>1382.2069956757912</c:v>
                </c:pt>
                <c:pt idx="1592">
                  <c:v>1385.2315186422591</c:v>
                </c:pt>
                <c:pt idx="1593">
                  <c:v>1388.2693070603341</c:v>
                </c:pt>
                <c:pt idx="1594">
                  <c:v>1391.3204483945326</c:v>
                </c:pt>
                <c:pt idx="1595">
                  <c:v>1394.3850308799831</c:v>
                </c:pt>
                <c:pt idx="1596">
                  <c:v>1397.4631435309325</c:v>
                </c:pt>
                <c:pt idx="1597">
                  <c:v>1400.5548761493637</c:v>
                </c:pt>
                <c:pt idx="1598">
                  <c:v>1403.6603193337303</c:v>
                </c:pt>
                <c:pt idx="1599">
                  <c:v>1406.7795644878051</c:v>
                </c:pt>
                <c:pt idx="1600">
                  <c:v>1409.912703829649</c:v>
                </c:pt>
                <c:pt idx="1601">
                  <c:v>1413.0598304006974</c:v>
                </c:pt>
                <c:pt idx="1602">
                  <c:v>1416.2210380749718</c:v>
                </c:pt>
                <c:pt idx="1603">
                  <c:v>1419.3964215684134</c:v>
                </c:pt>
                <c:pt idx="1604">
                  <c:v>1422.5860764483425</c:v>
                </c:pt>
                <c:pt idx="1605">
                  <c:v>1425.7900991430461</c:v>
                </c:pt>
                <c:pt idx="1606">
                  <c:v>1429.0085869514953</c:v>
                </c:pt>
                <c:pt idx="1607">
                  <c:v>1432.2416380531956</c:v>
                </c:pt>
                <c:pt idx="1608">
                  <c:v>1435.4893515181689</c:v>
                </c:pt>
                <c:pt idx="1609">
                  <c:v>1438.7518273170738</c:v>
                </c:pt>
                <c:pt idx="1610">
                  <c:v>1442.0291663314633</c:v>
                </c:pt>
                <c:pt idx="1611">
                  <c:v>1445.3214703641836</c:v>
                </c:pt>
                <c:pt idx="1612">
                  <c:v>1448.6288421499139</c:v>
                </c:pt>
                <c:pt idx="1613">
                  <c:v>1451.9513853658541</c:v>
                </c:pt>
                <c:pt idx="1614">
                  <c:v>1455.2892046425573</c:v>
                </c:pt>
                <c:pt idx="1615">
                  <c:v>1458.6424055749135</c:v>
                </c:pt>
                <c:pt idx="1616">
                  <c:v>1462.0110947332851</c:v>
                </c:pt>
                <c:pt idx="1617">
                  <c:v>1465.3953796747971</c:v>
                </c:pt>
                <c:pt idx="1618">
                  <c:v>1468.7953689547851</c:v>
                </c:pt>
                <c:pt idx="1619">
                  <c:v>1472.211172138401</c:v>
                </c:pt>
                <c:pt idx="1620">
                  <c:v>1475.6428998123831</c:v>
                </c:pt>
                <c:pt idx="1621">
                  <c:v>1479.0906635969916</c:v>
                </c:pt>
                <c:pt idx="1622">
                  <c:v>1482.5545761581086</c:v>
                </c:pt>
                <c:pt idx="1623">
                  <c:v>1486.0347512195126</c:v>
                </c:pt>
                <c:pt idx="1624">
                  <c:v>1489.5313035753234</c:v>
                </c:pt>
                <c:pt idx="1625">
                  <c:v>1493.0443491026235</c:v>
                </c:pt>
                <c:pt idx="1626">
                  <c:v>1496.5740047742609</c:v>
                </c:pt>
                <c:pt idx="1627">
                  <c:v>1500.1203886718304</c:v>
                </c:pt>
                <c:pt idx="1628">
                  <c:v>1503.6836199988418</c:v>
                </c:pt>
                <c:pt idx="1629">
                  <c:v>1507.263819094077</c:v>
                </c:pt>
                <c:pt idx="1630">
                  <c:v>1510.8611074451369</c:v>
                </c:pt>
                <c:pt idx="1631">
                  <c:v>1514.4756077021827</c:v>
                </c:pt>
                <c:pt idx="1632">
                  <c:v>1518.1074436918761</c:v>
                </c:pt>
                <c:pt idx="1633">
                  <c:v>1521.75674043152</c:v>
                </c:pt>
                <c:pt idx="1634">
                  <c:v>1525.4236241434032</c:v>
                </c:pt>
                <c:pt idx="1635">
                  <c:v>1529.1082222693535</c:v>
                </c:pt>
                <c:pt idx="1636">
                  <c:v>1532.8106634855021</c:v>
                </c:pt>
                <c:pt idx="1637">
                  <c:v>1536.5310777172631</c:v>
                </c:pt>
                <c:pt idx="1638">
                  <c:v>1540.2695961545312</c:v>
                </c:pt>
                <c:pt idx="1639">
                  <c:v>1544.0263512671033</c:v>
                </c:pt>
                <c:pt idx="1640">
                  <c:v>1547.8014768203236</c:v>
                </c:pt>
                <c:pt idx="1641">
                  <c:v>1551.5951078909616</c:v>
                </c:pt>
                <c:pt idx="1642">
                  <c:v>1555.4073808833227</c:v>
                </c:pt>
                <c:pt idx="1643">
                  <c:v>1559.238433545597</c:v>
                </c:pt>
                <c:pt idx="1644">
                  <c:v>1563.0884049864505</c:v>
                </c:pt>
                <c:pt idx="1645">
                  <c:v>1566.9574356918624</c:v>
                </c:pt>
                <c:pt idx="1646">
                  <c:v>1570.8456675422144</c:v>
                </c:pt>
                <c:pt idx="1647">
                  <c:v>1574.753243829633</c:v>
                </c:pt>
                <c:pt idx="1648">
                  <c:v>1578.6803092755922</c:v>
                </c:pt>
                <c:pt idx="1649">
                  <c:v>1582.6270100487811</c:v>
                </c:pt>
                <c:pt idx="1650">
                  <c:v>1586.5934937832392</c:v>
                </c:pt>
                <c:pt idx="1651">
                  <c:v>1590.579909596765</c:v>
                </c:pt>
                <c:pt idx="1652">
                  <c:v>1594.5864081096031</c:v>
                </c:pt>
                <c:pt idx="1653">
                  <c:v>1598.6131414634151</c:v>
                </c:pt>
                <c:pt idx="1654">
                  <c:v>1602.6602633405378</c:v>
                </c:pt>
                <c:pt idx="1655">
                  <c:v>1606.727928983534</c:v>
                </c:pt>
                <c:pt idx="1656">
                  <c:v>1610.8162952150444</c:v>
                </c:pt>
                <c:pt idx="1657">
                  <c:v>1614.9255204579399</c:v>
                </c:pt>
                <c:pt idx="1658">
                  <c:v>1619.0557647557862</c:v>
                </c:pt>
                <c:pt idx="1659">
                  <c:v>1623.2071897936216</c:v>
                </c:pt>
                <c:pt idx="1660">
                  <c:v>1627.3799589190551</c:v>
                </c:pt>
                <c:pt idx="1661">
                  <c:v>1631.5742371636918</c:v>
                </c:pt>
                <c:pt idx="1662">
                  <c:v>1635.7901912648899</c:v>
                </c:pt>
                <c:pt idx="1663">
                  <c:v>1640.027989687856</c:v>
                </c:pt>
                <c:pt idx="1664">
                  <c:v>1644.2878026480842</c:v>
                </c:pt>
                <c:pt idx="1665">
                  <c:v>1648.5698021341468</c:v>
                </c:pt>
                <c:pt idx="1666">
                  <c:v>1652.8741619308419</c:v>
                </c:pt>
                <c:pt idx="1667">
                  <c:v>1657.2010576427026</c:v>
                </c:pt>
                <c:pt idx="1668">
                  <c:v>1661.5506667178804</c:v>
                </c:pt>
                <c:pt idx="1669">
                  <c:v>1665.9231684724011</c:v>
                </c:pt>
                <c:pt idx="1670">
                  <c:v>1670.3187441148084</c:v>
                </c:pt>
                <c:pt idx="1671">
                  <c:v>1674.7375767711967</c:v>
                </c:pt>
                <c:pt idx="1672">
                  <c:v>1679.1798515106429</c:v>
                </c:pt>
                <c:pt idx="1673">
                  <c:v>1683.6457553710436</c:v>
                </c:pt>
                <c:pt idx="1674">
                  <c:v>1688.1354773853664</c:v>
                </c:pt>
                <c:pt idx="1675">
                  <c:v>1692.6492086083219</c:v>
                </c:pt>
                <c:pt idx="1676">
                  <c:v>1697.1871421434648</c:v>
                </c:pt>
                <c:pt idx="1677">
                  <c:v>1701.7494731707322</c:v>
                </c:pt>
                <c:pt idx="1678">
                  <c:v>1706.3363989744269</c:v>
                </c:pt>
                <c:pt idx="1679">
                  <c:v>1710.948118971655</c:v>
                </c:pt>
                <c:pt idx="1680">
                  <c:v>1715.5848347412259</c:v>
                </c:pt>
                <c:pt idx="1681">
                  <c:v>1720.2467500530227</c:v>
                </c:pt>
                <c:pt idx="1682">
                  <c:v>1724.9340708978539</c:v>
                </c:pt>
                <c:pt idx="1683">
                  <c:v>1729.6470055177933</c:v>
                </c:pt>
                <c:pt idx="1684">
                  <c:v>1734.38576443702</c:v>
                </c:pt>
                <c:pt idx="1685">
                  <c:v>1739.1505604931658</c:v>
                </c:pt>
                <c:pt idx="1686">
                  <c:v>1743.9416088691801</c:v>
                </c:pt>
                <c:pt idx="1687">
                  <c:v>1748.7591271257249</c:v>
                </c:pt>
                <c:pt idx="1688">
                  <c:v>1753.6033352341065</c:v>
                </c:pt>
                <c:pt idx="1689">
                  <c:v>1758.4744556097569</c:v>
                </c:pt>
                <c:pt idx="1690">
                  <c:v>1763.3727131462742</c:v>
                </c:pt>
                <c:pt idx="1691">
                  <c:v>1768.2983352500348</c:v>
                </c:pt>
                <c:pt idx="1692">
                  <c:v>1773.2515518753851</c:v>
                </c:pt>
                <c:pt idx="1693">
                  <c:v>1778.2325955604281</c:v>
                </c:pt>
                <c:pt idx="1694">
                  <c:v>1783.2417014634152</c:v>
                </c:pt>
                <c:pt idx="1695">
                  <c:v>1788.2791073997525</c:v>
                </c:pt>
                <c:pt idx="1696">
                  <c:v>1793.3450538796385</c:v>
                </c:pt>
                <c:pt idx="1697">
                  <c:v>1798.4397841463422</c:v>
                </c:pt>
                <c:pt idx="1698">
                  <c:v>1803.5635442151352</c:v>
                </c:pt>
                <c:pt idx="1699">
                  <c:v>1808.7165829128926</c:v>
                </c:pt>
                <c:pt idx="1700">
                  <c:v>1813.8991519183737</c:v>
                </c:pt>
                <c:pt idx="1701">
                  <c:v>1819.1115058031967</c:v>
                </c:pt>
                <c:pt idx="1702">
                  <c:v>1824.3539020735227</c:v>
                </c:pt>
                <c:pt idx="1703">
                  <c:v>1829.6266012124636</c:v>
                </c:pt>
                <c:pt idx="1704">
                  <c:v>1834.9298667232244</c:v>
                </c:pt>
                <c:pt idx="1705">
                  <c:v>1840.2639651730012</c:v>
                </c:pt>
                <c:pt idx="1706">
                  <c:v>1845.6291662376454</c:v>
                </c:pt>
                <c:pt idx="1707">
                  <c:v>1851.0257427471122</c:v>
                </c:pt>
                <c:pt idx="1708">
                  <c:v>1856.4539707317078</c:v>
                </c:pt>
                <c:pt idx="1709">
                  <c:v>1861.9141294691542</c:v>
                </c:pt>
                <c:pt idx="1710">
                  <c:v>1867.406501532485</c:v>
                </c:pt>
                <c:pt idx="1711">
                  <c:v>1872.931372838794</c:v>
                </c:pt>
                <c:pt idx="1712">
                  <c:v>1878.4890326988498</c:v>
                </c:pt>
                <c:pt idx="1713">
                  <c:v>1884.0797738675965</c:v>
                </c:pt>
                <c:pt idx="1714">
                  <c:v>1889.7038925955594</c:v>
                </c:pt>
                <c:pt idx="1715">
                  <c:v>1895.3616886811749</c:v>
                </c:pt>
                <c:pt idx="1716">
                  <c:v>1901.0534655240613</c:v>
                </c:pt>
                <c:pt idx="1717">
                  <c:v>1906.7795301792542</c:v>
                </c:pt>
                <c:pt idx="1718">
                  <c:v>1912.5401934124241</c:v>
                </c:pt>
                <c:pt idx="1719">
                  <c:v>1918.335769756098</c:v>
                </c:pt>
                <c:pt idx="1720">
                  <c:v>1924.1665775669069</c:v>
                </c:pt>
                <c:pt idx="1721">
                  <c:v>1930.0329390838792</c:v>
                </c:pt>
                <c:pt idx="1722">
                  <c:v>1935.9351804878054</c:v>
                </c:pt>
                <c:pt idx="1723">
                  <c:v>1941.8736319616944</c:v>
                </c:pt>
                <c:pt idx="1724">
                  <c:v>1947.8486277523457</c:v>
                </c:pt>
                <c:pt idx="1725">
                  <c:v>1953.8605062330628</c:v>
                </c:pt>
                <c:pt idx="1726">
                  <c:v>1959.9096099675305</c:v>
                </c:pt>
                <c:pt idx="1727">
                  <c:v>1965.9962857748831</c:v>
                </c:pt>
                <c:pt idx="1728">
                  <c:v>1972.1208847959886</c:v>
                </c:pt>
                <c:pt idx="1729">
                  <c:v>1978.2837625609761</c:v>
                </c:pt>
                <c:pt idx="1730">
                  <c:v>1984.4852790580328</c:v>
                </c:pt>
                <c:pt idx="1731">
                  <c:v>1990.7257988034983</c:v>
                </c:pt>
                <c:pt idx="1732">
                  <c:v>1997.0056909132884</c:v>
                </c:pt>
                <c:pt idx="1733">
                  <c:v>2003.3253291756723</c:v>
                </c:pt>
                <c:pt idx="1734">
                  <c:v>2009.6850921254363</c:v>
                </c:pt>
                <c:pt idx="1735">
                  <c:v>2016.0853631194664</c:v>
                </c:pt>
                <c:pt idx="1736">
                  <c:v>2022.5265304137777</c:v>
                </c:pt>
                <c:pt idx="1737">
                  <c:v>2029.0089872420269</c:v>
                </c:pt>
                <c:pt idx="1738">
                  <c:v>2035.5331318955384</c:v>
                </c:pt>
                <c:pt idx="1739">
                  <c:v>2042.0993678048787</c:v>
                </c:pt>
                <c:pt idx="1740">
                  <c:v>2048.7081036230175</c:v>
                </c:pt>
                <c:pt idx="1741">
                  <c:v>2055.3597533101051</c:v>
                </c:pt>
                <c:pt idx="1742">
                  <c:v>2062.05473621991</c:v>
                </c:pt>
                <c:pt idx="1743">
                  <c:v>2068.7934771879491</c:v>
                </c:pt>
                <c:pt idx="1744">
                  <c:v>2075.5764066213524</c:v>
                </c:pt>
                <c:pt idx="1745">
                  <c:v>2082.4039605905014</c:v>
                </c:pt>
                <c:pt idx="1746">
                  <c:v>2089.2765809224834</c:v>
                </c:pt>
                <c:pt idx="1747">
                  <c:v>2096.1947152963985</c:v>
                </c:pt>
                <c:pt idx="1748">
                  <c:v>2103.1588173405726</c:v>
                </c:pt>
                <c:pt idx="1749">
                  <c:v>2110.1693467317082</c:v>
                </c:pt>
                <c:pt idx="1750">
                  <c:v>2117.2267692960281</c:v>
                </c:pt>
                <c:pt idx="1751">
                  <c:v>2124.3315571124576</c:v>
                </c:pt>
                <c:pt idx="1752">
                  <c:v>2131.484188617887</c:v>
                </c:pt>
                <c:pt idx="1753">
                  <c:v>2138.6851487145691</c:v>
                </c:pt>
                <c:pt idx="1754">
                  <c:v>2145.934928879703</c:v>
                </c:pt>
                <c:pt idx="1755">
                  <c:v>2153.2340272772531</c:v>
                </c:pt>
                <c:pt idx="1756">
                  <c:v>2160.582948872056</c:v>
                </c:pt>
                <c:pt idx="1757">
                  <c:v>2167.9822055462751</c:v>
                </c:pt>
                <c:pt idx="1758">
                  <c:v>2175.4323162182554</c:v>
                </c:pt>
                <c:pt idx="1759">
                  <c:v>2182.9338069638357</c:v>
                </c:pt>
                <c:pt idx="1760">
                  <c:v>2190.487211140181</c:v>
                </c:pt>
                <c:pt idx="1761">
                  <c:v>2198.0930695121956</c:v>
                </c:pt>
                <c:pt idx="1762">
                  <c:v>2205.7519303815761</c:v>
                </c:pt>
                <c:pt idx="1763">
                  <c:v>2213.4643497185748</c:v>
                </c:pt>
                <c:pt idx="1764">
                  <c:v>2221.2308912965345</c:v>
                </c:pt>
                <c:pt idx="1765">
                  <c:v>2229.0521268292687</c:v>
                </c:pt>
                <c:pt idx="1766">
                  <c:v>2236.9286361113509</c:v>
                </c:pt>
                <c:pt idx="1767">
                  <c:v>2244.8610071613912</c:v>
                </c:pt>
                <c:pt idx="1768">
                  <c:v>2252.8498363683711</c:v>
                </c:pt>
                <c:pt idx="1769">
                  <c:v>2260.8957286411155</c:v>
                </c:pt>
                <c:pt idx="1770">
                  <c:v>2268.9992975609762</c:v>
                </c:pt>
                <c:pt idx="1771">
                  <c:v>2277.1611655378142</c:v>
                </c:pt>
                <c:pt idx="1772">
                  <c:v>2285.3819639693593</c:v>
                </c:pt>
                <c:pt idx="1773">
                  <c:v>2293.6623334040305</c:v>
                </c:pt>
                <c:pt idx="1774">
                  <c:v>2302.0029237073181</c:v>
                </c:pt>
                <c:pt idx="1775">
                  <c:v>2310.4043942317971</c:v>
                </c:pt>
                <c:pt idx="1776">
                  <c:v>2318.8674139908881</c:v>
                </c:pt>
                <c:pt idx="1777">
                  <c:v>2327.392661836443</c:v>
                </c:pt>
                <c:pt idx="1778">
                  <c:v>2335.9808266402674</c:v>
                </c:pt>
                <c:pt idx="1779">
                  <c:v>2344.6326074796757</c:v>
                </c:pt>
                <c:pt idx="1780">
                  <c:v>2353.3487138271839</c:v>
                </c:pt>
                <c:pt idx="1781">
                  <c:v>2362.1298657444495</c:v>
                </c:pt>
                <c:pt idx="1782">
                  <c:v>2370.9767940805709</c:v>
                </c:pt>
                <c:pt idx="1783">
                  <c:v>2379.8902406748589</c:v>
                </c:pt>
                <c:pt idx="1784">
                  <c:v>2388.8709585641977</c:v>
                </c:pt>
                <c:pt idx="1785">
                  <c:v>2397.9197121951229</c:v>
                </c:pt>
                <c:pt idx="1786">
                  <c:v>2407.0372776407316</c:v>
                </c:pt>
                <c:pt idx="1787">
                  <c:v>2416.2244428225663</c:v>
                </c:pt>
                <c:pt idx="1788">
                  <c:v>2425.4820077375953</c:v>
                </c:pt>
                <c:pt idx="1789">
                  <c:v>2434.8107846904322</c:v>
                </c:pt>
                <c:pt idx="1790">
                  <c:v>2444.211598530936</c:v>
                </c:pt>
                <c:pt idx="1791">
                  <c:v>2453.6852868973351</c:v>
                </c:pt>
                <c:pt idx="1792">
                  <c:v>2463.2327004650288</c:v>
                </c:pt>
                <c:pt idx="1793">
                  <c:v>2472.8547032012202</c:v>
                </c:pt>
                <c:pt idx="1794">
                  <c:v>2482.5521726255388</c:v>
                </c:pt>
                <c:pt idx="1795">
                  <c:v>2492.3260000768205</c:v>
                </c:pt>
                <c:pt idx="1796">
                  <c:v>2502.1770909862148</c:v>
                </c:pt>
                <c:pt idx="1797">
                  <c:v>2512.1063651567952</c:v>
                </c:pt>
                <c:pt idx="1798">
                  <c:v>2522.1147570498501</c:v>
                </c:pt>
                <c:pt idx="1799">
                  <c:v>2532.2032160780495</c:v>
                </c:pt>
                <c:pt idx="1800">
                  <c:v>2542.3727069056722</c:v>
                </c:pt>
                <c:pt idx="1801">
                  <c:v>2552.6242097560985</c:v>
                </c:pt>
                <c:pt idx="1802">
                  <c:v>2562.9587207267709</c:v>
                </c:pt>
                <c:pt idx="1803">
                  <c:v>2573.377252111839</c:v>
                </c:pt>
                <c:pt idx="1804">
                  <c:v>2583.8808327327038</c:v>
                </c:pt>
                <c:pt idx="1805">
                  <c:v>2594.4705082766905</c:v>
                </c:pt>
                <c:pt idx="1806">
                  <c:v>2605.147341644084</c:v>
                </c:pt>
                <c:pt idx="1807">
                  <c:v>2615.9124133037703</c:v>
                </c:pt>
                <c:pt idx="1808">
                  <c:v>2626.7668216577281</c:v>
                </c:pt>
                <c:pt idx="1809">
                  <c:v>2637.711683414635</c:v>
                </c:pt>
                <c:pt idx="1810">
                  <c:v>2648.7481339728552</c:v>
                </c:pt>
                <c:pt idx="1811">
                  <c:v>2659.8773278130775</c:v>
                </c:pt>
                <c:pt idx="1812">
                  <c:v>2671.1004389008963</c:v>
                </c:pt>
                <c:pt idx="1813">
                  <c:v>2682.4186610996289</c:v>
                </c:pt>
                <c:pt idx="1814">
                  <c:v>2693.83320859367</c:v>
                </c:pt>
                <c:pt idx="1815">
                  <c:v>2705.3453163227027</c:v>
                </c:pt>
                <c:pt idx="1816">
                  <c:v>2716.9562404270919</c:v>
                </c:pt>
                <c:pt idx="1817">
                  <c:v>2728.6672587047947</c:v>
                </c:pt>
                <c:pt idx="1818">
                  <c:v>2740.4796710801402</c:v>
                </c:pt>
                <c:pt idx="1819">
                  <c:v>2752.3948000848363</c:v>
                </c:pt>
                <c:pt idx="1820">
                  <c:v>2764.4139913515824</c:v>
                </c:pt>
                <c:pt idx="1821">
                  <c:v>2776.5386141206682</c:v>
                </c:pt>
                <c:pt idx="1822">
                  <c:v>2788.7700617599662</c:v>
                </c:pt>
                <c:pt idx="1823">
                  <c:v>2801.1097522987275</c:v>
                </c:pt>
                <c:pt idx="1824">
                  <c:v>2813.5591289756103</c:v>
                </c:pt>
                <c:pt idx="1825">
                  <c:v>2826.1196608013947</c:v>
                </c:pt>
                <c:pt idx="1826">
                  <c:v>2838.7928431368268</c:v>
                </c:pt>
                <c:pt idx="1827">
                  <c:v>2851.5801982860921</c:v>
                </c:pt>
                <c:pt idx="1828">
                  <c:v>2864.4832761063913</c:v>
                </c:pt>
                <c:pt idx="1829">
                  <c:v>2877.5036546341476</c:v>
                </c:pt>
                <c:pt idx="1830">
                  <c:v>2890.6429407283672</c:v>
                </c:pt>
                <c:pt idx="1831">
                  <c:v>2903.9027707317082</c:v>
                </c:pt>
                <c:pt idx="1832">
                  <c:v>2917.284811149827</c:v>
                </c:pt>
                <c:pt idx="1833">
                  <c:v>2930.7907593495943</c:v>
                </c:pt>
                <c:pt idx="1834">
                  <c:v>2944.4223442768021</c:v>
                </c:pt>
                <c:pt idx="1835">
                  <c:v>2958.1813271939832</c:v>
                </c:pt>
                <c:pt idx="1836">
                  <c:v>2972.0695024390252</c:v>
                </c:pt>
                <c:pt idx="1837">
                  <c:v>2986.0886982052471</c:v>
                </c:pt>
                <c:pt idx="1838">
                  <c:v>3000.2407773436607</c:v>
                </c:pt>
                <c:pt idx="1839">
                  <c:v>3014.527638188154</c:v>
                </c:pt>
                <c:pt idx="1840">
                  <c:v>3028.9512154043655</c:v>
                </c:pt>
                <c:pt idx="1841">
                  <c:v>3043.5134808630401</c:v>
                </c:pt>
                <c:pt idx="1842">
                  <c:v>3058.216444538707</c:v>
                </c:pt>
                <c:pt idx="1843">
                  <c:v>3073.0621554345262</c:v>
                </c:pt>
                <c:pt idx="1844">
                  <c:v>3088.0527025342067</c:v>
                </c:pt>
                <c:pt idx="1845">
                  <c:v>3103.1902157819231</c:v>
                </c:pt>
                <c:pt idx="1846">
                  <c:v>3118.476867091194</c:v>
                </c:pt>
                <c:pt idx="1847">
                  <c:v>3133.9148713837249</c:v>
                </c:pt>
                <c:pt idx="1848">
                  <c:v>3149.506487659266</c:v>
                </c:pt>
                <c:pt idx="1849">
                  <c:v>3165.2540200975623</c:v>
                </c:pt>
                <c:pt idx="1850">
                  <c:v>3181.15981919353</c:v>
                </c:pt>
                <c:pt idx="1851">
                  <c:v>3197.2262829268302</c:v>
                </c:pt>
                <c:pt idx="1852">
                  <c:v>3213.4558579670679</c:v>
                </c:pt>
                <c:pt idx="1853">
                  <c:v>3229.8510409158798</c:v>
                </c:pt>
                <c:pt idx="1854">
                  <c:v>3246.4143795872433</c:v>
                </c:pt>
                <c:pt idx="1855">
                  <c:v>3263.1484743273836</c:v>
                </c:pt>
                <c:pt idx="1856">
                  <c:v>3280.055979375712</c:v>
                </c:pt>
                <c:pt idx="1857">
                  <c:v>3297.1396042682936</c:v>
                </c:pt>
                <c:pt idx="1858">
                  <c:v>3314.4021152854052</c:v>
                </c:pt>
                <c:pt idx="1859">
                  <c:v>3331.8463369448023</c:v>
                </c:pt>
                <c:pt idx="1860">
                  <c:v>3349.4751535423934</c:v>
                </c:pt>
                <c:pt idx="1861">
                  <c:v>3367.2915107420872</c:v>
                </c:pt>
                <c:pt idx="1862">
                  <c:v>3385.2984172166439</c:v>
                </c:pt>
                <c:pt idx="1863">
                  <c:v>3403.4989463414645</c:v>
                </c:pt>
                <c:pt idx="1864">
                  <c:v>3421.8962379433101</c:v>
                </c:pt>
                <c:pt idx="1865">
                  <c:v>3440.4935001060453</c:v>
                </c:pt>
                <c:pt idx="1866">
                  <c:v>3459.2940110355867</c:v>
                </c:pt>
                <c:pt idx="1867">
                  <c:v>3478.3011209863316</c:v>
                </c:pt>
                <c:pt idx="1868">
                  <c:v>3497.5182542514499</c:v>
                </c:pt>
                <c:pt idx="1869">
                  <c:v>3516.9489112195138</c:v>
                </c:pt>
                <c:pt idx="1870">
                  <c:v>3536.5966705000696</c:v>
                </c:pt>
                <c:pt idx="1871">
                  <c:v>3556.4651911208562</c:v>
                </c:pt>
                <c:pt idx="1872">
                  <c:v>3576.5582147995051</c:v>
                </c:pt>
                <c:pt idx="1873">
                  <c:v>3596.8795682926843</c:v>
                </c:pt>
                <c:pt idx="1874">
                  <c:v>3617.4331658257852</c:v>
                </c:pt>
                <c:pt idx="1875">
                  <c:v>3638.2230116063934</c:v>
                </c:pt>
                <c:pt idx="1876">
                  <c:v>3659.2532024249272</c:v>
                </c:pt>
                <c:pt idx="1877">
                  <c:v>3680.5279303460024</c:v>
                </c:pt>
                <c:pt idx="1878">
                  <c:v>3702.0514854942244</c:v>
                </c:pt>
                <c:pt idx="1879">
                  <c:v>3723.8282589383084</c:v>
                </c:pt>
                <c:pt idx="1880">
                  <c:v>3745.862745677588</c:v>
                </c:pt>
                <c:pt idx="1881">
                  <c:v>3768.159547735193</c:v>
                </c:pt>
                <c:pt idx="1882">
                  <c:v>3790.7233773623498</c:v>
                </c:pt>
                <c:pt idx="1883">
                  <c:v>3813.5590603585083</c:v>
                </c:pt>
                <c:pt idx="1884">
                  <c:v>3836.671539512196</c:v>
                </c:pt>
                <c:pt idx="1885">
                  <c:v>3860.0658781677585</c:v>
                </c:pt>
                <c:pt idx="1886">
                  <c:v>3883.7472639233888</c:v>
                </c:pt>
                <c:pt idx="1887">
                  <c:v>3907.7210124661256</c:v>
                </c:pt>
                <c:pt idx="1888">
                  <c:v>3931.9925715497661</c:v>
                </c:pt>
                <c:pt idx="1889">
                  <c:v>3956.5675251219523</c:v>
                </c:pt>
                <c:pt idx="1890">
                  <c:v>3981.4515976069965</c:v>
                </c:pt>
                <c:pt idx="1891">
                  <c:v>4006.6506583513446</c:v>
                </c:pt>
                <c:pt idx="1892">
                  <c:v>4032.1707262389327</c:v>
                </c:pt>
                <c:pt idx="1893">
                  <c:v>4058.0179744840539</c:v>
                </c:pt>
                <c:pt idx="1894">
                  <c:v>4084.1987356097575</c:v>
                </c:pt>
                <c:pt idx="1895">
                  <c:v>4110.7195066202103</c:v>
                </c:pt>
                <c:pt idx="1896">
                  <c:v>4137.5869543758981</c:v>
                </c:pt>
                <c:pt idx="1897">
                  <c:v>4164.8079211810027</c:v>
                </c:pt>
                <c:pt idx="1898">
                  <c:v>4192.389430592797</c:v>
                </c:pt>
                <c:pt idx="1899">
                  <c:v>4220.3386934634163</c:v>
                </c:pt>
                <c:pt idx="1900">
                  <c:v>4248.6631142249153</c:v>
                </c:pt>
                <c:pt idx="1901">
                  <c:v>4277.3702974291382</c:v>
                </c:pt>
                <c:pt idx="1902">
                  <c:v>4306.4680545545061</c:v>
                </c:pt>
                <c:pt idx="1903">
                  <c:v>4335.9644110925501</c:v>
                </c:pt>
                <c:pt idx="1904">
                  <c:v>4365.8676139276713</c:v>
                </c:pt>
                <c:pt idx="1905">
                  <c:v>4396.1861390243912</c:v>
                </c:pt>
                <c:pt idx="1906">
                  <c:v>4426.9286994371496</c:v>
                </c:pt>
                <c:pt idx="1907">
                  <c:v>4458.1042536585373</c:v>
                </c:pt>
                <c:pt idx="1908">
                  <c:v>4489.7220143227823</c:v>
                </c:pt>
                <c:pt idx="1909">
                  <c:v>4521.791457282231</c:v>
                </c:pt>
                <c:pt idx="1910">
                  <c:v>4554.3223310756284</c:v>
                </c:pt>
                <c:pt idx="1911">
                  <c:v>4587.324666808061</c:v>
                </c:pt>
                <c:pt idx="1912">
                  <c:v>4620.8087884635943</c:v>
                </c:pt>
                <c:pt idx="1913">
                  <c:v>4654.7853236728861</c:v>
                </c:pt>
                <c:pt idx="1914">
                  <c:v>4689.2652149593514</c:v>
                </c:pt>
                <c:pt idx="1915">
                  <c:v>4724.259731488899</c:v>
                </c:pt>
                <c:pt idx="1916">
                  <c:v>4759.7804813497178</c:v>
                </c:pt>
                <c:pt idx="1917">
                  <c:v>4795.8394243902458</c:v>
                </c:pt>
                <c:pt idx="1918">
                  <c:v>4832.4488856451326</c:v>
                </c:pt>
                <c:pt idx="1919">
                  <c:v>4869.6215693808645</c:v>
                </c:pt>
                <c:pt idx="1920">
                  <c:v>4907.3705737946702</c:v>
                </c:pt>
                <c:pt idx="1921">
                  <c:v>4945.7094064024404</c:v>
                </c:pt>
                <c:pt idx="1922">
                  <c:v>4984.652000153641</c:v>
                </c:pt>
                <c:pt idx="1923">
                  <c:v>5024.2127303135903</c:v>
                </c:pt>
                <c:pt idx="1924">
                  <c:v>5064.4064321560991</c:v>
                </c:pt>
                <c:pt idx="1925">
                  <c:v>5105.248419512197</c:v>
                </c:pt>
                <c:pt idx="1926">
                  <c:v>5146.7545042236779</c:v>
                </c:pt>
                <c:pt idx="1927">
                  <c:v>5188.9410165533809</c:v>
                </c:pt>
                <c:pt idx="1928">
                  <c:v>5231.8248266075407</c:v>
                </c:pt>
                <c:pt idx="1929">
                  <c:v>5275.42336682927</c:v>
                </c:pt>
                <c:pt idx="1930">
                  <c:v>5319.754655626155</c:v>
                </c:pt>
                <c:pt idx="1931">
                  <c:v>5364.8373221992579</c:v>
                </c:pt>
                <c:pt idx="1932">
                  <c:v>5410.6906326454055</c:v>
                </c:pt>
                <c:pt idx="1933">
                  <c:v>5457.3345174095894</c:v>
                </c:pt>
                <c:pt idx="1934">
                  <c:v>5504.7896001696727</c:v>
                </c:pt>
                <c:pt idx="1935">
                  <c:v>5553.0772282413363</c:v>
                </c:pt>
                <c:pt idx="1936">
                  <c:v>5602.2195045974549</c:v>
                </c:pt>
                <c:pt idx="1937">
                  <c:v>5652.2393216027895</c:v>
                </c:pt>
                <c:pt idx="1938">
                  <c:v>5703.1603965721843</c:v>
                </c:pt>
                <c:pt idx="1939">
                  <c:v>5755.0073092682951</c:v>
                </c:pt>
                <c:pt idx="1940">
                  <c:v>5807.8055414634164</c:v>
                </c:pt>
                <c:pt idx="1941">
                  <c:v>5861.5815186991886</c:v>
                </c:pt>
                <c:pt idx="1942">
                  <c:v>5916.3626543879664</c:v>
                </c:pt>
                <c:pt idx="1943">
                  <c:v>5972.1773964104941</c:v>
                </c:pt>
                <c:pt idx="1944">
                  <c:v>6029.055276376308</c:v>
                </c:pt>
                <c:pt idx="1945">
                  <c:v>6087.0269617260801</c:v>
                </c:pt>
                <c:pt idx="1946">
                  <c:v>6146.1243108690524</c:v>
                </c:pt>
                <c:pt idx="1947">
                  <c:v>6206.3804315638463</c:v>
                </c:pt>
                <c:pt idx="1948">
                  <c:v>6267.8297427674497</c:v>
                </c:pt>
                <c:pt idx="1949">
                  <c:v>6330.5080401951245</c:v>
                </c:pt>
                <c:pt idx="1950">
                  <c:v>6394.4525658536604</c:v>
                </c:pt>
                <c:pt idx="1951">
                  <c:v>6459.7020818317596</c:v>
                </c:pt>
                <c:pt idx="1952">
                  <c:v>6526.2969486547672</c:v>
                </c:pt>
                <c:pt idx="1953">
                  <c:v>6594.2792085365872</c:v>
                </c:pt>
                <c:pt idx="1954">
                  <c:v>6663.6926738896045</c:v>
                </c:pt>
                <c:pt idx="1955">
                  <c:v>6734.5830214841744</c:v>
                </c:pt>
                <c:pt idx="1956">
                  <c:v>6806.997892682929</c:v>
                </c:pt>
                <c:pt idx="1957">
                  <c:v>6880.9870002120906</c:v>
                </c:pt>
                <c:pt idx="1958">
                  <c:v>6956.6022419726633</c:v>
                </c:pt>
                <c:pt idx="1959">
                  <c:v>7033.8978224390275</c:v>
                </c:pt>
                <c:pt idx="1960">
                  <c:v>7112.9303822417123</c:v>
                </c:pt>
                <c:pt idx="1961">
                  <c:v>7193.7591365853687</c:v>
                </c:pt>
                <c:pt idx="1962">
                  <c:v>7276.4460232127867</c:v>
                </c:pt>
                <c:pt idx="1963">
                  <c:v>7361.0558606920049</c:v>
                </c:pt>
                <c:pt idx="1964">
                  <c:v>7447.6565178766168</c:v>
                </c:pt>
                <c:pt idx="1965">
                  <c:v>7536.3190954703859</c:v>
                </c:pt>
                <c:pt idx="1966">
                  <c:v>7627.1181207170166</c:v>
                </c:pt>
                <c:pt idx="1967">
                  <c:v>7720.1317563355169</c:v>
                </c:pt>
                <c:pt idx="1968">
                  <c:v>7815.4420249322511</c:v>
                </c:pt>
                <c:pt idx="1969">
                  <c:v>7913.1350502439045</c:v>
                </c:pt>
                <c:pt idx="1970">
                  <c:v>8013.3013167026893</c:v>
                </c:pt>
                <c:pt idx="1971">
                  <c:v>8116.0359489681077</c:v>
                </c:pt>
                <c:pt idx="1972">
                  <c:v>8221.4390132404205</c:v>
                </c:pt>
                <c:pt idx="1973">
                  <c:v>8329.6158423620054</c:v>
                </c:pt>
                <c:pt idx="1974">
                  <c:v>8440.6773869268327</c:v>
                </c:pt>
                <c:pt idx="1975">
                  <c:v>8554.7405948582764</c:v>
                </c:pt>
                <c:pt idx="1976">
                  <c:v>8671.9288221851002</c:v>
                </c:pt>
                <c:pt idx="1977">
                  <c:v>8792.3722780487824</c:v>
                </c:pt>
                <c:pt idx="1978">
                  <c:v>8916.2085073170747</c:v>
                </c:pt>
                <c:pt idx="1979">
                  <c:v>9043.582914564462</c:v>
                </c:pt>
                <c:pt idx="1980">
                  <c:v>9174.649333616122</c:v>
                </c:pt>
                <c:pt idx="1981">
                  <c:v>9309.5706473457722</c:v>
                </c:pt>
                <c:pt idx="1982">
                  <c:v>9448.519462977798</c:v>
                </c:pt>
                <c:pt idx="1983">
                  <c:v>9591.6788487804915</c:v>
                </c:pt>
                <c:pt idx="1984">
                  <c:v>9739.2431387617289</c:v>
                </c:pt>
                <c:pt idx="1985">
                  <c:v>9891.4188128048809</c:v>
                </c:pt>
                <c:pt idx="1986">
                  <c:v>10048.425460627181</c:v>
                </c:pt>
                <c:pt idx="1987">
                  <c:v>10210.496839024394</c:v>
                </c:pt>
                <c:pt idx="1988">
                  <c:v>10377.882033106762</c:v>
                </c:pt>
                <c:pt idx="1989">
                  <c:v>10550.84673365854</c:v>
                </c:pt>
                <c:pt idx="1990">
                  <c:v>10729.674644398516</c:v>
                </c:pt>
                <c:pt idx="1991">
                  <c:v>10914.669034819179</c:v>
                </c:pt>
                <c:pt idx="1992">
                  <c:v>11106.154456482673</c:v>
                </c:pt>
                <c:pt idx="1993">
                  <c:v>11304.478643205579</c:v>
                </c:pt>
                <c:pt idx="1994">
                  <c:v>11510.01461853659</c:v>
                </c:pt>
                <c:pt idx="1995">
                  <c:v>11723.163037398377</c:v>
                </c:pt>
                <c:pt idx="1996">
                  <c:v>11944.354792820988</c:v>
                </c:pt>
                <c:pt idx="1997">
                  <c:v>12174.05392345216</c:v>
                </c:pt>
                <c:pt idx="1998">
                  <c:v>12412.760863127693</c:v>
                </c:pt>
                <c:pt idx="1999">
                  <c:v>12661.016080390249</c:v>
                </c:pt>
                <c:pt idx="2000">
                  <c:v>12919.404163663519</c:v>
                </c:pt>
                <c:pt idx="2001">
                  <c:v>13188.558417073174</c:v>
                </c:pt>
                <c:pt idx="2002">
                  <c:v>13469.166042968349</c:v>
                </c:pt>
                <c:pt idx="2003">
                  <c:v>13761.974000424181</c:v>
                </c:pt>
                <c:pt idx="2004">
                  <c:v>14067.795644878055</c:v>
                </c:pt>
                <c:pt idx="2005">
                  <c:v>14387.518273170737</c:v>
                </c:pt>
                <c:pt idx="2006">
                  <c:v>14722.11172138401</c:v>
                </c:pt>
                <c:pt idx="2007">
                  <c:v>15072.638190940772</c:v>
                </c:pt>
                <c:pt idx="2008">
                  <c:v>15440.263512671034</c:v>
                </c:pt>
                <c:pt idx="2009">
                  <c:v>15826.270100487809</c:v>
                </c:pt>
                <c:pt idx="2010">
                  <c:v>16232.071897936215</c:v>
                </c:pt>
                <c:pt idx="2011">
                  <c:v>16659.231684724011</c:v>
                </c:pt>
                <c:pt idx="2012">
                  <c:v>17109.481189716553</c:v>
                </c:pt>
                <c:pt idx="2013">
                  <c:v>17584.744556097565</c:v>
                </c:pt>
                <c:pt idx="2014">
                  <c:v>18087.165829128924</c:v>
                </c:pt>
                <c:pt idx="2015">
                  <c:v>18619.141294691544</c:v>
                </c:pt>
                <c:pt idx="2016">
                  <c:v>19183.357697560983</c:v>
                </c:pt>
                <c:pt idx="2017">
                  <c:v>19782.837625609762</c:v>
                </c:pt>
                <c:pt idx="2018">
                  <c:v>20420.993678048788</c:v>
                </c:pt>
                <c:pt idx="2019">
                  <c:v>21101.69346731708</c:v>
                </c:pt>
                <c:pt idx="2020">
                  <c:v>21829.338069638357</c:v>
                </c:pt>
                <c:pt idx="2021">
                  <c:v>22608.957286411158</c:v>
                </c:pt>
                <c:pt idx="2022">
                  <c:v>23446.326074796754</c:v>
                </c:pt>
                <c:pt idx="2023">
                  <c:v>24348.10784690432</c:v>
                </c:pt>
                <c:pt idx="2024">
                  <c:v>25322.032160780498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EC-462B-826C-DB615BD1563C}"/>
            </c:ext>
          </c:extLst>
        </c:ser>
        <c:ser>
          <c:idx val="1"/>
          <c:order val="1"/>
          <c:tx>
            <c:strRef>
              <c:f>RGB!$D$44</c:f>
              <c:strCache>
                <c:ptCount val="1"/>
                <c:pt idx="0">
                  <c:v>Blue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xVal>
            <c:numRef>
              <c:f>RGB!$B$46:$B$2095</c:f>
              <c:numCache>
                <c:formatCode>0.000000</c:formatCode>
                <c:ptCount val="684"/>
                <c:pt idx="0">
                  <c:v>4.0999999999999996</c:v>
                </c:pt>
                <c:pt idx="1">
                  <c:v>4.0939970717423133</c:v>
                </c:pt>
                <c:pt idx="2">
                  <c:v>4.0879941434846261</c:v>
                </c:pt>
                <c:pt idx="3">
                  <c:v>4.0819912152269398</c:v>
                </c:pt>
                <c:pt idx="4">
                  <c:v>4.0759882869692534</c:v>
                </c:pt>
                <c:pt idx="5">
                  <c:v>4.0699853587115662</c:v>
                </c:pt>
                <c:pt idx="6">
                  <c:v>4.0639824304538799</c:v>
                </c:pt>
                <c:pt idx="7">
                  <c:v>4.0579795021961926</c:v>
                </c:pt>
                <c:pt idx="8">
                  <c:v>4.0519765739385063</c:v>
                </c:pt>
                <c:pt idx="9">
                  <c:v>4.04597364568082</c:v>
                </c:pt>
                <c:pt idx="10">
                  <c:v>4.0399707174231327</c:v>
                </c:pt>
                <c:pt idx="11">
                  <c:v>4.0339677891654464</c:v>
                </c:pt>
                <c:pt idx="12">
                  <c:v>4.0279648609077601</c:v>
                </c:pt>
                <c:pt idx="13">
                  <c:v>4.0219619326500728</c:v>
                </c:pt>
                <c:pt idx="14">
                  <c:v>4.0159590043923865</c:v>
                </c:pt>
                <c:pt idx="15">
                  <c:v>4.0099560761346993</c:v>
                </c:pt>
                <c:pt idx="16">
                  <c:v>4.003953147877013</c:v>
                </c:pt>
                <c:pt idx="17">
                  <c:v>3.9979502196193262</c:v>
                </c:pt>
                <c:pt idx="18">
                  <c:v>3.9919472913616394</c:v>
                </c:pt>
                <c:pt idx="19">
                  <c:v>3.9859443631039531</c:v>
                </c:pt>
                <c:pt idx="20">
                  <c:v>3.9799414348462663</c:v>
                </c:pt>
                <c:pt idx="21">
                  <c:v>3.9739385065885795</c:v>
                </c:pt>
                <c:pt idx="22">
                  <c:v>3.9679355783308927</c:v>
                </c:pt>
                <c:pt idx="23">
                  <c:v>3.9619326500732064</c:v>
                </c:pt>
                <c:pt idx="24">
                  <c:v>3.9559297218155196</c:v>
                </c:pt>
                <c:pt idx="25">
                  <c:v>3.9499267935578328</c:v>
                </c:pt>
                <c:pt idx="26">
                  <c:v>3.943923865300146</c:v>
                </c:pt>
                <c:pt idx="27">
                  <c:v>3.9379209370424597</c:v>
                </c:pt>
                <c:pt idx="28">
                  <c:v>3.9319180087847729</c:v>
                </c:pt>
                <c:pt idx="29">
                  <c:v>3.9259150805270862</c:v>
                </c:pt>
                <c:pt idx="30">
                  <c:v>3.9199121522693994</c:v>
                </c:pt>
                <c:pt idx="31">
                  <c:v>3.9139092240117126</c:v>
                </c:pt>
                <c:pt idx="32">
                  <c:v>3.9079062957540263</c:v>
                </c:pt>
                <c:pt idx="33">
                  <c:v>3.9019033674963395</c:v>
                </c:pt>
                <c:pt idx="34">
                  <c:v>3.8959004392386527</c:v>
                </c:pt>
                <c:pt idx="35">
                  <c:v>3.8898975109809659</c:v>
                </c:pt>
                <c:pt idx="36">
                  <c:v>3.8838945827232796</c:v>
                </c:pt>
                <c:pt idx="37">
                  <c:v>3.8778916544655928</c:v>
                </c:pt>
                <c:pt idx="38">
                  <c:v>3.871888726207906</c:v>
                </c:pt>
                <c:pt idx="39">
                  <c:v>3.8658857979502192</c:v>
                </c:pt>
                <c:pt idx="40">
                  <c:v>3.8598828696925329</c:v>
                </c:pt>
                <c:pt idx="41">
                  <c:v>3.8538799414348461</c:v>
                </c:pt>
                <c:pt idx="42">
                  <c:v>3.8478770131771594</c:v>
                </c:pt>
                <c:pt idx="43">
                  <c:v>3.8418740849194726</c:v>
                </c:pt>
                <c:pt idx="44">
                  <c:v>3.8358711566617858</c:v>
                </c:pt>
                <c:pt idx="45">
                  <c:v>3.8298682284040995</c:v>
                </c:pt>
                <c:pt idx="46">
                  <c:v>3.8238653001464127</c:v>
                </c:pt>
                <c:pt idx="47">
                  <c:v>3.8178623718887259</c:v>
                </c:pt>
                <c:pt idx="48">
                  <c:v>3.8118594436310391</c:v>
                </c:pt>
                <c:pt idx="49">
                  <c:v>3.8058565153733528</c:v>
                </c:pt>
                <c:pt idx="50">
                  <c:v>3.799853587115666</c:v>
                </c:pt>
                <c:pt idx="51">
                  <c:v>3.7938506588579792</c:v>
                </c:pt>
                <c:pt idx="52">
                  <c:v>3.7878477306002925</c:v>
                </c:pt>
                <c:pt idx="53">
                  <c:v>3.7818448023426061</c:v>
                </c:pt>
                <c:pt idx="54">
                  <c:v>3.7758418740849193</c:v>
                </c:pt>
                <c:pt idx="55">
                  <c:v>3.7698389458272326</c:v>
                </c:pt>
                <c:pt idx="56">
                  <c:v>3.7638360175695458</c:v>
                </c:pt>
                <c:pt idx="57">
                  <c:v>3.7578330893118594</c:v>
                </c:pt>
                <c:pt idx="58">
                  <c:v>3.7518301610541727</c:v>
                </c:pt>
                <c:pt idx="59">
                  <c:v>3.7458272327964859</c:v>
                </c:pt>
                <c:pt idx="60">
                  <c:v>3.7398243045387991</c:v>
                </c:pt>
                <c:pt idx="61">
                  <c:v>3.7338213762811123</c:v>
                </c:pt>
                <c:pt idx="62">
                  <c:v>3.727818448023426</c:v>
                </c:pt>
                <c:pt idx="63">
                  <c:v>3.7218155197657392</c:v>
                </c:pt>
                <c:pt idx="64">
                  <c:v>3.7158125915080524</c:v>
                </c:pt>
                <c:pt idx="65">
                  <c:v>3.7098096632503657</c:v>
                </c:pt>
                <c:pt idx="66">
                  <c:v>3.7038067349926793</c:v>
                </c:pt>
                <c:pt idx="67">
                  <c:v>3.6978038067349925</c:v>
                </c:pt>
                <c:pt idx="68">
                  <c:v>3.6918008784773058</c:v>
                </c:pt>
                <c:pt idx="69">
                  <c:v>3.685797950219619</c:v>
                </c:pt>
                <c:pt idx="70">
                  <c:v>3.6797950219619326</c:v>
                </c:pt>
                <c:pt idx="71">
                  <c:v>3.6737920937042459</c:v>
                </c:pt>
                <c:pt idx="72">
                  <c:v>3.6677891654465591</c:v>
                </c:pt>
                <c:pt idx="73">
                  <c:v>3.6617862371888723</c:v>
                </c:pt>
                <c:pt idx="74">
                  <c:v>3.6557833089311855</c:v>
                </c:pt>
                <c:pt idx="75">
                  <c:v>3.6497803806734992</c:v>
                </c:pt>
                <c:pt idx="76">
                  <c:v>3.6437774524158124</c:v>
                </c:pt>
                <c:pt idx="77">
                  <c:v>3.6377745241581256</c:v>
                </c:pt>
                <c:pt idx="78">
                  <c:v>3.6317715959004389</c:v>
                </c:pt>
                <c:pt idx="79">
                  <c:v>3.6257686676427525</c:v>
                </c:pt>
                <c:pt idx="80">
                  <c:v>3.6197657393850657</c:v>
                </c:pt>
                <c:pt idx="81">
                  <c:v>3.613762811127379</c:v>
                </c:pt>
                <c:pt idx="82">
                  <c:v>3.6077598828696922</c:v>
                </c:pt>
                <c:pt idx="83">
                  <c:v>3.6017569546120058</c:v>
                </c:pt>
                <c:pt idx="84">
                  <c:v>3.5957540263543191</c:v>
                </c:pt>
                <c:pt idx="85">
                  <c:v>3.5897510980966323</c:v>
                </c:pt>
                <c:pt idx="86">
                  <c:v>3.5837481698389455</c:v>
                </c:pt>
                <c:pt idx="87">
                  <c:v>3.5777452415812587</c:v>
                </c:pt>
                <c:pt idx="88">
                  <c:v>3.5717423133235724</c:v>
                </c:pt>
                <c:pt idx="89">
                  <c:v>3.5657393850658856</c:v>
                </c:pt>
                <c:pt idx="90">
                  <c:v>3.5597364568081988</c:v>
                </c:pt>
                <c:pt idx="91">
                  <c:v>3.5537335285505121</c:v>
                </c:pt>
                <c:pt idx="92">
                  <c:v>3.5477306002928257</c:v>
                </c:pt>
                <c:pt idx="93">
                  <c:v>3.5417276720351389</c:v>
                </c:pt>
                <c:pt idx="94">
                  <c:v>3.5357247437774522</c:v>
                </c:pt>
                <c:pt idx="95">
                  <c:v>3.5297218155197654</c:v>
                </c:pt>
                <c:pt idx="96">
                  <c:v>3.523718887262079</c:v>
                </c:pt>
                <c:pt idx="97">
                  <c:v>3.5177159590043923</c:v>
                </c:pt>
                <c:pt idx="98">
                  <c:v>3.5117130307467055</c:v>
                </c:pt>
                <c:pt idx="99">
                  <c:v>3.5057101024890187</c:v>
                </c:pt>
                <c:pt idx="100">
                  <c:v>3.4997071742313319</c:v>
                </c:pt>
                <c:pt idx="101">
                  <c:v>3.4937042459736456</c:v>
                </c:pt>
                <c:pt idx="102">
                  <c:v>3.4877013177159588</c:v>
                </c:pt>
                <c:pt idx="103">
                  <c:v>3.481698389458272</c:v>
                </c:pt>
                <c:pt idx="104">
                  <c:v>3.4756954612005853</c:v>
                </c:pt>
                <c:pt idx="105">
                  <c:v>3.4696925329428989</c:v>
                </c:pt>
                <c:pt idx="106">
                  <c:v>3.4636896046852121</c:v>
                </c:pt>
                <c:pt idx="107">
                  <c:v>3.4576866764275254</c:v>
                </c:pt>
                <c:pt idx="108">
                  <c:v>3.4516837481698386</c:v>
                </c:pt>
                <c:pt idx="109">
                  <c:v>3.4456808199121522</c:v>
                </c:pt>
                <c:pt idx="110">
                  <c:v>3.4396778916544655</c:v>
                </c:pt>
                <c:pt idx="111">
                  <c:v>3.4336749633967787</c:v>
                </c:pt>
                <c:pt idx="112">
                  <c:v>3.4276720351390919</c:v>
                </c:pt>
                <c:pt idx="113">
                  <c:v>3.4216691068814056</c:v>
                </c:pt>
                <c:pt idx="114">
                  <c:v>3.4156661786237188</c:v>
                </c:pt>
                <c:pt idx="115">
                  <c:v>3.409663250366032</c:v>
                </c:pt>
                <c:pt idx="116">
                  <c:v>3.4036603221083452</c:v>
                </c:pt>
                <c:pt idx="117">
                  <c:v>3.3976573938506585</c:v>
                </c:pt>
                <c:pt idx="118">
                  <c:v>3.3916544655929721</c:v>
                </c:pt>
                <c:pt idx="119">
                  <c:v>3.3856515373352853</c:v>
                </c:pt>
                <c:pt idx="120">
                  <c:v>3.3796486090775986</c:v>
                </c:pt>
                <c:pt idx="121">
                  <c:v>3.3736456808199118</c:v>
                </c:pt>
                <c:pt idx="122">
                  <c:v>3.3676427525622254</c:v>
                </c:pt>
                <c:pt idx="123">
                  <c:v>3.3616398243045387</c:v>
                </c:pt>
                <c:pt idx="124">
                  <c:v>3.3556368960468519</c:v>
                </c:pt>
                <c:pt idx="125">
                  <c:v>3.3496339677891651</c:v>
                </c:pt>
                <c:pt idx="126">
                  <c:v>3.3436310395314788</c:v>
                </c:pt>
                <c:pt idx="127">
                  <c:v>3.337628111273792</c:v>
                </c:pt>
                <c:pt idx="128">
                  <c:v>3.3316251830161052</c:v>
                </c:pt>
                <c:pt idx="129">
                  <c:v>3.3256222547584184</c:v>
                </c:pt>
                <c:pt idx="130">
                  <c:v>3.3196193265007317</c:v>
                </c:pt>
                <c:pt idx="131">
                  <c:v>3.3136163982430453</c:v>
                </c:pt>
                <c:pt idx="132">
                  <c:v>3.3076134699853585</c:v>
                </c:pt>
                <c:pt idx="133">
                  <c:v>3.3016105417276718</c:v>
                </c:pt>
                <c:pt idx="134">
                  <c:v>3.295607613469985</c:v>
                </c:pt>
                <c:pt idx="135">
                  <c:v>3.2896046852122987</c:v>
                </c:pt>
                <c:pt idx="136">
                  <c:v>3.2836017569546119</c:v>
                </c:pt>
                <c:pt idx="137">
                  <c:v>3.2775988286969251</c:v>
                </c:pt>
                <c:pt idx="138">
                  <c:v>3.2715959004392383</c:v>
                </c:pt>
                <c:pt idx="139">
                  <c:v>3.265592972181552</c:v>
                </c:pt>
                <c:pt idx="140">
                  <c:v>3.2595900439238652</c:v>
                </c:pt>
                <c:pt idx="141">
                  <c:v>3.2535871156661784</c:v>
                </c:pt>
                <c:pt idx="142">
                  <c:v>3.2475841874084916</c:v>
                </c:pt>
                <c:pt idx="143">
                  <c:v>3.2415812591508049</c:v>
                </c:pt>
                <c:pt idx="144">
                  <c:v>3.2355783308931185</c:v>
                </c:pt>
                <c:pt idx="145">
                  <c:v>3.2295754026354317</c:v>
                </c:pt>
                <c:pt idx="146">
                  <c:v>3.223572474377745</c:v>
                </c:pt>
                <c:pt idx="147">
                  <c:v>3.2175695461200582</c:v>
                </c:pt>
                <c:pt idx="148">
                  <c:v>3.2115666178623719</c:v>
                </c:pt>
                <c:pt idx="149">
                  <c:v>3.2055636896046851</c:v>
                </c:pt>
                <c:pt idx="150">
                  <c:v>3.1995607613469983</c:v>
                </c:pt>
                <c:pt idx="151">
                  <c:v>3.1935578330893115</c:v>
                </c:pt>
                <c:pt idx="152">
                  <c:v>3.1875549048316252</c:v>
                </c:pt>
                <c:pt idx="153">
                  <c:v>3.1815519765739384</c:v>
                </c:pt>
                <c:pt idx="154">
                  <c:v>3.1755490483162516</c:v>
                </c:pt>
                <c:pt idx="155">
                  <c:v>3.1695461200585648</c:v>
                </c:pt>
                <c:pt idx="156">
                  <c:v>3.1635431918008785</c:v>
                </c:pt>
                <c:pt idx="157">
                  <c:v>3.1575402635431917</c:v>
                </c:pt>
                <c:pt idx="158">
                  <c:v>3.1515373352855049</c:v>
                </c:pt>
                <c:pt idx="159">
                  <c:v>3.1455344070278182</c:v>
                </c:pt>
                <c:pt idx="160">
                  <c:v>3.1395314787701314</c:v>
                </c:pt>
                <c:pt idx="161">
                  <c:v>3.1335285505124451</c:v>
                </c:pt>
                <c:pt idx="162">
                  <c:v>3.1275256222547583</c:v>
                </c:pt>
                <c:pt idx="163">
                  <c:v>3.1215226939970715</c:v>
                </c:pt>
                <c:pt idx="164">
                  <c:v>3.1155197657393847</c:v>
                </c:pt>
                <c:pt idx="165">
                  <c:v>3.1095168374816984</c:v>
                </c:pt>
                <c:pt idx="166">
                  <c:v>3.1035139092240116</c:v>
                </c:pt>
                <c:pt idx="167">
                  <c:v>3.0975109809663248</c:v>
                </c:pt>
                <c:pt idx="168">
                  <c:v>3.091508052708638</c:v>
                </c:pt>
                <c:pt idx="169">
                  <c:v>3.0855051244509517</c:v>
                </c:pt>
                <c:pt idx="170">
                  <c:v>3.0795021961932649</c:v>
                </c:pt>
                <c:pt idx="171">
                  <c:v>3.0734992679355781</c:v>
                </c:pt>
                <c:pt idx="172">
                  <c:v>3.0674963396778914</c:v>
                </c:pt>
                <c:pt idx="173">
                  <c:v>3.0614934114202046</c:v>
                </c:pt>
                <c:pt idx="174">
                  <c:v>3.0554904831625183</c:v>
                </c:pt>
                <c:pt idx="175">
                  <c:v>3.0494875549048315</c:v>
                </c:pt>
                <c:pt idx="176">
                  <c:v>3.0434846266471447</c:v>
                </c:pt>
                <c:pt idx="177">
                  <c:v>3.0374816983894579</c:v>
                </c:pt>
                <c:pt idx="178">
                  <c:v>3.0314787701317716</c:v>
                </c:pt>
                <c:pt idx="179">
                  <c:v>3.0254758418740848</c:v>
                </c:pt>
                <c:pt idx="180">
                  <c:v>3.019472913616398</c:v>
                </c:pt>
                <c:pt idx="181">
                  <c:v>3.0134699853587112</c:v>
                </c:pt>
                <c:pt idx="182">
                  <c:v>3.0074670571010249</c:v>
                </c:pt>
                <c:pt idx="183">
                  <c:v>3.0014641288433381</c:v>
                </c:pt>
                <c:pt idx="184">
                  <c:v>2.9954612005856514</c:v>
                </c:pt>
                <c:pt idx="185">
                  <c:v>2.9894582723279646</c:v>
                </c:pt>
                <c:pt idx="186">
                  <c:v>2.9834553440702778</c:v>
                </c:pt>
                <c:pt idx="187">
                  <c:v>2.9774524158125915</c:v>
                </c:pt>
                <c:pt idx="188">
                  <c:v>2.9714494875549047</c:v>
                </c:pt>
                <c:pt idx="189">
                  <c:v>2.9654465592972179</c:v>
                </c:pt>
                <c:pt idx="190">
                  <c:v>2.9594436310395311</c:v>
                </c:pt>
                <c:pt idx="191">
                  <c:v>2.9534407027818448</c:v>
                </c:pt>
                <c:pt idx="192">
                  <c:v>2.947437774524158</c:v>
                </c:pt>
                <c:pt idx="193">
                  <c:v>2.9414348462664712</c:v>
                </c:pt>
                <c:pt idx="194">
                  <c:v>2.9354319180087844</c:v>
                </c:pt>
                <c:pt idx="195">
                  <c:v>2.9294289897510981</c:v>
                </c:pt>
                <c:pt idx="196">
                  <c:v>2.9234260614934113</c:v>
                </c:pt>
                <c:pt idx="197">
                  <c:v>2.9174231332357246</c:v>
                </c:pt>
                <c:pt idx="198">
                  <c:v>2.9114202049780378</c:v>
                </c:pt>
                <c:pt idx="199">
                  <c:v>2.9054172767203514</c:v>
                </c:pt>
                <c:pt idx="200">
                  <c:v>2.8994143484626647</c:v>
                </c:pt>
                <c:pt idx="201">
                  <c:v>2.8934114202049779</c:v>
                </c:pt>
                <c:pt idx="202">
                  <c:v>2.8874084919472911</c:v>
                </c:pt>
                <c:pt idx="203">
                  <c:v>2.8814055636896043</c:v>
                </c:pt>
                <c:pt idx="204">
                  <c:v>2.875402635431918</c:v>
                </c:pt>
                <c:pt idx="205">
                  <c:v>2.8693997071742312</c:v>
                </c:pt>
                <c:pt idx="206">
                  <c:v>2.8633967789165444</c:v>
                </c:pt>
                <c:pt idx="207">
                  <c:v>2.8573938506588576</c:v>
                </c:pt>
                <c:pt idx="208">
                  <c:v>2.8513909224011713</c:v>
                </c:pt>
                <c:pt idx="209">
                  <c:v>2.8453879941434845</c:v>
                </c:pt>
                <c:pt idx="210">
                  <c:v>2.8393850658857978</c:v>
                </c:pt>
                <c:pt idx="211">
                  <c:v>2.833382137628111</c:v>
                </c:pt>
                <c:pt idx="212">
                  <c:v>2.8273792093704246</c:v>
                </c:pt>
                <c:pt idx="213">
                  <c:v>2.8213762811127379</c:v>
                </c:pt>
                <c:pt idx="214">
                  <c:v>2.8153733528550511</c:v>
                </c:pt>
                <c:pt idx="215">
                  <c:v>2.8093704245973643</c:v>
                </c:pt>
                <c:pt idx="216">
                  <c:v>2.8033674963396775</c:v>
                </c:pt>
                <c:pt idx="217">
                  <c:v>2.7973645680819912</c:v>
                </c:pt>
                <c:pt idx="218">
                  <c:v>2.7913616398243044</c:v>
                </c:pt>
                <c:pt idx="219">
                  <c:v>2.7853587115666176</c:v>
                </c:pt>
                <c:pt idx="220">
                  <c:v>2.7793557833089308</c:v>
                </c:pt>
                <c:pt idx="221">
                  <c:v>2.7733528550512445</c:v>
                </c:pt>
                <c:pt idx="222">
                  <c:v>2.7673499267935577</c:v>
                </c:pt>
                <c:pt idx="223">
                  <c:v>2.761346998535871</c:v>
                </c:pt>
                <c:pt idx="224">
                  <c:v>2.7553440702781842</c:v>
                </c:pt>
                <c:pt idx="225">
                  <c:v>2.7493411420204978</c:v>
                </c:pt>
                <c:pt idx="226">
                  <c:v>2.7433382137628111</c:v>
                </c:pt>
                <c:pt idx="227">
                  <c:v>2.7373352855051243</c:v>
                </c:pt>
                <c:pt idx="228">
                  <c:v>2.7313323572474375</c:v>
                </c:pt>
                <c:pt idx="229">
                  <c:v>2.7253294289897507</c:v>
                </c:pt>
                <c:pt idx="230">
                  <c:v>2.7193265007320644</c:v>
                </c:pt>
                <c:pt idx="231">
                  <c:v>2.7133235724743776</c:v>
                </c:pt>
                <c:pt idx="232">
                  <c:v>2.7073206442166908</c:v>
                </c:pt>
                <c:pt idx="233">
                  <c:v>2.7013177159590041</c:v>
                </c:pt>
                <c:pt idx="234">
                  <c:v>2.6953147877013177</c:v>
                </c:pt>
                <c:pt idx="235">
                  <c:v>2.6893118594436309</c:v>
                </c:pt>
                <c:pt idx="236">
                  <c:v>2.6833089311859442</c:v>
                </c:pt>
                <c:pt idx="237">
                  <c:v>2.6773060029282574</c:v>
                </c:pt>
                <c:pt idx="238">
                  <c:v>2.671303074670571</c:v>
                </c:pt>
                <c:pt idx="239">
                  <c:v>2.6653001464128843</c:v>
                </c:pt>
                <c:pt idx="240">
                  <c:v>2.6592972181551975</c:v>
                </c:pt>
                <c:pt idx="241">
                  <c:v>2.6532942898975107</c:v>
                </c:pt>
                <c:pt idx="242">
                  <c:v>2.6472913616398244</c:v>
                </c:pt>
                <c:pt idx="243">
                  <c:v>2.6412884333821376</c:v>
                </c:pt>
                <c:pt idx="244">
                  <c:v>2.6352855051244508</c:v>
                </c:pt>
                <c:pt idx="245">
                  <c:v>2.629282576866764</c:v>
                </c:pt>
                <c:pt idx="246">
                  <c:v>2.6232796486090773</c:v>
                </c:pt>
                <c:pt idx="247">
                  <c:v>2.6172767203513909</c:v>
                </c:pt>
                <c:pt idx="248">
                  <c:v>2.6112737920937041</c:v>
                </c:pt>
                <c:pt idx="249">
                  <c:v>2.6052708638360174</c:v>
                </c:pt>
                <c:pt idx="250">
                  <c:v>2.5992679355783306</c:v>
                </c:pt>
                <c:pt idx="251">
                  <c:v>2.5932650073206442</c:v>
                </c:pt>
                <c:pt idx="252">
                  <c:v>2.5872620790629575</c:v>
                </c:pt>
                <c:pt idx="253">
                  <c:v>2.5812591508052707</c:v>
                </c:pt>
                <c:pt idx="254">
                  <c:v>2.5752562225475839</c:v>
                </c:pt>
                <c:pt idx="255">
                  <c:v>2.5692532942898976</c:v>
                </c:pt>
                <c:pt idx="256">
                  <c:v>2.5632503660322108</c:v>
                </c:pt>
                <c:pt idx="257">
                  <c:v>2.557247437774524</c:v>
                </c:pt>
                <c:pt idx="258">
                  <c:v>2.5512445095168372</c:v>
                </c:pt>
                <c:pt idx="259">
                  <c:v>2.5452415812591505</c:v>
                </c:pt>
                <c:pt idx="260">
                  <c:v>2.5392386530014641</c:v>
                </c:pt>
                <c:pt idx="261">
                  <c:v>2.5332357247437773</c:v>
                </c:pt>
                <c:pt idx="262">
                  <c:v>2.5272327964860906</c:v>
                </c:pt>
                <c:pt idx="263">
                  <c:v>2.5212298682284038</c:v>
                </c:pt>
                <c:pt idx="264">
                  <c:v>2.5152269399707174</c:v>
                </c:pt>
                <c:pt idx="265">
                  <c:v>2.5092240117130307</c:v>
                </c:pt>
                <c:pt idx="266">
                  <c:v>2.5032210834553439</c:v>
                </c:pt>
                <c:pt idx="267">
                  <c:v>2.4972181551976571</c:v>
                </c:pt>
                <c:pt idx="268">
                  <c:v>2.4912152269399708</c:v>
                </c:pt>
                <c:pt idx="269">
                  <c:v>2.485212298682284</c:v>
                </c:pt>
                <c:pt idx="270">
                  <c:v>2.4792093704245972</c:v>
                </c:pt>
                <c:pt idx="271">
                  <c:v>2.4732064421669104</c:v>
                </c:pt>
                <c:pt idx="272">
                  <c:v>2.4672035139092237</c:v>
                </c:pt>
                <c:pt idx="273">
                  <c:v>2.4612005856515373</c:v>
                </c:pt>
                <c:pt idx="274">
                  <c:v>2.4551976573938505</c:v>
                </c:pt>
                <c:pt idx="275">
                  <c:v>2.4491947291361638</c:v>
                </c:pt>
                <c:pt idx="276">
                  <c:v>2.443191800878477</c:v>
                </c:pt>
                <c:pt idx="277">
                  <c:v>2.4371888726207906</c:v>
                </c:pt>
                <c:pt idx="278">
                  <c:v>2.4311859443631039</c:v>
                </c:pt>
                <c:pt idx="279">
                  <c:v>2.4251830161054171</c:v>
                </c:pt>
                <c:pt idx="280">
                  <c:v>2.4191800878477303</c:v>
                </c:pt>
                <c:pt idx="281">
                  <c:v>2.413177159590044</c:v>
                </c:pt>
                <c:pt idx="282">
                  <c:v>2.4071742313323572</c:v>
                </c:pt>
                <c:pt idx="283">
                  <c:v>2.4011713030746704</c:v>
                </c:pt>
                <c:pt idx="284">
                  <c:v>2.3951683748169836</c:v>
                </c:pt>
                <c:pt idx="285">
                  <c:v>2.3891654465592969</c:v>
                </c:pt>
                <c:pt idx="286">
                  <c:v>2.3831625183016105</c:v>
                </c:pt>
                <c:pt idx="287">
                  <c:v>2.3771595900439237</c:v>
                </c:pt>
                <c:pt idx="288">
                  <c:v>2.371156661786237</c:v>
                </c:pt>
                <c:pt idx="289">
                  <c:v>2.3651537335285502</c:v>
                </c:pt>
                <c:pt idx="290">
                  <c:v>2.3591508052708638</c:v>
                </c:pt>
                <c:pt idx="291">
                  <c:v>2.3531478770131771</c:v>
                </c:pt>
                <c:pt idx="292">
                  <c:v>2.3471449487554903</c:v>
                </c:pt>
                <c:pt idx="293">
                  <c:v>2.3411420204978035</c:v>
                </c:pt>
                <c:pt idx="294">
                  <c:v>2.3351390922401172</c:v>
                </c:pt>
                <c:pt idx="295">
                  <c:v>2.3291361639824304</c:v>
                </c:pt>
                <c:pt idx="296">
                  <c:v>2.3231332357247436</c:v>
                </c:pt>
                <c:pt idx="297">
                  <c:v>2.3171303074670568</c:v>
                </c:pt>
                <c:pt idx="298">
                  <c:v>2.3111273792093705</c:v>
                </c:pt>
                <c:pt idx="299">
                  <c:v>2.3051244509516837</c:v>
                </c:pt>
                <c:pt idx="300">
                  <c:v>2.2991215226939969</c:v>
                </c:pt>
                <c:pt idx="301">
                  <c:v>2.2931185944363102</c:v>
                </c:pt>
                <c:pt idx="302">
                  <c:v>2.2871156661786234</c:v>
                </c:pt>
                <c:pt idx="303">
                  <c:v>2.2811127379209371</c:v>
                </c:pt>
                <c:pt idx="304">
                  <c:v>2.2751098096632503</c:v>
                </c:pt>
                <c:pt idx="305">
                  <c:v>2.2691068814055635</c:v>
                </c:pt>
                <c:pt idx="306">
                  <c:v>2.2631039531478767</c:v>
                </c:pt>
                <c:pt idx="307">
                  <c:v>2.2571010248901904</c:v>
                </c:pt>
                <c:pt idx="308">
                  <c:v>2.2510980966325036</c:v>
                </c:pt>
                <c:pt idx="309">
                  <c:v>2.2450951683748168</c:v>
                </c:pt>
                <c:pt idx="310">
                  <c:v>2.23909224011713</c:v>
                </c:pt>
                <c:pt idx="311">
                  <c:v>2.2330893118594437</c:v>
                </c:pt>
                <c:pt idx="312">
                  <c:v>2.2270863836017569</c:v>
                </c:pt>
                <c:pt idx="313">
                  <c:v>2.2210834553440701</c:v>
                </c:pt>
                <c:pt idx="314">
                  <c:v>2.2150805270863834</c:v>
                </c:pt>
                <c:pt idx="315">
                  <c:v>2.2090775988286966</c:v>
                </c:pt>
                <c:pt idx="316">
                  <c:v>2.2030746705710103</c:v>
                </c:pt>
                <c:pt idx="317">
                  <c:v>2.1970717423133235</c:v>
                </c:pt>
                <c:pt idx="318">
                  <c:v>2.1910688140556367</c:v>
                </c:pt>
                <c:pt idx="319">
                  <c:v>2.1850658857979499</c:v>
                </c:pt>
                <c:pt idx="320">
                  <c:v>2.1790629575402636</c:v>
                </c:pt>
                <c:pt idx="321">
                  <c:v>2.1730600292825768</c:v>
                </c:pt>
                <c:pt idx="322">
                  <c:v>2.16705710102489</c:v>
                </c:pt>
                <c:pt idx="323">
                  <c:v>2.1610541727672032</c:v>
                </c:pt>
                <c:pt idx="324">
                  <c:v>2.1550512445095169</c:v>
                </c:pt>
                <c:pt idx="325">
                  <c:v>2.1490483162518301</c:v>
                </c:pt>
                <c:pt idx="326">
                  <c:v>2.1430453879941433</c:v>
                </c:pt>
                <c:pt idx="327">
                  <c:v>2.1370424597364566</c:v>
                </c:pt>
                <c:pt idx="328">
                  <c:v>2.1310395314787698</c:v>
                </c:pt>
                <c:pt idx="329">
                  <c:v>2.1250366032210835</c:v>
                </c:pt>
                <c:pt idx="330">
                  <c:v>2.1190336749633967</c:v>
                </c:pt>
                <c:pt idx="331">
                  <c:v>2.1130307467057099</c:v>
                </c:pt>
                <c:pt idx="332">
                  <c:v>2.1070278184480231</c:v>
                </c:pt>
                <c:pt idx="333">
                  <c:v>2.1010248901903368</c:v>
                </c:pt>
                <c:pt idx="334">
                  <c:v>2.09502196193265</c:v>
                </c:pt>
                <c:pt idx="335">
                  <c:v>2.0890190336749632</c:v>
                </c:pt>
                <c:pt idx="336">
                  <c:v>2.0830161054172764</c:v>
                </c:pt>
                <c:pt idx="337">
                  <c:v>2.0770131771595901</c:v>
                </c:pt>
                <c:pt idx="338">
                  <c:v>2.0710102489019033</c:v>
                </c:pt>
                <c:pt idx="339">
                  <c:v>2.0650073206442165</c:v>
                </c:pt>
                <c:pt idx="340">
                  <c:v>2.0590043923865298</c:v>
                </c:pt>
                <c:pt idx="341">
                  <c:v>2.0530014641288434</c:v>
                </c:pt>
                <c:pt idx="342">
                  <c:v>2.0469985358711567</c:v>
                </c:pt>
                <c:pt idx="343">
                  <c:v>2.0409956076134699</c:v>
                </c:pt>
                <c:pt idx="344">
                  <c:v>2.0349926793557831</c:v>
                </c:pt>
                <c:pt idx="345">
                  <c:v>2.0289897510980963</c:v>
                </c:pt>
                <c:pt idx="346">
                  <c:v>2.02298682284041</c:v>
                </c:pt>
                <c:pt idx="347">
                  <c:v>2.0169838945827232</c:v>
                </c:pt>
                <c:pt idx="348">
                  <c:v>2.0109809663250364</c:v>
                </c:pt>
                <c:pt idx="349">
                  <c:v>2.0049780380673496</c:v>
                </c:pt>
                <c:pt idx="350">
                  <c:v>1.9989751098096631</c:v>
                </c:pt>
                <c:pt idx="351">
                  <c:v>1.9929721815519765</c:v>
                </c:pt>
                <c:pt idx="352">
                  <c:v>1.9869692532942898</c:v>
                </c:pt>
                <c:pt idx="353">
                  <c:v>1.9809663250366032</c:v>
                </c:pt>
                <c:pt idx="354">
                  <c:v>1.9749633967789164</c:v>
                </c:pt>
                <c:pt idx="355">
                  <c:v>1.9689604685212299</c:v>
                </c:pt>
                <c:pt idx="356">
                  <c:v>1.9629575402635431</c:v>
                </c:pt>
                <c:pt idx="357">
                  <c:v>1.9569546120058563</c:v>
                </c:pt>
                <c:pt idx="358">
                  <c:v>1.9509516837481697</c:v>
                </c:pt>
                <c:pt idx="359">
                  <c:v>1.944948755490483</c:v>
                </c:pt>
                <c:pt idx="360">
                  <c:v>1.9389458272327964</c:v>
                </c:pt>
                <c:pt idx="361">
                  <c:v>1.9329428989751096</c:v>
                </c:pt>
                <c:pt idx="362">
                  <c:v>1.9269399707174231</c:v>
                </c:pt>
                <c:pt idx="363">
                  <c:v>1.9209370424597363</c:v>
                </c:pt>
                <c:pt idx="364">
                  <c:v>1.9149341142020497</c:v>
                </c:pt>
                <c:pt idx="365">
                  <c:v>1.908931185944363</c:v>
                </c:pt>
                <c:pt idx="366">
                  <c:v>1.9029282576866764</c:v>
                </c:pt>
                <c:pt idx="367">
                  <c:v>1.8969253294289896</c:v>
                </c:pt>
                <c:pt idx="368">
                  <c:v>1.8909224011713031</c:v>
                </c:pt>
                <c:pt idx="369">
                  <c:v>1.8849194729136163</c:v>
                </c:pt>
                <c:pt idx="370">
                  <c:v>1.8789165446559297</c:v>
                </c:pt>
                <c:pt idx="371">
                  <c:v>1.8729136163982429</c:v>
                </c:pt>
                <c:pt idx="372">
                  <c:v>1.8669106881405562</c:v>
                </c:pt>
                <c:pt idx="373">
                  <c:v>1.8609077598828696</c:v>
                </c:pt>
                <c:pt idx="374">
                  <c:v>1.8549048316251828</c:v>
                </c:pt>
                <c:pt idx="375">
                  <c:v>1.8489019033674963</c:v>
                </c:pt>
                <c:pt idx="376">
                  <c:v>1.8428989751098095</c:v>
                </c:pt>
                <c:pt idx="377">
                  <c:v>1.8368960468521229</c:v>
                </c:pt>
                <c:pt idx="378">
                  <c:v>1.8308931185944362</c:v>
                </c:pt>
                <c:pt idx="379">
                  <c:v>1.8248901903367496</c:v>
                </c:pt>
                <c:pt idx="380">
                  <c:v>1.8188872620790628</c:v>
                </c:pt>
                <c:pt idx="381">
                  <c:v>1.8128843338213763</c:v>
                </c:pt>
                <c:pt idx="382">
                  <c:v>1.8068814055636895</c:v>
                </c:pt>
                <c:pt idx="383">
                  <c:v>1.8008784773060029</c:v>
                </c:pt>
                <c:pt idx="384">
                  <c:v>1.7948755490483161</c:v>
                </c:pt>
                <c:pt idx="385">
                  <c:v>1.7888726207906294</c:v>
                </c:pt>
                <c:pt idx="386">
                  <c:v>1.7828696925329428</c:v>
                </c:pt>
                <c:pt idx="387">
                  <c:v>1.776866764275256</c:v>
                </c:pt>
                <c:pt idx="388">
                  <c:v>1.7708638360175695</c:v>
                </c:pt>
                <c:pt idx="389">
                  <c:v>1.7648609077598827</c:v>
                </c:pt>
                <c:pt idx="390">
                  <c:v>1.7588579795021961</c:v>
                </c:pt>
                <c:pt idx="391">
                  <c:v>1.7528550512445094</c:v>
                </c:pt>
                <c:pt idx="392">
                  <c:v>1.7468521229868228</c:v>
                </c:pt>
                <c:pt idx="393">
                  <c:v>1.740849194729136</c:v>
                </c:pt>
                <c:pt idx="394">
                  <c:v>1.7348462664714495</c:v>
                </c:pt>
                <c:pt idx="395">
                  <c:v>1.7288433382137627</c:v>
                </c:pt>
                <c:pt idx="396">
                  <c:v>1.7228404099560761</c:v>
                </c:pt>
                <c:pt idx="397">
                  <c:v>1.7168374816983893</c:v>
                </c:pt>
                <c:pt idx="398">
                  <c:v>1.7108345534407028</c:v>
                </c:pt>
                <c:pt idx="399">
                  <c:v>1.704831625183016</c:v>
                </c:pt>
                <c:pt idx="400">
                  <c:v>1.6988286969253292</c:v>
                </c:pt>
                <c:pt idx="401">
                  <c:v>1.6928257686676427</c:v>
                </c:pt>
                <c:pt idx="402">
                  <c:v>1.6868228404099559</c:v>
                </c:pt>
                <c:pt idx="403">
                  <c:v>1.6808199121522693</c:v>
                </c:pt>
                <c:pt idx="404">
                  <c:v>1.6748169838945826</c:v>
                </c:pt>
                <c:pt idx="405">
                  <c:v>1.668814055636896</c:v>
                </c:pt>
                <c:pt idx="406">
                  <c:v>1.6628111273792092</c:v>
                </c:pt>
                <c:pt idx="407">
                  <c:v>1.6568081991215227</c:v>
                </c:pt>
                <c:pt idx="408">
                  <c:v>1.6508052708638359</c:v>
                </c:pt>
                <c:pt idx="409">
                  <c:v>1.6448023426061493</c:v>
                </c:pt>
                <c:pt idx="410">
                  <c:v>1.6387994143484625</c:v>
                </c:pt>
                <c:pt idx="411">
                  <c:v>1.632796486090776</c:v>
                </c:pt>
                <c:pt idx="412">
                  <c:v>1.6267935578330892</c:v>
                </c:pt>
                <c:pt idx="413">
                  <c:v>1.6207906295754024</c:v>
                </c:pt>
                <c:pt idx="414">
                  <c:v>1.6147877013177159</c:v>
                </c:pt>
                <c:pt idx="415">
                  <c:v>1.6087847730600291</c:v>
                </c:pt>
                <c:pt idx="416">
                  <c:v>1.6027818448023425</c:v>
                </c:pt>
                <c:pt idx="417">
                  <c:v>1.5967789165446558</c:v>
                </c:pt>
                <c:pt idx="418">
                  <c:v>1.5907759882869692</c:v>
                </c:pt>
                <c:pt idx="419">
                  <c:v>1.5847730600292824</c:v>
                </c:pt>
                <c:pt idx="420">
                  <c:v>1.5787701317715959</c:v>
                </c:pt>
                <c:pt idx="421">
                  <c:v>1.5727672035139091</c:v>
                </c:pt>
                <c:pt idx="422">
                  <c:v>1.5667642752562225</c:v>
                </c:pt>
                <c:pt idx="423">
                  <c:v>1.5607613469985357</c:v>
                </c:pt>
                <c:pt idx="424">
                  <c:v>1.5547584187408492</c:v>
                </c:pt>
                <c:pt idx="425">
                  <c:v>1.5487554904831624</c:v>
                </c:pt>
                <c:pt idx="426">
                  <c:v>1.5427525622254759</c:v>
                </c:pt>
                <c:pt idx="427">
                  <c:v>1.5367496339677891</c:v>
                </c:pt>
                <c:pt idx="428">
                  <c:v>1.5307467057101023</c:v>
                </c:pt>
                <c:pt idx="429">
                  <c:v>1.5247437774524157</c:v>
                </c:pt>
                <c:pt idx="430">
                  <c:v>1.518740849194729</c:v>
                </c:pt>
                <c:pt idx="431">
                  <c:v>1.5127379209370424</c:v>
                </c:pt>
                <c:pt idx="432">
                  <c:v>1.5067349926793556</c:v>
                </c:pt>
                <c:pt idx="433">
                  <c:v>1.5007320644216691</c:v>
                </c:pt>
                <c:pt idx="434">
                  <c:v>1.4947291361639823</c:v>
                </c:pt>
                <c:pt idx="435">
                  <c:v>1.4887262079062957</c:v>
                </c:pt>
                <c:pt idx="436">
                  <c:v>1.4827232796486089</c:v>
                </c:pt>
                <c:pt idx="437">
                  <c:v>1.4767203513909224</c:v>
                </c:pt>
                <c:pt idx="438">
                  <c:v>1.4707174231332356</c:v>
                </c:pt>
                <c:pt idx="439">
                  <c:v>1.4647144948755491</c:v>
                </c:pt>
                <c:pt idx="440">
                  <c:v>1.4587115666178623</c:v>
                </c:pt>
                <c:pt idx="441">
                  <c:v>1.4527086383601757</c:v>
                </c:pt>
                <c:pt idx="442">
                  <c:v>1.4467057101024889</c:v>
                </c:pt>
                <c:pt idx="443">
                  <c:v>1.4407027818448022</c:v>
                </c:pt>
                <c:pt idx="444">
                  <c:v>1.4346998535871156</c:v>
                </c:pt>
                <c:pt idx="445">
                  <c:v>1.4286969253294288</c:v>
                </c:pt>
                <c:pt idx="446">
                  <c:v>1.4226939970717423</c:v>
                </c:pt>
                <c:pt idx="447">
                  <c:v>1.4166910688140555</c:v>
                </c:pt>
                <c:pt idx="448">
                  <c:v>1.4106881405563689</c:v>
                </c:pt>
                <c:pt idx="449">
                  <c:v>1.4046852122986822</c:v>
                </c:pt>
                <c:pt idx="450">
                  <c:v>1.3986822840409956</c:v>
                </c:pt>
                <c:pt idx="451">
                  <c:v>1.3926793557833088</c:v>
                </c:pt>
                <c:pt idx="452">
                  <c:v>1.3866764275256223</c:v>
                </c:pt>
                <c:pt idx="453">
                  <c:v>1.3806734992679355</c:v>
                </c:pt>
                <c:pt idx="454">
                  <c:v>1.3746705710102489</c:v>
                </c:pt>
                <c:pt idx="455">
                  <c:v>1.3686676427525621</c:v>
                </c:pt>
                <c:pt idx="456">
                  <c:v>1.3626647144948754</c:v>
                </c:pt>
                <c:pt idx="457">
                  <c:v>1.3566617862371888</c:v>
                </c:pt>
                <c:pt idx="458">
                  <c:v>1.350658857979502</c:v>
                </c:pt>
                <c:pt idx="459">
                  <c:v>1.3446559297218155</c:v>
                </c:pt>
                <c:pt idx="460">
                  <c:v>1.3386530014641287</c:v>
                </c:pt>
                <c:pt idx="461">
                  <c:v>1.3326500732064421</c:v>
                </c:pt>
                <c:pt idx="462">
                  <c:v>1.3266471449487554</c:v>
                </c:pt>
                <c:pt idx="463">
                  <c:v>1.3206442166910688</c:v>
                </c:pt>
                <c:pt idx="464">
                  <c:v>1.314641288433382</c:v>
                </c:pt>
                <c:pt idx="465">
                  <c:v>1.3086383601756955</c:v>
                </c:pt>
                <c:pt idx="466">
                  <c:v>1.3026354319180087</c:v>
                </c:pt>
                <c:pt idx="467">
                  <c:v>1.2966325036603221</c:v>
                </c:pt>
                <c:pt idx="468">
                  <c:v>1.2906295754026353</c:v>
                </c:pt>
                <c:pt idx="469">
                  <c:v>1.2846266471449488</c:v>
                </c:pt>
                <c:pt idx="470">
                  <c:v>1.278623718887262</c:v>
                </c:pt>
                <c:pt idx="471">
                  <c:v>1.2726207906295752</c:v>
                </c:pt>
                <c:pt idx="472">
                  <c:v>1.2666178623718887</c:v>
                </c:pt>
                <c:pt idx="473">
                  <c:v>1.2606149341142019</c:v>
                </c:pt>
                <c:pt idx="474">
                  <c:v>1.2546120058565153</c:v>
                </c:pt>
                <c:pt idx="475">
                  <c:v>1.2486090775988286</c:v>
                </c:pt>
                <c:pt idx="476">
                  <c:v>1.242606149341142</c:v>
                </c:pt>
                <c:pt idx="477">
                  <c:v>1.2366032210834552</c:v>
                </c:pt>
                <c:pt idx="478">
                  <c:v>1.2306002928257687</c:v>
                </c:pt>
                <c:pt idx="479">
                  <c:v>1.2245973645680819</c:v>
                </c:pt>
                <c:pt idx="480">
                  <c:v>1.2185944363103953</c:v>
                </c:pt>
                <c:pt idx="481">
                  <c:v>1.2125915080527085</c:v>
                </c:pt>
                <c:pt idx="482">
                  <c:v>1.206588579795022</c:v>
                </c:pt>
                <c:pt idx="483">
                  <c:v>1.2005856515373352</c:v>
                </c:pt>
                <c:pt idx="484">
                  <c:v>1.1945827232796484</c:v>
                </c:pt>
                <c:pt idx="485">
                  <c:v>1.1885797950219619</c:v>
                </c:pt>
                <c:pt idx="486">
                  <c:v>1.1825768667642751</c:v>
                </c:pt>
                <c:pt idx="487">
                  <c:v>1.1765739385065885</c:v>
                </c:pt>
                <c:pt idx="488">
                  <c:v>1.1705710102489018</c:v>
                </c:pt>
                <c:pt idx="489">
                  <c:v>1.1645680819912152</c:v>
                </c:pt>
                <c:pt idx="490">
                  <c:v>1.1585651537335284</c:v>
                </c:pt>
                <c:pt idx="491">
                  <c:v>1.1525622254758419</c:v>
                </c:pt>
                <c:pt idx="492">
                  <c:v>1.1465592972181551</c:v>
                </c:pt>
                <c:pt idx="493">
                  <c:v>1.1405563689604685</c:v>
                </c:pt>
                <c:pt idx="494">
                  <c:v>1.1345534407027817</c:v>
                </c:pt>
                <c:pt idx="495">
                  <c:v>1.1285505124450952</c:v>
                </c:pt>
                <c:pt idx="496">
                  <c:v>1.1225475841874084</c:v>
                </c:pt>
                <c:pt idx="497">
                  <c:v>1.1165446559297219</c:v>
                </c:pt>
                <c:pt idx="498">
                  <c:v>1.1105417276720351</c:v>
                </c:pt>
                <c:pt idx="499">
                  <c:v>1.1045387994143483</c:v>
                </c:pt>
                <c:pt idx="500">
                  <c:v>1.0985358711566617</c:v>
                </c:pt>
                <c:pt idx="501">
                  <c:v>1.092532942898975</c:v>
                </c:pt>
                <c:pt idx="502">
                  <c:v>1.0865300146412884</c:v>
                </c:pt>
                <c:pt idx="503">
                  <c:v>1.0805270863836016</c:v>
                </c:pt>
                <c:pt idx="504">
                  <c:v>1.0745241581259151</c:v>
                </c:pt>
                <c:pt idx="505">
                  <c:v>1.0685212298682283</c:v>
                </c:pt>
                <c:pt idx="506">
                  <c:v>1.0625183016105417</c:v>
                </c:pt>
                <c:pt idx="507">
                  <c:v>1.0565153733528549</c:v>
                </c:pt>
                <c:pt idx="508">
                  <c:v>1.0505124450951684</c:v>
                </c:pt>
                <c:pt idx="509">
                  <c:v>1.0445095168374816</c:v>
                </c:pt>
                <c:pt idx="510">
                  <c:v>1.0385065885797951</c:v>
                </c:pt>
                <c:pt idx="511">
                  <c:v>1.0325036603221083</c:v>
                </c:pt>
                <c:pt idx="512">
                  <c:v>1.0265007320644217</c:v>
                </c:pt>
                <c:pt idx="513">
                  <c:v>1.0204978038067349</c:v>
                </c:pt>
                <c:pt idx="514">
                  <c:v>1.0144948755490482</c:v>
                </c:pt>
                <c:pt idx="515">
                  <c:v>1.0084919472913616</c:v>
                </c:pt>
                <c:pt idx="516">
                  <c:v>1.0024890190336748</c:v>
                </c:pt>
                <c:pt idx="517">
                  <c:v>0.99648609077598826</c:v>
                </c:pt>
                <c:pt idx="518">
                  <c:v>0.9904831625183016</c:v>
                </c:pt>
                <c:pt idx="519">
                  <c:v>0.98448023426061493</c:v>
                </c:pt>
                <c:pt idx="520">
                  <c:v>0.97847730600292815</c:v>
                </c:pt>
                <c:pt idx="521">
                  <c:v>0.97247437774524148</c:v>
                </c:pt>
                <c:pt idx="522">
                  <c:v>0.96647144948755481</c:v>
                </c:pt>
                <c:pt idx="523">
                  <c:v>0.96046852122986814</c:v>
                </c:pt>
                <c:pt idx="524">
                  <c:v>0.95446559297218148</c:v>
                </c:pt>
                <c:pt idx="525">
                  <c:v>0.94846266471449481</c:v>
                </c:pt>
                <c:pt idx="526">
                  <c:v>0.94245973645680814</c:v>
                </c:pt>
                <c:pt idx="527">
                  <c:v>0.93645680819912147</c:v>
                </c:pt>
                <c:pt idx="528">
                  <c:v>0.9304538799414348</c:v>
                </c:pt>
                <c:pt idx="529">
                  <c:v>0.92445095168374813</c:v>
                </c:pt>
                <c:pt idx="530">
                  <c:v>0.91844802342606147</c:v>
                </c:pt>
                <c:pt idx="531">
                  <c:v>0.9124450951683748</c:v>
                </c:pt>
                <c:pt idx="532">
                  <c:v>0.90644216691068813</c:v>
                </c:pt>
                <c:pt idx="533">
                  <c:v>0.90043923865300146</c:v>
                </c:pt>
                <c:pt idx="534">
                  <c:v>0.89443631039531468</c:v>
                </c:pt>
                <c:pt idx="535">
                  <c:v>0.88843338213762801</c:v>
                </c:pt>
                <c:pt idx="536">
                  <c:v>0.88243045387994135</c:v>
                </c:pt>
                <c:pt idx="537">
                  <c:v>0.87642752562225468</c:v>
                </c:pt>
                <c:pt idx="538">
                  <c:v>0.87042459736456801</c:v>
                </c:pt>
                <c:pt idx="539">
                  <c:v>0.86442166910688134</c:v>
                </c:pt>
                <c:pt idx="540">
                  <c:v>0.85841874084919467</c:v>
                </c:pt>
                <c:pt idx="541">
                  <c:v>0.852415812591508</c:v>
                </c:pt>
                <c:pt idx="542">
                  <c:v>0.84641288433382134</c:v>
                </c:pt>
                <c:pt idx="543">
                  <c:v>0.84040995607613467</c:v>
                </c:pt>
                <c:pt idx="544">
                  <c:v>0.834407027818448</c:v>
                </c:pt>
                <c:pt idx="545">
                  <c:v>0.82840409956076133</c:v>
                </c:pt>
                <c:pt idx="546">
                  <c:v>0.82240117130307466</c:v>
                </c:pt>
                <c:pt idx="547">
                  <c:v>0.81639824304538799</c:v>
                </c:pt>
                <c:pt idx="548">
                  <c:v>0.81039531478770122</c:v>
                </c:pt>
                <c:pt idx="549">
                  <c:v>0.80439238653001455</c:v>
                </c:pt>
                <c:pt idx="550">
                  <c:v>0.79838945827232788</c:v>
                </c:pt>
                <c:pt idx="551">
                  <c:v>0.79238653001464121</c:v>
                </c:pt>
                <c:pt idx="552">
                  <c:v>0.78638360175695454</c:v>
                </c:pt>
                <c:pt idx="553">
                  <c:v>0.78038067349926787</c:v>
                </c:pt>
                <c:pt idx="554">
                  <c:v>0.77437774524158121</c:v>
                </c:pt>
                <c:pt idx="555">
                  <c:v>0.76837481698389454</c:v>
                </c:pt>
                <c:pt idx="556">
                  <c:v>0.76237188872620787</c:v>
                </c:pt>
                <c:pt idx="557">
                  <c:v>0.7563689604685212</c:v>
                </c:pt>
                <c:pt idx="558">
                  <c:v>0.75036603221083453</c:v>
                </c:pt>
                <c:pt idx="559">
                  <c:v>0.74436310395314786</c:v>
                </c:pt>
                <c:pt idx="560">
                  <c:v>0.7383601756954612</c:v>
                </c:pt>
                <c:pt idx="561">
                  <c:v>0.73235724743777453</c:v>
                </c:pt>
                <c:pt idx="562">
                  <c:v>0.72635431918008786</c:v>
                </c:pt>
                <c:pt idx="563">
                  <c:v>0.72035139092240108</c:v>
                </c:pt>
                <c:pt idx="564">
                  <c:v>0.71434846266471441</c:v>
                </c:pt>
                <c:pt idx="565">
                  <c:v>0.70834553440702774</c:v>
                </c:pt>
                <c:pt idx="566">
                  <c:v>0.70234260614934108</c:v>
                </c:pt>
                <c:pt idx="567">
                  <c:v>0.69633967789165441</c:v>
                </c:pt>
                <c:pt idx="568">
                  <c:v>0.69033674963396774</c:v>
                </c:pt>
                <c:pt idx="569">
                  <c:v>0.68433382137628107</c:v>
                </c:pt>
                <c:pt idx="570">
                  <c:v>0.6783308931185944</c:v>
                </c:pt>
                <c:pt idx="571">
                  <c:v>0.67232796486090773</c:v>
                </c:pt>
                <c:pt idx="572">
                  <c:v>0.66632503660322107</c:v>
                </c:pt>
                <c:pt idx="573">
                  <c:v>0.6603221083455344</c:v>
                </c:pt>
                <c:pt idx="574">
                  <c:v>0.65431918008784773</c:v>
                </c:pt>
                <c:pt idx="575">
                  <c:v>0.64831625183016106</c:v>
                </c:pt>
                <c:pt idx="576">
                  <c:v>0.64231332357247439</c:v>
                </c:pt>
                <c:pt idx="577">
                  <c:v>0.63631039531478761</c:v>
                </c:pt>
                <c:pt idx="578">
                  <c:v>0.63030746705710095</c:v>
                </c:pt>
                <c:pt idx="579">
                  <c:v>0.62430453879941428</c:v>
                </c:pt>
                <c:pt idx="580">
                  <c:v>0.61830161054172761</c:v>
                </c:pt>
                <c:pt idx="581">
                  <c:v>0.61229868228404094</c:v>
                </c:pt>
                <c:pt idx="582">
                  <c:v>0.60629575402635427</c:v>
                </c:pt>
                <c:pt idx="583">
                  <c:v>0.6002928257686676</c:v>
                </c:pt>
                <c:pt idx="584">
                  <c:v>0.59428989751098094</c:v>
                </c:pt>
                <c:pt idx="585">
                  <c:v>0.58828696925329427</c:v>
                </c:pt>
                <c:pt idx="586">
                  <c:v>0.5822840409956076</c:v>
                </c:pt>
                <c:pt idx="587">
                  <c:v>0.57628111273792093</c:v>
                </c:pt>
                <c:pt idx="588">
                  <c:v>0.57027818448023426</c:v>
                </c:pt>
                <c:pt idx="589">
                  <c:v>0.56427525622254759</c:v>
                </c:pt>
                <c:pt idx="590">
                  <c:v>0.55827232796486093</c:v>
                </c:pt>
                <c:pt idx="591">
                  <c:v>0.55226939970717415</c:v>
                </c:pt>
                <c:pt idx="592">
                  <c:v>0.54626647144948748</c:v>
                </c:pt>
                <c:pt idx="593">
                  <c:v>0.54026354319180081</c:v>
                </c:pt>
                <c:pt idx="594">
                  <c:v>0.53426061493411414</c:v>
                </c:pt>
                <c:pt idx="595">
                  <c:v>0.52825768667642747</c:v>
                </c:pt>
                <c:pt idx="596">
                  <c:v>0.52225475841874081</c:v>
                </c:pt>
                <c:pt idx="597">
                  <c:v>0.51625183016105414</c:v>
                </c:pt>
                <c:pt idx="598">
                  <c:v>0.51024890190336747</c:v>
                </c:pt>
                <c:pt idx="599">
                  <c:v>0.5042459736456808</c:v>
                </c:pt>
                <c:pt idx="600">
                  <c:v>0.49824304538799413</c:v>
                </c:pt>
                <c:pt idx="601">
                  <c:v>0.49224011713030746</c:v>
                </c:pt>
                <c:pt idx="602">
                  <c:v>0.48623718887262074</c:v>
                </c:pt>
                <c:pt idx="603">
                  <c:v>0.48023426061493407</c:v>
                </c:pt>
                <c:pt idx="604">
                  <c:v>0.4742313323572474</c:v>
                </c:pt>
                <c:pt idx="605">
                  <c:v>0.46822840409956074</c:v>
                </c:pt>
                <c:pt idx="606">
                  <c:v>0.46222547584187407</c:v>
                </c:pt>
                <c:pt idx="607">
                  <c:v>0.4562225475841874</c:v>
                </c:pt>
                <c:pt idx="608">
                  <c:v>0.45021961932650073</c:v>
                </c:pt>
                <c:pt idx="609">
                  <c:v>0.44421669106881401</c:v>
                </c:pt>
                <c:pt idx="610">
                  <c:v>0.43821376281112734</c:v>
                </c:pt>
                <c:pt idx="611">
                  <c:v>0.43221083455344067</c:v>
                </c:pt>
                <c:pt idx="612">
                  <c:v>0.426207906295754</c:v>
                </c:pt>
                <c:pt idx="613">
                  <c:v>0.42020497803806733</c:v>
                </c:pt>
                <c:pt idx="614">
                  <c:v>0.41420204978038067</c:v>
                </c:pt>
                <c:pt idx="615">
                  <c:v>0.408199121522694</c:v>
                </c:pt>
                <c:pt idx="616">
                  <c:v>0.40219619326500727</c:v>
                </c:pt>
                <c:pt idx="617">
                  <c:v>0.39619326500732061</c:v>
                </c:pt>
                <c:pt idx="618">
                  <c:v>0.39019033674963394</c:v>
                </c:pt>
                <c:pt idx="619">
                  <c:v>0.38418740849194727</c:v>
                </c:pt>
                <c:pt idx="620">
                  <c:v>0.3781844802342606</c:v>
                </c:pt>
                <c:pt idx="621">
                  <c:v>0.37218155197657393</c:v>
                </c:pt>
                <c:pt idx="622">
                  <c:v>0.36617862371888726</c:v>
                </c:pt>
                <c:pt idx="623">
                  <c:v>0.36017569546120054</c:v>
                </c:pt>
                <c:pt idx="624">
                  <c:v>0.35417276720351387</c:v>
                </c:pt>
                <c:pt idx="625">
                  <c:v>0.3481698389458272</c:v>
                </c:pt>
                <c:pt idx="626">
                  <c:v>0.34216691068814054</c:v>
                </c:pt>
                <c:pt idx="627">
                  <c:v>0.33616398243045387</c:v>
                </c:pt>
                <c:pt idx="628">
                  <c:v>0.3301610541727672</c:v>
                </c:pt>
                <c:pt idx="629">
                  <c:v>0.32415812591508053</c:v>
                </c:pt>
                <c:pt idx="630">
                  <c:v>0.31815519765739381</c:v>
                </c:pt>
                <c:pt idx="631">
                  <c:v>0.31215226939970714</c:v>
                </c:pt>
                <c:pt idx="632">
                  <c:v>0.30614934114202047</c:v>
                </c:pt>
                <c:pt idx="633">
                  <c:v>0.3001464128843338</c:v>
                </c:pt>
                <c:pt idx="634">
                  <c:v>0.29414348462664713</c:v>
                </c:pt>
                <c:pt idx="635">
                  <c:v>0.28814055636896047</c:v>
                </c:pt>
                <c:pt idx="636">
                  <c:v>0.2821376281112738</c:v>
                </c:pt>
                <c:pt idx="637">
                  <c:v>0.27613469985358707</c:v>
                </c:pt>
                <c:pt idx="638">
                  <c:v>0.27013177159590041</c:v>
                </c:pt>
                <c:pt idx="639">
                  <c:v>0.26412884333821374</c:v>
                </c:pt>
                <c:pt idx="640">
                  <c:v>0.25812591508052707</c:v>
                </c:pt>
                <c:pt idx="641">
                  <c:v>0.2521229868228404</c:v>
                </c:pt>
                <c:pt idx="642">
                  <c:v>0.24612005856515373</c:v>
                </c:pt>
                <c:pt idx="643">
                  <c:v>0.24011713030746704</c:v>
                </c:pt>
                <c:pt idx="644">
                  <c:v>0.23411420204978037</c:v>
                </c:pt>
                <c:pt idx="645">
                  <c:v>0.2281112737920937</c:v>
                </c:pt>
                <c:pt idx="646">
                  <c:v>0.222108345534407</c:v>
                </c:pt>
                <c:pt idx="647">
                  <c:v>0.21610541727672034</c:v>
                </c:pt>
                <c:pt idx="648">
                  <c:v>0.21010248901903367</c:v>
                </c:pt>
                <c:pt idx="649">
                  <c:v>0.204099560761347</c:v>
                </c:pt>
                <c:pt idx="650">
                  <c:v>0.1980966325036603</c:v>
                </c:pt>
                <c:pt idx="651">
                  <c:v>0.19209370424597363</c:v>
                </c:pt>
                <c:pt idx="652">
                  <c:v>0.18609077598828697</c:v>
                </c:pt>
                <c:pt idx="653">
                  <c:v>0.18008784773060027</c:v>
                </c:pt>
                <c:pt idx="654">
                  <c:v>0.1740849194729136</c:v>
                </c:pt>
                <c:pt idx="655">
                  <c:v>0.16808199121522693</c:v>
                </c:pt>
                <c:pt idx="656">
                  <c:v>0.16207906295754027</c:v>
                </c:pt>
                <c:pt idx="657">
                  <c:v>0.15607613469985357</c:v>
                </c:pt>
                <c:pt idx="658">
                  <c:v>0.1500732064421669</c:v>
                </c:pt>
                <c:pt idx="659">
                  <c:v>0.14407027818448023</c:v>
                </c:pt>
                <c:pt idx="660">
                  <c:v>0.13806734992679354</c:v>
                </c:pt>
                <c:pt idx="661">
                  <c:v>0.13206442166910687</c:v>
                </c:pt>
                <c:pt idx="662">
                  <c:v>0.1260614934114202</c:v>
                </c:pt>
                <c:pt idx="663">
                  <c:v>0.12005856515373352</c:v>
                </c:pt>
                <c:pt idx="664">
                  <c:v>0.11405563689604685</c:v>
                </c:pt>
                <c:pt idx="665">
                  <c:v>0.10805270863836017</c:v>
                </c:pt>
                <c:pt idx="666">
                  <c:v>0.1020497803806735</c:v>
                </c:pt>
                <c:pt idx="667">
                  <c:v>9.6046852122986817E-2</c:v>
                </c:pt>
                <c:pt idx="668">
                  <c:v>9.0043923865300135E-2</c:v>
                </c:pt>
                <c:pt idx="669">
                  <c:v>8.4040995607613467E-2</c:v>
                </c:pt>
                <c:pt idx="670">
                  <c:v>7.8038067349926785E-2</c:v>
                </c:pt>
                <c:pt idx="671">
                  <c:v>7.2035139092240116E-2</c:v>
                </c:pt>
                <c:pt idx="672">
                  <c:v>6.6032210834553434E-2</c:v>
                </c:pt>
                <c:pt idx="673">
                  <c:v>6.0029282576866759E-2</c:v>
                </c:pt>
                <c:pt idx="674">
                  <c:v>5.4026354319180084E-2</c:v>
                </c:pt>
                <c:pt idx="675">
                  <c:v>4.8023426061493409E-2</c:v>
                </c:pt>
                <c:pt idx="676">
                  <c:v>4.2020497803806733E-2</c:v>
                </c:pt>
                <c:pt idx="677">
                  <c:v>3.6017569546120058E-2</c:v>
                </c:pt>
                <c:pt idx="678">
                  <c:v>3.001464128843338E-2</c:v>
                </c:pt>
                <c:pt idx="679">
                  <c:v>2.4011713030746704E-2</c:v>
                </c:pt>
                <c:pt idx="680">
                  <c:v>1.8008784773060029E-2</c:v>
                </c:pt>
                <c:pt idx="681">
                  <c:v>1.2005856515373352E-2</c:v>
                </c:pt>
                <c:pt idx="682">
                  <c:v>6.0029282576866761E-3</c:v>
                </c:pt>
              </c:numCache>
            </c:numRef>
          </c:xVal>
          <c:yVal>
            <c:numRef>
              <c:f>RGB!$D$46:$D$2095</c:f>
              <c:numCache>
                <c:formatCode>General</c:formatCode>
                <c:ptCount val="684"/>
                <c:pt idx="0">
                  <c:v>2.3529411764705882E-2</c:v>
                </c:pt>
                <c:pt idx="1">
                  <c:v>2.3529411764705882E-2</c:v>
                </c:pt>
                <c:pt idx="2">
                  <c:v>2.3552549019607842E-2</c:v>
                </c:pt>
                <c:pt idx="3">
                  <c:v>1.9607843137254902E-2</c:v>
                </c:pt>
                <c:pt idx="4">
                  <c:v>2.3529411764705882E-2</c:v>
                </c:pt>
                <c:pt idx="5">
                  <c:v>2.3529411764705882E-2</c:v>
                </c:pt>
                <c:pt idx="6">
                  <c:v>1.9573333333333335E-2</c:v>
                </c:pt>
                <c:pt idx="7">
                  <c:v>1.5686274509803921E-2</c:v>
                </c:pt>
                <c:pt idx="8">
                  <c:v>1.5778039215686275E-2</c:v>
                </c:pt>
                <c:pt idx="9">
                  <c:v>1.9607843137254902E-2</c:v>
                </c:pt>
                <c:pt idx="10">
                  <c:v>2.3472156862745099E-2</c:v>
                </c:pt>
                <c:pt idx="11">
                  <c:v>2.3529411764705882E-2</c:v>
                </c:pt>
                <c:pt idx="12">
                  <c:v>2.3529411764705882E-2</c:v>
                </c:pt>
                <c:pt idx="13">
                  <c:v>2.3420392156862743E-2</c:v>
                </c:pt>
                <c:pt idx="14">
                  <c:v>1.6177254901960786E-2</c:v>
                </c:pt>
                <c:pt idx="15">
                  <c:v>1.3223137254901962E-2</c:v>
                </c:pt>
                <c:pt idx="16">
                  <c:v>1.5710588235294115E-2</c:v>
                </c:pt>
                <c:pt idx="17">
                  <c:v>1.5686274509803921E-2</c:v>
                </c:pt>
                <c:pt idx="18">
                  <c:v>1.5745882352941176E-2</c:v>
                </c:pt>
                <c:pt idx="19">
                  <c:v>1.7638431372549019E-2</c:v>
                </c:pt>
                <c:pt idx="20">
                  <c:v>1.9607843137254902E-2</c:v>
                </c:pt>
                <c:pt idx="21">
                  <c:v>2.2197254901960783E-2</c:v>
                </c:pt>
                <c:pt idx="22">
                  <c:v>2.910862745098039E-2</c:v>
                </c:pt>
                <c:pt idx="23">
                  <c:v>3.4581960784313727E-2</c:v>
                </c:pt>
                <c:pt idx="24">
                  <c:v>5.7328235294117645E-2</c:v>
                </c:pt>
                <c:pt idx="25">
                  <c:v>6.6207450980392157E-2</c:v>
                </c:pt>
                <c:pt idx="26">
                  <c:v>7.8281960784313723E-2</c:v>
                </c:pt>
                <c:pt idx="27">
                  <c:v>9.0196078431372548E-2</c:v>
                </c:pt>
                <c:pt idx="28">
                  <c:v>8.611372549019608E-2</c:v>
                </c:pt>
                <c:pt idx="29">
                  <c:v>8.6274509803921567E-2</c:v>
                </c:pt>
                <c:pt idx="30">
                  <c:v>9.0368235294117638E-2</c:v>
                </c:pt>
                <c:pt idx="31">
                  <c:v>0.10196078431372549</c:v>
                </c:pt>
                <c:pt idx="32">
                  <c:v>0.10569843137254901</c:v>
                </c:pt>
                <c:pt idx="33">
                  <c:v>0.10588235294117647</c:v>
                </c:pt>
                <c:pt idx="34">
                  <c:v>0.11706156862745098</c:v>
                </c:pt>
                <c:pt idx="35">
                  <c:v>0.11372549019607843</c:v>
                </c:pt>
                <c:pt idx="36">
                  <c:v>0.13291999999999998</c:v>
                </c:pt>
                <c:pt idx="37">
                  <c:v>0.12941176470588237</c:v>
                </c:pt>
                <c:pt idx="38">
                  <c:v>0.14144431372549018</c:v>
                </c:pt>
                <c:pt idx="39">
                  <c:v>0.15751725490196078</c:v>
                </c:pt>
                <c:pt idx="40">
                  <c:v>0.1677776470588235</c:v>
                </c:pt>
                <c:pt idx="41">
                  <c:v>0.1532050980392157</c:v>
                </c:pt>
                <c:pt idx="42">
                  <c:v>0.12534117647058823</c:v>
                </c:pt>
                <c:pt idx="43">
                  <c:v>0.1137313725490196</c:v>
                </c:pt>
                <c:pt idx="44">
                  <c:v>0.1045556862745098</c:v>
                </c:pt>
                <c:pt idx="45">
                  <c:v>0.10022666666666666</c:v>
                </c:pt>
                <c:pt idx="46">
                  <c:v>0.10204705882352941</c:v>
                </c:pt>
                <c:pt idx="47">
                  <c:v>0.10138078431372549</c:v>
                </c:pt>
                <c:pt idx="48">
                  <c:v>9.2218823529411756E-2</c:v>
                </c:pt>
                <c:pt idx="49">
                  <c:v>0.10097333333333335</c:v>
                </c:pt>
                <c:pt idx="50">
                  <c:v>8.9936078431372551E-2</c:v>
                </c:pt>
                <c:pt idx="51">
                  <c:v>9.8039215686274508E-2</c:v>
                </c:pt>
                <c:pt idx="52">
                  <c:v>8.7170196078431378E-2</c:v>
                </c:pt>
                <c:pt idx="53">
                  <c:v>8.6274509803921567E-2</c:v>
                </c:pt>
                <c:pt idx="54">
                  <c:v>9.4117647058823528E-2</c:v>
                </c:pt>
                <c:pt idx="55">
                  <c:v>9.0196078431372548E-2</c:v>
                </c:pt>
                <c:pt idx="56">
                  <c:v>0.10163921568627451</c:v>
                </c:pt>
                <c:pt idx="57">
                  <c:v>0.10980392156862745</c:v>
                </c:pt>
                <c:pt idx="58">
                  <c:v>0.11239333333333333</c:v>
                </c:pt>
                <c:pt idx="59">
                  <c:v>0.10588235294117647</c:v>
                </c:pt>
                <c:pt idx="60">
                  <c:v>0.10980392156862745</c:v>
                </c:pt>
                <c:pt idx="61">
                  <c:v>0.10588235294117647</c:v>
                </c:pt>
                <c:pt idx="62">
                  <c:v>0.11051607843137255</c:v>
                </c:pt>
                <c:pt idx="63">
                  <c:v>0.12156862745098039</c:v>
                </c:pt>
                <c:pt idx="64">
                  <c:v>0.11824980392156863</c:v>
                </c:pt>
                <c:pt idx="65">
                  <c:v>0.11710156862745097</c:v>
                </c:pt>
                <c:pt idx="66">
                  <c:v>0.11820627450980392</c:v>
                </c:pt>
                <c:pt idx="67">
                  <c:v>0.11096941176470589</c:v>
                </c:pt>
                <c:pt idx="68">
                  <c:v>0.11068156862745097</c:v>
                </c:pt>
                <c:pt idx="69">
                  <c:v>0.11015411764705882</c:v>
                </c:pt>
                <c:pt idx="70">
                  <c:v>0.10209294117647058</c:v>
                </c:pt>
                <c:pt idx="71">
                  <c:v>0.10980392156862745</c:v>
                </c:pt>
                <c:pt idx="72">
                  <c:v>0.11058235294117646</c:v>
                </c:pt>
                <c:pt idx="73">
                  <c:v>0.10890823529411765</c:v>
                </c:pt>
                <c:pt idx="74">
                  <c:v>0.1042164705882353</c:v>
                </c:pt>
                <c:pt idx="75">
                  <c:v>0.10952823529411765</c:v>
                </c:pt>
                <c:pt idx="76">
                  <c:v>0.10544588235294118</c:v>
                </c:pt>
                <c:pt idx="77">
                  <c:v>0.10196078431372549</c:v>
                </c:pt>
                <c:pt idx="78">
                  <c:v>0.10285647058823529</c:v>
                </c:pt>
                <c:pt idx="79">
                  <c:v>0.10588235294117647</c:v>
                </c:pt>
                <c:pt idx="80">
                  <c:v>0.10196078431372549</c:v>
                </c:pt>
                <c:pt idx="81">
                  <c:v>9.4117647058823528E-2</c:v>
                </c:pt>
                <c:pt idx="82">
                  <c:v>9.5059215686274512E-2</c:v>
                </c:pt>
                <c:pt idx="83">
                  <c:v>9.8039215686274508E-2</c:v>
                </c:pt>
                <c:pt idx="84">
                  <c:v>9.1160784313725485E-2</c:v>
                </c:pt>
                <c:pt idx="85">
                  <c:v>9.8039215686274508E-2</c:v>
                </c:pt>
                <c:pt idx="86">
                  <c:v>9.5598823529411778E-2</c:v>
                </c:pt>
                <c:pt idx="87">
                  <c:v>9.8039215686274508E-2</c:v>
                </c:pt>
                <c:pt idx="88">
                  <c:v>9.854431372549019E-2</c:v>
                </c:pt>
                <c:pt idx="89">
                  <c:v>9.4117647058823528E-2</c:v>
                </c:pt>
                <c:pt idx="90">
                  <c:v>9.4571372549019608E-2</c:v>
                </c:pt>
                <c:pt idx="91">
                  <c:v>9.5748235294117648E-2</c:v>
                </c:pt>
                <c:pt idx="92">
                  <c:v>9.7800392156862745E-2</c:v>
                </c:pt>
                <c:pt idx="93">
                  <c:v>9.5501568627450975E-2</c:v>
                </c:pt>
                <c:pt idx="94">
                  <c:v>9.6271764705882348E-2</c:v>
                </c:pt>
                <c:pt idx="95">
                  <c:v>0.10012901960784314</c:v>
                </c:pt>
                <c:pt idx="96">
                  <c:v>0.1031721568627451</c:v>
                </c:pt>
                <c:pt idx="97">
                  <c:v>9.9365490196078432E-2</c:v>
                </c:pt>
                <c:pt idx="98">
                  <c:v>9.6092941176470589E-2</c:v>
                </c:pt>
                <c:pt idx="99">
                  <c:v>0.10196078431372549</c:v>
                </c:pt>
                <c:pt idx="100">
                  <c:v>9.840666666666667E-2</c:v>
                </c:pt>
                <c:pt idx="101">
                  <c:v>0.10196078431372549</c:v>
                </c:pt>
                <c:pt idx="102">
                  <c:v>9.4703137254901953E-2</c:v>
                </c:pt>
                <c:pt idx="103">
                  <c:v>9.8039215686274508E-2</c:v>
                </c:pt>
                <c:pt idx="104">
                  <c:v>0.10196078431372549</c:v>
                </c:pt>
                <c:pt idx="105">
                  <c:v>9.8039215686274508E-2</c:v>
                </c:pt>
                <c:pt idx="106">
                  <c:v>0.10196078431372549</c:v>
                </c:pt>
                <c:pt idx="107">
                  <c:v>0.10588235294117647</c:v>
                </c:pt>
                <c:pt idx="108">
                  <c:v>0.1079435294117647</c:v>
                </c:pt>
                <c:pt idx="109">
                  <c:v>0.10588235294117647</c:v>
                </c:pt>
                <c:pt idx="110">
                  <c:v>0.10196078431372549</c:v>
                </c:pt>
                <c:pt idx="111">
                  <c:v>0.10588235294117647</c:v>
                </c:pt>
                <c:pt idx="112">
                  <c:v>9.9325490196078434E-2</c:v>
                </c:pt>
                <c:pt idx="113">
                  <c:v>0.10196078431372549</c:v>
                </c:pt>
                <c:pt idx="114">
                  <c:v>0.10587372549019608</c:v>
                </c:pt>
                <c:pt idx="115">
                  <c:v>0.10232235294117646</c:v>
                </c:pt>
                <c:pt idx="116">
                  <c:v>0.10218901960784313</c:v>
                </c:pt>
                <c:pt idx="117">
                  <c:v>0.11078</c:v>
                </c:pt>
                <c:pt idx="118">
                  <c:v>0.10934941176470588</c:v>
                </c:pt>
                <c:pt idx="119">
                  <c:v>0.11212352941176471</c:v>
                </c:pt>
                <c:pt idx="120">
                  <c:v>0.11086313725490196</c:v>
                </c:pt>
                <c:pt idx="121">
                  <c:v>0.11542509803921568</c:v>
                </c:pt>
                <c:pt idx="122">
                  <c:v>0.11695686274509805</c:v>
                </c:pt>
                <c:pt idx="123">
                  <c:v>0.1158843137254902</c:v>
                </c:pt>
                <c:pt idx="124">
                  <c:v>0.12099647058823529</c:v>
                </c:pt>
                <c:pt idx="125">
                  <c:v>0.12156862745098039</c:v>
                </c:pt>
                <c:pt idx="126">
                  <c:v>0.12337490196078431</c:v>
                </c:pt>
                <c:pt idx="127">
                  <c:v>0.11764705882352941</c:v>
                </c:pt>
                <c:pt idx="128">
                  <c:v>0.12009882352941176</c:v>
                </c:pt>
                <c:pt idx="129">
                  <c:v>0.12549019607843137</c:v>
                </c:pt>
                <c:pt idx="130">
                  <c:v>0.12156862745098039</c:v>
                </c:pt>
                <c:pt idx="131">
                  <c:v>0.12156862745098039</c:v>
                </c:pt>
                <c:pt idx="132">
                  <c:v>0.11599921568627451</c:v>
                </c:pt>
                <c:pt idx="133">
                  <c:v>0.12156862745098039</c:v>
                </c:pt>
                <c:pt idx="134">
                  <c:v>0.11918588235294117</c:v>
                </c:pt>
                <c:pt idx="135">
                  <c:v>0.12156862745098039</c:v>
                </c:pt>
                <c:pt idx="136">
                  <c:v>0.11686627450980391</c:v>
                </c:pt>
                <c:pt idx="137">
                  <c:v>0.11764705882352941</c:v>
                </c:pt>
                <c:pt idx="138">
                  <c:v>0.13016392156862744</c:v>
                </c:pt>
                <c:pt idx="139">
                  <c:v>0.12156862745098039</c:v>
                </c:pt>
                <c:pt idx="140">
                  <c:v>0.12183843137254902</c:v>
                </c:pt>
                <c:pt idx="141">
                  <c:v>0.12491019607843137</c:v>
                </c:pt>
                <c:pt idx="142">
                  <c:v>0.12371921568627453</c:v>
                </c:pt>
                <c:pt idx="143">
                  <c:v>0.12821176470588236</c:v>
                </c:pt>
                <c:pt idx="144">
                  <c:v>0.1250564705882353</c:v>
                </c:pt>
                <c:pt idx="145">
                  <c:v>0.12605294117647062</c:v>
                </c:pt>
                <c:pt idx="146">
                  <c:v>0.12393686274509802</c:v>
                </c:pt>
                <c:pt idx="147">
                  <c:v>0.12697137254901958</c:v>
                </c:pt>
                <c:pt idx="148">
                  <c:v>0.13344588235294119</c:v>
                </c:pt>
                <c:pt idx="149">
                  <c:v>0.13161098039215688</c:v>
                </c:pt>
                <c:pt idx="150">
                  <c:v>0.12764196078431372</c:v>
                </c:pt>
                <c:pt idx="151">
                  <c:v>0.1289294117647059</c:v>
                </c:pt>
                <c:pt idx="152">
                  <c:v>0.13333333333333333</c:v>
                </c:pt>
                <c:pt idx="153">
                  <c:v>0.12941176470588237</c:v>
                </c:pt>
                <c:pt idx="154">
                  <c:v>0.13725490196078433</c:v>
                </c:pt>
                <c:pt idx="155">
                  <c:v>0.14117647058823529</c:v>
                </c:pt>
                <c:pt idx="156">
                  <c:v>0.13725490196078433</c:v>
                </c:pt>
                <c:pt idx="157">
                  <c:v>0.14117647058823529</c:v>
                </c:pt>
                <c:pt idx="158">
                  <c:v>0.14720509803921569</c:v>
                </c:pt>
                <c:pt idx="159">
                  <c:v>0.14901960784313725</c:v>
                </c:pt>
                <c:pt idx="160">
                  <c:v>0.15294117647058822</c:v>
                </c:pt>
                <c:pt idx="161">
                  <c:v>0.16078431372549021</c:v>
                </c:pt>
                <c:pt idx="162">
                  <c:v>0.15779294117647058</c:v>
                </c:pt>
                <c:pt idx="163">
                  <c:v>0.15294117647058822</c:v>
                </c:pt>
                <c:pt idx="164">
                  <c:v>0.15984274509803922</c:v>
                </c:pt>
                <c:pt idx="165">
                  <c:v>0.16060627450980391</c:v>
                </c:pt>
                <c:pt idx="166">
                  <c:v>0.15083019607843137</c:v>
                </c:pt>
                <c:pt idx="167">
                  <c:v>0.17095294117647061</c:v>
                </c:pt>
                <c:pt idx="168">
                  <c:v>0.1686419607843137</c:v>
                </c:pt>
                <c:pt idx="169">
                  <c:v>0.16078431372549021</c:v>
                </c:pt>
                <c:pt idx="170">
                  <c:v>0.16865490196078431</c:v>
                </c:pt>
                <c:pt idx="171">
                  <c:v>0.16643411764705882</c:v>
                </c:pt>
                <c:pt idx="172">
                  <c:v>0.17489176470588236</c:v>
                </c:pt>
                <c:pt idx="173">
                  <c:v>0.16723215686274509</c:v>
                </c:pt>
                <c:pt idx="174">
                  <c:v>0.17548196078431372</c:v>
                </c:pt>
                <c:pt idx="175">
                  <c:v>0.18566313725490197</c:v>
                </c:pt>
                <c:pt idx="176">
                  <c:v>0.1769650980392157</c:v>
                </c:pt>
                <c:pt idx="177">
                  <c:v>0.18823529411764706</c:v>
                </c:pt>
                <c:pt idx="178">
                  <c:v>0.18431372549019606</c:v>
                </c:pt>
                <c:pt idx="179">
                  <c:v>0.19215686274509805</c:v>
                </c:pt>
                <c:pt idx="180">
                  <c:v>0.18163803921568628</c:v>
                </c:pt>
                <c:pt idx="181">
                  <c:v>0.19607843137254902</c:v>
                </c:pt>
                <c:pt idx="182">
                  <c:v>0.18744862745098037</c:v>
                </c:pt>
                <c:pt idx="183">
                  <c:v>0.19215686274509805</c:v>
                </c:pt>
                <c:pt idx="184">
                  <c:v>0.19110039215686275</c:v>
                </c:pt>
                <c:pt idx="185">
                  <c:v>0.18431372549019606</c:v>
                </c:pt>
                <c:pt idx="186">
                  <c:v>0.1989321568627451</c:v>
                </c:pt>
                <c:pt idx="187">
                  <c:v>0.19999999999999998</c:v>
                </c:pt>
                <c:pt idx="188">
                  <c:v>0.19607843137254902</c:v>
                </c:pt>
                <c:pt idx="189">
                  <c:v>0.19607843137254902</c:v>
                </c:pt>
                <c:pt idx="190">
                  <c:v>0.19993764705882353</c:v>
                </c:pt>
                <c:pt idx="191">
                  <c:v>0.21449764705882352</c:v>
                </c:pt>
                <c:pt idx="192">
                  <c:v>0.20391764705882354</c:v>
                </c:pt>
                <c:pt idx="193">
                  <c:v>0.19520588235294117</c:v>
                </c:pt>
                <c:pt idx="194">
                  <c:v>0.21130588235294118</c:v>
                </c:pt>
                <c:pt idx="195">
                  <c:v>0.20685568627450979</c:v>
                </c:pt>
                <c:pt idx="196">
                  <c:v>0.21646549019607844</c:v>
                </c:pt>
                <c:pt idx="197">
                  <c:v>0.20558666666666664</c:v>
                </c:pt>
                <c:pt idx="198">
                  <c:v>0.21223019607843135</c:v>
                </c:pt>
                <c:pt idx="199">
                  <c:v>0.21777607843137253</c:v>
                </c:pt>
                <c:pt idx="200">
                  <c:v>0.21412470588235294</c:v>
                </c:pt>
                <c:pt idx="201">
                  <c:v>0.22617647058823528</c:v>
                </c:pt>
                <c:pt idx="202">
                  <c:v>0.22816039215686273</c:v>
                </c:pt>
                <c:pt idx="203">
                  <c:v>0.2196078431372549</c:v>
                </c:pt>
                <c:pt idx="204">
                  <c:v>0.22510823529411764</c:v>
                </c:pt>
                <c:pt idx="205">
                  <c:v>0.22352941176470589</c:v>
                </c:pt>
                <c:pt idx="206">
                  <c:v>0.2278243137254902</c:v>
                </c:pt>
                <c:pt idx="207">
                  <c:v>0.23137254901960783</c:v>
                </c:pt>
                <c:pt idx="208">
                  <c:v>0.22472352941176468</c:v>
                </c:pt>
                <c:pt idx="209">
                  <c:v>0.23529411764705882</c:v>
                </c:pt>
                <c:pt idx="210">
                  <c:v>0.23198117647058822</c:v>
                </c:pt>
                <c:pt idx="211">
                  <c:v>0.23529411764705882</c:v>
                </c:pt>
                <c:pt idx="212">
                  <c:v>0.23502431372549018</c:v>
                </c:pt>
                <c:pt idx="213">
                  <c:v>0.23921568627450979</c:v>
                </c:pt>
                <c:pt idx="214">
                  <c:v>0.23628745098039217</c:v>
                </c:pt>
                <c:pt idx="215">
                  <c:v>0.25098039215686274</c:v>
                </c:pt>
                <c:pt idx="216">
                  <c:v>0.24336784313725487</c:v>
                </c:pt>
                <c:pt idx="217">
                  <c:v>0.24167294117647059</c:v>
                </c:pt>
                <c:pt idx="218">
                  <c:v>0.24655686274509803</c:v>
                </c:pt>
                <c:pt idx="219">
                  <c:v>0.25243294117647064</c:v>
                </c:pt>
                <c:pt idx="220">
                  <c:v>0.25663215686274504</c:v>
                </c:pt>
                <c:pt idx="221">
                  <c:v>0.26067803921568627</c:v>
                </c:pt>
                <c:pt idx="222">
                  <c:v>0.2576705882352941</c:v>
                </c:pt>
                <c:pt idx="223">
                  <c:v>0.26027058823529409</c:v>
                </c:pt>
                <c:pt idx="224">
                  <c:v>0.25859294117647053</c:v>
                </c:pt>
                <c:pt idx="225">
                  <c:v>0.26026470588235295</c:v>
                </c:pt>
                <c:pt idx="226">
                  <c:v>0.26990431372549017</c:v>
                </c:pt>
                <c:pt idx="227">
                  <c:v>0.25490196078431371</c:v>
                </c:pt>
                <c:pt idx="228">
                  <c:v>0.26535764705882359</c:v>
                </c:pt>
                <c:pt idx="229">
                  <c:v>0.27058823529411768</c:v>
                </c:pt>
                <c:pt idx="230">
                  <c:v>0.27583019607843134</c:v>
                </c:pt>
                <c:pt idx="231">
                  <c:v>0.25490196078431371</c:v>
                </c:pt>
                <c:pt idx="232">
                  <c:v>0.28627450980392155</c:v>
                </c:pt>
                <c:pt idx="233">
                  <c:v>0.28235294117647058</c:v>
                </c:pt>
                <c:pt idx="234">
                  <c:v>0.28750901960784314</c:v>
                </c:pt>
                <c:pt idx="235">
                  <c:v>0.29803921568627451</c:v>
                </c:pt>
                <c:pt idx="236">
                  <c:v>0.27978627450980392</c:v>
                </c:pt>
                <c:pt idx="237">
                  <c:v>0.28627450980392155</c:v>
                </c:pt>
                <c:pt idx="238">
                  <c:v>0.28354156862745095</c:v>
                </c:pt>
                <c:pt idx="239">
                  <c:v>0.28627450980392155</c:v>
                </c:pt>
                <c:pt idx="240">
                  <c:v>0.30312627450980395</c:v>
                </c:pt>
                <c:pt idx="241">
                  <c:v>0.29411764705882354</c:v>
                </c:pt>
                <c:pt idx="242">
                  <c:v>0.29599686274509807</c:v>
                </c:pt>
                <c:pt idx="243">
                  <c:v>0.30029568627450981</c:v>
                </c:pt>
                <c:pt idx="244">
                  <c:v>0.29995215686274507</c:v>
                </c:pt>
                <c:pt idx="245">
                  <c:v>0.29557019607843138</c:v>
                </c:pt>
                <c:pt idx="246">
                  <c:v>0.30305725490196078</c:v>
                </c:pt>
                <c:pt idx="247">
                  <c:v>0.30380980392156864</c:v>
                </c:pt>
                <c:pt idx="248">
                  <c:v>0.30889921568627449</c:v>
                </c:pt>
                <c:pt idx="249">
                  <c:v>0.3296470588235294</c:v>
                </c:pt>
                <c:pt idx="250">
                  <c:v>0.3125427450980392</c:v>
                </c:pt>
                <c:pt idx="251">
                  <c:v>0.31494274509803921</c:v>
                </c:pt>
                <c:pt idx="252">
                  <c:v>0.30868745098039219</c:v>
                </c:pt>
                <c:pt idx="253">
                  <c:v>0.31372549019607843</c:v>
                </c:pt>
                <c:pt idx="254">
                  <c:v>0.31126235294117643</c:v>
                </c:pt>
                <c:pt idx="255">
                  <c:v>0.30196078431372547</c:v>
                </c:pt>
                <c:pt idx="256">
                  <c:v>0.31519529411764702</c:v>
                </c:pt>
                <c:pt idx="257">
                  <c:v>0.31764705882352939</c:v>
                </c:pt>
                <c:pt idx="258">
                  <c:v>0.31276666666666664</c:v>
                </c:pt>
                <c:pt idx="259">
                  <c:v>0.31764705882352939</c:v>
                </c:pt>
                <c:pt idx="260">
                  <c:v>0.3204549019607843</c:v>
                </c:pt>
                <c:pt idx="261">
                  <c:v>0.30196078431372547</c:v>
                </c:pt>
                <c:pt idx="262">
                  <c:v>0.30013490196078429</c:v>
                </c:pt>
                <c:pt idx="263">
                  <c:v>0.32549019607843138</c:v>
                </c:pt>
                <c:pt idx="264">
                  <c:v>0.30436666666666667</c:v>
                </c:pt>
                <c:pt idx="265">
                  <c:v>0.30980392156862746</c:v>
                </c:pt>
                <c:pt idx="266">
                  <c:v>0.30607647058823528</c:v>
                </c:pt>
                <c:pt idx="267">
                  <c:v>0.31372549019607843</c:v>
                </c:pt>
                <c:pt idx="268">
                  <c:v>0.33108352941176467</c:v>
                </c:pt>
                <c:pt idx="269">
                  <c:v>0.31190549019607838</c:v>
                </c:pt>
                <c:pt idx="270">
                  <c:v>0.32346196078431372</c:v>
                </c:pt>
                <c:pt idx="271">
                  <c:v>0.31706705882352937</c:v>
                </c:pt>
                <c:pt idx="272">
                  <c:v>0.31609137254901959</c:v>
                </c:pt>
                <c:pt idx="273">
                  <c:v>0.31275529411764708</c:v>
                </c:pt>
                <c:pt idx="274">
                  <c:v>0.31946549019607845</c:v>
                </c:pt>
                <c:pt idx="275">
                  <c:v>0.32840117647058825</c:v>
                </c:pt>
                <c:pt idx="276">
                  <c:v>0.3238372549019608</c:v>
                </c:pt>
                <c:pt idx="277">
                  <c:v>0.33255254901960785</c:v>
                </c:pt>
                <c:pt idx="278">
                  <c:v>0.32363098039215688</c:v>
                </c:pt>
                <c:pt idx="279">
                  <c:v>0.32156862745098042</c:v>
                </c:pt>
                <c:pt idx="280">
                  <c:v>0.33584235294117643</c:v>
                </c:pt>
                <c:pt idx="281">
                  <c:v>0.32156862745098042</c:v>
                </c:pt>
                <c:pt idx="282">
                  <c:v>0.33265019607843138</c:v>
                </c:pt>
                <c:pt idx="283">
                  <c:v>0.33333333333333337</c:v>
                </c:pt>
                <c:pt idx="284">
                  <c:v>0.31698666666666664</c:v>
                </c:pt>
                <c:pt idx="285">
                  <c:v>0.33333333333333337</c:v>
                </c:pt>
                <c:pt idx="286">
                  <c:v>0.32776980392156863</c:v>
                </c:pt>
                <c:pt idx="287">
                  <c:v>0.32156862745098042</c:v>
                </c:pt>
                <c:pt idx="288">
                  <c:v>0.33229411764705885</c:v>
                </c:pt>
                <c:pt idx="289">
                  <c:v>0.33725490196078428</c:v>
                </c:pt>
                <c:pt idx="290">
                  <c:v>0.32774666666666669</c:v>
                </c:pt>
                <c:pt idx="291">
                  <c:v>0.34111921568627451</c:v>
                </c:pt>
                <c:pt idx="292">
                  <c:v>0.33401098039215682</c:v>
                </c:pt>
                <c:pt idx="293">
                  <c:v>0.33595725490196077</c:v>
                </c:pt>
                <c:pt idx="294">
                  <c:v>0.33625843137254902</c:v>
                </c:pt>
                <c:pt idx="295">
                  <c:v>0.33321843137254897</c:v>
                </c:pt>
                <c:pt idx="296">
                  <c:v>0.33493843137254903</c:v>
                </c:pt>
                <c:pt idx="297">
                  <c:v>0.33914392156862749</c:v>
                </c:pt>
                <c:pt idx="298">
                  <c:v>0.33042156862745098</c:v>
                </c:pt>
                <c:pt idx="299">
                  <c:v>0.33255254901960785</c:v>
                </c:pt>
                <c:pt idx="300">
                  <c:v>0.3326423529411765</c:v>
                </c:pt>
                <c:pt idx="301">
                  <c:v>0.34351333333333334</c:v>
                </c:pt>
                <c:pt idx="302">
                  <c:v>0.32557450980392155</c:v>
                </c:pt>
                <c:pt idx="303">
                  <c:v>0.33367764705882352</c:v>
                </c:pt>
                <c:pt idx="304">
                  <c:v>0.33201843137254899</c:v>
                </c:pt>
                <c:pt idx="305">
                  <c:v>0.31372549019607843</c:v>
                </c:pt>
                <c:pt idx="306">
                  <c:v>0.31764705882352939</c:v>
                </c:pt>
                <c:pt idx="307">
                  <c:v>0.31372549019607843</c:v>
                </c:pt>
                <c:pt idx="308">
                  <c:v>0.31272627450980395</c:v>
                </c:pt>
                <c:pt idx="309">
                  <c:v>0.31372549019607843</c:v>
                </c:pt>
                <c:pt idx="310">
                  <c:v>0.30054274509803924</c:v>
                </c:pt>
                <c:pt idx="311">
                  <c:v>0.30196078431372547</c:v>
                </c:pt>
                <c:pt idx="312">
                  <c:v>0.29590901960784316</c:v>
                </c:pt>
                <c:pt idx="313">
                  <c:v>0.29803921568627451</c:v>
                </c:pt>
                <c:pt idx="314">
                  <c:v>0.28870901960784312</c:v>
                </c:pt>
                <c:pt idx="315">
                  <c:v>0.27843137254901956</c:v>
                </c:pt>
                <c:pt idx="316">
                  <c:v>0.28083137254901958</c:v>
                </c:pt>
                <c:pt idx="317">
                  <c:v>0.27966588235294121</c:v>
                </c:pt>
                <c:pt idx="318">
                  <c:v>0.29379215686274507</c:v>
                </c:pt>
                <c:pt idx="319">
                  <c:v>0.28846196078431374</c:v>
                </c:pt>
                <c:pt idx="320">
                  <c:v>0.28279725490196073</c:v>
                </c:pt>
                <c:pt idx="321">
                  <c:v>0.28235294117647058</c:v>
                </c:pt>
                <c:pt idx="322">
                  <c:v>0.28364901960784317</c:v>
                </c:pt>
                <c:pt idx="323">
                  <c:v>0.29470313725490194</c:v>
                </c:pt>
                <c:pt idx="324">
                  <c:v>0.29286117647058824</c:v>
                </c:pt>
                <c:pt idx="325">
                  <c:v>0.28713019607843138</c:v>
                </c:pt>
                <c:pt idx="326">
                  <c:v>0.29546980392156863</c:v>
                </c:pt>
                <c:pt idx="327">
                  <c:v>0.29641450980392159</c:v>
                </c:pt>
                <c:pt idx="328">
                  <c:v>0.29559960784313721</c:v>
                </c:pt>
                <c:pt idx="329">
                  <c:v>0.30196078431372547</c:v>
                </c:pt>
                <c:pt idx="330">
                  <c:v>0.31183058823529408</c:v>
                </c:pt>
                <c:pt idx="331">
                  <c:v>0.29803921568627451</c:v>
                </c:pt>
                <c:pt idx="332">
                  <c:v>0.30789764705882355</c:v>
                </c:pt>
                <c:pt idx="333">
                  <c:v>0.30196078431372547</c:v>
                </c:pt>
                <c:pt idx="334">
                  <c:v>0.30396470588235291</c:v>
                </c:pt>
                <c:pt idx="335">
                  <c:v>0.32156862745098042</c:v>
                </c:pt>
                <c:pt idx="336">
                  <c:v>0.30575607843137254</c:v>
                </c:pt>
                <c:pt idx="337">
                  <c:v>0.31764705882352939</c:v>
                </c:pt>
                <c:pt idx="338">
                  <c:v>0.30390156862745099</c:v>
                </c:pt>
                <c:pt idx="339">
                  <c:v>0.29803921568627451</c:v>
                </c:pt>
                <c:pt idx="340">
                  <c:v>0.29408313725490198</c:v>
                </c:pt>
                <c:pt idx="341">
                  <c:v>0.29411764705882354</c:v>
                </c:pt>
                <c:pt idx="342">
                  <c:v>0.27685529411764703</c:v>
                </c:pt>
                <c:pt idx="343">
                  <c:v>0.28281803921568627</c:v>
                </c:pt>
                <c:pt idx="344">
                  <c:v>0.27095568627450978</c:v>
                </c:pt>
                <c:pt idx="345">
                  <c:v>0.2801827450980392</c:v>
                </c:pt>
                <c:pt idx="346">
                  <c:v>0.26464666666666664</c:v>
                </c:pt>
                <c:pt idx="347">
                  <c:v>0.27945333333333328</c:v>
                </c:pt>
                <c:pt idx="348">
                  <c:v>0.2647219607843137</c:v>
                </c:pt>
                <c:pt idx="349">
                  <c:v>0.26347411764705886</c:v>
                </c:pt>
                <c:pt idx="350">
                  <c:v>0.2660058823529412</c:v>
                </c:pt>
                <c:pt idx="351">
                  <c:v>0.26272784313725489</c:v>
                </c:pt>
                <c:pt idx="352">
                  <c:v>0.26802156862745097</c:v>
                </c:pt>
                <c:pt idx="353">
                  <c:v>0.26916431372549021</c:v>
                </c:pt>
                <c:pt idx="354">
                  <c:v>0.27070470588235296</c:v>
                </c:pt>
                <c:pt idx="355">
                  <c:v>0.2627450980392157</c:v>
                </c:pt>
                <c:pt idx="356">
                  <c:v>0.27826470588235291</c:v>
                </c:pt>
                <c:pt idx="357">
                  <c:v>0.25882352941176473</c:v>
                </c:pt>
                <c:pt idx="358">
                  <c:v>0.27283333333333337</c:v>
                </c:pt>
                <c:pt idx="359">
                  <c:v>0.26666666666666666</c:v>
                </c:pt>
                <c:pt idx="360">
                  <c:v>0.26873372549019608</c:v>
                </c:pt>
                <c:pt idx="361">
                  <c:v>0.28627450980392155</c:v>
                </c:pt>
                <c:pt idx="362">
                  <c:v>0.27474509803921565</c:v>
                </c:pt>
                <c:pt idx="363">
                  <c:v>0.26666666666666666</c:v>
                </c:pt>
                <c:pt idx="364">
                  <c:v>0.28418470588235295</c:v>
                </c:pt>
                <c:pt idx="365">
                  <c:v>0.28235294117647058</c:v>
                </c:pt>
                <c:pt idx="366">
                  <c:v>0.28627450980392155</c:v>
                </c:pt>
                <c:pt idx="367">
                  <c:v>0.28608509803921572</c:v>
                </c:pt>
                <c:pt idx="368">
                  <c:v>0.28456392156862742</c:v>
                </c:pt>
                <c:pt idx="369">
                  <c:v>0.28746313725490191</c:v>
                </c:pt>
                <c:pt idx="370">
                  <c:v>0.29176549019607845</c:v>
                </c:pt>
                <c:pt idx="371">
                  <c:v>0.29410627450980392</c:v>
                </c:pt>
                <c:pt idx="372">
                  <c:v>0.28434470588235294</c:v>
                </c:pt>
                <c:pt idx="373">
                  <c:v>0.28612509803921565</c:v>
                </c:pt>
                <c:pt idx="374">
                  <c:v>0.29588039215686274</c:v>
                </c:pt>
                <c:pt idx="375">
                  <c:v>0.29803921568627451</c:v>
                </c:pt>
                <c:pt idx="376">
                  <c:v>0.30118</c:v>
                </c:pt>
                <c:pt idx="377">
                  <c:v>0.29184392156862743</c:v>
                </c:pt>
                <c:pt idx="378">
                  <c:v>0.3038078431372549</c:v>
                </c:pt>
                <c:pt idx="379">
                  <c:v>0.29466901960784314</c:v>
                </c:pt>
                <c:pt idx="380">
                  <c:v>0.3106882352941176</c:v>
                </c:pt>
                <c:pt idx="381">
                  <c:v>0.31764705882352939</c:v>
                </c:pt>
                <c:pt idx="382">
                  <c:v>0.30368901960784311</c:v>
                </c:pt>
                <c:pt idx="383">
                  <c:v>0.29411764705882354</c:v>
                </c:pt>
                <c:pt idx="384">
                  <c:v>0.29975607843137253</c:v>
                </c:pt>
                <c:pt idx="385">
                  <c:v>0.32549019607843138</c:v>
                </c:pt>
                <c:pt idx="386">
                  <c:v>0.30758745098039214</c:v>
                </c:pt>
                <c:pt idx="387">
                  <c:v>0.32156862745098042</c:v>
                </c:pt>
                <c:pt idx="388">
                  <c:v>0.31541921568627451</c:v>
                </c:pt>
                <c:pt idx="389">
                  <c:v>0.33333333333333337</c:v>
                </c:pt>
                <c:pt idx="390">
                  <c:v>0.31932941176470586</c:v>
                </c:pt>
                <c:pt idx="391">
                  <c:v>0.30980392156862746</c:v>
                </c:pt>
                <c:pt idx="392">
                  <c:v>0.3339133333333334</c:v>
                </c:pt>
                <c:pt idx="393">
                  <c:v>0.31428823529411765</c:v>
                </c:pt>
                <c:pt idx="394">
                  <c:v>0.31785058823529416</c:v>
                </c:pt>
                <c:pt idx="395">
                  <c:v>0.32549019607843138</c:v>
                </c:pt>
                <c:pt idx="396">
                  <c:v>0.32176196078431374</c:v>
                </c:pt>
                <c:pt idx="397">
                  <c:v>0.31612549019607838</c:v>
                </c:pt>
                <c:pt idx="398">
                  <c:v>0.32693843137254897</c:v>
                </c:pt>
                <c:pt idx="399">
                  <c:v>0.31194549019607842</c:v>
                </c:pt>
                <c:pt idx="400">
                  <c:v>0.32226117647058816</c:v>
                </c:pt>
                <c:pt idx="401">
                  <c:v>0.31488549019607842</c:v>
                </c:pt>
                <c:pt idx="402">
                  <c:v>0.31296196078431371</c:v>
                </c:pt>
                <c:pt idx="403">
                  <c:v>0.31926627450980388</c:v>
                </c:pt>
                <c:pt idx="404">
                  <c:v>0.31461764705882356</c:v>
                </c:pt>
                <c:pt idx="405">
                  <c:v>0.30588235294117644</c:v>
                </c:pt>
                <c:pt idx="406">
                  <c:v>0.29888901960784314</c:v>
                </c:pt>
                <c:pt idx="407">
                  <c:v>0.31372549019607843</c:v>
                </c:pt>
                <c:pt idx="408">
                  <c:v>0.30746117647058824</c:v>
                </c:pt>
                <c:pt idx="409">
                  <c:v>0.29803921568627451</c:v>
                </c:pt>
                <c:pt idx="410">
                  <c:v>0.30274745098039213</c:v>
                </c:pt>
                <c:pt idx="411">
                  <c:v>0.29411764705882354</c:v>
                </c:pt>
                <c:pt idx="412">
                  <c:v>0.29019607843137252</c:v>
                </c:pt>
                <c:pt idx="413">
                  <c:v>0.29411764705882354</c:v>
                </c:pt>
                <c:pt idx="414">
                  <c:v>0.27046784313725486</c:v>
                </c:pt>
                <c:pt idx="415">
                  <c:v>0.27843137254901956</c:v>
                </c:pt>
                <c:pt idx="416">
                  <c:v>0.27622078431372549</c:v>
                </c:pt>
                <c:pt idx="417">
                  <c:v>0.27843137254901956</c:v>
                </c:pt>
                <c:pt idx="418">
                  <c:v>0.27672823529411766</c:v>
                </c:pt>
                <c:pt idx="419">
                  <c:v>0.27258627450980394</c:v>
                </c:pt>
                <c:pt idx="420">
                  <c:v>0.27688980392156864</c:v>
                </c:pt>
                <c:pt idx="421">
                  <c:v>0.26498431372549014</c:v>
                </c:pt>
                <c:pt idx="422">
                  <c:v>0.26549450980392159</c:v>
                </c:pt>
                <c:pt idx="423">
                  <c:v>0.2649270588235294</c:v>
                </c:pt>
                <c:pt idx="424">
                  <c:v>0.25815686274509803</c:v>
                </c:pt>
                <c:pt idx="425">
                  <c:v>0.26670117647058822</c:v>
                </c:pt>
                <c:pt idx="426">
                  <c:v>0.25374196078431371</c:v>
                </c:pt>
                <c:pt idx="427">
                  <c:v>0.25694039215686276</c:v>
                </c:pt>
                <c:pt idx="428">
                  <c:v>0.25277137254901955</c:v>
                </c:pt>
                <c:pt idx="429">
                  <c:v>0.24673725490196077</c:v>
                </c:pt>
                <c:pt idx="430">
                  <c:v>0.24852470588235298</c:v>
                </c:pt>
                <c:pt idx="431">
                  <c:v>0.25098039215686274</c:v>
                </c:pt>
                <c:pt idx="432">
                  <c:v>0.244578431372549</c:v>
                </c:pt>
                <c:pt idx="433">
                  <c:v>0.24313725490196078</c:v>
                </c:pt>
                <c:pt idx="434">
                  <c:v>0.24955058823529408</c:v>
                </c:pt>
                <c:pt idx="435">
                  <c:v>0.23921568627450979</c:v>
                </c:pt>
                <c:pt idx="436">
                  <c:v>0.24030078431372548</c:v>
                </c:pt>
                <c:pt idx="437">
                  <c:v>0.23921568627450979</c:v>
                </c:pt>
                <c:pt idx="438">
                  <c:v>0.24394666666666667</c:v>
                </c:pt>
                <c:pt idx="439">
                  <c:v>0.24313725490196078</c:v>
                </c:pt>
                <c:pt idx="440">
                  <c:v>0.2417419607843137</c:v>
                </c:pt>
                <c:pt idx="441">
                  <c:v>0.25098039215686274</c:v>
                </c:pt>
                <c:pt idx="442">
                  <c:v>0.23644823529411765</c:v>
                </c:pt>
                <c:pt idx="443">
                  <c:v>0.23558705882352943</c:v>
                </c:pt>
                <c:pt idx="444">
                  <c:v>0.24325960784313724</c:v>
                </c:pt>
                <c:pt idx="445">
                  <c:v>0.25098039215686274</c:v>
                </c:pt>
                <c:pt idx="446">
                  <c:v>0.2432372549019608</c:v>
                </c:pt>
                <c:pt idx="447">
                  <c:v>0.23796980392156861</c:v>
                </c:pt>
                <c:pt idx="448">
                  <c:v>0.24551450980392156</c:v>
                </c:pt>
                <c:pt idx="449">
                  <c:v>0.25490196078431371</c:v>
                </c:pt>
                <c:pt idx="450">
                  <c:v>0.25126039215686274</c:v>
                </c:pt>
                <c:pt idx="451">
                  <c:v>0.26408862745098038</c:v>
                </c:pt>
                <c:pt idx="452">
                  <c:v>0.25258431372549023</c:v>
                </c:pt>
                <c:pt idx="453">
                  <c:v>0.26129803921568623</c:v>
                </c:pt>
                <c:pt idx="454">
                  <c:v>0.25778588235294114</c:v>
                </c:pt>
                <c:pt idx="455">
                  <c:v>0.25098039215686274</c:v>
                </c:pt>
                <c:pt idx="456">
                  <c:v>0.25620549019607847</c:v>
                </c:pt>
                <c:pt idx="457">
                  <c:v>0.27450980392156865</c:v>
                </c:pt>
                <c:pt idx="458">
                  <c:v>0.26800431372549022</c:v>
                </c:pt>
                <c:pt idx="459">
                  <c:v>0.26666666666666666</c:v>
                </c:pt>
                <c:pt idx="460">
                  <c:v>0.27450980392156865</c:v>
                </c:pt>
                <c:pt idx="461">
                  <c:v>0.27843137254901956</c:v>
                </c:pt>
                <c:pt idx="462">
                  <c:v>0.28396627450980394</c:v>
                </c:pt>
                <c:pt idx="463">
                  <c:v>0.27843137254901956</c:v>
                </c:pt>
                <c:pt idx="464">
                  <c:v>0.27591647058823526</c:v>
                </c:pt>
                <c:pt idx="465">
                  <c:v>0.28235294117647058</c:v>
                </c:pt>
                <c:pt idx="466">
                  <c:v>0.27718549019607847</c:v>
                </c:pt>
                <c:pt idx="467">
                  <c:v>0.30196078431372547</c:v>
                </c:pt>
                <c:pt idx="468">
                  <c:v>0.28504549019607844</c:v>
                </c:pt>
                <c:pt idx="469">
                  <c:v>0.29348588235294115</c:v>
                </c:pt>
                <c:pt idx="470">
                  <c:v>0.29755647058823531</c:v>
                </c:pt>
                <c:pt idx="471">
                  <c:v>0.2881462745098039</c:v>
                </c:pt>
                <c:pt idx="472">
                  <c:v>0.29619019607843133</c:v>
                </c:pt>
                <c:pt idx="473">
                  <c:v>0.28783058823529412</c:v>
                </c:pt>
                <c:pt idx="474">
                  <c:v>0.293641568627451</c:v>
                </c:pt>
                <c:pt idx="475">
                  <c:v>0.30284509803921567</c:v>
                </c:pt>
                <c:pt idx="476">
                  <c:v>0.30209098039215682</c:v>
                </c:pt>
                <c:pt idx="477">
                  <c:v>0.30308627450980397</c:v>
                </c:pt>
                <c:pt idx="478">
                  <c:v>0.29828392156862743</c:v>
                </c:pt>
                <c:pt idx="479">
                  <c:v>0.30778274509803921</c:v>
                </c:pt>
                <c:pt idx="480">
                  <c:v>0.30281490196078431</c:v>
                </c:pt>
                <c:pt idx="481">
                  <c:v>0.28627450980392155</c:v>
                </c:pt>
                <c:pt idx="482">
                  <c:v>0.29250431372549018</c:v>
                </c:pt>
                <c:pt idx="483">
                  <c:v>0.29803921568627451</c:v>
                </c:pt>
                <c:pt idx="484">
                  <c:v>0.29019607843137252</c:v>
                </c:pt>
                <c:pt idx="485">
                  <c:v>0.30588235294117644</c:v>
                </c:pt>
                <c:pt idx="486">
                  <c:v>0.28401215686274511</c:v>
                </c:pt>
                <c:pt idx="487">
                  <c:v>0.28627450980392155</c:v>
                </c:pt>
                <c:pt idx="488">
                  <c:v>0.29299803921568629</c:v>
                </c:pt>
                <c:pt idx="489">
                  <c:v>0.28235294117647058</c:v>
                </c:pt>
                <c:pt idx="490">
                  <c:v>0.29300941176470591</c:v>
                </c:pt>
                <c:pt idx="491">
                  <c:v>0.27450980392156865</c:v>
                </c:pt>
                <c:pt idx="492">
                  <c:v>0.27185137254901964</c:v>
                </c:pt>
                <c:pt idx="493">
                  <c:v>0.27058823529411768</c:v>
                </c:pt>
                <c:pt idx="494">
                  <c:v>0.26468235294117648</c:v>
                </c:pt>
                <c:pt idx="495">
                  <c:v>0.26613254901960787</c:v>
                </c:pt>
                <c:pt idx="496">
                  <c:v>0.26421490196078429</c:v>
                </c:pt>
                <c:pt idx="497">
                  <c:v>0.25766941176470587</c:v>
                </c:pt>
                <c:pt idx="498">
                  <c:v>0.25444352941176468</c:v>
                </c:pt>
                <c:pt idx="499">
                  <c:v>0.26059764705882349</c:v>
                </c:pt>
                <c:pt idx="500">
                  <c:v>0.25382000000000005</c:v>
                </c:pt>
                <c:pt idx="501">
                  <c:v>0.25729607843137253</c:v>
                </c:pt>
                <c:pt idx="502">
                  <c:v>0.2481313725490196</c:v>
                </c:pt>
                <c:pt idx="503">
                  <c:v>0.24615176470588235</c:v>
                </c:pt>
                <c:pt idx="504">
                  <c:v>0.24892470588235294</c:v>
                </c:pt>
                <c:pt idx="505">
                  <c:v>0.24313725490196078</c:v>
                </c:pt>
                <c:pt idx="506">
                  <c:v>0.2294835294117647</c:v>
                </c:pt>
                <c:pt idx="507">
                  <c:v>0.23921568627450979</c:v>
                </c:pt>
                <c:pt idx="508">
                  <c:v>0.24303960784313725</c:v>
                </c:pt>
                <c:pt idx="509">
                  <c:v>0.25882352941176473</c:v>
                </c:pt>
                <c:pt idx="510">
                  <c:v>0.23728078431372548</c:v>
                </c:pt>
                <c:pt idx="511">
                  <c:v>0.24313725490196078</c:v>
                </c:pt>
                <c:pt idx="512">
                  <c:v>0.24901686274509802</c:v>
                </c:pt>
                <c:pt idx="513">
                  <c:v>0.25490196078431371</c:v>
                </c:pt>
                <c:pt idx="514">
                  <c:v>0.25199098039215684</c:v>
                </c:pt>
                <c:pt idx="515">
                  <c:v>0.25098039215686274</c:v>
                </c:pt>
                <c:pt idx="516">
                  <c:v>0.24409607843137254</c:v>
                </c:pt>
                <c:pt idx="517">
                  <c:v>0.25882352941176473</c:v>
                </c:pt>
                <c:pt idx="518">
                  <c:v>0.24908549019607842</c:v>
                </c:pt>
                <c:pt idx="519">
                  <c:v>0.23921568627450979</c:v>
                </c:pt>
                <c:pt idx="520">
                  <c:v>0.23905999999999997</c:v>
                </c:pt>
                <c:pt idx="521">
                  <c:v>0.23830274509803923</c:v>
                </c:pt>
                <c:pt idx="522">
                  <c:v>0.24568549019607844</c:v>
                </c:pt>
                <c:pt idx="523">
                  <c:v>0.2590188235294118</c:v>
                </c:pt>
                <c:pt idx="524">
                  <c:v>0.24275960784313724</c:v>
                </c:pt>
                <c:pt idx="525">
                  <c:v>0.24301098039215685</c:v>
                </c:pt>
                <c:pt idx="526">
                  <c:v>0.24438117647058824</c:v>
                </c:pt>
                <c:pt idx="527">
                  <c:v>0.25227803921568626</c:v>
                </c:pt>
                <c:pt idx="528">
                  <c:v>0.23447882352941177</c:v>
                </c:pt>
                <c:pt idx="529">
                  <c:v>0.22352941176470589</c:v>
                </c:pt>
                <c:pt idx="530">
                  <c:v>0.22882196078431372</c:v>
                </c:pt>
                <c:pt idx="531">
                  <c:v>0.22765764705882352</c:v>
                </c:pt>
                <c:pt idx="532">
                  <c:v>0.22439647058823528</c:v>
                </c:pt>
                <c:pt idx="533">
                  <c:v>0.21568627450980393</c:v>
                </c:pt>
                <c:pt idx="534">
                  <c:v>0.22046352941176472</c:v>
                </c:pt>
                <c:pt idx="535">
                  <c:v>0.20784313725490194</c:v>
                </c:pt>
                <c:pt idx="536">
                  <c:v>0.21737450980392156</c:v>
                </c:pt>
                <c:pt idx="537">
                  <c:v>0.22352941176470589</c:v>
                </c:pt>
                <c:pt idx="538">
                  <c:v>0.21568627450980393</c:v>
                </c:pt>
                <c:pt idx="539">
                  <c:v>0.21568627450980393</c:v>
                </c:pt>
                <c:pt idx="540">
                  <c:v>0.2196078431372549</c:v>
                </c:pt>
                <c:pt idx="541">
                  <c:v>0.21176470588235294</c:v>
                </c:pt>
                <c:pt idx="542">
                  <c:v>0.21568627450980393</c:v>
                </c:pt>
                <c:pt idx="543">
                  <c:v>0.21176470588235294</c:v>
                </c:pt>
                <c:pt idx="544">
                  <c:v>0.20951137254901964</c:v>
                </c:pt>
                <c:pt idx="545">
                  <c:v>0.21176470588235294</c:v>
                </c:pt>
                <c:pt idx="546">
                  <c:v>0.21529098039215686</c:v>
                </c:pt>
                <c:pt idx="547">
                  <c:v>0.22158862745098037</c:v>
                </c:pt>
                <c:pt idx="548">
                  <c:v>0.22063411764705881</c:v>
                </c:pt>
                <c:pt idx="549">
                  <c:v>0.21886705882352941</c:v>
                </c:pt>
                <c:pt idx="550">
                  <c:v>0.21174117647058824</c:v>
                </c:pt>
                <c:pt idx="551">
                  <c:v>0.21005372549019607</c:v>
                </c:pt>
                <c:pt idx="552">
                  <c:v>0.21090901960784311</c:v>
                </c:pt>
                <c:pt idx="553">
                  <c:v>0.20109098039215684</c:v>
                </c:pt>
                <c:pt idx="554">
                  <c:v>0.20316705882352942</c:v>
                </c:pt>
                <c:pt idx="555">
                  <c:v>0.19309843137254901</c:v>
                </c:pt>
                <c:pt idx="556">
                  <c:v>0.20124039215686274</c:v>
                </c:pt>
                <c:pt idx="557">
                  <c:v>0.19607843137254902</c:v>
                </c:pt>
                <c:pt idx="558">
                  <c:v>0.18254509803921568</c:v>
                </c:pt>
                <c:pt idx="559">
                  <c:v>0.19215686274509805</c:v>
                </c:pt>
                <c:pt idx="560">
                  <c:v>0.18502000000000002</c:v>
                </c:pt>
                <c:pt idx="561">
                  <c:v>0.1764705882352941</c:v>
                </c:pt>
                <c:pt idx="562">
                  <c:v>0.18615098039215686</c:v>
                </c:pt>
                <c:pt idx="563">
                  <c:v>0.1803921568627451</c:v>
                </c:pt>
                <c:pt idx="564">
                  <c:v>0.17510392156862745</c:v>
                </c:pt>
                <c:pt idx="565">
                  <c:v>0.1803921568627451</c:v>
                </c:pt>
                <c:pt idx="566">
                  <c:v>0.1764705882352941</c:v>
                </c:pt>
                <c:pt idx="567">
                  <c:v>0.19215686274509805</c:v>
                </c:pt>
                <c:pt idx="568">
                  <c:v>0.18823529411764706</c:v>
                </c:pt>
                <c:pt idx="569">
                  <c:v>0.17254901960784313</c:v>
                </c:pt>
                <c:pt idx="570">
                  <c:v>0.18219450980392157</c:v>
                </c:pt>
                <c:pt idx="571">
                  <c:v>0.17982392156862745</c:v>
                </c:pt>
                <c:pt idx="572">
                  <c:v>0.17269176470588235</c:v>
                </c:pt>
                <c:pt idx="573">
                  <c:v>0.17100431372549019</c:v>
                </c:pt>
                <c:pt idx="574">
                  <c:v>0.16673882352941174</c:v>
                </c:pt>
                <c:pt idx="575">
                  <c:v>0.16681882352941177</c:v>
                </c:pt>
                <c:pt idx="576">
                  <c:v>0.15996941176470589</c:v>
                </c:pt>
                <c:pt idx="577">
                  <c:v>0.16359215686274511</c:v>
                </c:pt>
                <c:pt idx="578">
                  <c:v>0.15272509803921566</c:v>
                </c:pt>
                <c:pt idx="579">
                  <c:v>0.15294117647058822</c:v>
                </c:pt>
                <c:pt idx="580">
                  <c:v>0.15000392156862746</c:v>
                </c:pt>
                <c:pt idx="581">
                  <c:v>0.13358588235294119</c:v>
                </c:pt>
                <c:pt idx="582">
                  <c:v>0.14785960784313726</c:v>
                </c:pt>
                <c:pt idx="583">
                  <c:v>0.14509803921568626</c:v>
                </c:pt>
                <c:pt idx="584">
                  <c:v>0.1439611764705882</c:v>
                </c:pt>
                <c:pt idx="585">
                  <c:v>0.14901960784313725</c:v>
                </c:pt>
                <c:pt idx="586">
                  <c:v>0.13836862745098039</c:v>
                </c:pt>
                <c:pt idx="587">
                  <c:v>0.13725490196078433</c:v>
                </c:pt>
                <c:pt idx="588">
                  <c:v>0.13442431372549019</c:v>
                </c:pt>
                <c:pt idx="589">
                  <c:v>0.13725490196078433</c:v>
                </c:pt>
                <c:pt idx="590">
                  <c:v>0.13333333333333333</c:v>
                </c:pt>
                <c:pt idx="591">
                  <c:v>0.12941176470588237</c:v>
                </c:pt>
                <c:pt idx="592">
                  <c:v>0.12549019607843137</c:v>
                </c:pt>
                <c:pt idx="593">
                  <c:v>0.12941176470588237</c:v>
                </c:pt>
                <c:pt idx="594">
                  <c:v>0.12259058823529412</c:v>
                </c:pt>
                <c:pt idx="595">
                  <c:v>0.12156862745098039</c:v>
                </c:pt>
                <c:pt idx="596">
                  <c:v>0.11420196078431373</c:v>
                </c:pt>
                <c:pt idx="597">
                  <c:v>0.11686039215686274</c:v>
                </c:pt>
                <c:pt idx="598">
                  <c:v>0.11419764705882353</c:v>
                </c:pt>
                <c:pt idx="599">
                  <c:v>0.11010235294117647</c:v>
                </c:pt>
                <c:pt idx="600">
                  <c:v>0.10829568627450981</c:v>
                </c:pt>
                <c:pt idx="601">
                  <c:v>0.11372549019607843</c:v>
                </c:pt>
                <c:pt idx="602">
                  <c:v>0.10980392156862745</c:v>
                </c:pt>
                <c:pt idx="603">
                  <c:v>0.10588235294117647</c:v>
                </c:pt>
                <c:pt idx="604">
                  <c:v>0.10628196078431373</c:v>
                </c:pt>
                <c:pt idx="605">
                  <c:v>9.9997254901960791E-2</c:v>
                </c:pt>
                <c:pt idx="606">
                  <c:v>0.10080980392156862</c:v>
                </c:pt>
                <c:pt idx="607">
                  <c:v>9.7970196078431368E-2</c:v>
                </c:pt>
                <c:pt idx="608">
                  <c:v>9.7608627450980395E-2</c:v>
                </c:pt>
                <c:pt idx="609">
                  <c:v>9.4117647058823528E-2</c:v>
                </c:pt>
                <c:pt idx="610">
                  <c:v>9.1453333333333331E-2</c:v>
                </c:pt>
                <c:pt idx="611">
                  <c:v>9.4117647058823528E-2</c:v>
                </c:pt>
                <c:pt idx="612">
                  <c:v>8.316823529411764E-2</c:v>
                </c:pt>
                <c:pt idx="613">
                  <c:v>9.0196078431372548E-2</c:v>
                </c:pt>
                <c:pt idx="614">
                  <c:v>8.9403921568627448E-2</c:v>
                </c:pt>
                <c:pt idx="615">
                  <c:v>9.0196078431372548E-2</c:v>
                </c:pt>
                <c:pt idx="616">
                  <c:v>8.1583529411764694E-2</c:v>
                </c:pt>
                <c:pt idx="617">
                  <c:v>8.2352941176470587E-2</c:v>
                </c:pt>
                <c:pt idx="618">
                  <c:v>7.8431372549019607E-2</c:v>
                </c:pt>
                <c:pt idx="619">
                  <c:v>7.8431372549019607E-2</c:v>
                </c:pt>
                <c:pt idx="620">
                  <c:v>7.4523529411764697E-2</c:v>
                </c:pt>
                <c:pt idx="621">
                  <c:v>7.0588235294117646E-2</c:v>
                </c:pt>
                <c:pt idx="622">
                  <c:v>7.4283529411764693E-2</c:v>
                </c:pt>
                <c:pt idx="623">
                  <c:v>6.9583529411764711E-2</c:v>
                </c:pt>
                <c:pt idx="624">
                  <c:v>7.4284705882352947E-2</c:v>
                </c:pt>
                <c:pt idx="625">
                  <c:v>6.8963529411764701E-2</c:v>
                </c:pt>
                <c:pt idx="626">
                  <c:v>7.0303921568627442E-2</c:v>
                </c:pt>
                <c:pt idx="627">
                  <c:v>6.7234901960784313E-2</c:v>
                </c:pt>
                <c:pt idx="628">
                  <c:v>6.1652156862745097E-2</c:v>
                </c:pt>
                <c:pt idx="629">
                  <c:v>6.0936470588235293E-2</c:v>
                </c:pt>
                <c:pt idx="630">
                  <c:v>6.3129411764705878E-2</c:v>
                </c:pt>
                <c:pt idx="631">
                  <c:v>5.9696078431372548E-2</c:v>
                </c:pt>
                <c:pt idx="632">
                  <c:v>5.5154509803921566E-2</c:v>
                </c:pt>
                <c:pt idx="633">
                  <c:v>5.8823529411764705E-2</c:v>
                </c:pt>
                <c:pt idx="634">
                  <c:v>5.9104705882352941E-2</c:v>
                </c:pt>
                <c:pt idx="635">
                  <c:v>5.8823529411764705E-2</c:v>
                </c:pt>
                <c:pt idx="636">
                  <c:v>5.5171764705882351E-2</c:v>
                </c:pt>
                <c:pt idx="637">
                  <c:v>5.0980392156862744E-2</c:v>
                </c:pt>
                <c:pt idx="638">
                  <c:v>5.5418823529411763E-2</c:v>
                </c:pt>
                <c:pt idx="639">
                  <c:v>5.0980392156862744E-2</c:v>
                </c:pt>
                <c:pt idx="640">
                  <c:v>5.5149019607843137E-2</c:v>
                </c:pt>
                <c:pt idx="641">
                  <c:v>5.0980392156862744E-2</c:v>
                </c:pt>
                <c:pt idx="642">
                  <c:v>4.7294117647058827E-2</c:v>
                </c:pt>
                <c:pt idx="643">
                  <c:v>5.4901960784313725E-2</c:v>
                </c:pt>
                <c:pt idx="644">
                  <c:v>5.4678039215686272E-2</c:v>
                </c:pt>
                <c:pt idx="645">
                  <c:v>4.7058823529411764E-2</c:v>
                </c:pt>
                <c:pt idx="646">
                  <c:v>5.4593333333333334E-2</c:v>
                </c:pt>
                <c:pt idx="647">
                  <c:v>5.3696078431372557E-2</c:v>
                </c:pt>
                <c:pt idx="648">
                  <c:v>5.0826274509803912E-2</c:v>
                </c:pt>
                <c:pt idx="649">
                  <c:v>5.0980392156862744E-2</c:v>
                </c:pt>
                <c:pt idx="650">
                  <c:v>4.3400784313725488E-2</c:v>
                </c:pt>
                <c:pt idx="651">
                  <c:v>4.8901960784313726E-2</c:v>
                </c:pt>
                <c:pt idx="652">
                  <c:v>4.7156470588235293E-2</c:v>
                </c:pt>
                <c:pt idx="653">
                  <c:v>4.9521960784313722E-2</c:v>
                </c:pt>
                <c:pt idx="654">
                  <c:v>4.8207058823529408E-2</c:v>
                </c:pt>
                <c:pt idx="655">
                  <c:v>5.2656862745098038E-2</c:v>
                </c:pt>
                <c:pt idx="656">
                  <c:v>5.0959607843137252E-2</c:v>
                </c:pt>
                <c:pt idx="657">
                  <c:v>5.4901960784313725E-2</c:v>
                </c:pt>
                <c:pt idx="658">
                  <c:v>5.0980392156862744E-2</c:v>
                </c:pt>
                <c:pt idx="659">
                  <c:v>4.7058823529411764E-2</c:v>
                </c:pt>
                <c:pt idx="660">
                  <c:v>6.2349019607843136E-2</c:v>
                </c:pt>
                <c:pt idx="661">
                  <c:v>4.7058823529411764E-2</c:v>
                </c:pt>
                <c:pt idx="662">
                  <c:v>5.1221568627450982E-2</c:v>
                </c:pt>
                <c:pt idx="663">
                  <c:v>5.4901960784313725E-2</c:v>
                </c:pt>
                <c:pt idx="664">
                  <c:v>5.4901960784313725E-2</c:v>
                </c:pt>
                <c:pt idx="665">
                  <c:v>5.8823529411764705E-2</c:v>
                </c:pt>
                <c:pt idx="666">
                  <c:v>6.2745098039215685E-2</c:v>
                </c:pt>
                <c:pt idx="667">
                  <c:v>5.8823529411764705E-2</c:v>
                </c:pt>
                <c:pt idx="668">
                  <c:v>6.2658823529411767E-2</c:v>
                </c:pt>
                <c:pt idx="669">
                  <c:v>5.8823529411764705E-2</c:v>
                </c:pt>
                <c:pt idx="670">
                  <c:v>6.2745098039215685E-2</c:v>
                </c:pt>
                <c:pt idx="671">
                  <c:v>6.6666666666666666E-2</c:v>
                </c:pt>
                <c:pt idx="672">
                  <c:v>7.0022352941176466E-2</c:v>
                </c:pt>
                <c:pt idx="673">
                  <c:v>6.5845490196078438E-2</c:v>
                </c:pt>
                <c:pt idx="674">
                  <c:v>7.1792941176470601E-2</c:v>
                </c:pt>
                <c:pt idx="675">
                  <c:v>7.6990196078431369E-2</c:v>
                </c:pt>
                <c:pt idx="676">
                  <c:v>7.6796470588235299E-2</c:v>
                </c:pt>
                <c:pt idx="677">
                  <c:v>9.6178823529411775E-2</c:v>
                </c:pt>
                <c:pt idx="678">
                  <c:v>9.2596078431372533E-2</c:v>
                </c:pt>
                <c:pt idx="679">
                  <c:v>8.2352941176470587E-2</c:v>
                </c:pt>
                <c:pt idx="680">
                  <c:v>8.2274901960784325E-2</c:v>
                </c:pt>
                <c:pt idx="681">
                  <c:v>6.3365098039215695E-2</c:v>
                </c:pt>
                <c:pt idx="682">
                  <c:v>4.7672549019607838E-2</c:v>
                </c:pt>
                <c:pt idx="683">
                  <c:v>4.3137254901960784E-2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EC-462B-826C-DB615BD1563C}"/>
            </c:ext>
          </c:extLst>
        </c:ser>
        <c:ser>
          <c:idx val="2"/>
          <c:order val="2"/>
          <c:tx>
            <c:strRef>
              <c:f>RGB!$E$44</c:f>
              <c:strCache>
                <c:ptCount val="1"/>
                <c:pt idx="0">
                  <c:v>Green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RGB!$B$46:$B$2095</c:f>
              <c:numCache>
                <c:formatCode>0.000000</c:formatCode>
                <c:ptCount val="684"/>
                <c:pt idx="0">
                  <c:v>4.0999999999999996</c:v>
                </c:pt>
                <c:pt idx="1">
                  <c:v>4.0939970717423133</c:v>
                </c:pt>
                <c:pt idx="2">
                  <c:v>4.0879941434846261</c:v>
                </c:pt>
                <c:pt idx="3">
                  <c:v>4.0819912152269398</c:v>
                </c:pt>
                <c:pt idx="4">
                  <c:v>4.0759882869692534</c:v>
                </c:pt>
                <c:pt idx="5">
                  <c:v>4.0699853587115662</c:v>
                </c:pt>
                <c:pt idx="6">
                  <c:v>4.0639824304538799</c:v>
                </c:pt>
                <c:pt idx="7">
                  <c:v>4.0579795021961926</c:v>
                </c:pt>
                <c:pt idx="8">
                  <c:v>4.0519765739385063</c:v>
                </c:pt>
                <c:pt idx="9">
                  <c:v>4.04597364568082</c:v>
                </c:pt>
                <c:pt idx="10">
                  <c:v>4.0399707174231327</c:v>
                </c:pt>
                <c:pt idx="11">
                  <c:v>4.0339677891654464</c:v>
                </c:pt>
                <c:pt idx="12">
                  <c:v>4.0279648609077601</c:v>
                </c:pt>
                <c:pt idx="13">
                  <c:v>4.0219619326500728</c:v>
                </c:pt>
                <c:pt idx="14">
                  <c:v>4.0159590043923865</c:v>
                </c:pt>
                <c:pt idx="15">
                  <c:v>4.0099560761346993</c:v>
                </c:pt>
                <c:pt idx="16">
                  <c:v>4.003953147877013</c:v>
                </c:pt>
                <c:pt idx="17">
                  <c:v>3.9979502196193262</c:v>
                </c:pt>
                <c:pt idx="18">
                  <c:v>3.9919472913616394</c:v>
                </c:pt>
                <c:pt idx="19">
                  <c:v>3.9859443631039531</c:v>
                </c:pt>
                <c:pt idx="20">
                  <c:v>3.9799414348462663</c:v>
                </c:pt>
                <c:pt idx="21">
                  <c:v>3.9739385065885795</c:v>
                </c:pt>
                <c:pt idx="22">
                  <c:v>3.9679355783308927</c:v>
                </c:pt>
                <c:pt idx="23">
                  <c:v>3.9619326500732064</c:v>
                </c:pt>
                <c:pt idx="24">
                  <c:v>3.9559297218155196</c:v>
                </c:pt>
                <c:pt idx="25">
                  <c:v>3.9499267935578328</c:v>
                </c:pt>
                <c:pt idx="26">
                  <c:v>3.943923865300146</c:v>
                </c:pt>
                <c:pt idx="27">
                  <c:v>3.9379209370424597</c:v>
                </c:pt>
                <c:pt idx="28">
                  <c:v>3.9319180087847729</c:v>
                </c:pt>
                <c:pt idx="29">
                  <c:v>3.9259150805270862</c:v>
                </c:pt>
                <c:pt idx="30">
                  <c:v>3.9199121522693994</c:v>
                </c:pt>
                <c:pt idx="31">
                  <c:v>3.9139092240117126</c:v>
                </c:pt>
                <c:pt idx="32">
                  <c:v>3.9079062957540263</c:v>
                </c:pt>
                <c:pt idx="33">
                  <c:v>3.9019033674963395</c:v>
                </c:pt>
                <c:pt idx="34">
                  <c:v>3.8959004392386527</c:v>
                </c:pt>
                <c:pt idx="35">
                  <c:v>3.8898975109809659</c:v>
                </c:pt>
                <c:pt idx="36">
                  <c:v>3.8838945827232796</c:v>
                </c:pt>
                <c:pt idx="37">
                  <c:v>3.8778916544655928</c:v>
                </c:pt>
                <c:pt idx="38">
                  <c:v>3.871888726207906</c:v>
                </c:pt>
                <c:pt idx="39">
                  <c:v>3.8658857979502192</c:v>
                </c:pt>
                <c:pt idx="40">
                  <c:v>3.8598828696925329</c:v>
                </c:pt>
                <c:pt idx="41">
                  <c:v>3.8538799414348461</c:v>
                </c:pt>
                <c:pt idx="42">
                  <c:v>3.8478770131771594</c:v>
                </c:pt>
                <c:pt idx="43">
                  <c:v>3.8418740849194726</c:v>
                </c:pt>
                <c:pt idx="44">
                  <c:v>3.8358711566617858</c:v>
                </c:pt>
                <c:pt idx="45">
                  <c:v>3.8298682284040995</c:v>
                </c:pt>
                <c:pt idx="46">
                  <c:v>3.8238653001464127</c:v>
                </c:pt>
                <c:pt idx="47">
                  <c:v>3.8178623718887259</c:v>
                </c:pt>
                <c:pt idx="48">
                  <c:v>3.8118594436310391</c:v>
                </c:pt>
                <c:pt idx="49">
                  <c:v>3.8058565153733528</c:v>
                </c:pt>
                <c:pt idx="50">
                  <c:v>3.799853587115666</c:v>
                </c:pt>
                <c:pt idx="51">
                  <c:v>3.7938506588579792</c:v>
                </c:pt>
                <c:pt idx="52">
                  <c:v>3.7878477306002925</c:v>
                </c:pt>
                <c:pt idx="53">
                  <c:v>3.7818448023426061</c:v>
                </c:pt>
                <c:pt idx="54">
                  <c:v>3.7758418740849193</c:v>
                </c:pt>
                <c:pt idx="55">
                  <c:v>3.7698389458272326</c:v>
                </c:pt>
                <c:pt idx="56">
                  <c:v>3.7638360175695458</c:v>
                </c:pt>
                <c:pt idx="57">
                  <c:v>3.7578330893118594</c:v>
                </c:pt>
                <c:pt idx="58">
                  <c:v>3.7518301610541727</c:v>
                </c:pt>
                <c:pt idx="59">
                  <c:v>3.7458272327964859</c:v>
                </c:pt>
                <c:pt idx="60">
                  <c:v>3.7398243045387991</c:v>
                </c:pt>
                <c:pt idx="61">
                  <c:v>3.7338213762811123</c:v>
                </c:pt>
                <c:pt idx="62">
                  <c:v>3.727818448023426</c:v>
                </c:pt>
                <c:pt idx="63">
                  <c:v>3.7218155197657392</c:v>
                </c:pt>
                <c:pt idx="64">
                  <c:v>3.7158125915080524</c:v>
                </c:pt>
                <c:pt idx="65">
                  <c:v>3.7098096632503657</c:v>
                </c:pt>
                <c:pt idx="66">
                  <c:v>3.7038067349926793</c:v>
                </c:pt>
                <c:pt idx="67">
                  <c:v>3.6978038067349925</c:v>
                </c:pt>
                <c:pt idx="68">
                  <c:v>3.6918008784773058</c:v>
                </c:pt>
                <c:pt idx="69">
                  <c:v>3.685797950219619</c:v>
                </c:pt>
                <c:pt idx="70">
                  <c:v>3.6797950219619326</c:v>
                </c:pt>
                <c:pt idx="71">
                  <c:v>3.6737920937042459</c:v>
                </c:pt>
                <c:pt idx="72">
                  <c:v>3.6677891654465591</c:v>
                </c:pt>
                <c:pt idx="73">
                  <c:v>3.6617862371888723</c:v>
                </c:pt>
                <c:pt idx="74">
                  <c:v>3.6557833089311855</c:v>
                </c:pt>
                <c:pt idx="75">
                  <c:v>3.6497803806734992</c:v>
                </c:pt>
                <c:pt idx="76">
                  <c:v>3.6437774524158124</c:v>
                </c:pt>
                <c:pt idx="77">
                  <c:v>3.6377745241581256</c:v>
                </c:pt>
                <c:pt idx="78">
                  <c:v>3.6317715959004389</c:v>
                </c:pt>
                <c:pt idx="79">
                  <c:v>3.6257686676427525</c:v>
                </c:pt>
                <c:pt idx="80">
                  <c:v>3.6197657393850657</c:v>
                </c:pt>
                <c:pt idx="81">
                  <c:v>3.613762811127379</c:v>
                </c:pt>
                <c:pt idx="82">
                  <c:v>3.6077598828696922</c:v>
                </c:pt>
                <c:pt idx="83">
                  <c:v>3.6017569546120058</c:v>
                </c:pt>
                <c:pt idx="84">
                  <c:v>3.5957540263543191</c:v>
                </c:pt>
                <c:pt idx="85">
                  <c:v>3.5897510980966323</c:v>
                </c:pt>
                <c:pt idx="86">
                  <c:v>3.5837481698389455</c:v>
                </c:pt>
                <c:pt idx="87">
                  <c:v>3.5777452415812587</c:v>
                </c:pt>
                <c:pt idx="88">
                  <c:v>3.5717423133235724</c:v>
                </c:pt>
                <c:pt idx="89">
                  <c:v>3.5657393850658856</c:v>
                </c:pt>
                <c:pt idx="90">
                  <c:v>3.5597364568081988</c:v>
                </c:pt>
                <c:pt idx="91">
                  <c:v>3.5537335285505121</c:v>
                </c:pt>
                <c:pt idx="92">
                  <c:v>3.5477306002928257</c:v>
                </c:pt>
                <c:pt idx="93">
                  <c:v>3.5417276720351389</c:v>
                </c:pt>
                <c:pt idx="94">
                  <c:v>3.5357247437774522</c:v>
                </c:pt>
                <c:pt idx="95">
                  <c:v>3.5297218155197654</c:v>
                </c:pt>
                <c:pt idx="96">
                  <c:v>3.523718887262079</c:v>
                </c:pt>
                <c:pt idx="97">
                  <c:v>3.5177159590043923</c:v>
                </c:pt>
                <c:pt idx="98">
                  <c:v>3.5117130307467055</c:v>
                </c:pt>
                <c:pt idx="99">
                  <c:v>3.5057101024890187</c:v>
                </c:pt>
                <c:pt idx="100">
                  <c:v>3.4997071742313319</c:v>
                </c:pt>
                <c:pt idx="101">
                  <c:v>3.4937042459736456</c:v>
                </c:pt>
                <c:pt idx="102">
                  <c:v>3.4877013177159588</c:v>
                </c:pt>
                <c:pt idx="103">
                  <c:v>3.481698389458272</c:v>
                </c:pt>
                <c:pt idx="104">
                  <c:v>3.4756954612005853</c:v>
                </c:pt>
                <c:pt idx="105">
                  <c:v>3.4696925329428989</c:v>
                </c:pt>
                <c:pt idx="106">
                  <c:v>3.4636896046852121</c:v>
                </c:pt>
                <c:pt idx="107">
                  <c:v>3.4576866764275254</c:v>
                </c:pt>
                <c:pt idx="108">
                  <c:v>3.4516837481698386</c:v>
                </c:pt>
                <c:pt idx="109">
                  <c:v>3.4456808199121522</c:v>
                </c:pt>
                <c:pt idx="110">
                  <c:v>3.4396778916544655</c:v>
                </c:pt>
                <c:pt idx="111">
                  <c:v>3.4336749633967787</c:v>
                </c:pt>
                <c:pt idx="112">
                  <c:v>3.4276720351390919</c:v>
                </c:pt>
                <c:pt idx="113">
                  <c:v>3.4216691068814056</c:v>
                </c:pt>
                <c:pt idx="114">
                  <c:v>3.4156661786237188</c:v>
                </c:pt>
                <c:pt idx="115">
                  <c:v>3.409663250366032</c:v>
                </c:pt>
                <c:pt idx="116">
                  <c:v>3.4036603221083452</c:v>
                </c:pt>
                <c:pt idx="117">
                  <c:v>3.3976573938506585</c:v>
                </c:pt>
                <c:pt idx="118">
                  <c:v>3.3916544655929721</c:v>
                </c:pt>
                <c:pt idx="119">
                  <c:v>3.3856515373352853</c:v>
                </c:pt>
                <c:pt idx="120">
                  <c:v>3.3796486090775986</c:v>
                </c:pt>
                <c:pt idx="121">
                  <c:v>3.3736456808199118</c:v>
                </c:pt>
                <c:pt idx="122">
                  <c:v>3.3676427525622254</c:v>
                </c:pt>
                <c:pt idx="123">
                  <c:v>3.3616398243045387</c:v>
                </c:pt>
                <c:pt idx="124">
                  <c:v>3.3556368960468519</c:v>
                </c:pt>
                <c:pt idx="125">
                  <c:v>3.3496339677891651</c:v>
                </c:pt>
                <c:pt idx="126">
                  <c:v>3.3436310395314788</c:v>
                </c:pt>
                <c:pt idx="127">
                  <c:v>3.337628111273792</c:v>
                </c:pt>
                <c:pt idx="128">
                  <c:v>3.3316251830161052</c:v>
                </c:pt>
                <c:pt idx="129">
                  <c:v>3.3256222547584184</c:v>
                </c:pt>
                <c:pt idx="130">
                  <c:v>3.3196193265007317</c:v>
                </c:pt>
                <c:pt idx="131">
                  <c:v>3.3136163982430453</c:v>
                </c:pt>
                <c:pt idx="132">
                  <c:v>3.3076134699853585</c:v>
                </c:pt>
                <c:pt idx="133">
                  <c:v>3.3016105417276718</c:v>
                </c:pt>
                <c:pt idx="134">
                  <c:v>3.295607613469985</c:v>
                </c:pt>
                <c:pt idx="135">
                  <c:v>3.2896046852122987</c:v>
                </c:pt>
                <c:pt idx="136">
                  <c:v>3.2836017569546119</c:v>
                </c:pt>
                <c:pt idx="137">
                  <c:v>3.2775988286969251</c:v>
                </c:pt>
                <c:pt idx="138">
                  <c:v>3.2715959004392383</c:v>
                </c:pt>
                <c:pt idx="139">
                  <c:v>3.265592972181552</c:v>
                </c:pt>
                <c:pt idx="140">
                  <c:v>3.2595900439238652</c:v>
                </c:pt>
                <c:pt idx="141">
                  <c:v>3.2535871156661784</c:v>
                </c:pt>
                <c:pt idx="142">
                  <c:v>3.2475841874084916</c:v>
                </c:pt>
                <c:pt idx="143">
                  <c:v>3.2415812591508049</c:v>
                </c:pt>
                <c:pt idx="144">
                  <c:v>3.2355783308931185</c:v>
                </c:pt>
                <c:pt idx="145">
                  <c:v>3.2295754026354317</c:v>
                </c:pt>
                <c:pt idx="146">
                  <c:v>3.223572474377745</c:v>
                </c:pt>
                <c:pt idx="147">
                  <c:v>3.2175695461200582</c:v>
                </c:pt>
                <c:pt idx="148">
                  <c:v>3.2115666178623719</c:v>
                </c:pt>
                <c:pt idx="149">
                  <c:v>3.2055636896046851</c:v>
                </c:pt>
                <c:pt idx="150">
                  <c:v>3.1995607613469983</c:v>
                </c:pt>
                <c:pt idx="151">
                  <c:v>3.1935578330893115</c:v>
                </c:pt>
                <c:pt idx="152">
                  <c:v>3.1875549048316252</c:v>
                </c:pt>
                <c:pt idx="153">
                  <c:v>3.1815519765739384</c:v>
                </c:pt>
                <c:pt idx="154">
                  <c:v>3.1755490483162516</c:v>
                </c:pt>
                <c:pt idx="155">
                  <c:v>3.1695461200585648</c:v>
                </c:pt>
                <c:pt idx="156">
                  <c:v>3.1635431918008785</c:v>
                </c:pt>
                <c:pt idx="157">
                  <c:v>3.1575402635431917</c:v>
                </c:pt>
                <c:pt idx="158">
                  <c:v>3.1515373352855049</c:v>
                </c:pt>
                <c:pt idx="159">
                  <c:v>3.1455344070278182</c:v>
                </c:pt>
                <c:pt idx="160">
                  <c:v>3.1395314787701314</c:v>
                </c:pt>
                <c:pt idx="161">
                  <c:v>3.1335285505124451</c:v>
                </c:pt>
                <c:pt idx="162">
                  <c:v>3.1275256222547583</c:v>
                </c:pt>
                <c:pt idx="163">
                  <c:v>3.1215226939970715</c:v>
                </c:pt>
                <c:pt idx="164">
                  <c:v>3.1155197657393847</c:v>
                </c:pt>
                <c:pt idx="165">
                  <c:v>3.1095168374816984</c:v>
                </c:pt>
                <c:pt idx="166">
                  <c:v>3.1035139092240116</c:v>
                </c:pt>
                <c:pt idx="167">
                  <c:v>3.0975109809663248</c:v>
                </c:pt>
                <c:pt idx="168">
                  <c:v>3.091508052708638</c:v>
                </c:pt>
                <c:pt idx="169">
                  <c:v>3.0855051244509517</c:v>
                </c:pt>
                <c:pt idx="170">
                  <c:v>3.0795021961932649</c:v>
                </c:pt>
                <c:pt idx="171">
                  <c:v>3.0734992679355781</c:v>
                </c:pt>
                <c:pt idx="172">
                  <c:v>3.0674963396778914</c:v>
                </c:pt>
                <c:pt idx="173">
                  <c:v>3.0614934114202046</c:v>
                </c:pt>
                <c:pt idx="174">
                  <c:v>3.0554904831625183</c:v>
                </c:pt>
                <c:pt idx="175">
                  <c:v>3.0494875549048315</c:v>
                </c:pt>
                <c:pt idx="176">
                  <c:v>3.0434846266471447</c:v>
                </c:pt>
                <c:pt idx="177">
                  <c:v>3.0374816983894579</c:v>
                </c:pt>
                <c:pt idx="178">
                  <c:v>3.0314787701317716</c:v>
                </c:pt>
                <c:pt idx="179">
                  <c:v>3.0254758418740848</c:v>
                </c:pt>
                <c:pt idx="180">
                  <c:v>3.019472913616398</c:v>
                </c:pt>
                <c:pt idx="181">
                  <c:v>3.0134699853587112</c:v>
                </c:pt>
                <c:pt idx="182">
                  <c:v>3.0074670571010249</c:v>
                </c:pt>
                <c:pt idx="183">
                  <c:v>3.0014641288433381</c:v>
                </c:pt>
                <c:pt idx="184">
                  <c:v>2.9954612005856514</c:v>
                </c:pt>
                <c:pt idx="185">
                  <c:v>2.9894582723279646</c:v>
                </c:pt>
                <c:pt idx="186">
                  <c:v>2.9834553440702778</c:v>
                </c:pt>
                <c:pt idx="187">
                  <c:v>2.9774524158125915</c:v>
                </c:pt>
                <c:pt idx="188">
                  <c:v>2.9714494875549047</c:v>
                </c:pt>
                <c:pt idx="189">
                  <c:v>2.9654465592972179</c:v>
                </c:pt>
                <c:pt idx="190">
                  <c:v>2.9594436310395311</c:v>
                </c:pt>
                <c:pt idx="191">
                  <c:v>2.9534407027818448</c:v>
                </c:pt>
                <c:pt idx="192">
                  <c:v>2.947437774524158</c:v>
                </c:pt>
                <c:pt idx="193">
                  <c:v>2.9414348462664712</c:v>
                </c:pt>
                <c:pt idx="194">
                  <c:v>2.9354319180087844</c:v>
                </c:pt>
                <c:pt idx="195">
                  <c:v>2.9294289897510981</c:v>
                </c:pt>
                <c:pt idx="196">
                  <c:v>2.9234260614934113</c:v>
                </c:pt>
                <c:pt idx="197">
                  <c:v>2.9174231332357246</c:v>
                </c:pt>
                <c:pt idx="198">
                  <c:v>2.9114202049780378</c:v>
                </c:pt>
                <c:pt idx="199">
                  <c:v>2.9054172767203514</c:v>
                </c:pt>
                <c:pt idx="200">
                  <c:v>2.8994143484626647</c:v>
                </c:pt>
                <c:pt idx="201">
                  <c:v>2.8934114202049779</c:v>
                </c:pt>
                <c:pt idx="202">
                  <c:v>2.8874084919472911</c:v>
                </c:pt>
                <c:pt idx="203">
                  <c:v>2.8814055636896043</c:v>
                </c:pt>
                <c:pt idx="204">
                  <c:v>2.875402635431918</c:v>
                </c:pt>
                <c:pt idx="205">
                  <c:v>2.8693997071742312</c:v>
                </c:pt>
                <c:pt idx="206">
                  <c:v>2.8633967789165444</c:v>
                </c:pt>
                <c:pt idx="207">
                  <c:v>2.8573938506588576</c:v>
                </c:pt>
                <c:pt idx="208">
                  <c:v>2.8513909224011713</c:v>
                </c:pt>
                <c:pt idx="209">
                  <c:v>2.8453879941434845</c:v>
                </c:pt>
                <c:pt idx="210">
                  <c:v>2.8393850658857978</c:v>
                </c:pt>
                <c:pt idx="211">
                  <c:v>2.833382137628111</c:v>
                </c:pt>
                <c:pt idx="212">
                  <c:v>2.8273792093704246</c:v>
                </c:pt>
                <c:pt idx="213">
                  <c:v>2.8213762811127379</c:v>
                </c:pt>
                <c:pt idx="214">
                  <c:v>2.8153733528550511</c:v>
                </c:pt>
                <c:pt idx="215">
                  <c:v>2.8093704245973643</c:v>
                </c:pt>
                <c:pt idx="216">
                  <c:v>2.8033674963396775</c:v>
                </c:pt>
                <c:pt idx="217">
                  <c:v>2.7973645680819912</c:v>
                </c:pt>
                <c:pt idx="218">
                  <c:v>2.7913616398243044</c:v>
                </c:pt>
                <c:pt idx="219">
                  <c:v>2.7853587115666176</c:v>
                </c:pt>
                <c:pt idx="220">
                  <c:v>2.7793557833089308</c:v>
                </c:pt>
                <c:pt idx="221">
                  <c:v>2.7733528550512445</c:v>
                </c:pt>
                <c:pt idx="222">
                  <c:v>2.7673499267935577</c:v>
                </c:pt>
                <c:pt idx="223">
                  <c:v>2.761346998535871</c:v>
                </c:pt>
                <c:pt idx="224">
                  <c:v>2.7553440702781842</c:v>
                </c:pt>
                <c:pt idx="225">
                  <c:v>2.7493411420204978</c:v>
                </c:pt>
                <c:pt idx="226">
                  <c:v>2.7433382137628111</c:v>
                </c:pt>
                <c:pt idx="227">
                  <c:v>2.7373352855051243</c:v>
                </c:pt>
                <c:pt idx="228">
                  <c:v>2.7313323572474375</c:v>
                </c:pt>
                <c:pt idx="229">
                  <c:v>2.7253294289897507</c:v>
                </c:pt>
                <c:pt idx="230">
                  <c:v>2.7193265007320644</c:v>
                </c:pt>
                <c:pt idx="231">
                  <c:v>2.7133235724743776</c:v>
                </c:pt>
                <c:pt idx="232">
                  <c:v>2.7073206442166908</c:v>
                </c:pt>
                <c:pt idx="233">
                  <c:v>2.7013177159590041</c:v>
                </c:pt>
                <c:pt idx="234">
                  <c:v>2.6953147877013177</c:v>
                </c:pt>
                <c:pt idx="235">
                  <c:v>2.6893118594436309</c:v>
                </c:pt>
                <c:pt idx="236">
                  <c:v>2.6833089311859442</c:v>
                </c:pt>
                <c:pt idx="237">
                  <c:v>2.6773060029282574</c:v>
                </c:pt>
                <c:pt idx="238">
                  <c:v>2.671303074670571</c:v>
                </c:pt>
                <c:pt idx="239">
                  <c:v>2.6653001464128843</c:v>
                </c:pt>
                <c:pt idx="240">
                  <c:v>2.6592972181551975</c:v>
                </c:pt>
                <c:pt idx="241">
                  <c:v>2.6532942898975107</c:v>
                </c:pt>
                <c:pt idx="242">
                  <c:v>2.6472913616398244</c:v>
                </c:pt>
                <c:pt idx="243">
                  <c:v>2.6412884333821376</c:v>
                </c:pt>
                <c:pt idx="244">
                  <c:v>2.6352855051244508</c:v>
                </c:pt>
                <c:pt idx="245">
                  <c:v>2.629282576866764</c:v>
                </c:pt>
                <c:pt idx="246">
                  <c:v>2.6232796486090773</c:v>
                </c:pt>
                <c:pt idx="247">
                  <c:v>2.6172767203513909</c:v>
                </c:pt>
                <c:pt idx="248">
                  <c:v>2.6112737920937041</c:v>
                </c:pt>
                <c:pt idx="249">
                  <c:v>2.6052708638360174</c:v>
                </c:pt>
                <c:pt idx="250">
                  <c:v>2.5992679355783306</c:v>
                </c:pt>
                <c:pt idx="251">
                  <c:v>2.5932650073206442</c:v>
                </c:pt>
                <c:pt idx="252">
                  <c:v>2.5872620790629575</c:v>
                </c:pt>
                <c:pt idx="253">
                  <c:v>2.5812591508052707</c:v>
                </c:pt>
                <c:pt idx="254">
                  <c:v>2.5752562225475839</c:v>
                </c:pt>
                <c:pt idx="255">
                  <c:v>2.5692532942898976</c:v>
                </c:pt>
                <c:pt idx="256">
                  <c:v>2.5632503660322108</c:v>
                </c:pt>
                <c:pt idx="257">
                  <c:v>2.557247437774524</c:v>
                </c:pt>
                <c:pt idx="258">
                  <c:v>2.5512445095168372</c:v>
                </c:pt>
                <c:pt idx="259">
                  <c:v>2.5452415812591505</c:v>
                </c:pt>
                <c:pt idx="260">
                  <c:v>2.5392386530014641</c:v>
                </c:pt>
                <c:pt idx="261">
                  <c:v>2.5332357247437773</c:v>
                </c:pt>
                <c:pt idx="262">
                  <c:v>2.5272327964860906</c:v>
                </c:pt>
                <c:pt idx="263">
                  <c:v>2.5212298682284038</c:v>
                </c:pt>
                <c:pt idx="264">
                  <c:v>2.5152269399707174</c:v>
                </c:pt>
                <c:pt idx="265">
                  <c:v>2.5092240117130307</c:v>
                </c:pt>
                <c:pt idx="266">
                  <c:v>2.5032210834553439</c:v>
                </c:pt>
                <c:pt idx="267">
                  <c:v>2.4972181551976571</c:v>
                </c:pt>
                <c:pt idx="268">
                  <c:v>2.4912152269399708</c:v>
                </c:pt>
                <c:pt idx="269">
                  <c:v>2.485212298682284</c:v>
                </c:pt>
                <c:pt idx="270">
                  <c:v>2.4792093704245972</c:v>
                </c:pt>
                <c:pt idx="271">
                  <c:v>2.4732064421669104</c:v>
                </c:pt>
                <c:pt idx="272">
                  <c:v>2.4672035139092237</c:v>
                </c:pt>
                <c:pt idx="273">
                  <c:v>2.4612005856515373</c:v>
                </c:pt>
                <c:pt idx="274">
                  <c:v>2.4551976573938505</c:v>
                </c:pt>
                <c:pt idx="275">
                  <c:v>2.4491947291361638</c:v>
                </c:pt>
                <c:pt idx="276">
                  <c:v>2.443191800878477</c:v>
                </c:pt>
                <c:pt idx="277">
                  <c:v>2.4371888726207906</c:v>
                </c:pt>
                <c:pt idx="278">
                  <c:v>2.4311859443631039</c:v>
                </c:pt>
                <c:pt idx="279">
                  <c:v>2.4251830161054171</c:v>
                </c:pt>
                <c:pt idx="280">
                  <c:v>2.4191800878477303</c:v>
                </c:pt>
                <c:pt idx="281">
                  <c:v>2.413177159590044</c:v>
                </c:pt>
                <c:pt idx="282">
                  <c:v>2.4071742313323572</c:v>
                </c:pt>
                <c:pt idx="283">
                  <c:v>2.4011713030746704</c:v>
                </c:pt>
                <c:pt idx="284">
                  <c:v>2.3951683748169836</c:v>
                </c:pt>
                <c:pt idx="285">
                  <c:v>2.3891654465592969</c:v>
                </c:pt>
                <c:pt idx="286">
                  <c:v>2.3831625183016105</c:v>
                </c:pt>
                <c:pt idx="287">
                  <c:v>2.3771595900439237</c:v>
                </c:pt>
                <c:pt idx="288">
                  <c:v>2.371156661786237</c:v>
                </c:pt>
                <c:pt idx="289">
                  <c:v>2.3651537335285502</c:v>
                </c:pt>
                <c:pt idx="290">
                  <c:v>2.3591508052708638</c:v>
                </c:pt>
                <c:pt idx="291">
                  <c:v>2.3531478770131771</c:v>
                </c:pt>
                <c:pt idx="292">
                  <c:v>2.3471449487554903</c:v>
                </c:pt>
                <c:pt idx="293">
                  <c:v>2.3411420204978035</c:v>
                </c:pt>
                <c:pt idx="294">
                  <c:v>2.3351390922401172</c:v>
                </c:pt>
                <c:pt idx="295">
                  <c:v>2.3291361639824304</c:v>
                </c:pt>
                <c:pt idx="296">
                  <c:v>2.3231332357247436</c:v>
                </c:pt>
                <c:pt idx="297">
                  <c:v>2.3171303074670568</c:v>
                </c:pt>
                <c:pt idx="298">
                  <c:v>2.3111273792093705</c:v>
                </c:pt>
                <c:pt idx="299">
                  <c:v>2.3051244509516837</c:v>
                </c:pt>
                <c:pt idx="300">
                  <c:v>2.2991215226939969</c:v>
                </c:pt>
                <c:pt idx="301">
                  <c:v>2.2931185944363102</c:v>
                </c:pt>
                <c:pt idx="302">
                  <c:v>2.2871156661786234</c:v>
                </c:pt>
                <c:pt idx="303">
                  <c:v>2.2811127379209371</c:v>
                </c:pt>
                <c:pt idx="304">
                  <c:v>2.2751098096632503</c:v>
                </c:pt>
                <c:pt idx="305">
                  <c:v>2.2691068814055635</c:v>
                </c:pt>
                <c:pt idx="306">
                  <c:v>2.2631039531478767</c:v>
                </c:pt>
                <c:pt idx="307">
                  <c:v>2.2571010248901904</c:v>
                </c:pt>
                <c:pt idx="308">
                  <c:v>2.2510980966325036</c:v>
                </c:pt>
                <c:pt idx="309">
                  <c:v>2.2450951683748168</c:v>
                </c:pt>
                <c:pt idx="310">
                  <c:v>2.23909224011713</c:v>
                </c:pt>
                <c:pt idx="311">
                  <c:v>2.2330893118594437</c:v>
                </c:pt>
                <c:pt idx="312">
                  <c:v>2.2270863836017569</c:v>
                </c:pt>
                <c:pt idx="313">
                  <c:v>2.2210834553440701</c:v>
                </c:pt>
                <c:pt idx="314">
                  <c:v>2.2150805270863834</c:v>
                </c:pt>
                <c:pt idx="315">
                  <c:v>2.2090775988286966</c:v>
                </c:pt>
                <c:pt idx="316">
                  <c:v>2.2030746705710103</c:v>
                </c:pt>
                <c:pt idx="317">
                  <c:v>2.1970717423133235</c:v>
                </c:pt>
                <c:pt idx="318">
                  <c:v>2.1910688140556367</c:v>
                </c:pt>
                <c:pt idx="319">
                  <c:v>2.1850658857979499</c:v>
                </c:pt>
                <c:pt idx="320">
                  <c:v>2.1790629575402636</c:v>
                </c:pt>
                <c:pt idx="321">
                  <c:v>2.1730600292825768</c:v>
                </c:pt>
                <c:pt idx="322">
                  <c:v>2.16705710102489</c:v>
                </c:pt>
                <c:pt idx="323">
                  <c:v>2.1610541727672032</c:v>
                </c:pt>
                <c:pt idx="324">
                  <c:v>2.1550512445095169</c:v>
                </c:pt>
                <c:pt idx="325">
                  <c:v>2.1490483162518301</c:v>
                </c:pt>
                <c:pt idx="326">
                  <c:v>2.1430453879941433</c:v>
                </c:pt>
                <c:pt idx="327">
                  <c:v>2.1370424597364566</c:v>
                </c:pt>
                <c:pt idx="328">
                  <c:v>2.1310395314787698</c:v>
                </c:pt>
                <c:pt idx="329">
                  <c:v>2.1250366032210835</c:v>
                </c:pt>
                <c:pt idx="330">
                  <c:v>2.1190336749633967</c:v>
                </c:pt>
                <c:pt idx="331">
                  <c:v>2.1130307467057099</c:v>
                </c:pt>
                <c:pt idx="332">
                  <c:v>2.1070278184480231</c:v>
                </c:pt>
                <c:pt idx="333">
                  <c:v>2.1010248901903368</c:v>
                </c:pt>
                <c:pt idx="334">
                  <c:v>2.09502196193265</c:v>
                </c:pt>
                <c:pt idx="335">
                  <c:v>2.0890190336749632</c:v>
                </c:pt>
                <c:pt idx="336">
                  <c:v>2.0830161054172764</c:v>
                </c:pt>
                <c:pt idx="337">
                  <c:v>2.0770131771595901</c:v>
                </c:pt>
                <c:pt idx="338">
                  <c:v>2.0710102489019033</c:v>
                </c:pt>
                <c:pt idx="339">
                  <c:v>2.0650073206442165</c:v>
                </c:pt>
                <c:pt idx="340">
                  <c:v>2.0590043923865298</c:v>
                </c:pt>
                <c:pt idx="341">
                  <c:v>2.0530014641288434</c:v>
                </c:pt>
                <c:pt idx="342">
                  <c:v>2.0469985358711567</c:v>
                </c:pt>
                <c:pt idx="343">
                  <c:v>2.0409956076134699</c:v>
                </c:pt>
                <c:pt idx="344">
                  <c:v>2.0349926793557831</c:v>
                </c:pt>
                <c:pt idx="345">
                  <c:v>2.0289897510980963</c:v>
                </c:pt>
                <c:pt idx="346">
                  <c:v>2.02298682284041</c:v>
                </c:pt>
                <c:pt idx="347">
                  <c:v>2.0169838945827232</c:v>
                </c:pt>
                <c:pt idx="348">
                  <c:v>2.0109809663250364</c:v>
                </c:pt>
                <c:pt idx="349">
                  <c:v>2.0049780380673496</c:v>
                </c:pt>
                <c:pt idx="350">
                  <c:v>1.9989751098096631</c:v>
                </c:pt>
                <c:pt idx="351">
                  <c:v>1.9929721815519765</c:v>
                </c:pt>
                <c:pt idx="352">
                  <c:v>1.9869692532942898</c:v>
                </c:pt>
                <c:pt idx="353">
                  <c:v>1.9809663250366032</c:v>
                </c:pt>
                <c:pt idx="354">
                  <c:v>1.9749633967789164</c:v>
                </c:pt>
                <c:pt idx="355">
                  <c:v>1.9689604685212299</c:v>
                </c:pt>
                <c:pt idx="356">
                  <c:v>1.9629575402635431</c:v>
                </c:pt>
                <c:pt idx="357">
                  <c:v>1.9569546120058563</c:v>
                </c:pt>
                <c:pt idx="358">
                  <c:v>1.9509516837481697</c:v>
                </c:pt>
                <c:pt idx="359">
                  <c:v>1.944948755490483</c:v>
                </c:pt>
                <c:pt idx="360">
                  <c:v>1.9389458272327964</c:v>
                </c:pt>
                <c:pt idx="361">
                  <c:v>1.9329428989751096</c:v>
                </c:pt>
                <c:pt idx="362">
                  <c:v>1.9269399707174231</c:v>
                </c:pt>
                <c:pt idx="363">
                  <c:v>1.9209370424597363</c:v>
                </c:pt>
                <c:pt idx="364">
                  <c:v>1.9149341142020497</c:v>
                </c:pt>
                <c:pt idx="365">
                  <c:v>1.908931185944363</c:v>
                </c:pt>
                <c:pt idx="366">
                  <c:v>1.9029282576866764</c:v>
                </c:pt>
                <c:pt idx="367">
                  <c:v>1.8969253294289896</c:v>
                </c:pt>
                <c:pt idx="368">
                  <c:v>1.8909224011713031</c:v>
                </c:pt>
                <c:pt idx="369">
                  <c:v>1.8849194729136163</c:v>
                </c:pt>
                <c:pt idx="370">
                  <c:v>1.8789165446559297</c:v>
                </c:pt>
                <c:pt idx="371">
                  <c:v>1.8729136163982429</c:v>
                </c:pt>
                <c:pt idx="372">
                  <c:v>1.8669106881405562</c:v>
                </c:pt>
                <c:pt idx="373">
                  <c:v>1.8609077598828696</c:v>
                </c:pt>
                <c:pt idx="374">
                  <c:v>1.8549048316251828</c:v>
                </c:pt>
                <c:pt idx="375">
                  <c:v>1.8489019033674963</c:v>
                </c:pt>
                <c:pt idx="376">
                  <c:v>1.8428989751098095</c:v>
                </c:pt>
                <c:pt idx="377">
                  <c:v>1.8368960468521229</c:v>
                </c:pt>
                <c:pt idx="378">
                  <c:v>1.8308931185944362</c:v>
                </c:pt>
                <c:pt idx="379">
                  <c:v>1.8248901903367496</c:v>
                </c:pt>
                <c:pt idx="380">
                  <c:v>1.8188872620790628</c:v>
                </c:pt>
                <c:pt idx="381">
                  <c:v>1.8128843338213763</c:v>
                </c:pt>
                <c:pt idx="382">
                  <c:v>1.8068814055636895</c:v>
                </c:pt>
                <c:pt idx="383">
                  <c:v>1.8008784773060029</c:v>
                </c:pt>
                <c:pt idx="384">
                  <c:v>1.7948755490483161</c:v>
                </c:pt>
                <c:pt idx="385">
                  <c:v>1.7888726207906294</c:v>
                </c:pt>
                <c:pt idx="386">
                  <c:v>1.7828696925329428</c:v>
                </c:pt>
                <c:pt idx="387">
                  <c:v>1.776866764275256</c:v>
                </c:pt>
                <c:pt idx="388">
                  <c:v>1.7708638360175695</c:v>
                </c:pt>
                <c:pt idx="389">
                  <c:v>1.7648609077598827</c:v>
                </c:pt>
                <c:pt idx="390">
                  <c:v>1.7588579795021961</c:v>
                </c:pt>
                <c:pt idx="391">
                  <c:v>1.7528550512445094</c:v>
                </c:pt>
                <c:pt idx="392">
                  <c:v>1.7468521229868228</c:v>
                </c:pt>
                <c:pt idx="393">
                  <c:v>1.740849194729136</c:v>
                </c:pt>
                <c:pt idx="394">
                  <c:v>1.7348462664714495</c:v>
                </c:pt>
                <c:pt idx="395">
                  <c:v>1.7288433382137627</c:v>
                </c:pt>
                <c:pt idx="396">
                  <c:v>1.7228404099560761</c:v>
                </c:pt>
                <c:pt idx="397">
                  <c:v>1.7168374816983893</c:v>
                </c:pt>
                <c:pt idx="398">
                  <c:v>1.7108345534407028</c:v>
                </c:pt>
                <c:pt idx="399">
                  <c:v>1.704831625183016</c:v>
                </c:pt>
                <c:pt idx="400">
                  <c:v>1.6988286969253292</c:v>
                </c:pt>
                <c:pt idx="401">
                  <c:v>1.6928257686676427</c:v>
                </c:pt>
                <c:pt idx="402">
                  <c:v>1.6868228404099559</c:v>
                </c:pt>
                <c:pt idx="403">
                  <c:v>1.6808199121522693</c:v>
                </c:pt>
                <c:pt idx="404">
                  <c:v>1.6748169838945826</c:v>
                </c:pt>
                <c:pt idx="405">
                  <c:v>1.668814055636896</c:v>
                </c:pt>
                <c:pt idx="406">
                  <c:v>1.6628111273792092</c:v>
                </c:pt>
                <c:pt idx="407">
                  <c:v>1.6568081991215227</c:v>
                </c:pt>
                <c:pt idx="408">
                  <c:v>1.6508052708638359</c:v>
                </c:pt>
                <c:pt idx="409">
                  <c:v>1.6448023426061493</c:v>
                </c:pt>
                <c:pt idx="410">
                  <c:v>1.6387994143484625</c:v>
                </c:pt>
                <c:pt idx="411">
                  <c:v>1.632796486090776</c:v>
                </c:pt>
                <c:pt idx="412">
                  <c:v>1.6267935578330892</c:v>
                </c:pt>
                <c:pt idx="413">
                  <c:v>1.6207906295754024</c:v>
                </c:pt>
                <c:pt idx="414">
                  <c:v>1.6147877013177159</c:v>
                </c:pt>
                <c:pt idx="415">
                  <c:v>1.6087847730600291</c:v>
                </c:pt>
                <c:pt idx="416">
                  <c:v>1.6027818448023425</c:v>
                </c:pt>
                <c:pt idx="417">
                  <c:v>1.5967789165446558</c:v>
                </c:pt>
                <c:pt idx="418">
                  <c:v>1.5907759882869692</c:v>
                </c:pt>
                <c:pt idx="419">
                  <c:v>1.5847730600292824</c:v>
                </c:pt>
                <c:pt idx="420">
                  <c:v>1.5787701317715959</c:v>
                </c:pt>
                <c:pt idx="421">
                  <c:v>1.5727672035139091</c:v>
                </c:pt>
                <c:pt idx="422">
                  <c:v>1.5667642752562225</c:v>
                </c:pt>
                <c:pt idx="423">
                  <c:v>1.5607613469985357</c:v>
                </c:pt>
                <c:pt idx="424">
                  <c:v>1.5547584187408492</c:v>
                </c:pt>
                <c:pt idx="425">
                  <c:v>1.5487554904831624</c:v>
                </c:pt>
                <c:pt idx="426">
                  <c:v>1.5427525622254759</c:v>
                </c:pt>
                <c:pt idx="427">
                  <c:v>1.5367496339677891</c:v>
                </c:pt>
                <c:pt idx="428">
                  <c:v>1.5307467057101023</c:v>
                </c:pt>
                <c:pt idx="429">
                  <c:v>1.5247437774524157</c:v>
                </c:pt>
                <c:pt idx="430">
                  <c:v>1.518740849194729</c:v>
                </c:pt>
                <c:pt idx="431">
                  <c:v>1.5127379209370424</c:v>
                </c:pt>
                <c:pt idx="432">
                  <c:v>1.5067349926793556</c:v>
                </c:pt>
                <c:pt idx="433">
                  <c:v>1.5007320644216691</c:v>
                </c:pt>
                <c:pt idx="434">
                  <c:v>1.4947291361639823</c:v>
                </c:pt>
                <c:pt idx="435">
                  <c:v>1.4887262079062957</c:v>
                </c:pt>
                <c:pt idx="436">
                  <c:v>1.4827232796486089</c:v>
                </c:pt>
                <c:pt idx="437">
                  <c:v>1.4767203513909224</c:v>
                </c:pt>
                <c:pt idx="438">
                  <c:v>1.4707174231332356</c:v>
                </c:pt>
                <c:pt idx="439">
                  <c:v>1.4647144948755491</c:v>
                </c:pt>
                <c:pt idx="440">
                  <c:v>1.4587115666178623</c:v>
                </c:pt>
                <c:pt idx="441">
                  <c:v>1.4527086383601757</c:v>
                </c:pt>
                <c:pt idx="442">
                  <c:v>1.4467057101024889</c:v>
                </c:pt>
                <c:pt idx="443">
                  <c:v>1.4407027818448022</c:v>
                </c:pt>
                <c:pt idx="444">
                  <c:v>1.4346998535871156</c:v>
                </c:pt>
                <c:pt idx="445">
                  <c:v>1.4286969253294288</c:v>
                </c:pt>
                <c:pt idx="446">
                  <c:v>1.4226939970717423</c:v>
                </c:pt>
                <c:pt idx="447">
                  <c:v>1.4166910688140555</c:v>
                </c:pt>
                <c:pt idx="448">
                  <c:v>1.4106881405563689</c:v>
                </c:pt>
                <c:pt idx="449">
                  <c:v>1.4046852122986822</c:v>
                </c:pt>
                <c:pt idx="450">
                  <c:v>1.3986822840409956</c:v>
                </c:pt>
                <c:pt idx="451">
                  <c:v>1.3926793557833088</c:v>
                </c:pt>
                <c:pt idx="452">
                  <c:v>1.3866764275256223</c:v>
                </c:pt>
                <c:pt idx="453">
                  <c:v>1.3806734992679355</c:v>
                </c:pt>
                <c:pt idx="454">
                  <c:v>1.3746705710102489</c:v>
                </c:pt>
                <c:pt idx="455">
                  <c:v>1.3686676427525621</c:v>
                </c:pt>
                <c:pt idx="456">
                  <c:v>1.3626647144948754</c:v>
                </c:pt>
                <c:pt idx="457">
                  <c:v>1.3566617862371888</c:v>
                </c:pt>
                <c:pt idx="458">
                  <c:v>1.350658857979502</c:v>
                </c:pt>
                <c:pt idx="459">
                  <c:v>1.3446559297218155</c:v>
                </c:pt>
                <c:pt idx="460">
                  <c:v>1.3386530014641287</c:v>
                </c:pt>
                <c:pt idx="461">
                  <c:v>1.3326500732064421</c:v>
                </c:pt>
                <c:pt idx="462">
                  <c:v>1.3266471449487554</c:v>
                </c:pt>
                <c:pt idx="463">
                  <c:v>1.3206442166910688</c:v>
                </c:pt>
                <c:pt idx="464">
                  <c:v>1.314641288433382</c:v>
                </c:pt>
                <c:pt idx="465">
                  <c:v>1.3086383601756955</c:v>
                </c:pt>
                <c:pt idx="466">
                  <c:v>1.3026354319180087</c:v>
                </c:pt>
                <c:pt idx="467">
                  <c:v>1.2966325036603221</c:v>
                </c:pt>
                <c:pt idx="468">
                  <c:v>1.2906295754026353</c:v>
                </c:pt>
                <c:pt idx="469">
                  <c:v>1.2846266471449488</c:v>
                </c:pt>
                <c:pt idx="470">
                  <c:v>1.278623718887262</c:v>
                </c:pt>
                <c:pt idx="471">
                  <c:v>1.2726207906295752</c:v>
                </c:pt>
                <c:pt idx="472">
                  <c:v>1.2666178623718887</c:v>
                </c:pt>
                <c:pt idx="473">
                  <c:v>1.2606149341142019</c:v>
                </c:pt>
                <c:pt idx="474">
                  <c:v>1.2546120058565153</c:v>
                </c:pt>
                <c:pt idx="475">
                  <c:v>1.2486090775988286</c:v>
                </c:pt>
                <c:pt idx="476">
                  <c:v>1.242606149341142</c:v>
                </c:pt>
                <c:pt idx="477">
                  <c:v>1.2366032210834552</c:v>
                </c:pt>
                <c:pt idx="478">
                  <c:v>1.2306002928257687</c:v>
                </c:pt>
                <c:pt idx="479">
                  <c:v>1.2245973645680819</c:v>
                </c:pt>
                <c:pt idx="480">
                  <c:v>1.2185944363103953</c:v>
                </c:pt>
                <c:pt idx="481">
                  <c:v>1.2125915080527085</c:v>
                </c:pt>
                <c:pt idx="482">
                  <c:v>1.206588579795022</c:v>
                </c:pt>
                <c:pt idx="483">
                  <c:v>1.2005856515373352</c:v>
                </c:pt>
                <c:pt idx="484">
                  <c:v>1.1945827232796484</c:v>
                </c:pt>
                <c:pt idx="485">
                  <c:v>1.1885797950219619</c:v>
                </c:pt>
                <c:pt idx="486">
                  <c:v>1.1825768667642751</c:v>
                </c:pt>
                <c:pt idx="487">
                  <c:v>1.1765739385065885</c:v>
                </c:pt>
                <c:pt idx="488">
                  <c:v>1.1705710102489018</c:v>
                </c:pt>
                <c:pt idx="489">
                  <c:v>1.1645680819912152</c:v>
                </c:pt>
                <c:pt idx="490">
                  <c:v>1.1585651537335284</c:v>
                </c:pt>
                <c:pt idx="491">
                  <c:v>1.1525622254758419</c:v>
                </c:pt>
                <c:pt idx="492">
                  <c:v>1.1465592972181551</c:v>
                </c:pt>
                <c:pt idx="493">
                  <c:v>1.1405563689604685</c:v>
                </c:pt>
                <c:pt idx="494">
                  <c:v>1.1345534407027817</c:v>
                </c:pt>
                <c:pt idx="495">
                  <c:v>1.1285505124450952</c:v>
                </c:pt>
                <c:pt idx="496">
                  <c:v>1.1225475841874084</c:v>
                </c:pt>
                <c:pt idx="497">
                  <c:v>1.1165446559297219</c:v>
                </c:pt>
                <c:pt idx="498">
                  <c:v>1.1105417276720351</c:v>
                </c:pt>
                <c:pt idx="499">
                  <c:v>1.1045387994143483</c:v>
                </c:pt>
                <c:pt idx="500">
                  <c:v>1.0985358711566617</c:v>
                </c:pt>
                <c:pt idx="501">
                  <c:v>1.092532942898975</c:v>
                </c:pt>
                <c:pt idx="502">
                  <c:v>1.0865300146412884</c:v>
                </c:pt>
                <c:pt idx="503">
                  <c:v>1.0805270863836016</c:v>
                </c:pt>
                <c:pt idx="504">
                  <c:v>1.0745241581259151</c:v>
                </c:pt>
                <c:pt idx="505">
                  <c:v>1.0685212298682283</c:v>
                </c:pt>
                <c:pt idx="506">
                  <c:v>1.0625183016105417</c:v>
                </c:pt>
                <c:pt idx="507">
                  <c:v>1.0565153733528549</c:v>
                </c:pt>
                <c:pt idx="508">
                  <c:v>1.0505124450951684</c:v>
                </c:pt>
                <c:pt idx="509">
                  <c:v>1.0445095168374816</c:v>
                </c:pt>
                <c:pt idx="510">
                  <c:v>1.0385065885797951</c:v>
                </c:pt>
                <c:pt idx="511">
                  <c:v>1.0325036603221083</c:v>
                </c:pt>
                <c:pt idx="512">
                  <c:v>1.0265007320644217</c:v>
                </c:pt>
                <c:pt idx="513">
                  <c:v>1.0204978038067349</c:v>
                </c:pt>
                <c:pt idx="514">
                  <c:v>1.0144948755490482</c:v>
                </c:pt>
                <c:pt idx="515">
                  <c:v>1.0084919472913616</c:v>
                </c:pt>
                <c:pt idx="516">
                  <c:v>1.0024890190336748</c:v>
                </c:pt>
                <c:pt idx="517">
                  <c:v>0.99648609077598826</c:v>
                </c:pt>
                <c:pt idx="518">
                  <c:v>0.9904831625183016</c:v>
                </c:pt>
                <c:pt idx="519">
                  <c:v>0.98448023426061493</c:v>
                </c:pt>
                <c:pt idx="520">
                  <c:v>0.97847730600292815</c:v>
                </c:pt>
                <c:pt idx="521">
                  <c:v>0.97247437774524148</c:v>
                </c:pt>
                <c:pt idx="522">
                  <c:v>0.96647144948755481</c:v>
                </c:pt>
                <c:pt idx="523">
                  <c:v>0.96046852122986814</c:v>
                </c:pt>
                <c:pt idx="524">
                  <c:v>0.95446559297218148</c:v>
                </c:pt>
                <c:pt idx="525">
                  <c:v>0.94846266471449481</c:v>
                </c:pt>
                <c:pt idx="526">
                  <c:v>0.94245973645680814</c:v>
                </c:pt>
                <c:pt idx="527">
                  <c:v>0.93645680819912147</c:v>
                </c:pt>
                <c:pt idx="528">
                  <c:v>0.9304538799414348</c:v>
                </c:pt>
                <c:pt idx="529">
                  <c:v>0.92445095168374813</c:v>
                </c:pt>
                <c:pt idx="530">
                  <c:v>0.91844802342606147</c:v>
                </c:pt>
                <c:pt idx="531">
                  <c:v>0.9124450951683748</c:v>
                </c:pt>
                <c:pt idx="532">
                  <c:v>0.90644216691068813</c:v>
                </c:pt>
                <c:pt idx="533">
                  <c:v>0.90043923865300146</c:v>
                </c:pt>
                <c:pt idx="534">
                  <c:v>0.89443631039531468</c:v>
                </c:pt>
                <c:pt idx="535">
                  <c:v>0.88843338213762801</c:v>
                </c:pt>
                <c:pt idx="536">
                  <c:v>0.88243045387994135</c:v>
                </c:pt>
                <c:pt idx="537">
                  <c:v>0.87642752562225468</c:v>
                </c:pt>
                <c:pt idx="538">
                  <c:v>0.87042459736456801</c:v>
                </c:pt>
                <c:pt idx="539">
                  <c:v>0.86442166910688134</c:v>
                </c:pt>
                <c:pt idx="540">
                  <c:v>0.85841874084919467</c:v>
                </c:pt>
                <c:pt idx="541">
                  <c:v>0.852415812591508</c:v>
                </c:pt>
                <c:pt idx="542">
                  <c:v>0.84641288433382134</c:v>
                </c:pt>
                <c:pt idx="543">
                  <c:v>0.84040995607613467</c:v>
                </c:pt>
                <c:pt idx="544">
                  <c:v>0.834407027818448</c:v>
                </c:pt>
                <c:pt idx="545">
                  <c:v>0.82840409956076133</c:v>
                </c:pt>
                <c:pt idx="546">
                  <c:v>0.82240117130307466</c:v>
                </c:pt>
                <c:pt idx="547">
                  <c:v>0.81639824304538799</c:v>
                </c:pt>
                <c:pt idx="548">
                  <c:v>0.81039531478770122</c:v>
                </c:pt>
                <c:pt idx="549">
                  <c:v>0.80439238653001455</c:v>
                </c:pt>
                <c:pt idx="550">
                  <c:v>0.79838945827232788</c:v>
                </c:pt>
                <c:pt idx="551">
                  <c:v>0.79238653001464121</c:v>
                </c:pt>
                <c:pt idx="552">
                  <c:v>0.78638360175695454</c:v>
                </c:pt>
                <c:pt idx="553">
                  <c:v>0.78038067349926787</c:v>
                </c:pt>
                <c:pt idx="554">
                  <c:v>0.77437774524158121</c:v>
                </c:pt>
                <c:pt idx="555">
                  <c:v>0.76837481698389454</c:v>
                </c:pt>
                <c:pt idx="556">
                  <c:v>0.76237188872620787</c:v>
                </c:pt>
                <c:pt idx="557">
                  <c:v>0.7563689604685212</c:v>
                </c:pt>
                <c:pt idx="558">
                  <c:v>0.75036603221083453</c:v>
                </c:pt>
                <c:pt idx="559">
                  <c:v>0.74436310395314786</c:v>
                </c:pt>
                <c:pt idx="560">
                  <c:v>0.7383601756954612</c:v>
                </c:pt>
                <c:pt idx="561">
                  <c:v>0.73235724743777453</c:v>
                </c:pt>
                <c:pt idx="562">
                  <c:v>0.72635431918008786</c:v>
                </c:pt>
                <c:pt idx="563">
                  <c:v>0.72035139092240108</c:v>
                </c:pt>
                <c:pt idx="564">
                  <c:v>0.71434846266471441</c:v>
                </c:pt>
                <c:pt idx="565">
                  <c:v>0.70834553440702774</c:v>
                </c:pt>
                <c:pt idx="566">
                  <c:v>0.70234260614934108</c:v>
                </c:pt>
                <c:pt idx="567">
                  <c:v>0.69633967789165441</c:v>
                </c:pt>
                <c:pt idx="568">
                  <c:v>0.69033674963396774</c:v>
                </c:pt>
                <c:pt idx="569">
                  <c:v>0.68433382137628107</c:v>
                </c:pt>
                <c:pt idx="570">
                  <c:v>0.6783308931185944</c:v>
                </c:pt>
                <c:pt idx="571">
                  <c:v>0.67232796486090773</c:v>
                </c:pt>
                <c:pt idx="572">
                  <c:v>0.66632503660322107</c:v>
                </c:pt>
                <c:pt idx="573">
                  <c:v>0.6603221083455344</c:v>
                </c:pt>
                <c:pt idx="574">
                  <c:v>0.65431918008784773</c:v>
                </c:pt>
                <c:pt idx="575">
                  <c:v>0.64831625183016106</c:v>
                </c:pt>
                <c:pt idx="576">
                  <c:v>0.64231332357247439</c:v>
                </c:pt>
                <c:pt idx="577">
                  <c:v>0.63631039531478761</c:v>
                </c:pt>
                <c:pt idx="578">
                  <c:v>0.63030746705710095</c:v>
                </c:pt>
                <c:pt idx="579">
                  <c:v>0.62430453879941428</c:v>
                </c:pt>
                <c:pt idx="580">
                  <c:v>0.61830161054172761</c:v>
                </c:pt>
                <c:pt idx="581">
                  <c:v>0.61229868228404094</c:v>
                </c:pt>
                <c:pt idx="582">
                  <c:v>0.60629575402635427</c:v>
                </c:pt>
                <c:pt idx="583">
                  <c:v>0.6002928257686676</c:v>
                </c:pt>
                <c:pt idx="584">
                  <c:v>0.59428989751098094</c:v>
                </c:pt>
                <c:pt idx="585">
                  <c:v>0.58828696925329427</c:v>
                </c:pt>
                <c:pt idx="586">
                  <c:v>0.5822840409956076</c:v>
                </c:pt>
                <c:pt idx="587">
                  <c:v>0.57628111273792093</c:v>
                </c:pt>
                <c:pt idx="588">
                  <c:v>0.57027818448023426</c:v>
                </c:pt>
                <c:pt idx="589">
                  <c:v>0.56427525622254759</c:v>
                </c:pt>
                <c:pt idx="590">
                  <c:v>0.55827232796486093</c:v>
                </c:pt>
                <c:pt idx="591">
                  <c:v>0.55226939970717415</c:v>
                </c:pt>
                <c:pt idx="592">
                  <c:v>0.54626647144948748</c:v>
                </c:pt>
                <c:pt idx="593">
                  <c:v>0.54026354319180081</c:v>
                </c:pt>
                <c:pt idx="594">
                  <c:v>0.53426061493411414</c:v>
                </c:pt>
                <c:pt idx="595">
                  <c:v>0.52825768667642747</c:v>
                </c:pt>
                <c:pt idx="596">
                  <c:v>0.52225475841874081</c:v>
                </c:pt>
                <c:pt idx="597">
                  <c:v>0.51625183016105414</c:v>
                </c:pt>
                <c:pt idx="598">
                  <c:v>0.51024890190336747</c:v>
                </c:pt>
                <c:pt idx="599">
                  <c:v>0.5042459736456808</c:v>
                </c:pt>
                <c:pt idx="600">
                  <c:v>0.49824304538799413</c:v>
                </c:pt>
                <c:pt idx="601">
                  <c:v>0.49224011713030746</c:v>
                </c:pt>
                <c:pt idx="602">
                  <c:v>0.48623718887262074</c:v>
                </c:pt>
                <c:pt idx="603">
                  <c:v>0.48023426061493407</c:v>
                </c:pt>
                <c:pt idx="604">
                  <c:v>0.4742313323572474</c:v>
                </c:pt>
                <c:pt idx="605">
                  <c:v>0.46822840409956074</c:v>
                </c:pt>
                <c:pt idx="606">
                  <c:v>0.46222547584187407</c:v>
                </c:pt>
                <c:pt idx="607">
                  <c:v>0.4562225475841874</c:v>
                </c:pt>
                <c:pt idx="608">
                  <c:v>0.45021961932650073</c:v>
                </c:pt>
                <c:pt idx="609">
                  <c:v>0.44421669106881401</c:v>
                </c:pt>
                <c:pt idx="610">
                  <c:v>0.43821376281112734</c:v>
                </c:pt>
                <c:pt idx="611">
                  <c:v>0.43221083455344067</c:v>
                </c:pt>
                <c:pt idx="612">
                  <c:v>0.426207906295754</c:v>
                </c:pt>
                <c:pt idx="613">
                  <c:v>0.42020497803806733</c:v>
                </c:pt>
                <c:pt idx="614">
                  <c:v>0.41420204978038067</c:v>
                </c:pt>
                <c:pt idx="615">
                  <c:v>0.408199121522694</c:v>
                </c:pt>
                <c:pt idx="616">
                  <c:v>0.40219619326500727</c:v>
                </c:pt>
                <c:pt idx="617">
                  <c:v>0.39619326500732061</c:v>
                </c:pt>
                <c:pt idx="618">
                  <c:v>0.39019033674963394</c:v>
                </c:pt>
                <c:pt idx="619">
                  <c:v>0.38418740849194727</c:v>
                </c:pt>
                <c:pt idx="620">
                  <c:v>0.3781844802342606</c:v>
                </c:pt>
                <c:pt idx="621">
                  <c:v>0.37218155197657393</c:v>
                </c:pt>
                <c:pt idx="622">
                  <c:v>0.36617862371888726</c:v>
                </c:pt>
                <c:pt idx="623">
                  <c:v>0.36017569546120054</c:v>
                </c:pt>
                <c:pt idx="624">
                  <c:v>0.35417276720351387</c:v>
                </c:pt>
                <c:pt idx="625">
                  <c:v>0.3481698389458272</c:v>
                </c:pt>
                <c:pt idx="626">
                  <c:v>0.34216691068814054</c:v>
                </c:pt>
                <c:pt idx="627">
                  <c:v>0.33616398243045387</c:v>
                </c:pt>
                <c:pt idx="628">
                  <c:v>0.3301610541727672</c:v>
                </c:pt>
                <c:pt idx="629">
                  <c:v>0.32415812591508053</c:v>
                </c:pt>
                <c:pt idx="630">
                  <c:v>0.31815519765739381</c:v>
                </c:pt>
                <c:pt idx="631">
                  <c:v>0.31215226939970714</c:v>
                </c:pt>
                <c:pt idx="632">
                  <c:v>0.30614934114202047</c:v>
                </c:pt>
                <c:pt idx="633">
                  <c:v>0.3001464128843338</c:v>
                </c:pt>
                <c:pt idx="634">
                  <c:v>0.29414348462664713</c:v>
                </c:pt>
                <c:pt idx="635">
                  <c:v>0.28814055636896047</c:v>
                </c:pt>
                <c:pt idx="636">
                  <c:v>0.2821376281112738</c:v>
                </c:pt>
                <c:pt idx="637">
                  <c:v>0.27613469985358707</c:v>
                </c:pt>
                <c:pt idx="638">
                  <c:v>0.27013177159590041</c:v>
                </c:pt>
                <c:pt idx="639">
                  <c:v>0.26412884333821374</c:v>
                </c:pt>
                <c:pt idx="640">
                  <c:v>0.25812591508052707</c:v>
                </c:pt>
                <c:pt idx="641">
                  <c:v>0.2521229868228404</c:v>
                </c:pt>
                <c:pt idx="642">
                  <c:v>0.24612005856515373</c:v>
                </c:pt>
                <c:pt idx="643">
                  <c:v>0.24011713030746704</c:v>
                </c:pt>
                <c:pt idx="644">
                  <c:v>0.23411420204978037</c:v>
                </c:pt>
                <c:pt idx="645">
                  <c:v>0.2281112737920937</c:v>
                </c:pt>
                <c:pt idx="646">
                  <c:v>0.222108345534407</c:v>
                </c:pt>
                <c:pt idx="647">
                  <c:v>0.21610541727672034</c:v>
                </c:pt>
                <c:pt idx="648">
                  <c:v>0.21010248901903367</c:v>
                </c:pt>
                <c:pt idx="649">
                  <c:v>0.204099560761347</c:v>
                </c:pt>
                <c:pt idx="650">
                  <c:v>0.1980966325036603</c:v>
                </c:pt>
                <c:pt idx="651">
                  <c:v>0.19209370424597363</c:v>
                </c:pt>
                <c:pt idx="652">
                  <c:v>0.18609077598828697</c:v>
                </c:pt>
                <c:pt idx="653">
                  <c:v>0.18008784773060027</c:v>
                </c:pt>
                <c:pt idx="654">
                  <c:v>0.1740849194729136</c:v>
                </c:pt>
                <c:pt idx="655">
                  <c:v>0.16808199121522693</c:v>
                </c:pt>
                <c:pt idx="656">
                  <c:v>0.16207906295754027</c:v>
                </c:pt>
                <c:pt idx="657">
                  <c:v>0.15607613469985357</c:v>
                </c:pt>
                <c:pt idx="658">
                  <c:v>0.1500732064421669</c:v>
                </c:pt>
                <c:pt idx="659">
                  <c:v>0.14407027818448023</c:v>
                </c:pt>
                <c:pt idx="660">
                  <c:v>0.13806734992679354</c:v>
                </c:pt>
                <c:pt idx="661">
                  <c:v>0.13206442166910687</c:v>
                </c:pt>
                <c:pt idx="662">
                  <c:v>0.1260614934114202</c:v>
                </c:pt>
                <c:pt idx="663">
                  <c:v>0.12005856515373352</c:v>
                </c:pt>
                <c:pt idx="664">
                  <c:v>0.11405563689604685</c:v>
                </c:pt>
                <c:pt idx="665">
                  <c:v>0.10805270863836017</c:v>
                </c:pt>
                <c:pt idx="666">
                  <c:v>0.1020497803806735</c:v>
                </c:pt>
                <c:pt idx="667">
                  <c:v>9.6046852122986817E-2</c:v>
                </c:pt>
                <c:pt idx="668">
                  <c:v>9.0043923865300135E-2</c:v>
                </c:pt>
                <c:pt idx="669">
                  <c:v>8.4040995607613467E-2</c:v>
                </c:pt>
                <c:pt idx="670">
                  <c:v>7.8038067349926785E-2</c:v>
                </c:pt>
                <c:pt idx="671">
                  <c:v>7.2035139092240116E-2</c:v>
                </c:pt>
                <c:pt idx="672">
                  <c:v>6.6032210834553434E-2</c:v>
                </c:pt>
                <c:pt idx="673">
                  <c:v>6.0029282576866759E-2</c:v>
                </c:pt>
                <c:pt idx="674">
                  <c:v>5.4026354319180084E-2</c:v>
                </c:pt>
                <c:pt idx="675">
                  <c:v>4.8023426061493409E-2</c:v>
                </c:pt>
                <c:pt idx="676">
                  <c:v>4.2020497803806733E-2</c:v>
                </c:pt>
                <c:pt idx="677">
                  <c:v>3.6017569546120058E-2</c:v>
                </c:pt>
                <c:pt idx="678">
                  <c:v>3.001464128843338E-2</c:v>
                </c:pt>
                <c:pt idx="679">
                  <c:v>2.4011713030746704E-2</c:v>
                </c:pt>
                <c:pt idx="680">
                  <c:v>1.8008784773060029E-2</c:v>
                </c:pt>
                <c:pt idx="681">
                  <c:v>1.2005856515373352E-2</c:v>
                </c:pt>
                <c:pt idx="682">
                  <c:v>6.0029282576866761E-3</c:v>
                </c:pt>
              </c:numCache>
            </c:numRef>
          </c:xVal>
          <c:yVal>
            <c:numRef>
              <c:f>RGB!$E$46:$E$2095</c:f>
              <c:numCache>
                <c:formatCode>General</c:formatCode>
                <c:ptCount val="684"/>
                <c:pt idx="0">
                  <c:v>1.9607843137254902E-2</c:v>
                </c:pt>
                <c:pt idx="1">
                  <c:v>2.0180392156862743E-2</c:v>
                </c:pt>
                <c:pt idx="2">
                  <c:v>3.3658823529411769E-2</c:v>
                </c:pt>
                <c:pt idx="3">
                  <c:v>5.2599999999999994E-2</c:v>
                </c:pt>
                <c:pt idx="4">
                  <c:v>8.9345098039215684E-2</c:v>
                </c:pt>
                <c:pt idx="5">
                  <c:v>0.13484313725490196</c:v>
                </c:pt>
                <c:pt idx="6">
                  <c:v>0.18145882352941176</c:v>
                </c:pt>
                <c:pt idx="7">
                  <c:v>9.4643137254901963E-2</c:v>
                </c:pt>
                <c:pt idx="8">
                  <c:v>2.9211764705882354E-2</c:v>
                </c:pt>
                <c:pt idx="9">
                  <c:v>2.0980392156862742E-2</c:v>
                </c:pt>
                <c:pt idx="10">
                  <c:v>1.5745098039215685E-2</c:v>
                </c:pt>
                <c:pt idx="11">
                  <c:v>1.8854901960784314E-2</c:v>
                </c:pt>
                <c:pt idx="12">
                  <c:v>1.1764705882352941E-2</c:v>
                </c:pt>
                <c:pt idx="13">
                  <c:v>1.9533333333333333E-2</c:v>
                </c:pt>
                <c:pt idx="14">
                  <c:v>2.3450980392156862E-2</c:v>
                </c:pt>
                <c:pt idx="15">
                  <c:v>3.6188235294117646E-2</c:v>
                </c:pt>
                <c:pt idx="16">
                  <c:v>6.4792156862745087E-2</c:v>
                </c:pt>
                <c:pt idx="17">
                  <c:v>7.1227450980392154E-2</c:v>
                </c:pt>
                <c:pt idx="18">
                  <c:v>6.9917647058823529E-2</c:v>
                </c:pt>
                <c:pt idx="19">
                  <c:v>8.1250980392156863E-2</c:v>
                </c:pt>
                <c:pt idx="20">
                  <c:v>9.8286274509803914E-2</c:v>
                </c:pt>
                <c:pt idx="21">
                  <c:v>0.11693725490196077</c:v>
                </c:pt>
                <c:pt idx="22">
                  <c:v>0.13492156862745097</c:v>
                </c:pt>
                <c:pt idx="23">
                  <c:v>0.15274509803921571</c:v>
                </c:pt>
                <c:pt idx="24">
                  <c:v>0.14888235294117649</c:v>
                </c:pt>
                <c:pt idx="25">
                  <c:v>0.15916470588235296</c:v>
                </c:pt>
                <c:pt idx="26">
                  <c:v>0.15710588235294118</c:v>
                </c:pt>
                <c:pt idx="27">
                  <c:v>0.1650392156862745</c:v>
                </c:pt>
                <c:pt idx="28">
                  <c:v>0.19163921568627451</c:v>
                </c:pt>
                <c:pt idx="29">
                  <c:v>0.20750980392156862</c:v>
                </c:pt>
                <c:pt idx="30">
                  <c:v>0.22301176470588235</c:v>
                </c:pt>
                <c:pt idx="31">
                  <c:v>0.23620784313725487</c:v>
                </c:pt>
                <c:pt idx="32">
                  <c:v>0.25355686274509798</c:v>
                </c:pt>
                <c:pt idx="33">
                  <c:v>0.28434509803921565</c:v>
                </c:pt>
                <c:pt idx="34">
                  <c:v>0.30358431372549016</c:v>
                </c:pt>
                <c:pt idx="35">
                  <c:v>0.34419215686274507</c:v>
                </c:pt>
                <c:pt idx="36">
                  <c:v>0.36433725490196078</c:v>
                </c:pt>
                <c:pt idx="37">
                  <c:v>0.35650588235294117</c:v>
                </c:pt>
                <c:pt idx="38">
                  <c:v>0.29920392156862746</c:v>
                </c:pt>
                <c:pt idx="39">
                  <c:v>0.2357450980392157</c:v>
                </c:pt>
                <c:pt idx="40">
                  <c:v>0.21681176470588234</c:v>
                </c:pt>
                <c:pt idx="41">
                  <c:v>0.23507058823529409</c:v>
                </c:pt>
                <c:pt idx="42">
                  <c:v>0.24652549019607845</c:v>
                </c:pt>
                <c:pt idx="43">
                  <c:v>0.24289019607843138</c:v>
                </c:pt>
                <c:pt idx="44">
                  <c:v>0.24112156862745096</c:v>
                </c:pt>
                <c:pt idx="45">
                  <c:v>0.23278431372549019</c:v>
                </c:pt>
                <c:pt idx="46">
                  <c:v>0.23592941176470589</c:v>
                </c:pt>
                <c:pt idx="47">
                  <c:v>0.2163450980392157</c:v>
                </c:pt>
                <c:pt idx="48">
                  <c:v>0.21824705882352941</c:v>
                </c:pt>
                <c:pt idx="49">
                  <c:v>0.21176470588235294</c:v>
                </c:pt>
                <c:pt idx="50">
                  <c:v>0.2090078431372549</c:v>
                </c:pt>
                <c:pt idx="51">
                  <c:v>0.20266274509803922</c:v>
                </c:pt>
                <c:pt idx="52">
                  <c:v>0.21510980392156862</c:v>
                </c:pt>
                <c:pt idx="53">
                  <c:v>0.23719607843137253</c:v>
                </c:pt>
                <c:pt idx="54">
                  <c:v>0.25794901960784317</c:v>
                </c:pt>
                <c:pt idx="55">
                  <c:v>0.26627058823529409</c:v>
                </c:pt>
                <c:pt idx="56">
                  <c:v>0.27914509803921567</c:v>
                </c:pt>
                <c:pt idx="57">
                  <c:v>0.29138039215686279</c:v>
                </c:pt>
                <c:pt idx="58">
                  <c:v>0.31698039215686274</c:v>
                </c:pt>
                <c:pt idx="59">
                  <c:v>0.33134509803921569</c:v>
                </c:pt>
                <c:pt idx="60">
                  <c:v>0.34510196078431377</c:v>
                </c:pt>
                <c:pt idx="61">
                  <c:v>0.35248235294117641</c:v>
                </c:pt>
                <c:pt idx="62">
                  <c:v>0.35071764705882358</c:v>
                </c:pt>
                <c:pt idx="63">
                  <c:v>0.3244549019607843</c:v>
                </c:pt>
                <c:pt idx="64">
                  <c:v>0.30236078431372548</c:v>
                </c:pt>
                <c:pt idx="65">
                  <c:v>0.29610196078431372</c:v>
                </c:pt>
                <c:pt idx="66">
                  <c:v>0.26940392156862741</c:v>
                </c:pt>
                <c:pt idx="67">
                  <c:v>0.2719843137254902</c:v>
                </c:pt>
                <c:pt idx="68">
                  <c:v>0.27429019607843141</c:v>
                </c:pt>
                <c:pt idx="69">
                  <c:v>0.27783529411764701</c:v>
                </c:pt>
                <c:pt idx="70">
                  <c:v>0.26323137254901957</c:v>
                </c:pt>
                <c:pt idx="71">
                  <c:v>0.2710352941176471</c:v>
                </c:pt>
                <c:pt idx="72">
                  <c:v>0.28076470588235292</c:v>
                </c:pt>
                <c:pt idx="73">
                  <c:v>0.2805843137254902</c:v>
                </c:pt>
                <c:pt idx="74">
                  <c:v>0.27996078431372545</c:v>
                </c:pt>
                <c:pt idx="75">
                  <c:v>0.27258823529411763</c:v>
                </c:pt>
                <c:pt idx="76">
                  <c:v>0.26691372549019604</c:v>
                </c:pt>
                <c:pt idx="77">
                  <c:v>0.26809019607843132</c:v>
                </c:pt>
                <c:pt idx="78">
                  <c:v>0.25768235294117647</c:v>
                </c:pt>
                <c:pt idx="79">
                  <c:v>0.2624078431372549</c:v>
                </c:pt>
                <c:pt idx="80">
                  <c:v>0.25921568627450975</c:v>
                </c:pt>
                <c:pt idx="81">
                  <c:v>0.25098039215686274</c:v>
                </c:pt>
                <c:pt idx="82">
                  <c:v>0.25049803921568631</c:v>
                </c:pt>
                <c:pt idx="83">
                  <c:v>0.24287450980392158</c:v>
                </c:pt>
                <c:pt idx="84">
                  <c:v>0.23629019607843135</c:v>
                </c:pt>
                <c:pt idx="85">
                  <c:v>0.24085098039215685</c:v>
                </c:pt>
                <c:pt idx="86">
                  <c:v>0.23462745098039217</c:v>
                </c:pt>
                <c:pt idx="87">
                  <c:v>0.24169019607843137</c:v>
                </c:pt>
                <c:pt idx="88">
                  <c:v>0.24532549019607844</c:v>
                </c:pt>
                <c:pt idx="89">
                  <c:v>0.24489411764705885</c:v>
                </c:pt>
                <c:pt idx="90">
                  <c:v>0.25277254901960783</c:v>
                </c:pt>
                <c:pt idx="91">
                  <c:v>0.2457803921568627</c:v>
                </c:pt>
                <c:pt idx="92">
                  <c:v>0.2593333333333333</c:v>
                </c:pt>
                <c:pt idx="93">
                  <c:v>0.26329411764705885</c:v>
                </c:pt>
                <c:pt idx="94">
                  <c:v>0.28166274509803918</c:v>
                </c:pt>
                <c:pt idx="95">
                  <c:v>0.28232941176470588</c:v>
                </c:pt>
                <c:pt idx="96">
                  <c:v>0.28973725490196073</c:v>
                </c:pt>
                <c:pt idx="97">
                  <c:v>0.29843529411764708</c:v>
                </c:pt>
                <c:pt idx="98">
                  <c:v>0.28754117647058824</c:v>
                </c:pt>
                <c:pt idx="99">
                  <c:v>0.29411764705882354</c:v>
                </c:pt>
                <c:pt idx="100">
                  <c:v>0.2911372549019608</c:v>
                </c:pt>
                <c:pt idx="101">
                  <c:v>0.28926274509803918</c:v>
                </c:pt>
                <c:pt idx="102">
                  <c:v>0.29283137254901959</c:v>
                </c:pt>
                <c:pt idx="103">
                  <c:v>0.28294509803921564</c:v>
                </c:pt>
                <c:pt idx="104">
                  <c:v>0.28700784313725491</c:v>
                </c:pt>
                <c:pt idx="105">
                  <c:v>0.28274509803921566</c:v>
                </c:pt>
                <c:pt idx="106">
                  <c:v>0.27058823529411768</c:v>
                </c:pt>
                <c:pt idx="107">
                  <c:v>0.27516470588235298</c:v>
                </c:pt>
                <c:pt idx="108">
                  <c:v>0.27879999999999994</c:v>
                </c:pt>
                <c:pt idx="109">
                  <c:v>0.28219215686274512</c:v>
                </c:pt>
                <c:pt idx="110">
                  <c:v>0.28172156862745096</c:v>
                </c:pt>
                <c:pt idx="111">
                  <c:v>0.28920784313725495</c:v>
                </c:pt>
                <c:pt idx="112">
                  <c:v>0.28092941176470593</c:v>
                </c:pt>
                <c:pt idx="113">
                  <c:v>0.286921568627451</c:v>
                </c:pt>
                <c:pt idx="114">
                  <c:v>0.28519215686274507</c:v>
                </c:pt>
                <c:pt idx="115">
                  <c:v>0.27913725490196079</c:v>
                </c:pt>
                <c:pt idx="116">
                  <c:v>0.28952941176470587</c:v>
                </c:pt>
                <c:pt idx="117">
                  <c:v>0.28743921568627451</c:v>
                </c:pt>
                <c:pt idx="118">
                  <c:v>0.29921176470588234</c:v>
                </c:pt>
                <c:pt idx="119">
                  <c:v>0.29019607843137252</c:v>
                </c:pt>
                <c:pt idx="120">
                  <c:v>0.30026666666666663</c:v>
                </c:pt>
                <c:pt idx="121">
                  <c:v>0.29758039215686272</c:v>
                </c:pt>
                <c:pt idx="122">
                  <c:v>0.31232549019607847</c:v>
                </c:pt>
                <c:pt idx="123">
                  <c:v>0.31300392156862744</c:v>
                </c:pt>
                <c:pt idx="124">
                  <c:v>0.31215686274509802</c:v>
                </c:pt>
                <c:pt idx="125">
                  <c:v>0.31752156862745096</c:v>
                </c:pt>
                <c:pt idx="126">
                  <c:v>0.32332549019607842</c:v>
                </c:pt>
                <c:pt idx="127">
                  <c:v>0.32410980392156863</c:v>
                </c:pt>
                <c:pt idx="128">
                  <c:v>0.31764705882352939</c:v>
                </c:pt>
                <c:pt idx="129">
                  <c:v>0.31272549019607848</c:v>
                </c:pt>
                <c:pt idx="130">
                  <c:v>0.31728627450980396</c:v>
                </c:pt>
                <c:pt idx="131">
                  <c:v>0.31372549019607843</c:v>
                </c:pt>
                <c:pt idx="132">
                  <c:v>0.31159607843137255</c:v>
                </c:pt>
                <c:pt idx="133">
                  <c:v>0.3119294117647059</c:v>
                </c:pt>
                <c:pt idx="134">
                  <c:v>0.30121568627450979</c:v>
                </c:pt>
                <c:pt idx="135">
                  <c:v>0.30697254901960785</c:v>
                </c:pt>
                <c:pt idx="136">
                  <c:v>0.31345098039215685</c:v>
                </c:pt>
                <c:pt idx="137">
                  <c:v>0.30507450980392159</c:v>
                </c:pt>
                <c:pt idx="138">
                  <c:v>0.30346274509803917</c:v>
                </c:pt>
                <c:pt idx="139">
                  <c:v>0.29749019607843136</c:v>
                </c:pt>
                <c:pt idx="140">
                  <c:v>0.29901568627450981</c:v>
                </c:pt>
                <c:pt idx="141">
                  <c:v>0.29859607843137254</c:v>
                </c:pt>
                <c:pt idx="142">
                  <c:v>0.29027058823529411</c:v>
                </c:pt>
                <c:pt idx="143">
                  <c:v>0.2953764705882353</c:v>
                </c:pt>
                <c:pt idx="144">
                  <c:v>0.29007450980392152</c:v>
                </c:pt>
                <c:pt idx="145">
                  <c:v>0.28678823529411762</c:v>
                </c:pt>
                <c:pt idx="146">
                  <c:v>0.28505098039215687</c:v>
                </c:pt>
                <c:pt idx="147">
                  <c:v>0.28543137254901962</c:v>
                </c:pt>
                <c:pt idx="148">
                  <c:v>0.28968627450980394</c:v>
                </c:pt>
                <c:pt idx="149">
                  <c:v>0.27912941176470585</c:v>
                </c:pt>
                <c:pt idx="150">
                  <c:v>0.27240000000000003</c:v>
                </c:pt>
                <c:pt idx="151">
                  <c:v>0.2845411764705883</c:v>
                </c:pt>
                <c:pt idx="152">
                  <c:v>0.27653333333333335</c:v>
                </c:pt>
                <c:pt idx="153">
                  <c:v>0.27852156862745098</c:v>
                </c:pt>
                <c:pt idx="154">
                  <c:v>0.28584313725490196</c:v>
                </c:pt>
                <c:pt idx="155">
                  <c:v>0.27539999999999998</c:v>
                </c:pt>
                <c:pt idx="156">
                  <c:v>0.28641568627450981</c:v>
                </c:pt>
                <c:pt idx="157">
                  <c:v>0.28177647058823529</c:v>
                </c:pt>
                <c:pt idx="158">
                  <c:v>0.29048235294117647</c:v>
                </c:pt>
                <c:pt idx="159">
                  <c:v>0.28701568627450974</c:v>
                </c:pt>
                <c:pt idx="160">
                  <c:v>0.29132156862745101</c:v>
                </c:pt>
                <c:pt idx="161">
                  <c:v>0.29187450980392154</c:v>
                </c:pt>
                <c:pt idx="162">
                  <c:v>0.30103137254901963</c:v>
                </c:pt>
                <c:pt idx="163">
                  <c:v>0.29891372549019607</c:v>
                </c:pt>
                <c:pt idx="164">
                  <c:v>0.29803921568627451</c:v>
                </c:pt>
                <c:pt idx="165">
                  <c:v>0.30626666666666669</c:v>
                </c:pt>
                <c:pt idx="166">
                  <c:v>0.30623921568627449</c:v>
                </c:pt>
                <c:pt idx="167">
                  <c:v>0.30203529411764707</c:v>
                </c:pt>
                <c:pt idx="168">
                  <c:v>0.30333725490196078</c:v>
                </c:pt>
                <c:pt idx="169">
                  <c:v>0.30983921568627448</c:v>
                </c:pt>
                <c:pt idx="170">
                  <c:v>0.29999215686274511</c:v>
                </c:pt>
                <c:pt idx="171">
                  <c:v>0.30301176470588237</c:v>
                </c:pt>
                <c:pt idx="172">
                  <c:v>0.29803921568627451</c:v>
                </c:pt>
                <c:pt idx="173">
                  <c:v>0.2885843137254902</c:v>
                </c:pt>
                <c:pt idx="174">
                  <c:v>0.30272549019607842</c:v>
                </c:pt>
                <c:pt idx="175">
                  <c:v>0.29777647058823531</c:v>
                </c:pt>
                <c:pt idx="176">
                  <c:v>0.29669019607843139</c:v>
                </c:pt>
                <c:pt idx="177">
                  <c:v>0.29040392156862743</c:v>
                </c:pt>
                <c:pt idx="178">
                  <c:v>0.29903137254901963</c:v>
                </c:pt>
                <c:pt idx="179">
                  <c:v>0.28440784313725492</c:v>
                </c:pt>
                <c:pt idx="180">
                  <c:v>0.2912313725490196</c:v>
                </c:pt>
                <c:pt idx="181">
                  <c:v>0.28751764705882349</c:v>
                </c:pt>
                <c:pt idx="182">
                  <c:v>0.28562745098039216</c:v>
                </c:pt>
                <c:pt idx="183">
                  <c:v>0.27843137254901956</c:v>
                </c:pt>
                <c:pt idx="184">
                  <c:v>0.27863921568627448</c:v>
                </c:pt>
                <c:pt idx="185">
                  <c:v>0.27663921568627453</c:v>
                </c:pt>
                <c:pt idx="186">
                  <c:v>0.27124705882352945</c:v>
                </c:pt>
                <c:pt idx="187">
                  <c:v>0.27483529411764701</c:v>
                </c:pt>
                <c:pt idx="188">
                  <c:v>0.27208235294117644</c:v>
                </c:pt>
                <c:pt idx="189">
                  <c:v>0.26666666666666666</c:v>
                </c:pt>
                <c:pt idx="190">
                  <c:v>0.26470588235294118</c:v>
                </c:pt>
                <c:pt idx="191">
                  <c:v>0.2722470588235294</c:v>
                </c:pt>
                <c:pt idx="192">
                  <c:v>0.2618627450980392</c:v>
                </c:pt>
                <c:pt idx="193">
                  <c:v>0.26630588235294117</c:v>
                </c:pt>
                <c:pt idx="194">
                  <c:v>0.26242352941176472</c:v>
                </c:pt>
                <c:pt idx="195">
                  <c:v>0.2542862745098039</c:v>
                </c:pt>
                <c:pt idx="196">
                  <c:v>0.25882352941176473</c:v>
                </c:pt>
                <c:pt idx="197">
                  <c:v>0.25542352941176466</c:v>
                </c:pt>
                <c:pt idx="198">
                  <c:v>0.24899999999999997</c:v>
                </c:pt>
                <c:pt idx="199">
                  <c:v>0.24825882352941175</c:v>
                </c:pt>
                <c:pt idx="200">
                  <c:v>0.24177254901960785</c:v>
                </c:pt>
                <c:pt idx="201">
                  <c:v>0.24985882352941174</c:v>
                </c:pt>
                <c:pt idx="202">
                  <c:v>0.24313725490196078</c:v>
                </c:pt>
                <c:pt idx="203">
                  <c:v>0.24076470588235296</c:v>
                </c:pt>
                <c:pt idx="204">
                  <c:v>0.24339607843137256</c:v>
                </c:pt>
                <c:pt idx="205">
                  <c:v>0.23919607843137256</c:v>
                </c:pt>
                <c:pt idx="206">
                  <c:v>0.23638039215686277</c:v>
                </c:pt>
                <c:pt idx="207">
                  <c:v>0.23923137254901958</c:v>
                </c:pt>
                <c:pt idx="208">
                  <c:v>0.23283921568627453</c:v>
                </c:pt>
                <c:pt idx="209">
                  <c:v>0.23492549019607842</c:v>
                </c:pt>
                <c:pt idx="210">
                  <c:v>0.23768235294117648</c:v>
                </c:pt>
                <c:pt idx="211">
                  <c:v>0.23504313725490197</c:v>
                </c:pt>
                <c:pt idx="212">
                  <c:v>0.22819215686274508</c:v>
                </c:pt>
                <c:pt idx="213">
                  <c:v>0.23247450980392156</c:v>
                </c:pt>
                <c:pt idx="214">
                  <c:v>0.23096078431372549</c:v>
                </c:pt>
                <c:pt idx="215">
                  <c:v>0.23002745098039212</c:v>
                </c:pt>
                <c:pt idx="216">
                  <c:v>0.22671372549019606</c:v>
                </c:pt>
                <c:pt idx="217">
                  <c:v>0.23057254901960783</c:v>
                </c:pt>
                <c:pt idx="218">
                  <c:v>0.23017254901960785</c:v>
                </c:pt>
                <c:pt idx="219">
                  <c:v>0.23001176470588233</c:v>
                </c:pt>
                <c:pt idx="220">
                  <c:v>0.22858039215686274</c:v>
                </c:pt>
                <c:pt idx="221">
                  <c:v>0.22423137254901962</c:v>
                </c:pt>
                <c:pt idx="222">
                  <c:v>0.2297764705882353</c:v>
                </c:pt>
                <c:pt idx="223">
                  <c:v>0.2296</c:v>
                </c:pt>
                <c:pt idx="224">
                  <c:v>0.22716470588235294</c:v>
                </c:pt>
                <c:pt idx="225">
                  <c:v>0.22089803921568629</c:v>
                </c:pt>
                <c:pt idx="226">
                  <c:v>0.22482745098039214</c:v>
                </c:pt>
                <c:pt idx="227">
                  <c:v>0.22845098039215686</c:v>
                </c:pt>
                <c:pt idx="228">
                  <c:v>0.22754901960784313</c:v>
                </c:pt>
                <c:pt idx="229">
                  <c:v>0.23398039215686273</c:v>
                </c:pt>
                <c:pt idx="230">
                  <c:v>0.2366156862745098</c:v>
                </c:pt>
                <c:pt idx="231">
                  <c:v>0.2331607843137255</c:v>
                </c:pt>
                <c:pt idx="232">
                  <c:v>0.24170196078431372</c:v>
                </c:pt>
                <c:pt idx="233">
                  <c:v>0.23152156862745096</c:v>
                </c:pt>
                <c:pt idx="234">
                  <c:v>0.22637647058823529</c:v>
                </c:pt>
                <c:pt idx="235">
                  <c:v>0.23324705882352942</c:v>
                </c:pt>
                <c:pt idx="236">
                  <c:v>0.23985882352941176</c:v>
                </c:pt>
                <c:pt idx="237">
                  <c:v>0.23803921568627451</c:v>
                </c:pt>
                <c:pt idx="238">
                  <c:v>0.23774117647058826</c:v>
                </c:pt>
                <c:pt idx="239">
                  <c:v>0.2469529411764706</c:v>
                </c:pt>
                <c:pt idx="240">
                  <c:v>0.24313725490196078</c:v>
                </c:pt>
                <c:pt idx="241">
                  <c:v>0.25350196078431375</c:v>
                </c:pt>
                <c:pt idx="242">
                  <c:v>0.25125490196078426</c:v>
                </c:pt>
                <c:pt idx="243">
                  <c:v>0.24814509803921569</c:v>
                </c:pt>
                <c:pt idx="244">
                  <c:v>0.25858039215686274</c:v>
                </c:pt>
                <c:pt idx="245">
                  <c:v>0.25148627450980393</c:v>
                </c:pt>
                <c:pt idx="246">
                  <c:v>0.26521960784313725</c:v>
                </c:pt>
                <c:pt idx="247">
                  <c:v>0.26483921568627455</c:v>
                </c:pt>
                <c:pt idx="248">
                  <c:v>0.26929411764705879</c:v>
                </c:pt>
                <c:pt idx="249">
                  <c:v>0.27981960784313725</c:v>
                </c:pt>
                <c:pt idx="250">
                  <c:v>0.27376078431372547</c:v>
                </c:pt>
                <c:pt idx="251">
                  <c:v>0.27216862745098042</c:v>
                </c:pt>
                <c:pt idx="252">
                  <c:v>0.27905098039215687</c:v>
                </c:pt>
                <c:pt idx="253">
                  <c:v>0.28351764705882354</c:v>
                </c:pt>
                <c:pt idx="254">
                  <c:v>0.28481568627450982</c:v>
                </c:pt>
                <c:pt idx="255">
                  <c:v>0.28889411764705886</c:v>
                </c:pt>
                <c:pt idx="256">
                  <c:v>0.29800392156862748</c:v>
                </c:pt>
                <c:pt idx="257">
                  <c:v>0.30196078431372547</c:v>
                </c:pt>
                <c:pt idx="258">
                  <c:v>0.30092156862745095</c:v>
                </c:pt>
                <c:pt idx="259">
                  <c:v>0.31107843137254904</c:v>
                </c:pt>
                <c:pt idx="260">
                  <c:v>0.30676862745098038</c:v>
                </c:pt>
                <c:pt idx="261">
                  <c:v>0.31222745098039212</c:v>
                </c:pt>
                <c:pt idx="262">
                  <c:v>0.315</c:v>
                </c:pt>
                <c:pt idx="263">
                  <c:v>0.32096078431372549</c:v>
                </c:pt>
                <c:pt idx="264">
                  <c:v>0.32549019607843138</c:v>
                </c:pt>
                <c:pt idx="265">
                  <c:v>0.32636862745098039</c:v>
                </c:pt>
                <c:pt idx="266">
                  <c:v>0.3423921568627451</c:v>
                </c:pt>
                <c:pt idx="267">
                  <c:v>0.34926666666666667</c:v>
                </c:pt>
                <c:pt idx="268">
                  <c:v>0.34748235294117646</c:v>
                </c:pt>
                <c:pt idx="269">
                  <c:v>0.34701568627450979</c:v>
                </c:pt>
                <c:pt idx="270">
                  <c:v>0.36560392156862742</c:v>
                </c:pt>
                <c:pt idx="271">
                  <c:v>0.36601176470588237</c:v>
                </c:pt>
                <c:pt idx="272">
                  <c:v>0.37837647058823531</c:v>
                </c:pt>
                <c:pt idx="273">
                  <c:v>0.38596078431372549</c:v>
                </c:pt>
                <c:pt idx="274">
                  <c:v>0.39473333333333332</c:v>
                </c:pt>
                <c:pt idx="275">
                  <c:v>0.40601568627450979</c:v>
                </c:pt>
                <c:pt idx="276">
                  <c:v>0.41251764705882349</c:v>
                </c:pt>
                <c:pt idx="277">
                  <c:v>0.42509803921568629</c:v>
                </c:pt>
                <c:pt idx="278">
                  <c:v>0.42585490196078435</c:v>
                </c:pt>
                <c:pt idx="279">
                  <c:v>0.44061176470588231</c:v>
                </c:pt>
                <c:pt idx="280">
                  <c:v>0.44510588235294113</c:v>
                </c:pt>
                <c:pt idx="281">
                  <c:v>0.45599215686274513</c:v>
                </c:pt>
                <c:pt idx="282">
                  <c:v>0.47058823529411764</c:v>
                </c:pt>
                <c:pt idx="283">
                  <c:v>0.47150588235294116</c:v>
                </c:pt>
                <c:pt idx="284">
                  <c:v>0.4768</c:v>
                </c:pt>
                <c:pt idx="285">
                  <c:v>0.48714509803921568</c:v>
                </c:pt>
                <c:pt idx="286">
                  <c:v>0.50235294117647056</c:v>
                </c:pt>
                <c:pt idx="287">
                  <c:v>0.50917647058823534</c:v>
                </c:pt>
                <c:pt idx="288">
                  <c:v>0.51302352941176466</c:v>
                </c:pt>
                <c:pt idx="289">
                  <c:v>0.5241960784313725</c:v>
                </c:pt>
                <c:pt idx="290">
                  <c:v>0.54291372549019612</c:v>
                </c:pt>
                <c:pt idx="291">
                  <c:v>0.54616078431372539</c:v>
                </c:pt>
                <c:pt idx="292">
                  <c:v>0.55806274509803921</c:v>
                </c:pt>
                <c:pt idx="293">
                  <c:v>0.57430980392156872</c:v>
                </c:pt>
                <c:pt idx="294">
                  <c:v>0.57618039215686279</c:v>
                </c:pt>
                <c:pt idx="295">
                  <c:v>0.59714509803921567</c:v>
                </c:pt>
                <c:pt idx="296">
                  <c:v>0.59907450980392163</c:v>
                </c:pt>
                <c:pt idx="297">
                  <c:v>0.60493333333333332</c:v>
                </c:pt>
                <c:pt idx="298">
                  <c:v>0.60325098039215697</c:v>
                </c:pt>
                <c:pt idx="299">
                  <c:v>0.61960784313725492</c:v>
                </c:pt>
                <c:pt idx="300">
                  <c:v>0.62607450980392165</c:v>
                </c:pt>
                <c:pt idx="301">
                  <c:v>0.6216627450980392</c:v>
                </c:pt>
                <c:pt idx="302">
                  <c:v>0.62090980392156858</c:v>
                </c:pt>
                <c:pt idx="303">
                  <c:v>0.63189411764705883</c:v>
                </c:pt>
                <c:pt idx="304">
                  <c:v>0.63584313725490182</c:v>
                </c:pt>
                <c:pt idx="305">
                  <c:v>0.62295686274509809</c:v>
                </c:pt>
                <c:pt idx="306">
                  <c:v>0.62665098039215683</c:v>
                </c:pt>
                <c:pt idx="307">
                  <c:v>0.63717647058823523</c:v>
                </c:pt>
                <c:pt idx="308">
                  <c:v>0.64076862745098029</c:v>
                </c:pt>
                <c:pt idx="309">
                  <c:v>0.65223529411764702</c:v>
                </c:pt>
                <c:pt idx="310">
                  <c:v>0.65312156862745097</c:v>
                </c:pt>
                <c:pt idx="311">
                  <c:v>0.65913333333333335</c:v>
                </c:pt>
                <c:pt idx="312">
                  <c:v>0.655443137254902</c:v>
                </c:pt>
                <c:pt idx="313">
                  <c:v>0.6657764705882353</c:v>
                </c:pt>
                <c:pt idx="314">
                  <c:v>0.68465490196078427</c:v>
                </c:pt>
                <c:pt idx="315">
                  <c:v>0.66599607843137254</c:v>
                </c:pt>
                <c:pt idx="316">
                  <c:v>0.67952549019607833</c:v>
                </c:pt>
                <c:pt idx="317">
                  <c:v>0.68559215686274499</c:v>
                </c:pt>
                <c:pt idx="318">
                  <c:v>0.68574117647058819</c:v>
                </c:pt>
                <c:pt idx="319">
                  <c:v>0.71314901960784316</c:v>
                </c:pt>
                <c:pt idx="320">
                  <c:v>0.7077921568627451</c:v>
                </c:pt>
                <c:pt idx="321">
                  <c:v>0.71578823529411773</c:v>
                </c:pt>
                <c:pt idx="322">
                  <c:v>0.7228941176470588</c:v>
                </c:pt>
                <c:pt idx="323">
                  <c:v>0.73354509803921564</c:v>
                </c:pt>
                <c:pt idx="324">
                  <c:v>0.73438431372549018</c:v>
                </c:pt>
                <c:pt idx="325">
                  <c:v>0.75235294117647056</c:v>
                </c:pt>
                <c:pt idx="326">
                  <c:v>0.7697176470588234</c:v>
                </c:pt>
                <c:pt idx="327">
                  <c:v>0.76650980392156864</c:v>
                </c:pt>
                <c:pt idx="328">
                  <c:v>0.78823529411764715</c:v>
                </c:pt>
                <c:pt idx="329">
                  <c:v>0.80140784313725499</c:v>
                </c:pt>
                <c:pt idx="330">
                  <c:v>0.79934509803921561</c:v>
                </c:pt>
                <c:pt idx="331">
                  <c:v>0.80137647058823525</c:v>
                </c:pt>
                <c:pt idx="332">
                  <c:v>0.80961960784313725</c:v>
                </c:pt>
                <c:pt idx="333">
                  <c:v>0.80560392156862748</c:v>
                </c:pt>
                <c:pt idx="334">
                  <c:v>0.79678431372549019</c:v>
                </c:pt>
                <c:pt idx="335">
                  <c:v>0.78128627450980392</c:v>
                </c:pt>
                <c:pt idx="336">
                  <c:v>0.77288627450980396</c:v>
                </c:pt>
                <c:pt idx="337">
                  <c:v>0.7698156862745098</c:v>
                </c:pt>
                <c:pt idx="338">
                  <c:v>0.75693333333333335</c:v>
                </c:pt>
                <c:pt idx="339">
                  <c:v>0.74546666666666661</c:v>
                </c:pt>
                <c:pt idx="340">
                  <c:v>0.74160784313725492</c:v>
                </c:pt>
                <c:pt idx="341">
                  <c:v>0.72933333333333328</c:v>
                </c:pt>
                <c:pt idx="342">
                  <c:v>0.71357647058823526</c:v>
                </c:pt>
                <c:pt idx="343">
                  <c:v>0.7045607843137256</c:v>
                </c:pt>
                <c:pt idx="344">
                  <c:v>0.69445098039215691</c:v>
                </c:pt>
                <c:pt idx="345">
                  <c:v>0.69415686274509802</c:v>
                </c:pt>
                <c:pt idx="346">
                  <c:v>0.69086666666666663</c:v>
                </c:pt>
                <c:pt idx="347">
                  <c:v>0.68750196078431369</c:v>
                </c:pt>
                <c:pt idx="348">
                  <c:v>0.66447843137254903</c:v>
                </c:pt>
                <c:pt idx="349">
                  <c:v>0.67182352941176471</c:v>
                </c:pt>
                <c:pt idx="350">
                  <c:v>0.67114117647058813</c:v>
                </c:pt>
                <c:pt idx="351">
                  <c:v>0.65039999999999998</c:v>
                </c:pt>
                <c:pt idx="352">
                  <c:v>0.66784705882352935</c:v>
                </c:pt>
                <c:pt idx="353">
                  <c:v>0.65542352941176474</c:v>
                </c:pt>
                <c:pt idx="354">
                  <c:v>0.63156862745098041</c:v>
                </c:pt>
                <c:pt idx="355">
                  <c:v>0.62545882352941173</c:v>
                </c:pt>
                <c:pt idx="356">
                  <c:v>0.63284313725490193</c:v>
                </c:pt>
                <c:pt idx="357">
                  <c:v>0.61477254901960776</c:v>
                </c:pt>
                <c:pt idx="358">
                  <c:v>0.61898039215686274</c:v>
                </c:pt>
                <c:pt idx="359">
                  <c:v>0.60807843137254902</c:v>
                </c:pt>
                <c:pt idx="360">
                  <c:v>0.60809411764705879</c:v>
                </c:pt>
                <c:pt idx="361">
                  <c:v>0.60449019607843135</c:v>
                </c:pt>
                <c:pt idx="362">
                  <c:v>0.56886666666666663</c:v>
                </c:pt>
                <c:pt idx="363">
                  <c:v>0.57135294117647051</c:v>
                </c:pt>
                <c:pt idx="364">
                  <c:v>0.56033725490196074</c:v>
                </c:pt>
                <c:pt idx="365">
                  <c:v>0.55055294117647058</c:v>
                </c:pt>
                <c:pt idx="366">
                  <c:v>0.5514980392156863</c:v>
                </c:pt>
                <c:pt idx="367">
                  <c:v>0.53993725490196076</c:v>
                </c:pt>
                <c:pt idx="368">
                  <c:v>0.52173333333333327</c:v>
                </c:pt>
                <c:pt idx="369">
                  <c:v>0.52008235294117655</c:v>
                </c:pt>
                <c:pt idx="370">
                  <c:v>0.51304705882352941</c:v>
                </c:pt>
                <c:pt idx="371">
                  <c:v>0.49499607843137255</c:v>
                </c:pt>
                <c:pt idx="372">
                  <c:v>0.47915686274509806</c:v>
                </c:pt>
                <c:pt idx="373">
                  <c:v>0.47218431372549019</c:v>
                </c:pt>
                <c:pt idx="374">
                  <c:v>0.46599215686274509</c:v>
                </c:pt>
                <c:pt idx="375">
                  <c:v>0.44565882352941172</c:v>
                </c:pt>
                <c:pt idx="376">
                  <c:v>0.44071764705882349</c:v>
                </c:pt>
                <c:pt idx="377">
                  <c:v>0.43214901960784308</c:v>
                </c:pt>
                <c:pt idx="378">
                  <c:v>0.41447450980392159</c:v>
                </c:pt>
                <c:pt idx="379">
                  <c:v>0.41568627450980389</c:v>
                </c:pt>
                <c:pt idx="380">
                  <c:v>0.40494901960784313</c:v>
                </c:pt>
                <c:pt idx="381">
                  <c:v>0.3991490196078431</c:v>
                </c:pt>
                <c:pt idx="382">
                  <c:v>0.39441176470588235</c:v>
                </c:pt>
                <c:pt idx="383">
                  <c:v>0.37676862745098039</c:v>
                </c:pt>
                <c:pt idx="384">
                  <c:v>0.38656862745098036</c:v>
                </c:pt>
                <c:pt idx="385">
                  <c:v>0.38219607843137249</c:v>
                </c:pt>
                <c:pt idx="386">
                  <c:v>0.36882352941176466</c:v>
                </c:pt>
                <c:pt idx="387">
                  <c:v>0.3658078431372549</c:v>
                </c:pt>
                <c:pt idx="388">
                  <c:v>0.35505882352941182</c:v>
                </c:pt>
                <c:pt idx="389">
                  <c:v>0.36088627450980393</c:v>
                </c:pt>
                <c:pt idx="390">
                  <c:v>0.34470196078431375</c:v>
                </c:pt>
                <c:pt idx="391">
                  <c:v>0.34405098039215687</c:v>
                </c:pt>
                <c:pt idx="392">
                  <c:v>0.34699215686274509</c:v>
                </c:pt>
                <c:pt idx="393">
                  <c:v>0.33763921568627447</c:v>
                </c:pt>
                <c:pt idx="394">
                  <c:v>0.33908627450980394</c:v>
                </c:pt>
                <c:pt idx="395">
                  <c:v>0.33187058823529408</c:v>
                </c:pt>
                <c:pt idx="396">
                  <c:v>0.33501960784313728</c:v>
                </c:pt>
                <c:pt idx="397">
                  <c:v>0.32916470588235291</c:v>
                </c:pt>
                <c:pt idx="398">
                  <c:v>0.33618823529411762</c:v>
                </c:pt>
                <c:pt idx="399">
                  <c:v>0.32941176470588235</c:v>
                </c:pt>
                <c:pt idx="400">
                  <c:v>0.33341568627450979</c:v>
                </c:pt>
                <c:pt idx="401">
                  <c:v>0.33495294117647062</c:v>
                </c:pt>
                <c:pt idx="402">
                  <c:v>0.33174901960784314</c:v>
                </c:pt>
                <c:pt idx="403">
                  <c:v>0.32549019607843138</c:v>
                </c:pt>
                <c:pt idx="404">
                  <c:v>0.34010980392156864</c:v>
                </c:pt>
                <c:pt idx="405">
                  <c:v>0.33470980392156863</c:v>
                </c:pt>
                <c:pt idx="406">
                  <c:v>0.33763921568627447</c:v>
                </c:pt>
                <c:pt idx="407">
                  <c:v>0.34872156862745096</c:v>
                </c:pt>
                <c:pt idx="408">
                  <c:v>0.35238039215686273</c:v>
                </c:pt>
                <c:pt idx="409">
                  <c:v>0.35852941176470582</c:v>
                </c:pt>
                <c:pt idx="410">
                  <c:v>0.36246666666666666</c:v>
                </c:pt>
                <c:pt idx="411">
                  <c:v>0.37057254901960784</c:v>
                </c:pt>
                <c:pt idx="412">
                  <c:v>0.37056470588235291</c:v>
                </c:pt>
                <c:pt idx="413">
                  <c:v>0.37782745098039217</c:v>
                </c:pt>
                <c:pt idx="414">
                  <c:v>0.39680784313725492</c:v>
                </c:pt>
                <c:pt idx="415">
                  <c:v>0.40953725490196075</c:v>
                </c:pt>
                <c:pt idx="416">
                  <c:v>0.4076823529411765</c:v>
                </c:pt>
                <c:pt idx="417">
                  <c:v>0.41243921568627451</c:v>
                </c:pt>
                <c:pt idx="418">
                  <c:v>0.42426274509803918</c:v>
                </c:pt>
                <c:pt idx="419">
                  <c:v>0.43861568627450975</c:v>
                </c:pt>
                <c:pt idx="420">
                  <c:v>0.44313725490196076</c:v>
                </c:pt>
                <c:pt idx="421">
                  <c:v>0.45485882352941182</c:v>
                </c:pt>
                <c:pt idx="422">
                  <c:v>0.46158039215686275</c:v>
                </c:pt>
                <c:pt idx="423">
                  <c:v>0.47459215686274508</c:v>
                </c:pt>
                <c:pt idx="424">
                  <c:v>0.4854235294117647</c:v>
                </c:pt>
                <c:pt idx="425">
                  <c:v>0.49751764705882356</c:v>
                </c:pt>
                <c:pt idx="426">
                  <c:v>0.51098823529411763</c:v>
                </c:pt>
                <c:pt idx="427">
                  <c:v>0.52692549019607848</c:v>
                </c:pt>
                <c:pt idx="428">
                  <c:v>0.52531372549019617</c:v>
                </c:pt>
                <c:pt idx="429">
                  <c:v>0.53287843137254887</c:v>
                </c:pt>
                <c:pt idx="430">
                  <c:v>0.5339647058823529</c:v>
                </c:pt>
                <c:pt idx="431">
                  <c:v>0.55613333333333326</c:v>
                </c:pt>
                <c:pt idx="432">
                  <c:v>0.56222352941176468</c:v>
                </c:pt>
                <c:pt idx="433">
                  <c:v>0.56507843137254898</c:v>
                </c:pt>
                <c:pt idx="434">
                  <c:v>0.58178039215686284</c:v>
                </c:pt>
                <c:pt idx="435">
                  <c:v>0.59364313725490192</c:v>
                </c:pt>
                <c:pt idx="436">
                  <c:v>0.58976862745098035</c:v>
                </c:pt>
                <c:pt idx="437">
                  <c:v>0.60233725490196077</c:v>
                </c:pt>
                <c:pt idx="438">
                  <c:v>0.59653725490196075</c:v>
                </c:pt>
                <c:pt idx="439">
                  <c:v>0.61055686274509802</c:v>
                </c:pt>
                <c:pt idx="440">
                  <c:v>0.59972156862745096</c:v>
                </c:pt>
                <c:pt idx="441">
                  <c:v>0.60292549019607855</c:v>
                </c:pt>
                <c:pt idx="442">
                  <c:v>0.60255686274509801</c:v>
                </c:pt>
                <c:pt idx="443">
                  <c:v>0.61355294117647052</c:v>
                </c:pt>
                <c:pt idx="444">
                  <c:v>0.60460392156862741</c:v>
                </c:pt>
                <c:pt idx="445">
                  <c:v>0.60547058823529409</c:v>
                </c:pt>
                <c:pt idx="446">
                  <c:v>0.59881176470588238</c:v>
                </c:pt>
                <c:pt idx="447">
                  <c:v>0.59123921568627447</c:v>
                </c:pt>
                <c:pt idx="448">
                  <c:v>0.60465098039215692</c:v>
                </c:pt>
                <c:pt idx="449">
                  <c:v>0.58460000000000001</c:v>
                </c:pt>
                <c:pt idx="450">
                  <c:v>0.58565098039215691</c:v>
                </c:pt>
                <c:pt idx="451">
                  <c:v>0.58039215686274503</c:v>
                </c:pt>
                <c:pt idx="452">
                  <c:v>0.58160000000000001</c:v>
                </c:pt>
                <c:pt idx="453">
                  <c:v>0.57335686274509801</c:v>
                </c:pt>
                <c:pt idx="454">
                  <c:v>0.55910196078431373</c:v>
                </c:pt>
                <c:pt idx="455">
                  <c:v>0.55134509803921561</c:v>
                </c:pt>
                <c:pt idx="456">
                  <c:v>0.55798823529411767</c:v>
                </c:pt>
                <c:pt idx="457">
                  <c:v>0.53452156862745104</c:v>
                </c:pt>
                <c:pt idx="458">
                  <c:v>0.52829019607843142</c:v>
                </c:pt>
                <c:pt idx="459">
                  <c:v>0.52184313725490195</c:v>
                </c:pt>
                <c:pt idx="460">
                  <c:v>0.51500784313725489</c:v>
                </c:pt>
                <c:pt idx="461">
                  <c:v>0.49443921568627452</c:v>
                </c:pt>
                <c:pt idx="462">
                  <c:v>0.48269411764705883</c:v>
                </c:pt>
                <c:pt idx="463">
                  <c:v>0.48067843137254895</c:v>
                </c:pt>
                <c:pt idx="464">
                  <c:v>0.47453333333333331</c:v>
                </c:pt>
                <c:pt idx="465">
                  <c:v>0.45370980392156857</c:v>
                </c:pt>
                <c:pt idx="466">
                  <c:v>0.45490196078431372</c:v>
                </c:pt>
                <c:pt idx="467">
                  <c:v>0.43428627450980389</c:v>
                </c:pt>
                <c:pt idx="468">
                  <c:v>0.42965098039215688</c:v>
                </c:pt>
                <c:pt idx="469">
                  <c:v>0.42842745098039214</c:v>
                </c:pt>
                <c:pt idx="470">
                  <c:v>0.41446274509803921</c:v>
                </c:pt>
                <c:pt idx="471">
                  <c:v>0.41383529411764708</c:v>
                </c:pt>
                <c:pt idx="472">
                  <c:v>0.40367058823529417</c:v>
                </c:pt>
                <c:pt idx="473">
                  <c:v>0.40271764705882351</c:v>
                </c:pt>
                <c:pt idx="474">
                  <c:v>0.39455686274509799</c:v>
                </c:pt>
                <c:pt idx="475">
                  <c:v>0.3885058823529412</c:v>
                </c:pt>
                <c:pt idx="476">
                  <c:v>0.38823529411764707</c:v>
                </c:pt>
                <c:pt idx="477">
                  <c:v>0.38332156862745098</c:v>
                </c:pt>
                <c:pt idx="478">
                  <c:v>0.39601960784313728</c:v>
                </c:pt>
                <c:pt idx="479">
                  <c:v>0.38332549019607842</c:v>
                </c:pt>
                <c:pt idx="480">
                  <c:v>0.38264705882352945</c:v>
                </c:pt>
                <c:pt idx="481">
                  <c:v>0.38039215686274508</c:v>
                </c:pt>
                <c:pt idx="482">
                  <c:v>0.3779529411764706</c:v>
                </c:pt>
                <c:pt idx="483">
                  <c:v>0.39607843137254906</c:v>
                </c:pt>
                <c:pt idx="484">
                  <c:v>0.38949411764705877</c:v>
                </c:pt>
                <c:pt idx="485">
                  <c:v>0.40590196078431373</c:v>
                </c:pt>
                <c:pt idx="486">
                  <c:v>0.41507058823529414</c:v>
                </c:pt>
                <c:pt idx="487">
                  <c:v>0.421921568627451</c:v>
                </c:pt>
                <c:pt idx="488">
                  <c:v>0.42621568627450979</c:v>
                </c:pt>
                <c:pt idx="489">
                  <c:v>0.43025882352941175</c:v>
                </c:pt>
                <c:pt idx="490">
                  <c:v>0.44241176470588234</c:v>
                </c:pt>
                <c:pt idx="491">
                  <c:v>0.447121568627451</c:v>
                </c:pt>
                <c:pt idx="492">
                  <c:v>0.45324313725490195</c:v>
                </c:pt>
                <c:pt idx="493">
                  <c:v>0.45878823529411761</c:v>
                </c:pt>
                <c:pt idx="494">
                  <c:v>0.47863137254901961</c:v>
                </c:pt>
                <c:pt idx="495">
                  <c:v>0.48358039215686277</c:v>
                </c:pt>
                <c:pt idx="496">
                  <c:v>0.48883529411764703</c:v>
                </c:pt>
                <c:pt idx="497">
                  <c:v>0.49779215686274508</c:v>
                </c:pt>
                <c:pt idx="498">
                  <c:v>0.50627843137254902</c:v>
                </c:pt>
                <c:pt idx="499">
                  <c:v>0.50644313725490198</c:v>
                </c:pt>
                <c:pt idx="500">
                  <c:v>0.50743921568627448</c:v>
                </c:pt>
                <c:pt idx="501">
                  <c:v>0.5170549019607843</c:v>
                </c:pt>
                <c:pt idx="502">
                  <c:v>0.52052941176470591</c:v>
                </c:pt>
                <c:pt idx="503">
                  <c:v>0.5220509803921568</c:v>
                </c:pt>
                <c:pt idx="504">
                  <c:v>0.52694901960784324</c:v>
                </c:pt>
                <c:pt idx="505">
                  <c:v>0.51387843137254896</c:v>
                </c:pt>
                <c:pt idx="506">
                  <c:v>0.50974509803921575</c:v>
                </c:pt>
                <c:pt idx="507">
                  <c:v>0.50712549019607844</c:v>
                </c:pt>
                <c:pt idx="508">
                  <c:v>0.50836470588235294</c:v>
                </c:pt>
                <c:pt idx="509">
                  <c:v>0.49119607843137258</c:v>
                </c:pt>
                <c:pt idx="510">
                  <c:v>0.47681960784313726</c:v>
                </c:pt>
                <c:pt idx="511">
                  <c:v>0.47456862745098038</c:v>
                </c:pt>
                <c:pt idx="512">
                  <c:v>0.46281568627450981</c:v>
                </c:pt>
                <c:pt idx="513">
                  <c:v>0.46122745098039214</c:v>
                </c:pt>
                <c:pt idx="514">
                  <c:v>0.44630196078431372</c:v>
                </c:pt>
                <c:pt idx="515">
                  <c:v>0.43274901960784312</c:v>
                </c:pt>
                <c:pt idx="516">
                  <c:v>0.42005882352941171</c:v>
                </c:pt>
                <c:pt idx="517">
                  <c:v>0.42221960784313722</c:v>
                </c:pt>
                <c:pt idx="518">
                  <c:v>0.4098705882352941</c:v>
                </c:pt>
                <c:pt idx="519">
                  <c:v>0.40201568627450979</c:v>
                </c:pt>
                <c:pt idx="520">
                  <c:v>0.39434901960784313</c:v>
                </c:pt>
                <c:pt idx="521">
                  <c:v>0.3867686274509804</c:v>
                </c:pt>
                <c:pt idx="522">
                  <c:v>0.38338823529411759</c:v>
                </c:pt>
                <c:pt idx="523">
                  <c:v>0.37489803921568626</c:v>
                </c:pt>
                <c:pt idx="524">
                  <c:v>0.36671372549019604</c:v>
                </c:pt>
                <c:pt idx="525">
                  <c:v>0.35974901960784311</c:v>
                </c:pt>
                <c:pt idx="526">
                  <c:v>0.35771372549019603</c:v>
                </c:pt>
                <c:pt idx="527">
                  <c:v>0.35861960784313718</c:v>
                </c:pt>
                <c:pt idx="528">
                  <c:v>0.35969411764705883</c:v>
                </c:pt>
                <c:pt idx="529">
                  <c:v>0.36902745098039219</c:v>
                </c:pt>
                <c:pt idx="530">
                  <c:v>0.36705490196078433</c:v>
                </c:pt>
                <c:pt idx="531">
                  <c:v>0.35963529411764705</c:v>
                </c:pt>
                <c:pt idx="532">
                  <c:v>0.37561960784313725</c:v>
                </c:pt>
                <c:pt idx="533">
                  <c:v>0.36194509803921571</c:v>
                </c:pt>
                <c:pt idx="534">
                  <c:v>0.38918431372549023</c:v>
                </c:pt>
                <c:pt idx="535">
                  <c:v>0.38706274509803917</c:v>
                </c:pt>
                <c:pt idx="536">
                  <c:v>0.3875019607843137</c:v>
                </c:pt>
                <c:pt idx="537">
                  <c:v>0.39961568627450983</c:v>
                </c:pt>
                <c:pt idx="538">
                  <c:v>0.40257647058823526</c:v>
                </c:pt>
                <c:pt idx="539">
                  <c:v>0.39773333333333333</c:v>
                </c:pt>
                <c:pt idx="540">
                  <c:v>0.40779215686274506</c:v>
                </c:pt>
                <c:pt idx="541">
                  <c:v>0.39999999999999997</c:v>
                </c:pt>
                <c:pt idx="542">
                  <c:v>0.40909803921568627</c:v>
                </c:pt>
                <c:pt idx="543">
                  <c:v>0.40311764705882352</c:v>
                </c:pt>
                <c:pt idx="544">
                  <c:v>0.39877254901960785</c:v>
                </c:pt>
                <c:pt idx="545">
                  <c:v>0.40008235294117644</c:v>
                </c:pt>
                <c:pt idx="546">
                  <c:v>0.39301176470588234</c:v>
                </c:pt>
                <c:pt idx="547">
                  <c:v>0.38505882352941173</c:v>
                </c:pt>
                <c:pt idx="548">
                  <c:v>0.38007450980392155</c:v>
                </c:pt>
                <c:pt idx="549">
                  <c:v>0.36860392156862742</c:v>
                </c:pt>
                <c:pt idx="550">
                  <c:v>0.36394117647058827</c:v>
                </c:pt>
                <c:pt idx="551">
                  <c:v>0.35212156862745098</c:v>
                </c:pt>
                <c:pt idx="552">
                  <c:v>0.34344313725490194</c:v>
                </c:pt>
                <c:pt idx="553">
                  <c:v>0.33414509803921566</c:v>
                </c:pt>
                <c:pt idx="554">
                  <c:v>0.32249411764705882</c:v>
                </c:pt>
                <c:pt idx="555">
                  <c:v>0.31646666666666662</c:v>
                </c:pt>
                <c:pt idx="556">
                  <c:v>0.32083921568627449</c:v>
                </c:pt>
                <c:pt idx="557">
                  <c:v>0.3131647058823529</c:v>
                </c:pt>
                <c:pt idx="558">
                  <c:v>0.31229019607843134</c:v>
                </c:pt>
                <c:pt idx="559">
                  <c:v>0.30624313725490193</c:v>
                </c:pt>
                <c:pt idx="560">
                  <c:v>0.30658823529411772</c:v>
                </c:pt>
                <c:pt idx="561">
                  <c:v>0.30421176470588235</c:v>
                </c:pt>
                <c:pt idx="562">
                  <c:v>0.30416862745098039</c:v>
                </c:pt>
                <c:pt idx="563">
                  <c:v>0.30319215686274509</c:v>
                </c:pt>
                <c:pt idx="564">
                  <c:v>0.30215686274509801</c:v>
                </c:pt>
                <c:pt idx="565">
                  <c:v>0.3054745098039216</c:v>
                </c:pt>
                <c:pt idx="566">
                  <c:v>0.31222352941176473</c:v>
                </c:pt>
                <c:pt idx="567">
                  <c:v>0.313121568627451</c:v>
                </c:pt>
                <c:pt idx="568">
                  <c:v>0.3111686274509804</c:v>
                </c:pt>
                <c:pt idx="569">
                  <c:v>0.3130705882352941</c:v>
                </c:pt>
                <c:pt idx="570">
                  <c:v>0.3070705882352941</c:v>
                </c:pt>
                <c:pt idx="571">
                  <c:v>0.29817647058823527</c:v>
                </c:pt>
                <c:pt idx="572">
                  <c:v>0.29748235294117648</c:v>
                </c:pt>
                <c:pt idx="573">
                  <c:v>0.29720000000000002</c:v>
                </c:pt>
                <c:pt idx="574">
                  <c:v>0.27788627450980397</c:v>
                </c:pt>
                <c:pt idx="575">
                  <c:v>0.27874117647058821</c:v>
                </c:pt>
                <c:pt idx="576">
                  <c:v>0.26938039215686271</c:v>
                </c:pt>
                <c:pt idx="577">
                  <c:v>0.25303529411764702</c:v>
                </c:pt>
                <c:pt idx="578">
                  <c:v>0.25699215686274512</c:v>
                </c:pt>
                <c:pt idx="579">
                  <c:v>0.24818039215686272</c:v>
                </c:pt>
                <c:pt idx="580">
                  <c:v>0.24133333333333332</c:v>
                </c:pt>
                <c:pt idx="581">
                  <c:v>0.2404470588235294</c:v>
                </c:pt>
                <c:pt idx="582">
                  <c:v>0.2368392156862745</c:v>
                </c:pt>
                <c:pt idx="583">
                  <c:v>0.23403529411764706</c:v>
                </c:pt>
                <c:pt idx="584">
                  <c:v>0.23194117647058823</c:v>
                </c:pt>
                <c:pt idx="585">
                  <c:v>0.23875294117647058</c:v>
                </c:pt>
                <c:pt idx="586">
                  <c:v>0.23142745098039216</c:v>
                </c:pt>
                <c:pt idx="587">
                  <c:v>0.23212549019607842</c:v>
                </c:pt>
                <c:pt idx="588">
                  <c:v>0.23082745098039215</c:v>
                </c:pt>
                <c:pt idx="589">
                  <c:v>0.23327450980392156</c:v>
                </c:pt>
                <c:pt idx="590">
                  <c:v>0.21929019607843137</c:v>
                </c:pt>
                <c:pt idx="591">
                  <c:v>0.21554509803921568</c:v>
                </c:pt>
                <c:pt idx="592">
                  <c:v>0.20507058823529412</c:v>
                </c:pt>
                <c:pt idx="593">
                  <c:v>0.20450196078431371</c:v>
                </c:pt>
                <c:pt idx="594">
                  <c:v>0.19783529411764705</c:v>
                </c:pt>
                <c:pt idx="595">
                  <c:v>0.18772941176470589</c:v>
                </c:pt>
                <c:pt idx="596">
                  <c:v>0.18354901960784314</c:v>
                </c:pt>
                <c:pt idx="597">
                  <c:v>0.18498039215686277</c:v>
                </c:pt>
                <c:pt idx="598">
                  <c:v>0.18306274509803921</c:v>
                </c:pt>
                <c:pt idx="599">
                  <c:v>0.17716078431372548</c:v>
                </c:pt>
                <c:pt idx="600">
                  <c:v>0.18353725490196077</c:v>
                </c:pt>
                <c:pt idx="601">
                  <c:v>0.18038039215686275</c:v>
                </c:pt>
                <c:pt idx="602">
                  <c:v>0.17254901960784313</c:v>
                </c:pt>
                <c:pt idx="603">
                  <c:v>0.17317647058823529</c:v>
                </c:pt>
                <c:pt idx="604">
                  <c:v>0.16862745098039214</c:v>
                </c:pt>
                <c:pt idx="605">
                  <c:v>0.15699215686274509</c:v>
                </c:pt>
                <c:pt idx="606">
                  <c:v>0.15686274509803921</c:v>
                </c:pt>
                <c:pt idx="607">
                  <c:v>0.14553333333333332</c:v>
                </c:pt>
                <c:pt idx="608">
                  <c:v>0.14509803921568626</c:v>
                </c:pt>
                <c:pt idx="609">
                  <c:v>0.14346274509803919</c:v>
                </c:pt>
                <c:pt idx="610">
                  <c:v>0.13510196078431375</c:v>
                </c:pt>
                <c:pt idx="611">
                  <c:v>0.13630588235294119</c:v>
                </c:pt>
                <c:pt idx="612">
                  <c:v>0.14109411764705881</c:v>
                </c:pt>
                <c:pt idx="613">
                  <c:v>0.13025098039215685</c:v>
                </c:pt>
                <c:pt idx="614">
                  <c:v>0.12939215686274508</c:v>
                </c:pt>
                <c:pt idx="615">
                  <c:v>0.12541176470588236</c:v>
                </c:pt>
                <c:pt idx="616">
                  <c:v>0.12191764705882352</c:v>
                </c:pt>
                <c:pt idx="617">
                  <c:v>0.11830588235294118</c:v>
                </c:pt>
                <c:pt idx="618">
                  <c:v>0.11372549019607843</c:v>
                </c:pt>
                <c:pt idx="619">
                  <c:v>0.11739607843137255</c:v>
                </c:pt>
                <c:pt idx="620">
                  <c:v>0.11488627450980392</c:v>
                </c:pt>
                <c:pt idx="621">
                  <c:v>0.10944705882352941</c:v>
                </c:pt>
                <c:pt idx="622">
                  <c:v>0.10982745098039215</c:v>
                </c:pt>
                <c:pt idx="623">
                  <c:v>0.10230588235294118</c:v>
                </c:pt>
                <c:pt idx="624">
                  <c:v>0.10565098039215685</c:v>
                </c:pt>
                <c:pt idx="625">
                  <c:v>0.10099607843137255</c:v>
                </c:pt>
                <c:pt idx="626">
                  <c:v>0.10095686274509803</c:v>
                </c:pt>
                <c:pt idx="627">
                  <c:v>9.379607843137254E-2</c:v>
                </c:pt>
                <c:pt idx="628">
                  <c:v>9.0607843137254909E-2</c:v>
                </c:pt>
                <c:pt idx="629">
                  <c:v>9.7854901960784307E-2</c:v>
                </c:pt>
                <c:pt idx="630">
                  <c:v>8.9458823529411771E-2</c:v>
                </c:pt>
                <c:pt idx="631">
                  <c:v>8.6513725490196078E-2</c:v>
                </c:pt>
                <c:pt idx="632">
                  <c:v>7.9690196078431377E-2</c:v>
                </c:pt>
                <c:pt idx="633">
                  <c:v>8.2352941176470587E-2</c:v>
                </c:pt>
                <c:pt idx="634">
                  <c:v>8.2070588235294131E-2</c:v>
                </c:pt>
                <c:pt idx="635">
                  <c:v>8.0031372549019611E-2</c:v>
                </c:pt>
                <c:pt idx="636">
                  <c:v>7.6239215686274509E-2</c:v>
                </c:pt>
                <c:pt idx="637">
                  <c:v>7.8431372549019607E-2</c:v>
                </c:pt>
                <c:pt idx="638">
                  <c:v>7.7278431372549014E-2</c:v>
                </c:pt>
                <c:pt idx="639">
                  <c:v>7.4258823529411766E-2</c:v>
                </c:pt>
                <c:pt idx="640">
                  <c:v>7.116862745098039E-2</c:v>
                </c:pt>
                <c:pt idx="641">
                  <c:v>7.4529411764705872E-2</c:v>
                </c:pt>
                <c:pt idx="642">
                  <c:v>7.4509803921568626E-2</c:v>
                </c:pt>
                <c:pt idx="643">
                  <c:v>7.4278431372549011E-2</c:v>
                </c:pt>
                <c:pt idx="644">
                  <c:v>7.4286274509803921E-2</c:v>
                </c:pt>
                <c:pt idx="645">
                  <c:v>7.4290196078431361E-2</c:v>
                </c:pt>
                <c:pt idx="646">
                  <c:v>7.0588235294117646E-2</c:v>
                </c:pt>
                <c:pt idx="647">
                  <c:v>6.9364705882352939E-2</c:v>
                </c:pt>
                <c:pt idx="648">
                  <c:v>7.0588235294117646E-2</c:v>
                </c:pt>
                <c:pt idx="649">
                  <c:v>7.2505882352941184E-2</c:v>
                </c:pt>
                <c:pt idx="650">
                  <c:v>7.2329411764705878E-2</c:v>
                </c:pt>
                <c:pt idx="651">
                  <c:v>7.1749019607843134E-2</c:v>
                </c:pt>
                <c:pt idx="652">
                  <c:v>7.8254901960784301E-2</c:v>
                </c:pt>
                <c:pt idx="653">
                  <c:v>7.5105882352941189E-2</c:v>
                </c:pt>
                <c:pt idx="654">
                  <c:v>7.4654901960784309E-2</c:v>
                </c:pt>
                <c:pt idx="655">
                  <c:v>7.4705882352941178E-2</c:v>
                </c:pt>
                <c:pt idx="656">
                  <c:v>7.4509803921568626E-2</c:v>
                </c:pt>
                <c:pt idx="657">
                  <c:v>7.8298039215686274E-2</c:v>
                </c:pt>
                <c:pt idx="658">
                  <c:v>7.7647058823529416E-2</c:v>
                </c:pt>
                <c:pt idx="659">
                  <c:v>7.9454901960784308E-2</c:v>
                </c:pt>
                <c:pt idx="660">
                  <c:v>7.5749019607843138E-2</c:v>
                </c:pt>
                <c:pt idx="661">
                  <c:v>7.7031372549019608E-2</c:v>
                </c:pt>
                <c:pt idx="662">
                  <c:v>8.0537254901960786E-2</c:v>
                </c:pt>
                <c:pt idx="663">
                  <c:v>8.4172549019607829E-2</c:v>
                </c:pt>
                <c:pt idx="664">
                  <c:v>8.2462745098039206E-2</c:v>
                </c:pt>
                <c:pt idx="665">
                  <c:v>8.6345098039215681E-2</c:v>
                </c:pt>
                <c:pt idx="666">
                  <c:v>9.0960784313725493E-2</c:v>
                </c:pt>
                <c:pt idx="667">
                  <c:v>8.7694117647058825E-2</c:v>
                </c:pt>
                <c:pt idx="668">
                  <c:v>9.4407843137254907E-2</c:v>
                </c:pt>
                <c:pt idx="669">
                  <c:v>9.7866666666666657E-2</c:v>
                </c:pt>
                <c:pt idx="670">
                  <c:v>0.10151372549019608</c:v>
                </c:pt>
                <c:pt idx="671">
                  <c:v>0.10588235294117647</c:v>
                </c:pt>
                <c:pt idx="672">
                  <c:v>0.10588235294117647</c:v>
                </c:pt>
                <c:pt idx="673">
                  <c:v>0.10489019607843136</c:v>
                </c:pt>
                <c:pt idx="674">
                  <c:v>0.1202313725490196</c:v>
                </c:pt>
                <c:pt idx="675">
                  <c:v>0.12159607843137255</c:v>
                </c:pt>
                <c:pt idx="676">
                  <c:v>0.13737647058823529</c:v>
                </c:pt>
                <c:pt idx="677">
                  <c:v>0.18702352941176473</c:v>
                </c:pt>
                <c:pt idx="678">
                  <c:v>0.19851764705882352</c:v>
                </c:pt>
                <c:pt idx="679">
                  <c:v>0.16505098039215685</c:v>
                </c:pt>
                <c:pt idx="680">
                  <c:v>9.7074509803921571E-2</c:v>
                </c:pt>
                <c:pt idx="681">
                  <c:v>4.6462745098039215E-2</c:v>
                </c:pt>
                <c:pt idx="682">
                  <c:v>2.3529411764705882E-2</c:v>
                </c:pt>
                <c:pt idx="683">
                  <c:v>2.3529411764705882E-2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EC-462B-826C-DB615BD1563C}"/>
            </c:ext>
          </c:extLst>
        </c:ser>
        <c:ser>
          <c:idx val="3"/>
          <c:order val="3"/>
          <c:tx>
            <c:strRef>
              <c:f>RGB!$F$44</c:f>
              <c:strCache>
                <c:ptCount val="1"/>
                <c:pt idx="0">
                  <c:v>Red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RGB!$B$46:$B$2095</c:f>
              <c:numCache>
                <c:formatCode>0.000000</c:formatCode>
                <c:ptCount val="684"/>
                <c:pt idx="0">
                  <c:v>4.0999999999999996</c:v>
                </c:pt>
                <c:pt idx="1">
                  <c:v>4.0939970717423133</c:v>
                </c:pt>
                <c:pt idx="2">
                  <c:v>4.0879941434846261</c:v>
                </c:pt>
                <c:pt idx="3">
                  <c:v>4.0819912152269398</c:v>
                </c:pt>
                <c:pt idx="4">
                  <c:v>4.0759882869692534</c:v>
                </c:pt>
                <c:pt idx="5">
                  <c:v>4.0699853587115662</c:v>
                </c:pt>
                <c:pt idx="6">
                  <c:v>4.0639824304538799</c:v>
                </c:pt>
                <c:pt idx="7">
                  <c:v>4.0579795021961926</c:v>
                </c:pt>
                <c:pt idx="8">
                  <c:v>4.0519765739385063</c:v>
                </c:pt>
                <c:pt idx="9">
                  <c:v>4.04597364568082</c:v>
                </c:pt>
                <c:pt idx="10">
                  <c:v>4.0399707174231327</c:v>
                </c:pt>
                <c:pt idx="11">
                  <c:v>4.0339677891654464</c:v>
                </c:pt>
                <c:pt idx="12">
                  <c:v>4.0279648609077601</c:v>
                </c:pt>
                <c:pt idx="13">
                  <c:v>4.0219619326500728</c:v>
                </c:pt>
                <c:pt idx="14">
                  <c:v>4.0159590043923865</c:v>
                </c:pt>
                <c:pt idx="15">
                  <c:v>4.0099560761346993</c:v>
                </c:pt>
                <c:pt idx="16">
                  <c:v>4.003953147877013</c:v>
                </c:pt>
                <c:pt idx="17">
                  <c:v>3.9979502196193262</c:v>
                </c:pt>
                <c:pt idx="18">
                  <c:v>3.9919472913616394</c:v>
                </c:pt>
                <c:pt idx="19">
                  <c:v>3.9859443631039531</c:v>
                </c:pt>
                <c:pt idx="20">
                  <c:v>3.9799414348462663</c:v>
                </c:pt>
                <c:pt idx="21">
                  <c:v>3.9739385065885795</c:v>
                </c:pt>
                <c:pt idx="22">
                  <c:v>3.9679355783308927</c:v>
                </c:pt>
                <c:pt idx="23">
                  <c:v>3.9619326500732064</c:v>
                </c:pt>
                <c:pt idx="24">
                  <c:v>3.9559297218155196</c:v>
                </c:pt>
                <c:pt idx="25">
                  <c:v>3.9499267935578328</c:v>
                </c:pt>
                <c:pt idx="26">
                  <c:v>3.943923865300146</c:v>
                </c:pt>
                <c:pt idx="27">
                  <c:v>3.9379209370424597</c:v>
                </c:pt>
                <c:pt idx="28">
                  <c:v>3.9319180087847729</c:v>
                </c:pt>
                <c:pt idx="29">
                  <c:v>3.9259150805270862</c:v>
                </c:pt>
                <c:pt idx="30">
                  <c:v>3.9199121522693994</c:v>
                </c:pt>
                <c:pt idx="31">
                  <c:v>3.9139092240117126</c:v>
                </c:pt>
                <c:pt idx="32">
                  <c:v>3.9079062957540263</c:v>
                </c:pt>
                <c:pt idx="33">
                  <c:v>3.9019033674963395</c:v>
                </c:pt>
                <c:pt idx="34">
                  <c:v>3.8959004392386527</c:v>
                </c:pt>
                <c:pt idx="35">
                  <c:v>3.8898975109809659</c:v>
                </c:pt>
                <c:pt idx="36">
                  <c:v>3.8838945827232796</c:v>
                </c:pt>
                <c:pt idx="37">
                  <c:v>3.8778916544655928</c:v>
                </c:pt>
                <c:pt idx="38">
                  <c:v>3.871888726207906</c:v>
                </c:pt>
                <c:pt idx="39">
                  <c:v>3.8658857979502192</c:v>
                </c:pt>
                <c:pt idx="40">
                  <c:v>3.8598828696925329</c:v>
                </c:pt>
                <c:pt idx="41">
                  <c:v>3.8538799414348461</c:v>
                </c:pt>
                <c:pt idx="42">
                  <c:v>3.8478770131771594</c:v>
                </c:pt>
                <c:pt idx="43">
                  <c:v>3.8418740849194726</c:v>
                </c:pt>
                <c:pt idx="44">
                  <c:v>3.8358711566617858</c:v>
                </c:pt>
                <c:pt idx="45">
                  <c:v>3.8298682284040995</c:v>
                </c:pt>
                <c:pt idx="46">
                  <c:v>3.8238653001464127</c:v>
                </c:pt>
                <c:pt idx="47">
                  <c:v>3.8178623718887259</c:v>
                </c:pt>
                <c:pt idx="48">
                  <c:v>3.8118594436310391</c:v>
                </c:pt>
                <c:pt idx="49">
                  <c:v>3.8058565153733528</c:v>
                </c:pt>
                <c:pt idx="50">
                  <c:v>3.799853587115666</c:v>
                </c:pt>
                <c:pt idx="51">
                  <c:v>3.7938506588579792</c:v>
                </c:pt>
                <c:pt idx="52">
                  <c:v>3.7878477306002925</c:v>
                </c:pt>
                <c:pt idx="53">
                  <c:v>3.7818448023426061</c:v>
                </c:pt>
                <c:pt idx="54">
                  <c:v>3.7758418740849193</c:v>
                </c:pt>
                <c:pt idx="55">
                  <c:v>3.7698389458272326</c:v>
                </c:pt>
                <c:pt idx="56">
                  <c:v>3.7638360175695458</c:v>
                </c:pt>
                <c:pt idx="57">
                  <c:v>3.7578330893118594</c:v>
                </c:pt>
                <c:pt idx="58">
                  <c:v>3.7518301610541727</c:v>
                </c:pt>
                <c:pt idx="59">
                  <c:v>3.7458272327964859</c:v>
                </c:pt>
                <c:pt idx="60">
                  <c:v>3.7398243045387991</c:v>
                </c:pt>
                <c:pt idx="61">
                  <c:v>3.7338213762811123</c:v>
                </c:pt>
                <c:pt idx="62">
                  <c:v>3.727818448023426</c:v>
                </c:pt>
                <c:pt idx="63">
                  <c:v>3.7218155197657392</c:v>
                </c:pt>
                <c:pt idx="64">
                  <c:v>3.7158125915080524</c:v>
                </c:pt>
                <c:pt idx="65">
                  <c:v>3.7098096632503657</c:v>
                </c:pt>
                <c:pt idx="66">
                  <c:v>3.7038067349926793</c:v>
                </c:pt>
                <c:pt idx="67">
                  <c:v>3.6978038067349925</c:v>
                </c:pt>
                <c:pt idx="68">
                  <c:v>3.6918008784773058</c:v>
                </c:pt>
                <c:pt idx="69">
                  <c:v>3.685797950219619</c:v>
                </c:pt>
                <c:pt idx="70">
                  <c:v>3.6797950219619326</c:v>
                </c:pt>
                <c:pt idx="71">
                  <c:v>3.6737920937042459</c:v>
                </c:pt>
                <c:pt idx="72">
                  <c:v>3.6677891654465591</c:v>
                </c:pt>
                <c:pt idx="73">
                  <c:v>3.6617862371888723</c:v>
                </c:pt>
                <c:pt idx="74">
                  <c:v>3.6557833089311855</c:v>
                </c:pt>
                <c:pt idx="75">
                  <c:v>3.6497803806734992</c:v>
                </c:pt>
                <c:pt idx="76">
                  <c:v>3.6437774524158124</c:v>
                </c:pt>
                <c:pt idx="77">
                  <c:v>3.6377745241581256</c:v>
                </c:pt>
                <c:pt idx="78">
                  <c:v>3.6317715959004389</c:v>
                </c:pt>
                <c:pt idx="79">
                  <c:v>3.6257686676427525</c:v>
                </c:pt>
                <c:pt idx="80">
                  <c:v>3.6197657393850657</c:v>
                </c:pt>
                <c:pt idx="81">
                  <c:v>3.613762811127379</c:v>
                </c:pt>
                <c:pt idx="82">
                  <c:v>3.6077598828696922</c:v>
                </c:pt>
                <c:pt idx="83">
                  <c:v>3.6017569546120058</c:v>
                </c:pt>
                <c:pt idx="84">
                  <c:v>3.5957540263543191</c:v>
                </c:pt>
                <c:pt idx="85">
                  <c:v>3.5897510980966323</c:v>
                </c:pt>
                <c:pt idx="86">
                  <c:v>3.5837481698389455</c:v>
                </c:pt>
                <c:pt idx="87">
                  <c:v>3.5777452415812587</c:v>
                </c:pt>
                <c:pt idx="88">
                  <c:v>3.5717423133235724</c:v>
                </c:pt>
                <c:pt idx="89">
                  <c:v>3.5657393850658856</c:v>
                </c:pt>
                <c:pt idx="90">
                  <c:v>3.5597364568081988</c:v>
                </c:pt>
                <c:pt idx="91">
                  <c:v>3.5537335285505121</c:v>
                </c:pt>
                <c:pt idx="92">
                  <c:v>3.5477306002928257</c:v>
                </c:pt>
                <c:pt idx="93">
                  <c:v>3.5417276720351389</c:v>
                </c:pt>
                <c:pt idx="94">
                  <c:v>3.5357247437774522</c:v>
                </c:pt>
                <c:pt idx="95">
                  <c:v>3.5297218155197654</c:v>
                </c:pt>
                <c:pt idx="96">
                  <c:v>3.523718887262079</c:v>
                </c:pt>
                <c:pt idx="97">
                  <c:v>3.5177159590043923</c:v>
                </c:pt>
                <c:pt idx="98">
                  <c:v>3.5117130307467055</c:v>
                </c:pt>
                <c:pt idx="99">
                  <c:v>3.5057101024890187</c:v>
                </c:pt>
                <c:pt idx="100">
                  <c:v>3.4997071742313319</c:v>
                </c:pt>
                <c:pt idx="101">
                  <c:v>3.4937042459736456</c:v>
                </c:pt>
                <c:pt idx="102">
                  <c:v>3.4877013177159588</c:v>
                </c:pt>
                <c:pt idx="103">
                  <c:v>3.481698389458272</c:v>
                </c:pt>
                <c:pt idx="104">
                  <c:v>3.4756954612005853</c:v>
                </c:pt>
                <c:pt idx="105">
                  <c:v>3.4696925329428989</c:v>
                </c:pt>
                <c:pt idx="106">
                  <c:v>3.4636896046852121</c:v>
                </c:pt>
                <c:pt idx="107">
                  <c:v>3.4576866764275254</c:v>
                </c:pt>
                <c:pt idx="108">
                  <c:v>3.4516837481698386</c:v>
                </c:pt>
                <c:pt idx="109">
                  <c:v>3.4456808199121522</c:v>
                </c:pt>
                <c:pt idx="110">
                  <c:v>3.4396778916544655</c:v>
                </c:pt>
                <c:pt idx="111">
                  <c:v>3.4336749633967787</c:v>
                </c:pt>
                <c:pt idx="112">
                  <c:v>3.4276720351390919</c:v>
                </c:pt>
                <c:pt idx="113">
                  <c:v>3.4216691068814056</c:v>
                </c:pt>
                <c:pt idx="114">
                  <c:v>3.4156661786237188</c:v>
                </c:pt>
                <c:pt idx="115">
                  <c:v>3.409663250366032</c:v>
                </c:pt>
                <c:pt idx="116">
                  <c:v>3.4036603221083452</c:v>
                </c:pt>
                <c:pt idx="117">
                  <c:v>3.3976573938506585</c:v>
                </c:pt>
                <c:pt idx="118">
                  <c:v>3.3916544655929721</c:v>
                </c:pt>
                <c:pt idx="119">
                  <c:v>3.3856515373352853</c:v>
                </c:pt>
                <c:pt idx="120">
                  <c:v>3.3796486090775986</c:v>
                </c:pt>
                <c:pt idx="121">
                  <c:v>3.3736456808199118</c:v>
                </c:pt>
                <c:pt idx="122">
                  <c:v>3.3676427525622254</c:v>
                </c:pt>
                <c:pt idx="123">
                  <c:v>3.3616398243045387</c:v>
                </c:pt>
                <c:pt idx="124">
                  <c:v>3.3556368960468519</c:v>
                </c:pt>
                <c:pt idx="125">
                  <c:v>3.3496339677891651</c:v>
                </c:pt>
                <c:pt idx="126">
                  <c:v>3.3436310395314788</c:v>
                </c:pt>
                <c:pt idx="127">
                  <c:v>3.337628111273792</c:v>
                </c:pt>
                <c:pt idx="128">
                  <c:v>3.3316251830161052</c:v>
                </c:pt>
                <c:pt idx="129">
                  <c:v>3.3256222547584184</c:v>
                </c:pt>
                <c:pt idx="130">
                  <c:v>3.3196193265007317</c:v>
                </c:pt>
                <c:pt idx="131">
                  <c:v>3.3136163982430453</c:v>
                </c:pt>
                <c:pt idx="132">
                  <c:v>3.3076134699853585</c:v>
                </c:pt>
                <c:pt idx="133">
                  <c:v>3.3016105417276718</c:v>
                </c:pt>
                <c:pt idx="134">
                  <c:v>3.295607613469985</c:v>
                </c:pt>
                <c:pt idx="135">
                  <c:v>3.2896046852122987</c:v>
                </c:pt>
                <c:pt idx="136">
                  <c:v>3.2836017569546119</c:v>
                </c:pt>
                <c:pt idx="137">
                  <c:v>3.2775988286969251</c:v>
                </c:pt>
                <c:pt idx="138">
                  <c:v>3.2715959004392383</c:v>
                </c:pt>
                <c:pt idx="139">
                  <c:v>3.265592972181552</c:v>
                </c:pt>
                <c:pt idx="140">
                  <c:v>3.2595900439238652</c:v>
                </c:pt>
                <c:pt idx="141">
                  <c:v>3.2535871156661784</c:v>
                </c:pt>
                <c:pt idx="142">
                  <c:v>3.2475841874084916</c:v>
                </c:pt>
                <c:pt idx="143">
                  <c:v>3.2415812591508049</c:v>
                </c:pt>
                <c:pt idx="144">
                  <c:v>3.2355783308931185</c:v>
                </c:pt>
                <c:pt idx="145">
                  <c:v>3.2295754026354317</c:v>
                </c:pt>
                <c:pt idx="146">
                  <c:v>3.223572474377745</c:v>
                </c:pt>
                <c:pt idx="147">
                  <c:v>3.2175695461200582</c:v>
                </c:pt>
                <c:pt idx="148">
                  <c:v>3.2115666178623719</c:v>
                </c:pt>
                <c:pt idx="149">
                  <c:v>3.2055636896046851</c:v>
                </c:pt>
                <c:pt idx="150">
                  <c:v>3.1995607613469983</c:v>
                </c:pt>
                <c:pt idx="151">
                  <c:v>3.1935578330893115</c:v>
                </c:pt>
                <c:pt idx="152">
                  <c:v>3.1875549048316252</c:v>
                </c:pt>
                <c:pt idx="153">
                  <c:v>3.1815519765739384</c:v>
                </c:pt>
                <c:pt idx="154">
                  <c:v>3.1755490483162516</c:v>
                </c:pt>
                <c:pt idx="155">
                  <c:v>3.1695461200585648</c:v>
                </c:pt>
                <c:pt idx="156">
                  <c:v>3.1635431918008785</c:v>
                </c:pt>
                <c:pt idx="157">
                  <c:v>3.1575402635431917</c:v>
                </c:pt>
                <c:pt idx="158">
                  <c:v>3.1515373352855049</c:v>
                </c:pt>
                <c:pt idx="159">
                  <c:v>3.1455344070278182</c:v>
                </c:pt>
                <c:pt idx="160">
                  <c:v>3.1395314787701314</c:v>
                </c:pt>
                <c:pt idx="161">
                  <c:v>3.1335285505124451</c:v>
                </c:pt>
                <c:pt idx="162">
                  <c:v>3.1275256222547583</c:v>
                </c:pt>
                <c:pt idx="163">
                  <c:v>3.1215226939970715</c:v>
                </c:pt>
                <c:pt idx="164">
                  <c:v>3.1155197657393847</c:v>
                </c:pt>
                <c:pt idx="165">
                  <c:v>3.1095168374816984</c:v>
                </c:pt>
                <c:pt idx="166">
                  <c:v>3.1035139092240116</c:v>
                </c:pt>
                <c:pt idx="167">
                  <c:v>3.0975109809663248</c:v>
                </c:pt>
                <c:pt idx="168">
                  <c:v>3.091508052708638</c:v>
                </c:pt>
                <c:pt idx="169">
                  <c:v>3.0855051244509517</c:v>
                </c:pt>
                <c:pt idx="170">
                  <c:v>3.0795021961932649</c:v>
                </c:pt>
                <c:pt idx="171">
                  <c:v>3.0734992679355781</c:v>
                </c:pt>
                <c:pt idx="172">
                  <c:v>3.0674963396778914</c:v>
                </c:pt>
                <c:pt idx="173">
                  <c:v>3.0614934114202046</c:v>
                </c:pt>
                <c:pt idx="174">
                  <c:v>3.0554904831625183</c:v>
                </c:pt>
                <c:pt idx="175">
                  <c:v>3.0494875549048315</c:v>
                </c:pt>
                <c:pt idx="176">
                  <c:v>3.0434846266471447</c:v>
                </c:pt>
                <c:pt idx="177">
                  <c:v>3.0374816983894579</c:v>
                </c:pt>
                <c:pt idx="178">
                  <c:v>3.0314787701317716</c:v>
                </c:pt>
                <c:pt idx="179">
                  <c:v>3.0254758418740848</c:v>
                </c:pt>
                <c:pt idx="180">
                  <c:v>3.019472913616398</c:v>
                </c:pt>
                <c:pt idx="181">
                  <c:v>3.0134699853587112</c:v>
                </c:pt>
                <c:pt idx="182">
                  <c:v>3.0074670571010249</c:v>
                </c:pt>
                <c:pt idx="183">
                  <c:v>3.0014641288433381</c:v>
                </c:pt>
                <c:pt idx="184">
                  <c:v>2.9954612005856514</c:v>
                </c:pt>
                <c:pt idx="185">
                  <c:v>2.9894582723279646</c:v>
                </c:pt>
                <c:pt idx="186">
                  <c:v>2.9834553440702778</c:v>
                </c:pt>
                <c:pt idx="187">
                  <c:v>2.9774524158125915</c:v>
                </c:pt>
                <c:pt idx="188">
                  <c:v>2.9714494875549047</c:v>
                </c:pt>
                <c:pt idx="189">
                  <c:v>2.9654465592972179</c:v>
                </c:pt>
                <c:pt idx="190">
                  <c:v>2.9594436310395311</c:v>
                </c:pt>
                <c:pt idx="191">
                  <c:v>2.9534407027818448</c:v>
                </c:pt>
                <c:pt idx="192">
                  <c:v>2.947437774524158</c:v>
                </c:pt>
                <c:pt idx="193">
                  <c:v>2.9414348462664712</c:v>
                </c:pt>
                <c:pt idx="194">
                  <c:v>2.9354319180087844</c:v>
                </c:pt>
                <c:pt idx="195">
                  <c:v>2.9294289897510981</c:v>
                </c:pt>
                <c:pt idx="196">
                  <c:v>2.9234260614934113</c:v>
                </c:pt>
                <c:pt idx="197">
                  <c:v>2.9174231332357246</c:v>
                </c:pt>
                <c:pt idx="198">
                  <c:v>2.9114202049780378</c:v>
                </c:pt>
                <c:pt idx="199">
                  <c:v>2.9054172767203514</c:v>
                </c:pt>
                <c:pt idx="200">
                  <c:v>2.8994143484626647</c:v>
                </c:pt>
                <c:pt idx="201">
                  <c:v>2.8934114202049779</c:v>
                </c:pt>
                <c:pt idx="202">
                  <c:v>2.8874084919472911</c:v>
                </c:pt>
                <c:pt idx="203">
                  <c:v>2.8814055636896043</c:v>
                </c:pt>
                <c:pt idx="204">
                  <c:v>2.875402635431918</c:v>
                </c:pt>
                <c:pt idx="205">
                  <c:v>2.8693997071742312</c:v>
                </c:pt>
                <c:pt idx="206">
                  <c:v>2.8633967789165444</c:v>
                </c:pt>
                <c:pt idx="207">
                  <c:v>2.8573938506588576</c:v>
                </c:pt>
                <c:pt idx="208">
                  <c:v>2.8513909224011713</c:v>
                </c:pt>
                <c:pt idx="209">
                  <c:v>2.8453879941434845</c:v>
                </c:pt>
                <c:pt idx="210">
                  <c:v>2.8393850658857978</c:v>
                </c:pt>
                <c:pt idx="211">
                  <c:v>2.833382137628111</c:v>
                </c:pt>
                <c:pt idx="212">
                  <c:v>2.8273792093704246</c:v>
                </c:pt>
                <c:pt idx="213">
                  <c:v>2.8213762811127379</c:v>
                </c:pt>
                <c:pt idx="214">
                  <c:v>2.8153733528550511</c:v>
                </c:pt>
                <c:pt idx="215">
                  <c:v>2.8093704245973643</c:v>
                </c:pt>
                <c:pt idx="216">
                  <c:v>2.8033674963396775</c:v>
                </c:pt>
                <c:pt idx="217">
                  <c:v>2.7973645680819912</c:v>
                </c:pt>
                <c:pt idx="218">
                  <c:v>2.7913616398243044</c:v>
                </c:pt>
                <c:pt idx="219">
                  <c:v>2.7853587115666176</c:v>
                </c:pt>
                <c:pt idx="220">
                  <c:v>2.7793557833089308</c:v>
                </c:pt>
                <c:pt idx="221">
                  <c:v>2.7733528550512445</c:v>
                </c:pt>
                <c:pt idx="222">
                  <c:v>2.7673499267935577</c:v>
                </c:pt>
                <c:pt idx="223">
                  <c:v>2.761346998535871</c:v>
                </c:pt>
                <c:pt idx="224">
                  <c:v>2.7553440702781842</c:v>
                </c:pt>
                <c:pt idx="225">
                  <c:v>2.7493411420204978</c:v>
                </c:pt>
                <c:pt idx="226">
                  <c:v>2.7433382137628111</c:v>
                </c:pt>
                <c:pt idx="227">
                  <c:v>2.7373352855051243</c:v>
                </c:pt>
                <c:pt idx="228">
                  <c:v>2.7313323572474375</c:v>
                </c:pt>
                <c:pt idx="229">
                  <c:v>2.7253294289897507</c:v>
                </c:pt>
                <c:pt idx="230">
                  <c:v>2.7193265007320644</c:v>
                </c:pt>
                <c:pt idx="231">
                  <c:v>2.7133235724743776</c:v>
                </c:pt>
                <c:pt idx="232">
                  <c:v>2.7073206442166908</c:v>
                </c:pt>
                <c:pt idx="233">
                  <c:v>2.7013177159590041</c:v>
                </c:pt>
                <c:pt idx="234">
                  <c:v>2.6953147877013177</c:v>
                </c:pt>
                <c:pt idx="235">
                  <c:v>2.6893118594436309</c:v>
                </c:pt>
                <c:pt idx="236">
                  <c:v>2.6833089311859442</c:v>
                </c:pt>
                <c:pt idx="237">
                  <c:v>2.6773060029282574</c:v>
                </c:pt>
                <c:pt idx="238">
                  <c:v>2.671303074670571</c:v>
                </c:pt>
                <c:pt idx="239">
                  <c:v>2.6653001464128843</c:v>
                </c:pt>
                <c:pt idx="240">
                  <c:v>2.6592972181551975</c:v>
                </c:pt>
                <c:pt idx="241">
                  <c:v>2.6532942898975107</c:v>
                </c:pt>
                <c:pt idx="242">
                  <c:v>2.6472913616398244</c:v>
                </c:pt>
                <c:pt idx="243">
                  <c:v>2.6412884333821376</c:v>
                </c:pt>
                <c:pt idx="244">
                  <c:v>2.6352855051244508</c:v>
                </c:pt>
                <c:pt idx="245">
                  <c:v>2.629282576866764</c:v>
                </c:pt>
                <c:pt idx="246">
                  <c:v>2.6232796486090773</c:v>
                </c:pt>
                <c:pt idx="247">
                  <c:v>2.6172767203513909</c:v>
                </c:pt>
                <c:pt idx="248">
                  <c:v>2.6112737920937041</c:v>
                </c:pt>
                <c:pt idx="249">
                  <c:v>2.6052708638360174</c:v>
                </c:pt>
                <c:pt idx="250">
                  <c:v>2.5992679355783306</c:v>
                </c:pt>
                <c:pt idx="251">
                  <c:v>2.5932650073206442</c:v>
                </c:pt>
                <c:pt idx="252">
                  <c:v>2.5872620790629575</c:v>
                </c:pt>
                <c:pt idx="253">
                  <c:v>2.5812591508052707</c:v>
                </c:pt>
                <c:pt idx="254">
                  <c:v>2.5752562225475839</c:v>
                </c:pt>
                <c:pt idx="255">
                  <c:v>2.5692532942898976</c:v>
                </c:pt>
                <c:pt idx="256">
                  <c:v>2.5632503660322108</c:v>
                </c:pt>
                <c:pt idx="257">
                  <c:v>2.557247437774524</c:v>
                </c:pt>
                <c:pt idx="258">
                  <c:v>2.5512445095168372</c:v>
                </c:pt>
                <c:pt idx="259">
                  <c:v>2.5452415812591505</c:v>
                </c:pt>
                <c:pt idx="260">
                  <c:v>2.5392386530014641</c:v>
                </c:pt>
                <c:pt idx="261">
                  <c:v>2.5332357247437773</c:v>
                </c:pt>
                <c:pt idx="262">
                  <c:v>2.5272327964860906</c:v>
                </c:pt>
                <c:pt idx="263">
                  <c:v>2.5212298682284038</c:v>
                </c:pt>
                <c:pt idx="264">
                  <c:v>2.5152269399707174</c:v>
                </c:pt>
                <c:pt idx="265">
                  <c:v>2.5092240117130307</c:v>
                </c:pt>
                <c:pt idx="266">
                  <c:v>2.5032210834553439</c:v>
                </c:pt>
                <c:pt idx="267">
                  <c:v>2.4972181551976571</c:v>
                </c:pt>
                <c:pt idx="268">
                  <c:v>2.4912152269399708</c:v>
                </c:pt>
                <c:pt idx="269">
                  <c:v>2.485212298682284</c:v>
                </c:pt>
                <c:pt idx="270">
                  <c:v>2.4792093704245972</c:v>
                </c:pt>
                <c:pt idx="271">
                  <c:v>2.4732064421669104</c:v>
                </c:pt>
                <c:pt idx="272">
                  <c:v>2.4672035139092237</c:v>
                </c:pt>
                <c:pt idx="273">
                  <c:v>2.4612005856515373</c:v>
                </c:pt>
                <c:pt idx="274">
                  <c:v>2.4551976573938505</c:v>
                </c:pt>
                <c:pt idx="275">
                  <c:v>2.4491947291361638</c:v>
                </c:pt>
                <c:pt idx="276">
                  <c:v>2.443191800878477</c:v>
                </c:pt>
                <c:pt idx="277">
                  <c:v>2.4371888726207906</c:v>
                </c:pt>
                <c:pt idx="278">
                  <c:v>2.4311859443631039</c:v>
                </c:pt>
                <c:pt idx="279">
                  <c:v>2.4251830161054171</c:v>
                </c:pt>
                <c:pt idx="280">
                  <c:v>2.4191800878477303</c:v>
                </c:pt>
                <c:pt idx="281">
                  <c:v>2.413177159590044</c:v>
                </c:pt>
                <c:pt idx="282">
                  <c:v>2.4071742313323572</c:v>
                </c:pt>
                <c:pt idx="283">
                  <c:v>2.4011713030746704</c:v>
                </c:pt>
                <c:pt idx="284">
                  <c:v>2.3951683748169836</c:v>
                </c:pt>
                <c:pt idx="285">
                  <c:v>2.3891654465592969</c:v>
                </c:pt>
                <c:pt idx="286">
                  <c:v>2.3831625183016105</c:v>
                </c:pt>
                <c:pt idx="287">
                  <c:v>2.3771595900439237</c:v>
                </c:pt>
                <c:pt idx="288">
                  <c:v>2.371156661786237</c:v>
                </c:pt>
                <c:pt idx="289">
                  <c:v>2.3651537335285502</c:v>
                </c:pt>
                <c:pt idx="290">
                  <c:v>2.3591508052708638</c:v>
                </c:pt>
                <c:pt idx="291">
                  <c:v>2.3531478770131771</c:v>
                </c:pt>
                <c:pt idx="292">
                  <c:v>2.3471449487554903</c:v>
                </c:pt>
                <c:pt idx="293">
                  <c:v>2.3411420204978035</c:v>
                </c:pt>
                <c:pt idx="294">
                  <c:v>2.3351390922401172</c:v>
                </c:pt>
                <c:pt idx="295">
                  <c:v>2.3291361639824304</c:v>
                </c:pt>
                <c:pt idx="296">
                  <c:v>2.3231332357247436</c:v>
                </c:pt>
                <c:pt idx="297">
                  <c:v>2.3171303074670568</c:v>
                </c:pt>
                <c:pt idx="298">
                  <c:v>2.3111273792093705</c:v>
                </c:pt>
                <c:pt idx="299">
                  <c:v>2.3051244509516837</c:v>
                </c:pt>
                <c:pt idx="300">
                  <c:v>2.2991215226939969</c:v>
                </c:pt>
                <c:pt idx="301">
                  <c:v>2.2931185944363102</c:v>
                </c:pt>
                <c:pt idx="302">
                  <c:v>2.2871156661786234</c:v>
                </c:pt>
                <c:pt idx="303">
                  <c:v>2.2811127379209371</c:v>
                </c:pt>
                <c:pt idx="304">
                  <c:v>2.2751098096632503</c:v>
                </c:pt>
                <c:pt idx="305">
                  <c:v>2.2691068814055635</c:v>
                </c:pt>
                <c:pt idx="306">
                  <c:v>2.2631039531478767</c:v>
                </c:pt>
                <c:pt idx="307">
                  <c:v>2.2571010248901904</c:v>
                </c:pt>
                <c:pt idx="308">
                  <c:v>2.2510980966325036</c:v>
                </c:pt>
                <c:pt idx="309">
                  <c:v>2.2450951683748168</c:v>
                </c:pt>
                <c:pt idx="310">
                  <c:v>2.23909224011713</c:v>
                </c:pt>
                <c:pt idx="311">
                  <c:v>2.2330893118594437</c:v>
                </c:pt>
                <c:pt idx="312">
                  <c:v>2.2270863836017569</c:v>
                </c:pt>
                <c:pt idx="313">
                  <c:v>2.2210834553440701</c:v>
                </c:pt>
                <c:pt idx="314">
                  <c:v>2.2150805270863834</c:v>
                </c:pt>
                <c:pt idx="315">
                  <c:v>2.2090775988286966</c:v>
                </c:pt>
                <c:pt idx="316">
                  <c:v>2.2030746705710103</c:v>
                </c:pt>
                <c:pt idx="317">
                  <c:v>2.1970717423133235</c:v>
                </c:pt>
                <c:pt idx="318">
                  <c:v>2.1910688140556367</c:v>
                </c:pt>
                <c:pt idx="319">
                  <c:v>2.1850658857979499</c:v>
                </c:pt>
                <c:pt idx="320">
                  <c:v>2.1790629575402636</c:v>
                </c:pt>
                <c:pt idx="321">
                  <c:v>2.1730600292825768</c:v>
                </c:pt>
                <c:pt idx="322">
                  <c:v>2.16705710102489</c:v>
                </c:pt>
                <c:pt idx="323">
                  <c:v>2.1610541727672032</c:v>
                </c:pt>
                <c:pt idx="324">
                  <c:v>2.1550512445095169</c:v>
                </c:pt>
                <c:pt idx="325">
                  <c:v>2.1490483162518301</c:v>
                </c:pt>
                <c:pt idx="326">
                  <c:v>2.1430453879941433</c:v>
                </c:pt>
                <c:pt idx="327">
                  <c:v>2.1370424597364566</c:v>
                </c:pt>
                <c:pt idx="328">
                  <c:v>2.1310395314787698</c:v>
                </c:pt>
                <c:pt idx="329">
                  <c:v>2.1250366032210835</c:v>
                </c:pt>
                <c:pt idx="330">
                  <c:v>2.1190336749633967</c:v>
                </c:pt>
                <c:pt idx="331">
                  <c:v>2.1130307467057099</c:v>
                </c:pt>
                <c:pt idx="332">
                  <c:v>2.1070278184480231</c:v>
                </c:pt>
                <c:pt idx="333">
                  <c:v>2.1010248901903368</c:v>
                </c:pt>
                <c:pt idx="334">
                  <c:v>2.09502196193265</c:v>
                </c:pt>
                <c:pt idx="335">
                  <c:v>2.0890190336749632</c:v>
                </c:pt>
                <c:pt idx="336">
                  <c:v>2.0830161054172764</c:v>
                </c:pt>
                <c:pt idx="337">
                  <c:v>2.0770131771595901</c:v>
                </c:pt>
                <c:pt idx="338">
                  <c:v>2.0710102489019033</c:v>
                </c:pt>
                <c:pt idx="339">
                  <c:v>2.0650073206442165</c:v>
                </c:pt>
                <c:pt idx="340">
                  <c:v>2.0590043923865298</c:v>
                </c:pt>
                <c:pt idx="341">
                  <c:v>2.0530014641288434</c:v>
                </c:pt>
                <c:pt idx="342">
                  <c:v>2.0469985358711567</c:v>
                </c:pt>
                <c:pt idx="343">
                  <c:v>2.0409956076134699</c:v>
                </c:pt>
                <c:pt idx="344">
                  <c:v>2.0349926793557831</c:v>
                </c:pt>
                <c:pt idx="345">
                  <c:v>2.0289897510980963</c:v>
                </c:pt>
                <c:pt idx="346">
                  <c:v>2.02298682284041</c:v>
                </c:pt>
                <c:pt idx="347">
                  <c:v>2.0169838945827232</c:v>
                </c:pt>
                <c:pt idx="348">
                  <c:v>2.0109809663250364</c:v>
                </c:pt>
                <c:pt idx="349">
                  <c:v>2.0049780380673496</c:v>
                </c:pt>
                <c:pt idx="350">
                  <c:v>1.9989751098096631</c:v>
                </c:pt>
                <c:pt idx="351">
                  <c:v>1.9929721815519765</c:v>
                </c:pt>
                <c:pt idx="352">
                  <c:v>1.9869692532942898</c:v>
                </c:pt>
                <c:pt idx="353">
                  <c:v>1.9809663250366032</c:v>
                </c:pt>
                <c:pt idx="354">
                  <c:v>1.9749633967789164</c:v>
                </c:pt>
                <c:pt idx="355">
                  <c:v>1.9689604685212299</c:v>
                </c:pt>
                <c:pt idx="356">
                  <c:v>1.9629575402635431</c:v>
                </c:pt>
                <c:pt idx="357">
                  <c:v>1.9569546120058563</c:v>
                </c:pt>
                <c:pt idx="358">
                  <c:v>1.9509516837481697</c:v>
                </c:pt>
                <c:pt idx="359">
                  <c:v>1.944948755490483</c:v>
                </c:pt>
                <c:pt idx="360">
                  <c:v>1.9389458272327964</c:v>
                </c:pt>
                <c:pt idx="361">
                  <c:v>1.9329428989751096</c:v>
                </c:pt>
                <c:pt idx="362">
                  <c:v>1.9269399707174231</c:v>
                </c:pt>
                <c:pt idx="363">
                  <c:v>1.9209370424597363</c:v>
                </c:pt>
                <c:pt idx="364">
                  <c:v>1.9149341142020497</c:v>
                </c:pt>
                <c:pt idx="365">
                  <c:v>1.908931185944363</c:v>
                </c:pt>
                <c:pt idx="366">
                  <c:v>1.9029282576866764</c:v>
                </c:pt>
                <c:pt idx="367">
                  <c:v>1.8969253294289896</c:v>
                </c:pt>
                <c:pt idx="368">
                  <c:v>1.8909224011713031</c:v>
                </c:pt>
                <c:pt idx="369">
                  <c:v>1.8849194729136163</c:v>
                </c:pt>
                <c:pt idx="370">
                  <c:v>1.8789165446559297</c:v>
                </c:pt>
                <c:pt idx="371">
                  <c:v>1.8729136163982429</c:v>
                </c:pt>
                <c:pt idx="372">
                  <c:v>1.8669106881405562</c:v>
                </c:pt>
                <c:pt idx="373">
                  <c:v>1.8609077598828696</c:v>
                </c:pt>
                <c:pt idx="374">
                  <c:v>1.8549048316251828</c:v>
                </c:pt>
                <c:pt idx="375">
                  <c:v>1.8489019033674963</c:v>
                </c:pt>
                <c:pt idx="376">
                  <c:v>1.8428989751098095</c:v>
                </c:pt>
                <c:pt idx="377">
                  <c:v>1.8368960468521229</c:v>
                </c:pt>
                <c:pt idx="378">
                  <c:v>1.8308931185944362</c:v>
                </c:pt>
                <c:pt idx="379">
                  <c:v>1.8248901903367496</c:v>
                </c:pt>
                <c:pt idx="380">
                  <c:v>1.8188872620790628</c:v>
                </c:pt>
                <c:pt idx="381">
                  <c:v>1.8128843338213763</c:v>
                </c:pt>
                <c:pt idx="382">
                  <c:v>1.8068814055636895</c:v>
                </c:pt>
                <c:pt idx="383">
                  <c:v>1.8008784773060029</c:v>
                </c:pt>
                <c:pt idx="384">
                  <c:v>1.7948755490483161</c:v>
                </c:pt>
                <c:pt idx="385">
                  <c:v>1.7888726207906294</c:v>
                </c:pt>
                <c:pt idx="386">
                  <c:v>1.7828696925329428</c:v>
                </c:pt>
                <c:pt idx="387">
                  <c:v>1.776866764275256</c:v>
                </c:pt>
                <c:pt idx="388">
                  <c:v>1.7708638360175695</c:v>
                </c:pt>
                <c:pt idx="389">
                  <c:v>1.7648609077598827</c:v>
                </c:pt>
                <c:pt idx="390">
                  <c:v>1.7588579795021961</c:v>
                </c:pt>
                <c:pt idx="391">
                  <c:v>1.7528550512445094</c:v>
                </c:pt>
                <c:pt idx="392">
                  <c:v>1.7468521229868228</c:v>
                </c:pt>
                <c:pt idx="393">
                  <c:v>1.740849194729136</c:v>
                </c:pt>
                <c:pt idx="394">
                  <c:v>1.7348462664714495</c:v>
                </c:pt>
                <c:pt idx="395">
                  <c:v>1.7288433382137627</c:v>
                </c:pt>
                <c:pt idx="396">
                  <c:v>1.7228404099560761</c:v>
                </c:pt>
                <c:pt idx="397">
                  <c:v>1.7168374816983893</c:v>
                </c:pt>
                <c:pt idx="398">
                  <c:v>1.7108345534407028</c:v>
                </c:pt>
                <c:pt idx="399">
                  <c:v>1.704831625183016</c:v>
                </c:pt>
                <c:pt idx="400">
                  <c:v>1.6988286969253292</c:v>
                </c:pt>
                <c:pt idx="401">
                  <c:v>1.6928257686676427</c:v>
                </c:pt>
                <c:pt idx="402">
                  <c:v>1.6868228404099559</c:v>
                </c:pt>
                <c:pt idx="403">
                  <c:v>1.6808199121522693</c:v>
                </c:pt>
                <c:pt idx="404">
                  <c:v>1.6748169838945826</c:v>
                </c:pt>
                <c:pt idx="405">
                  <c:v>1.668814055636896</c:v>
                </c:pt>
                <c:pt idx="406">
                  <c:v>1.6628111273792092</c:v>
                </c:pt>
                <c:pt idx="407">
                  <c:v>1.6568081991215227</c:v>
                </c:pt>
                <c:pt idx="408">
                  <c:v>1.6508052708638359</c:v>
                </c:pt>
                <c:pt idx="409">
                  <c:v>1.6448023426061493</c:v>
                </c:pt>
                <c:pt idx="410">
                  <c:v>1.6387994143484625</c:v>
                </c:pt>
                <c:pt idx="411">
                  <c:v>1.632796486090776</c:v>
                </c:pt>
                <c:pt idx="412">
                  <c:v>1.6267935578330892</c:v>
                </c:pt>
                <c:pt idx="413">
                  <c:v>1.6207906295754024</c:v>
                </c:pt>
                <c:pt idx="414">
                  <c:v>1.6147877013177159</c:v>
                </c:pt>
                <c:pt idx="415">
                  <c:v>1.6087847730600291</c:v>
                </c:pt>
                <c:pt idx="416">
                  <c:v>1.6027818448023425</c:v>
                </c:pt>
                <c:pt idx="417">
                  <c:v>1.5967789165446558</c:v>
                </c:pt>
                <c:pt idx="418">
                  <c:v>1.5907759882869692</c:v>
                </c:pt>
                <c:pt idx="419">
                  <c:v>1.5847730600292824</c:v>
                </c:pt>
                <c:pt idx="420">
                  <c:v>1.5787701317715959</c:v>
                </c:pt>
                <c:pt idx="421">
                  <c:v>1.5727672035139091</c:v>
                </c:pt>
                <c:pt idx="422">
                  <c:v>1.5667642752562225</c:v>
                </c:pt>
                <c:pt idx="423">
                  <c:v>1.5607613469985357</c:v>
                </c:pt>
                <c:pt idx="424">
                  <c:v>1.5547584187408492</c:v>
                </c:pt>
                <c:pt idx="425">
                  <c:v>1.5487554904831624</c:v>
                </c:pt>
                <c:pt idx="426">
                  <c:v>1.5427525622254759</c:v>
                </c:pt>
                <c:pt idx="427">
                  <c:v>1.5367496339677891</c:v>
                </c:pt>
                <c:pt idx="428">
                  <c:v>1.5307467057101023</c:v>
                </c:pt>
                <c:pt idx="429">
                  <c:v>1.5247437774524157</c:v>
                </c:pt>
                <c:pt idx="430">
                  <c:v>1.518740849194729</c:v>
                </c:pt>
                <c:pt idx="431">
                  <c:v>1.5127379209370424</c:v>
                </c:pt>
                <c:pt idx="432">
                  <c:v>1.5067349926793556</c:v>
                </c:pt>
                <c:pt idx="433">
                  <c:v>1.5007320644216691</c:v>
                </c:pt>
                <c:pt idx="434">
                  <c:v>1.4947291361639823</c:v>
                </c:pt>
                <c:pt idx="435">
                  <c:v>1.4887262079062957</c:v>
                </c:pt>
                <c:pt idx="436">
                  <c:v>1.4827232796486089</c:v>
                </c:pt>
                <c:pt idx="437">
                  <c:v>1.4767203513909224</c:v>
                </c:pt>
                <c:pt idx="438">
                  <c:v>1.4707174231332356</c:v>
                </c:pt>
                <c:pt idx="439">
                  <c:v>1.4647144948755491</c:v>
                </c:pt>
                <c:pt idx="440">
                  <c:v>1.4587115666178623</c:v>
                </c:pt>
                <c:pt idx="441">
                  <c:v>1.4527086383601757</c:v>
                </c:pt>
                <c:pt idx="442">
                  <c:v>1.4467057101024889</c:v>
                </c:pt>
                <c:pt idx="443">
                  <c:v>1.4407027818448022</c:v>
                </c:pt>
                <c:pt idx="444">
                  <c:v>1.4346998535871156</c:v>
                </c:pt>
                <c:pt idx="445">
                  <c:v>1.4286969253294288</c:v>
                </c:pt>
                <c:pt idx="446">
                  <c:v>1.4226939970717423</c:v>
                </c:pt>
                <c:pt idx="447">
                  <c:v>1.4166910688140555</c:v>
                </c:pt>
                <c:pt idx="448">
                  <c:v>1.4106881405563689</c:v>
                </c:pt>
                <c:pt idx="449">
                  <c:v>1.4046852122986822</c:v>
                </c:pt>
                <c:pt idx="450">
                  <c:v>1.3986822840409956</c:v>
                </c:pt>
                <c:pt idx="451">
                  <c:v>1.3926793557833088</c:v>
                </c:pt>
                <c:pt idx="452">
                  <c:v>1.3866764275256223</c:v>
                </c:pt>
                <c:pt idx="453">
                  <c:v>1.3806734992679355</c:v>
                </c:pt>
                <c:pt idx="454">
                  <c:v>1.3746705710102489</c:v>
                </c:pt>
                <c:pt idx="455">
                  <c:v>1.3686676427525621</c:v>
                </c:pt>
                <c:pt idx="456">
                  <c:v>1.3626647144948754</c:v>
                </c:pt>
                <c:pt idx="457">
                  <c:v>1.3566617862371888</c:v>
                </c:pt>
                <c:pt idx="458">
                  <c:v>1.350658857979502</c:v>
                </c:pt>
                <c:pt idx="459">
                  <c:v>1.3446559297218155</c:v>
                </c:pt>
                <c:pt idx="460">
                  <c:v>1.3386530014641287</c:v>
                </c:pt>
                <c:pt idx="461">
                  <c:v>1.3326500732064421</c:v>
                </c:pt>
                <c:pt idx="462">
                  <c:v>1.3266471449487554</c:v>
                </c:pt>
                <c:pt idx="463">
                  <c:v>1.3206442166910688</c:v>
                </c:pt>
                <c:pt idx="464">
                  <c:v>1.314641288433382</c:v>
                </c:pt>
                <c:pt idx="465">
                  <c:v>1.3086383601756955</c:v>
                </c:pt>
                <c:pt idx="466">
                  <c:v>1.3026354319180087</c:v>
                </c:pt>
                <c:pt idx="467">
                  <c:v>1.2966325036603221</c:v>
                </c:pt>
                <c:pt idx="468">
                  <c:v>1.2906295754026353</c:v>
                </c:pt>
                <c:pt idx="469">
                  <c:v>1.2846266471449488</c:v>
                </c:pt>
                <c:pt idx="470">
                  <c:v>1.278623718887262</c:v>
                </c:pt>
                <c:pt idx="471">
                  <c:v>1.2726207906295752</c:v>
                </c:pt>
                <c:pt idx="472">
                  <c:v>1.2666178623718887</c:v>
                </c:pt>
                <c:pt idx="473">
                  <c:v>1.2606149341142019</c:v>
                </c:pt>
                <c:pt idx="474">
                  <c:v>1.2546120058565153</c:v>
                </c:pt>
                <c:pt idx="475">
                  <c:v>1.2486090775988286</c:v>
                </c:pt>
                <c:pt idx="476">
                  <c:v>1.242606149341142</c:v>
                </c:pt>
                <c:pt idx="477">
                  <c:v>1.2366032210834552</c:v>
                </c:pt>
                <c:pt idx="478">
                  <c:v>1.2306002928257687</c:v>
                </c:pt>
                <c:pt idx="479">
                  <c:v>1.2245973645680819</c:v>
                </c:pt>
                <c:pt idx="480">
                  <c:v>1.2185944363103953</c:v>
                </c:pt>
                <c:pt idx="481">
                  <c:v>1.2125915080527085</c:v>
                </c:pt>
                <c:pt idx="482">
                  <c:v>1.206588579795022</c:v>
                </c:pt>
                <c:pt idx="483">
                  <c:v>1.2005856515373352</c:v>
                </c:pt>
                <c:pt idx="484">
                  <c:v>1.1945827232796484</c:v>
                </c:pt>
                <c:pt idx="485">
                  <c:v>1.1885797950219619</c:v>
                </c:pt>
                <c:pt idx="486">
                  <c:v>1.1825768667642751</c:v>
                </c:pt>
                <c:pt idx="487">
                  <c:v>1.1765739385065885</c:v>
                </c:pt>
                <c:pt idx="488">
                  <c:v>1.1705710102489018</c:v>
                </c:pt>
                <c:pt idx="489">
                  <c:v>1.1645680819912152</c:v>
                </c:pt>
                <c:pt idx="490">
                  <c:v>1.1585651537335284</c:v>
                </c:pt>
                <c:pt idx="491">
                  <c:v>1.1525622254758419</c:v>
                </c:pt>
                <c:pt idx="492">
                  <c:v>1.1465592972181551</c:v>
                </c:pt>
                <c:pt idx="493">
                  <c:v>1.1405563689604685</c:v>
                </c:pt>
                <c:pt idx="494">
                  <c:v>1.1345534407027817</c:v>
                </c:pt>
                <c:pt idx="495">
                  <c:v>1.1285505124450952</c:v>
                </c:pt>
                <c:pt idx="496">
                  <c:v>1.1225475841874084</c:v>
                </c:pt>
                <c:pt idx="497">
                  <c:v>1.1165446559297219</c:v>
                </c:pt>
                <c:pt idx="498">
                  <c:v>1.1105417276720351</c:v>
                </c:pt>
                <c:pt idx="499">
                  <c:v>1.1045387994143483</c:v>
                </c:pt>
                <c:pt idx="500">
                  <c:v>1.0985358711566617</c:v>
                </c:pt>
                <c:pt idx="501">
                  <c:v>1.092532942898975</c:v>
                </c:pt>
                <c:pt idx="502">
                  <c:v>1.0865300146412884</c:v>
                </c:pt>
                <c:pt idx="503">
                  <c:v>1.0805270863836016</c:v>
                </c:pt>
                <c:pt idx="504">
                  <c:v>1.0745241581259151</c:v>
                </c:pt>
                <c:pt idx="505">
                  <c:v>1.0685212298682283</c:v>
                </c:pt>
                <c:pt idx="506">
                  <c:v>1.0625183016105417</c:v>
                </c:pt>
                <c:pt idx="507">
                  <c:v>1.0565153733528549</c:v>
                </c:pt>
                <c:pt idx="508">
                  <c:v>1.0505124450951684</c:v>
                </c:pt>
                <c:pt idx="509">
                  <c:v>1.0445095168374816</c:v>
                </c:pt>
                <c:pt idx="510">
                  <c:v>1.0385065885797951</c:v>
                </c:pt>
                <c:pt idx="511">
                  <c:v>1.0325036603221083</c:v>
                </c:pt>
                <c:pt idx="512">
                  <c:v>1.0265007320644217</c:v>
                </c:pt>
                <c:pt idx="513">
                  <c:v>1.0204978038067349</c:v>
                </c:pt>
                <c:pt idx="514">
                  <c:v>1.0144948755490482</c:v>
                </c:pt>
                <c:pt idx="515">
                  <c:v>1.0084919472913616</c:v>
                </c:pt>
                <c:pt idx="516">
                  <c:v>1.0024890190336748</c:v>
                </c:pt>
                <c:pt idx="517">
                  <c:v>0.99648609077598826</c:v>
                </c:pt>
                <c:pt idx="518">
                  <c:v>0.9904831625183016</c:v>
                </c:pt>
                <c:pt idx="519">
                  <c:v>0.98448023426061493</c:v>
                </c:pt>
                <c:pt idx="520">
                  <c:v>0.97847730600292815</c:v>
                </c:pt>
                <c:pt idx="521">
                  <c:v>0.97247437774524148</c:v>
                </c:pt>
                <c:pt idx="522">
                  <c:v>0.96647144948755481</c:v>
                </c:pt>
                <c:pt idx="523">
                  <c:v>0.96046852122986814</c:v>
                </c:pt>
                <c:pt idx="524">
                  <c:v>0.95446559297218148</c:v>
                </c:pt>
                <c:pt idx="525">
                  <c:v>0.94846266471449481</c:v>
                </c:pt>
                <c:pt idx="526">
                  <c:v>0.94245973645680814</c:v>
                </c:pt>
                <c:pt idx="527">
                  <c:v>0.93645680819912147</c:v>
                </c:pt>
                <c:pt idx="528">
                  <c:v>0.9304538799414348</c:v>
                </c:pt>
                <c:pt idx="529">
                  <c:v>0.92445095168374813</c:v>
                </c:pt>
                <c:pt idx="530">
                  <c:v>0.91844802342606147</c:v>
                </c:pt>
                <c:pt idx="531">
                  <c:v>0.9124450951683748</c:v>
                </c:pt>
                <c:pt idx="532">
                  <c:v>0.90644216691068813</c:v>
                </c:pt>
                <c:pt idx="533">
                  <c:v>0.90043923865300146</c:v>
                </c:pt>
                <c:pt idx="534">
                  <c:v>0.89443631039531468</c:v>
                </c:pt>
                <c:pt idx="535">
                  <c:v>0.88843338213762801</c:v>
                </c:pt>
                <c:pt idx="536">
                  <c:v>0.88243045387994135</c:v>
                </c:pt>
                <c:pt idx="537">
                  <c:v>0.87642752562225468</c:v>
                </c:pt>
                <c:pt idx="538">
                  <c:v>0.87042459736456801</c:v>
                </c:pt>
                <c:pt idx="539">
                  <c:v>0.86442166910688134</c:v>
                </c:pt>
                <c:pt idx="540">
                  <c:v>0.85841874084919467</c:v>
                </c:pt>
                <c:pt idx="541">
                  <c:v>0.852415812591508</c:v>
                </c:pt>
                <c:pt idx="542">
                  <c:v>0.84641288433382134</c:v>
                </c:pt>
                <c:pt idx="543">
                  <c:v>0.84040995607613467</c:v>
                </c:pt>
                <c:pt idx="544">
                  <c:v>0.834407027818448</c:v>
                </c:pt>
                <c:pt idx="545">
                  <c:v>0.82840409956076133</c:v>
                </c:pt>
                <c:pt idx="546">
                  <c:v>0.82240117130307466</c:v>
                </c:pt>
                <c:pt idx="547">
                  <c:v>0.81639824304538799</c:v>
                </c:pt>
                <c:pt idx="548">
                  <c:v>0.81039531478770122</c:v>
                </c:pt>
                <c:pt idx="549">
                  <c:v>0.80439238653001455</c:v>
                </c:pt>
                <c:pt idx="550">
                  <c:v>0.79838945827232788</c:v>
                </c:pt>
                <c:pt idx="551">
                  <c:v>0.79238653001464121</c:v>
                </c:pt>
                <c:pt idx="552">
                  <c:v>0.78638360175695454</c:v>
                </c:pt>
                <c:pt idx="553">
                  <c:v>0.78038067349926787</c:v>
                </c:pt>
                <c:pt idx="554">
                  <c:v>0.77437774524158121</c:v>
                </c:pt>
                <c:pt idx="555">
                  <c:v>0.76837481698389454</c:v>
                </c:pt>
                <c:pt idx="556">
                  <c:v>0.76237188872620787</c:v>
                </c:pt>
                <c:pt idx="557">
                  <c:v>0.7563689604685212</c:v>
                </c:pt>
                <c:pt idx="558">
                  <c:v>0.75036603221083453</c:v>
                </c:pt>
                <c:pt idx="559">
                  <c:v>0.74436310395314786</c:v>
                </c:pt>
                <c:pt idx="560">
                  <c:v>0.7383601756954612</c:v>
                </c:pt>
                <c:pt idx="561">
                  <c:v>0.73235724743777453</c:v>
                </c:pt>
                <c:pt idx="562">
                  <c:v>0.72635431918008786</c:v>
                </c:pt>
                <c:pt idx="563">
                  <c:v>0.72035139092240108</c:v>
                </c:pt>
                <c:pt idx="564">
                  <c:v>0.71434846266471441</c:v>
                </c:pt>
                <c:pt idx="565">
                  <c:v>0.70834553440702774</c:v>
                </c:pt>
                <c:pt idx="566">
                  <c:v>0.70234260614934108</c:v>
                </c:pt>
                <c:pt idx="567">
                  <c:v>0.69633967789165441</c:v>
                </c:pt>
                <c:pt idx="568">
                  <c:v>0.69033674963396774</c:v>
                </c:pt>
                <c:pt idx="569">
                  <c:v>0.68433382137628107</c:v>
                </c:pt>
                <c:pt idx="570">
                  <c:v>0.6783308931185944</c:v>
                </c:pt>
                <c:pt idx="571">
                  <c:v>0.67232796486090773</c:v>
                </c:pt>
                <c:pt idx="572">
                  <c:v>0.66632503660322107</c:v>
                </c:pt>
                <c:pt idx="573">
                  <c:v>0.6603221083455344</c:v>
                </c:pt>
                <c:pt idx="574">
                  <c:v>0.65431918008784773</c:v>
                </c:pt>
                <c:pt idx="575">
                  <c:v>0.64831625183016106</c:v>
                </c:pt>
                <c:pt idx="576">
                  <c:v>0.64231332357247439</c:v>
                </c:pt>
                <c:pt idx="577">
                  <c:v>0.63631039531478761</c:v>
                </c:pt>
                <c:pt idx="578">
                  <c:v>0.63030746705710095</c:v>
                </c:pt>
                <c:pt idx="579">
                  <c:v>0.62430453879941428</c:v>
                </c:pt>
                <c:pt idx="580">
                  <c:v>0.61830161054172761</c:v>
                </c:pt>
                <c:pt idx="581">
                  <c:v>0.61229868228404094</c:v>
                </c:pt>
                <c:pt idx="582">
                  <c:v>0.60629575402635427</c:v>
                </c:pt>
                <c:pt idx="583">
                  <c:v>0.6002928257686676</c:v>
                </c:pt>
                <c:pt idx="584">
                  <c:v>0.59428989751098094</c:v>
                </c:pt>
                <c:pt idx="585">
                  <c:v>0.58828696925329427</c:v>
                </c:pt>
                <c:pt idx="586">
                  <c:v>0.5822840409956076</c:v>
                </c:pt>
                <c:pt idx="587">
                  <c:v>0.57628111273792093</c:v>
                </c:pt>
                <c:pt idx="588">
                  <c:v>0.57027818448023426</c:v>
                </c:pt>
                <c:pt idx="589">
                  <c:v>0.56427525622254759</c:v>
                </c:pt>
                <c:pt idx="590">
                  <c:v>0.55827232796486093</c:v>
                </c:pt>
                <c:pt idx="591">
                  <c:v>0.55226939970717415</c:v>
                </c:pt>
                <c:pt idx="592">
                  <c:v>0.54626647144948748</c:v>
                </c:pt>
                <c:pt idx="593">
                  <c:v>0.54026354319180081</c:v>
                </c:pt>
                <c:pt idx="594">
                  <c:v>0.53426061493411414</c:v>
                </c:pt>
                <c:pt idx="595">
                  <c:v>0.52825768667642747</c:v>
                </c:pt>
                <c:pt idx="596">
                  <c:v>0.52225475841874081</c:v>
                </c:pt>
                <c:pt idx="597">
                  <c:v>0.51625183016105414</c:v>
                </c:pt>
                <c:pt idx="598">
                  <c:v>0.51024890190336747</c:v>
                </c:pt>
                <c:pt idx="599">
                  <c:v>0.5042459736456808</c:v>
                </c:pt>
                <c:pt idx="600">
                  <c:v>0.49824304538799413</c:v>
                </c:pt>
                <c:pt idx="601">
                  <c:v>0.49224011713030746</c:v>
                </c:pt>
                <c:pt idx="602">
                  <c:v>0.48623718887262074</c:v>
                </c:pt>
                <c:pt idx="603">
                  <c:v>0.48023426061493407</c:v>
                </c:pt>
                <c:pt idx="604">
                  <c:v>0.4742313323572474</c:v>
                </c:pt>
                <c:pt idx="605">
                  <c:v>0.46822840409956074</c:v>
                </c:pt>
                <c:pt idx="606">
                  <c:v>0.46222547584187407</c:v>
                </c:pt>
                <c:pt idx="607">
                  <c:v>0.4562225475841874</c:v>
                </c:pt>
                <c:pt idx="608">
                  <c:v>0.45021961932650073</c:v>
                </c:pt>
                <c:pt idx="609">
                  <c:v>0.44421669106881401</c:v>
                </c:pt>
                <c:pt idx="610">
                  <c:v>0.43821376281112734</c:v>
                </c:pt>
                <c:pt idx="611">
                  <c:v>0.43221083455344067</c:v>
                </c:pt>
                <c:pt idx="612">
                  <c:v>0.426207906295754</c:v>
                </c:pt>
                <c:pt idx="613">
                  <c:v>0.42020497803806733</c:v>
                </c:pt>
                <c:pt idx="614">
                  <c:v>0.41420204978038067</c:v>
                </c:pt>
                <c:pt idx="615">
                  <c:v>0.408199121522694</c:v>
                </c:pt>
                <c:pt idx="616">
                  <c:v>0.40219619326500727</c:v>
                </c:pt>
                <c:pt idx="617">
                  <c:v>0.39619326500732061</c:v>
                </c:pt>
                <c:pt idx="618">
                  <c:v>0.39019033674963394</c:v>
                </c:pt>
                <c:pt idx="619">
                  <c:v>0.38418740849194727</c:v>
                </c:pt>
                <c:pt idx="620">
                  <c:v>0.3781844802342606</c:v>
                </c:pt>
                <c:pt idx="621">
                  <c:v>0.37218155197657393</c:v>
                </c:pt>
                <c:pt idx="622">
                  <c:v>0.36617862371888726</c:v>
                </c:pt>
                <c:pt idx="623">
                  <c:v>0.36017569546120054</c:v>
                </c:pt>
                <c:pt idx="624">
                  <c:v>0.35417276720351387</c:v>
                </c:pt>
                <c:pt idx="625">
                  <c:v>0.3481698389458272</c:v>
                </c:pt>
                <c:pt idx="626">
                  <c:v>0.34216691068814054</c:v>
                </c:pt>
                <c:pt idx="627">
                  <c:v>0.33616398243045387</c:v>
                </c:pt>
                <c:pt idx="628">
                  <c:v>0.3301610541727672</c:v>
                </c:pt>
                <c:pt idx="629">
                  <c:v>0.32415812591508053</c:v>
                </c:pt>
                <c:pt idx="630">
                  <c:v>0.31815519765739381</c:v>
                </c:pt>
                <c:pt idx="631">
                  <c:v>0.31215226939970714</c:v>
                </c:pt>
                <c:pt idx="632">
                  <c:v>0.30614934114202047</c:v>
                </c:pt>
                <c:pt idx="633">
                  <c:v>0.3001464128843338</c:v>
                </c:pt>
                <c:pt idx="634">
                  <c:v>0.29414348462664713</c:v>
                </c:pt>
                <c:pt idx="635">
                  <c:v>0.28814055636896047</c:v>
                </c:pt>
                <c:pt idx="636">
                  <c:v>0.2821376281112738</c:v>
                </c:pt>
                <c:pt idx="637">
                  <c:v>0.27613469985358707</c:v>
                </c:pt>
                <c:pt idx="638">
                  <c:v>0.27013177159590041</c:v>
                </c:pt>
                <c:pt idx="639">
                  <c:v>0.26412884333821374</c:v>
                </c:pt>
                <c:pt idx="640">
                  <c:v>0.25812591508052707</c:v>
                </c:pt>
                <c:pt idx="641">
                  <c:v>0.2521229868228404</c:v>
                </c:pt>
                <c:pt idx="642">
                  <c:v>0.24612005856515373</c:v>
                </c:pt>
                <c:pt idx="643">
                  <c:v>0.24011713030746704</c:v>
                </c:pt>
                <c:pt idx="644">
                  <c:v>0.23411420204978037</c:v>
                </c:pt>
                <c:pt idx="645">
                  <c:v>0.2281112737920937</c:v>
                </c:pt>
                <c:pt idx="646">
                  <c:v>0.222108345534407</c:v>
                </c:pt>
                <c:pt idx="647">
                  <c:v>0.21610541727672034</c:v>
                </c:pt>
                <c:pt idx="648">
                  <c:v>0.21010248901903367</c:v>
                </c:pt>
                <c:pt idx="649">
                  <c:v>0.204099560761347</c:v>
                </c:pt>
                <c:pt idx="650">
                  <c:v>0.1980966325036603</c:v>
                </c:pt>
                <c:pt idx="651">
                  <c:v>0.19209370424597363</c:v>
                </c:pt>
                <c:pt idx="652">
                  <c:v>0.18609077598828697</c:v>
                </c:pt>
                <c:pt idx="653">
                  <c:v>0.18008784773060027</c:v>
                </c:pt>
                <c:pt idx="654">
                  <c:v>0.1740849194729136</c:v>
                </c:pt>
                <c:pt idx="655">
                  <c:v>0.16808199121522693</c:v>
                </c:pt>
                <c:pt idx="656">
                  <c:v>0.16207906295754027</c:v>
                </c:pt>
                <c:pt idx="657">
                  <c:v>0.15607613469985357</c:v>
                </c:pt>
                <c:pt idx="658">
                  <c:v>0.1500732064421669</c:v>
                </c:pt>
                <c:pt idx="659">
                  <c:v>0.14407027818448023</c:v>
                </c:pt>
                <c:pt idx="660">
                  <c:v>0.13806734992679354</c:v>
                </c:pt>
                <c:pt idx="661">
                  <c:v>0.13206442166910687</c:v>
                </c:pt>
                <c:pt idx="662">
                  <c:v>0.1260614934114202</c:v>
                </c:pt>
                <c:pt idx="663">
                  <c:v>0.12005856515373352</c:v>
                </c:pt>
                <c:pt idx="664">
                  <c:v>0.11405563689604685</c:v>
                </c:pt>
                <c:pt idx="665">
                  <c:v>0.10805270863836017</c:v>
                </c:pt>
                <c:pt idx="666">
                  <c:v>0.1020497803806735</c:v>
                </c:pt>
                <c:pt idx="667">
                  <c:v>9.6046852122986817E-2</c:v>
                </c:pt>
                <c:pt idx="668">
                  <c:v>9.0043923865300135E-2</c:v>
                </c:pt>
                <c:pt idx="669">
                  <c:v>8.4040995607613467E-2</c:v>
                </c:pt>
                <c:pt idx="670">
                  <c:v>7.8038067349926785E-2</c:v>
                </c:pt>
                <c:pt idx="671">
                  <c:v>7.2035139092240116E-2</c:v>
                </c:pt>
                <c:pt idx="672">
                  <c:v>6.6032210834553434E-2</c:v>
                </c:pt>
                <c:pt idx="673">
                  <c:v>6.0029282576866759E-2</c:v>
                </c:pt>
                <c:pt idx="674">
                  <c:v>5.4026354319180084E-2</c:v>
                </c:pt>
                <c:pt idx="675">
                  <c:v>4.8023426061493409E-2</c:v>
                </c:pt>
                <c:pt idx="676">
                  <c:v>4.2020497803806733E-2</c:v>
                </c:pt>
                <c:pt idx="677">
                  <c:v>3.6017569546120058E-2</c:v>
                </c:pt>
                <c:pt idx="678">
                  <c:v>3.001464128843338E-2</c:v>
                </c:pt>
                <c:pt idx="679">
                  <c:v>2.4011713030746704E-2</c:v>
                </c:pt>
                <c:pt idx="680">
                  <c:v>1.8008784773060029E-2</c:v>
                </c:pt>
                <c:pt idx="681">
                  <c:v>1.2005856515373352E-2</c:v>
                </c:pt>
                <c:pt idx="682">
                  <c:v>6.0029282576866761E-3</c:v>
                </c:pt>
              </c:numCache>
            </c:numRef>
          </c:xVal>
          <c:yVal>
            <c:numRef>
              <c:f>RGB!$F$46:$F$2095</c:f>
              <c:numCache>
                <c:formatCode>General</c:formatCode>
                <c:ptCount val="684"/>
                <c:pt idx="0">
                  <c:v>2.7450980392156862E-2</c:v>
                </c:pt>
                <c:pt idx="1">
                  <c:v>2.219607843137255E-2</c:v>
                </c:pt>
                <c:pt idx="2">
                  <c:v>2.8219607843137255E-2</c:v>
                </c:pt>
                <c:pt idx="3">
                  <c:v>5.8956862745098038E-2</c:v>
                </c:pt>
                <c:pt idx="4">
                  <c:v>7.9690196078431377E-2</c:v>
                </c:pt>
                <c:pt idx="5">
                  <c:v>0.12481568627450981</c:v>
                </c:pt>
                <c:pt idx="6">
                  <c:v>0.23210196078431372</c:v>
                </c:pt>
                <c:pt idx="7">
                  <c:v>0.20930196078431373</c:v>
                </c:pt>
                <c:pt idx="8">
                  <c:v>6.7619607843137239E-2</c:v>
                </c:pt>
                <c:pt idx="9">
                  <c:v>2.3580392156862744E-2</c:v>
                </c:pt>
                <c:pt idx="10">
                  <c:v>2.0658823529411764E-2</c:v>
                </c:pt>
                <c:pt idx="11">
                  <c:v>1.9505882352941175E-2</c:v>
                </c:pt>
                <c:pt idx="12">
                  <c:v>1.5207843137254902E-2</c:v>
                </c:pt>
                <c:pt idx="13">
                  <c:v>1.1878431372549019E-2</c:v>
                </c:pt>
                <c:pt idx="14">
                  <c:v>1.5686274509803921E-2</c:v>
                </c:pt>
                <c:pt idx="15">
                  <c:v>2.7192156862745096E-2</c:v>
                </c:pt>
                <c:pt idx="16">
                  <c:v>7.4509803921568626E-2</c:v>
                </c:pt>
                <c:pt idx="17">
                  <c:v>0.19451764705882349</c:v>
                </c:pt>
                <c:pt idx="18">
                  <c:v>0.17254901960784313</c:v>
                </c:pt>
                <c:pt idx="19">
                  <c:v>0.13659999999999997</c:v>
                </c:pt>
                <c:pt idx="20">
                  <c:v>0.15686274509803921</c:v>
                </c:pt>
                <c:pt idx="21">
                  <c:v>0.14153725490196079</c:v>
                </c:pt>
                <c:pt idx="22">
                  <c:v>0.14901960784313725</c:v>
                </c:pt>
                <c:pt idx="23">
                  <c:v>0.1528078431372549</c:v>
                </c:pt>
                <c:pt idx="24">
                  <c:v>0.14509803921568626</c:v>
                </c:pt>
                <c:pt idx="25">
                  <c:v>0.13361960784313726</c:v>
                </c:pt>
                <c:pt idx="26">
                  <c:v>0.14117647058823529</c:v>
                </c:pt>
                <c:pt idx="27">
                  <c:v>0.14917647058823527</c:v>
                </c:pt>
                <c:pt idx="28">
                  <c:v>0.16862745098039214</c:v>
                </c:pt>
                <c:pt idx="29">
                  <c:v>0.18435686274509805</c:v>
                </c:pt>
                <c:pt idx="30">
                  <c:v>0.20952941176470588</c:v>
                </c:pt>
                <c:pt idx="31">
                  <c:v>0.2290392156862745</c:v>
                </c:pt>
                <c:pt idx="32">
                  <c:v>0.24056078431372549</c:v>
                </c:pt>
                <c:pt idx="33">
                  <c:v>0.27514509803921566</c:v>
                </c:pt>
                <c:pt idx="34">
                  <c:v>0.30780000000000002</c:v>
                </c:pt>
                <c:pt idx="35">
                  <c:v>0.35240784313725487</c:v>
                </c:pt>
                <c:pt idx="36">
                  <c:v>0.36576862745098043</c:v>
                </c:pt>
                <c:pt idx="37">
                  <c:v>0.3604</c:v>
                </c:pt>
                <c:pt idx="38">
                  <c:v>0.31871372549019611</c:v>
                </c:pt>
                <c:pt idx="39">
                  <c:v>0.22582352941176473</c:v>
                </c:pt>
                <c:pt idx="40">
                  <c:v>0.22801176470588236</c:v>
                </c:pt>
                <c:pt idx="41">
                  <c:v>0.27286274509803921</c:v>
                </c:pt>
                <c:pt idx="42">
                  <c:v>0.27058823529411768</c:v>
                </c:pt>
                <c:pt idx="43">
                  <c:v>0.26299215686274507</c:v>
                </c:pt>
                <c:pt idx="44">
                  <c:v>0.27843137254901956</c:v>
                </c:pt>
                <c:pt idx="45">
                  <c:v>0.27920784313725489</c:v>
                </c:pt>
                <c:pt idx="46">
                  <c:v>0.28627450980392155</c:v>
                </c:pt>
                <c:pt idx="47">
                  <c:v>0.25570980392156861</c:v>
                </c:pt>
                <c:pt idx="48">
                  <c:v>0.27058823529411768</c:v>
                </c:pt>
                <c:pt idx="49">
                  <c:v>0.24818431372549019</c:v>
                </c:pt>
                <c:pt idx="50">
                  <c:v>0.25098039215686274</c:v>
                </c:pt>
                <c:pt idx="51">
                  <c:v>0.25039607843137257</c:v>
                </c:pt>
                <c:pt idx="52">
                  <c:v>0.24313725490196078</c:v>
                </c:pt>
                <c:pt idx="53">
                  <c:v>0.26967450980392155</c:v>
                </c:pt>
                <c:pt idx="54">
                  <c:v>0.30588235294117644</c:v>
                </c:pt>
                <c:pt idx="55">
                  <c:v>0.33263529411764708</c:v>
                </c:pt>
                <c:pt idx="56">
                  <c:v>0.36000392156862748</c:v>
                </c:pt>
                <c:pt idx="57">
                  <c:v>0.36467058823529414</c:v>
                </c:pt>
                <c:pt idx="58">
                  <c:v>0.37840000000000001</c:v>
                </c:pt>
                <c:pt idx="59">
                  <c:v>0.42569019607843139</c:v>
                </c:pt>
                <c:pt idx="60">
                  <c:v>0.44298823529411768</c:v>
                </c:pt>
                <c:pt idx="61">
                  <c:v>0.48084313725490196</c:v>
                </c:pt>
                <c:pt idx="62">
                  <c:v>0.48174509803921567</c:v>
                </c:pt>
                <c:pt idx="63">
                  <c:v>0.44180392156862741</c:v>
                </c:pt>
                <c:pt idx="64">
                  <c:v>0.40842352941176469</c:v>
                </c:pt>
                <c:pt idx="65">
                  <c:v>0.38639999999999997</c:v>
                </c:pt>
                <c:pt idx="66">
                  <c:v>0.36734901960784316</c:v>
                </c:pt>
                <c:pt idx="67">
                  <c:v>0.37015686274509801</c:v>
                </c:pt>
                <c:pt idx="68">
                  <c:v>0.36505098039215683</c:v>
                </c:pt>
                <c:pt idx="69">
                  <c:v>0.35412941176470586</c:v>
                </c:pt>
                <c:pt idx="70">
                  <c:v>0.3529411764705882</c:v>
                </c:pt>
                <c:pt idx="71">
                  <c:v>0.35956078431372551</c:v>
                </c:pt>
                <c:pt idx="72">
                  <c:v>0.34901960784313724</c:v>
                </c:pt>
                <c:pt idx="73">
                  <c:v>0.36386666666666667</c:v>
                </c:pt>
                <c:pt idx="74">
                  <c:v>0.36470588235294116</c:v>
                </c:pt>
                <c:pt idx="75">
                  <c:v>0.37034901960784311</c:v>
                </c:pt>
                <c:pt idx="76">
                  <c:v>0.37254901960784315</c:v>
                </c:pt>
                <c:pt idx="77">
                  <c:v>0.36774509803921573</c:v>
                </c:pt>
                <c:pt idx="78">
                  <c:v>0.34509803921568627</c:v>
                </c:pt>
                <c:pt idx="79">
                  <c:v>0.36334509803921566</c:v>
                </c:pt>
                <c:pt idx="80">
                  <c:v>0.34901960784313724</c:v>
                </c:pt>
                <c:pt idx="81">
                  <c:v>0.34117647058823525</c:v>
                </c:pt>
                <c:pt idx="82">
                  <c:v>0.32159215686274506</c:v>
                </c:pt>
                <c:pt idx="83">
                  <c:v>0.33393333333333336</c:v>
                </c:pt>
                <c:pt idx="84">
                  <c:v>0.33099215686274513</c:v>
                </c:pt>
                <c:pt idx="85">
                  <c:v>0.32755686274509804</c:v>
                </c:pt>
                <c:pt idx="86">
                  <c:v>0.33885490196078433</c:v>
                </c:pt>
                <c:pt idx="87">
                  <c:v>0.3286980392156863</c:v>
                </c:pt>
                <c:pt idx="88">
                  <c:v>0.3416313725490196</c:v>
                </c:pt>
                <c:pt idx="89">
                  <c:v>0.3392980392156863</c:v>
                </c:pt>
                <c:pt idx="90">
                  <c:v>0.34601568627450979</c:v>
                </c:pt>
                <c:pt idx="91">
                  <c:v>0.3762117647058823</c:v>
                </c:pt>
                <c:pt idx="92">
                  <c:v>0.36862745098039212</c:v>
                </c:pt>
                <c:pt idx="93">
                  <c:v>0.38539607843137252</c:v>
                </c:pt>
                <c:pt idx="94">
                  <c:v>0.39122745098039219</c:v>
                </c:pt>
                <c:pt idx="95">
                  <c:v>0.4204941176470588</c:v>
                </c:pt>
                <c:pt idx="96">
                  <c:v>0.41568627450980389</c:v>
                </c:pt>
                <c:pt idx="97">
                  <c:v>0.44427450980392158</c:v>
                </c:pt>
                <c:pt idx="98">
                  <c:v>0.44313725490196076</c:v>
                </c:pt>
                <c:pt idx="99">
                  <c:v>0.45825490196078433</c:v>
                </c:pt>
                <c:pt idx="100">
                  <c:v>0.45098039215686275</c:v>
                </c:pt>
                <c:pt idx="101">
                  <c:v>0.45156078431372548</c:v>
                </c:pt>
                <c:pt idx="102">
                  <c:v>0.44705882352941179</c:v>
                </c:pt>
                <c:pt idx="103">
                  <c:v>0.46097254901960782</c:v>
                </c:pt>
                <c:pt idx="104">
                  <c:v>0.47058823529411764</c:v>
                </c:pt>
                <c:pt idx="105">
                  <c:v>0.44826274509803921</c:v>
                </c:pt>
                <c:pt idx="106">
                  <c:v>0.45490196078431372</c:v>
                </c:pt>
                <c:pt idx="107">
                  <c:v>0.46128235294117642</c:v>
                </c:pt>
                <c:pt idx="108">
                  <c:v>0.45490196078431372</c:v>
                </c:pt>
                <c:pt idx="109">
                  <c:v>0.46666666666666662</c:v>
                </c:pt>
                <c:pt idx="110">
                  <c:v>0.48957647058823528</c:v>
                </c:pt>
                <c:pt idx="111">
                  <c:v>0.4842549019607843</c:v>
                </c:pt>
                <c:pt idx="112">
                  <c:v>0.48863529411764706</c:v>
                </c:pt>
                <c:pt idx="113">
                  <c:v>0.49318431372549026</c:v>
                </c:pt>
                <c:pt idx="114">
                  <c:v>0.51508235294117644</c:v>
                </c:pt>
                <c:pt idx="115">
                  <c:v>0.50949803921568626</c:v>
                </c:pt>
                <c:pt idx="116">
                  <c:v>0.51185882352941181</c:v>
                </c:pt>
                <c:pt idx="117">
                  <c:v>0.51921960784313737</c:v>
                </c:pt>
                <c:pt idx="118">
                  <c:v>0.53266666666666673</c:v>
                </c:pt>
                <c:pt idx="119">
                  <c:v>0.53990588235294112</c:v>
                </c:pt>
                <c:pt idx="120">
                  <c:v>0.55348627450980392</c:v>
                </c:pt>
                <c:pt idx="121">
                  <c:v>0.57097254901960781</c:v>
                </c:pt>
                <c:pt idx="122">
                  <c:v>0.58620392156862744</c:v>
                </c:pt>
                <c:pt idx="123">
                  <c:v>0.62321176470588235</c:v>
                </c:pt>
                <c:pt idx="124">
                  <c:v>0.60784313725490191</c:v>
                </c:pt>
                <c:pt idx="125">
                  <c:v>0.61248235294117637</c:v>
                </c:pt>
                <c:pt idx="126">
                  <c:v>0.63137254901960782</c:v>
                </c:pt>
                <c:pt idx="127">
                  <c:v>0.65371764705882351</c:v>
                </c:pt>
                <c:pt idx="128">
                  <c:v>0.6470588235294118</c:v>
                </c:pt>
                <c:pt idx="129">
                  <c:v>0.64875686274509803</c:v>
                </c:pt>
                <c:pt idx="130">
                  <c:v>0.64313725490196083</c:v>
                </c:pt>
                <c:pt idx="131">
                  <c:v>0.64947450980392163</c:v>
                </c:pt>
                <c:pt idx="132">
                  <c:v>0.64313725490196083</c:v>
                </c:pt>
                <c:pt idx="133">
                  <c:v>0.65653333333333341</c:v>
                </c:pt>
                <c:pt idx="134">
                  <c:v>0.65490196078431373</c:v>
                </c:pt>
                <c:pt idx="135">
                  <c:v>0.64628235294117653</c:v>
                </c:pt>
                <c:pt idx="136">
                  <c:v>0.66274509803921577</c:v>
                </c:pt>
                <c:pt idx="137">
                  <c:v>0.67572549019607842</c:v>
                </c:pt>
                <c:pt idx="138">
                  <c:v>0.6678705882352941</c:v>
                </c:pt>
                <c:pt idx="139">
                  <c:v>0.679878431372549</c:v>
                </c:pt>
                <c:pt idx="140">
                  <c:v>0.65683529411764707</c:v>
                </c:pt>
                <c:pt idx="141">
                  <c:v>0.66118431372549025</c:v>
                </c:pt>
                <c:pt idx="142">
                  <c:v>0.67131764705882357</c:v>
                </c:pt>
                <c:pt idx="143">
                  <c:v>0.67514901960784313</c:v>
                </c:pt>
                <c:pt idx="144">
                  <c:v>0.65130588235294118</c:v>
                </c:pt>
                <c:pt idx="145">
                  <c:v>0.66973725490196079</c:v>
                </c:pt>
                <c:pt idx="146">
                  <c:v>0.68800392156862744</c:v>
                </c:pt>
                <c:pt idx="147">
                  <c:v>0.67808235294117647</c:v>
                </c:pt>
                <c:pt idx="148">
                  <c:v>0.67645490196078439</c:v>
                </c:pt>
                <c:pt idx="149">
                  <c:v>0.67252941176470593</c:v>
                </c:pt>
                <c:pt idx="150">
                  <c:v>0.69367058823529404</c:v>
                </c:pt>
                <c:pt idx="151">
                  <c:v>0.68189803921568615</c:v>
                </c:pt>
                <c:pt idx="152">
                  <c:v>0.69803921568627447</c:v>
                </c:pt>
                <c:pt idx="153">
                  <c:v>0.69540392156862751</c:v>
                </c:pt>
                <c:pt idx="154">
                  <c:v>0.70588235294117641</c:v>
                </c:pt>
                <c:pt idx="155">
                  <c:v>0.69981960784313724</c:v>
                </c:pt>
                <c:pt idx="156">
                  <c:v>0.73333333333333328</c:v>
                </c:pt>
                <c:pt idx="157">
                  <c:v>0.71945098039215694</c:v>
                </c:pt>
                <c:pt idx="158">
                  <c:v>0.72941176470588232</c:v>
                </c:pt>
                <c:pt idx="159">
                  <c:v>0.72914117647058829</c:v>
                </c:pt>
                <c:pt idx="160">
                  <c:v>0.75294117647058822</c:v>
                </c:pt>
                <c:pt idx="161">
                  <c:v>0.76285882352941181</c:v>
                </c:pt>
                <c:pt idx="162">
                  <c:v>0.7686274509803922</c:v>
                </c:pt>
                <c:pt idx="163">
                  <c:v>0.77143529411764711</c:v>
                </c:pt>
                <c:pt idx="164">
                  <c:v>0.78027843137254904</c:v>
                </c:pt>
                <c:pt idx="165">
                  <c:v>0.79831764705882358</c:v>
                </c:pt>
                <c:pt idx="166">
                  <c:v>0.79974117647058829</c:v>
                </c:pt>
                <c:pt idx="167">
                  <c:v>0.80312549019607848</c:v>
                </c:pt>
                <c:pt idx="168">
                  <c:v>0.80351372549019606</c:v>
                </c:pt>
                <c:pt idx="169">
                  <c:v>0.82372941176470582</c:v>
                </c:pt>
                <c:pt idx="170">
                  <c:v>0.82568235294117653</c:v>
                </c:pt>
                <c:pt idx="171">
                  <c:v>0.81616078431372552</c:v>
                </c:pt>
                <c:pt idx="172">
                  <c:v>0.85473725490196073</c:v>
                </c:pt>
                <c:pt idx="173">
                  <c:v>0.83071372549019606</c:v>
                </c:pt>
                <c:pt idx="174">
                  <c:v>0.84005490196078425</c:v>
                </c:pt>
                <c:pt idx="175">
                  <c:v>0.8378000000000001</c:v>
                </c:pt>
                <c:pt idx="176">
                  <c:v>0.84871372549019608</c:v>
                </c:pt>
                <c:pt idx="177">
                  <c:v>0.84523529411764708</c:v>
                </c:pt>
                <c:pt idx="178">
                  <c:v>0.83529411764705874</c:v>
                </c:pt>
                <c:pt idx="179">
                  <c:v>0.87432156862745103</c:v>
                </c:pt>
                <c:pt idx="180">
                  <c:v>0.85490196078431369</c:v>
                </c:pt>
                <c:pt idx="181">
                  <c:v>0.85594117647058821</c:v>
                </c:pt>
                <c:pt idx="182">
                  <c:v>0.82745098039215681</c:v>
                </c:pt>
                <c:pt idx="183">
                  <c:v>0.83634509803921575</c:v>
                </c:pt>
                <c:pt idx="184">
                  <c:v>0.85490196078431369</c:v>
                </c:pt>
                <c:pt idx="185">
                  <c:v>0.83104705882352936</c:v>
                </c:pt>
                <c:pt idx="186">
                  <c:v>0.85882352941176465</c:v>
                </c:pt>
                <c:pt idx="187">
                  <c:v>0.85027843137254899</c:v>
                </c:pt>
                <c:pt idx="188">
                  <c:v>0.83921568627450982</c:v>
                </c:pt>
                <c:pt idx="189">
                  <c:v>0.84705882352941175</c:v>
                </c:pt>
                <c:pt idx="190">
                  <c:v>0.81568627450980391</c:v>
                </c:pt>
                <c:pt idx="191">
                  <c:v>0.84140784313725492</c:v>
                </c:pt>
                <c:pt idx="192">
                  <c:v>0.81329019607843145</c:v>
                </c:pt>
                <c:pt idx="193">
                  <c:v>0.83001176470588223</c:v>
                </c:pt>
                <c:pt idx="194">
                  <c:v>0.82277647058823522</c:v>
                </c:pt>
                <c:pt idx="195">
                  <c:v>0.83006666666666662</c:v>
                </c:pt>
                <c:pt idx="196">
                  <c:v>0.82863921568627441</c:v>
                </c:pt>
                <c:pt idx="197">
                  <c:v>0.81450196078431369</c:v>
                </c:pt>
                <c:pt idx="198">
                  <c:v>0.80582352941176472</c:v>
                </c:pt>
                <c:pt idx="199">
                  <c:v>0.81387058823529412</c:v>
                </c:pt>
                <c:pt idx="200">
                  <c:v>0.80925098039215693</c:v>
                </c:pt>
                <c:pt idx="201">
                  <c:v>0.77850980392156865</c:v>
                </c:pt>
                <c:pt idx="202">
                  <c:v>0.77563921568627459</c:v>
                </c:pt>
                <c:pt idx="203">
                  <c:v>0.78730588235294119</c:v>
                </c:pt>
                <c:pt idx="204">
                  <c:v>0.7772470588235294</c:v>
                </c:pt>
                <c:pt idx="205">
                  <c:v>0.7956823529411764</c:v>
                </c:pt>
                <c:pt idx="206">
                  <c:v>0.76078431372549016</c:v>
                </c:pt>
                <c:pt idx="207">
                  <c:v>0.76232941176470592</c:v>
                </c:pt>
                <c:pt idx="208">
                  <c:v>0.78431372549019607</c:v>
                </c:pt>
                <c:pt idx="209">
                  <c:v>0.77254901960784317</c:v>
                </c:pt>
                <c:pt idx="210">
                  <c:v>0.74901960784313726</c:v>
                </c:pt>
                <c:pt idx="211">
                  <c:v>0.74331372549019603</c:v>
                </c:pt>
                <c:pt idx="212">
                  <c:v>0.74509803921568629</c:v>
                </c:pt>
                <c:pt idx="213">
                  <c:v>0.74606666666666677</c:v>
                </c:pt>
                <c:pt idx="214">
                  <c:v>0.70196078431372544</c:v>
                </c:pt>
                <c:pt idx="215">
                  <c:v>0.73064705882352943</c:v>
                </c:pt>
                <c:pt idx="216">
                  <c:v>0.73725490196078425</c:v>
                </c:pt>
                <c:pt idx="217">
                  <c:v>0.72138431372549017</c:v>
                </c:pt>
                <c:pt idx="218">
                  <c:v>0.69411764705882351</c:v>
                </c:pt>
                <c:pt idx="219">
                  <c:v>0.7049333333333333</c:v>
                </c:pt>
                <c:pt idx="220">
                  <c:v>0.68008627450980386</c:v>
                </c:pt>
                <c:pt idx="221">
                  <c:v>0.69013725490196076</c:v>
                </c:pt>
                <c:pt idx="222">
                  <c:v>0.70097254901960782</c:v>
                </c:pt>
                <c:pt idx="223">
                  <c:v>0.68186666666666662</c:v>
                </c:pt>
                <c:pt idx="224">
                  <c:v>0.67530980392156859</c:v>
                </c:pt>
                <c:pt idx="225">
                  <c:v>0.6778274509803921</c:v>
                </c:pt>
                <c:pt idx="226">
                  <c:v>0.68413725490196076</c:v>
                </c:pt>
                <c:pt idx="227">
                  <c:v>0.66791372549019612</c:v>
                </c:pt>
                <c:pt idx="228">
                  <c:v>0.65219215686274501</c:v>
                </c:pt>
                <c:pt idx="229">
                  <c:v>0.64909019607843133</c:v>
                </c:pt>
                <c:pt idx="230">
                  <c:v>0.64132156862745104</c:v>
                </c:pt>
                <c:pt idx="231">
                  <c:v>0.63341176470588234</c:v>
                </c:pt>
                <c:pt idx="232">
                  <c:v>0.61201568627450975</c:v>
                </c:pt>
                <c:pt idx="233">
                  <c:v>0.61194901960784309</c:v>
                </c:pt>
                <c:pt idx="234">
                  <c:v>0.60784313725490191</c:v>
                </c:pt>
                <c:pt idx="235">
                  <c:v>0.59742745098039218</c:v>
                </c:pt>
                <c:pt idx="236">
                  <c:v>0.59215686274509804</c:v>
                </c:pt>
                <c:pt idx="237">
                  <c:v>0.58327450980392159</c:v>
                </c:pt>
                <c:pt idx="238">
                  <c:v>0.56862745098039214</c:v>
                </c:pt>
                <c:pt idx="239">
                  <c:v>0.56509803921568624</c:v>
                </c:pt>
                <c:pt idx="240">
                  <c:v>0.54509803921568634</c:v>
                </c:pt>
                <c:pt idx="241">
                  <c:v>0.53771372549019603</c:v>
                </c:pt>
                <c:pt idx="242">
                  <c:v>0.56470588235294117</c:v>
                </c:pt>
                <c:pt idx="243">
                  <c:v>0.53020392156862739</c:v>
                </c:pt>
                <c:pt idx="244">
                  <c:v>0.54117647058823537</c:v>
                </c:pt>
                <c:pt idx="245">
                  <c:v>0.52408235294117644</c:v>
                </c:pt>
                <c:pt idx="246">
                  <c:v>0.5253882352941176</c:v>
                </c:pt>
                <c:pt idx="247">
                  <c:v>0.51820784313725499</c:v>
                </c:pt>
                <c:pt idx="248">
                  <c:v>0.4841803921568627</c:v>
                </c:pt>
                <c:pt idx="249">
                  <c:v>0.47127450980392155</c:v>
                </c:pt>
                <c:pt idx="250">
                  <c:v>0.47139607843137254</c:v>
                </c:pt>
                <c:pt idx="251">
                  <c:v>0.44916862745098041</c:v>
                </c:pt>
                <c:pt idx="252">
                  <c:v>0.45098039215686275</c:v>
                </c:pt>
                <c:pt idx="253">
                  <c:v>0.43890196078431376</c:v>
                </c:pt>
                <c:pt idx="254">
                  <c:v>0.43222352941176467</c:v>
                </c:pt>
                <c:pt idx="255">
                  <c:v>0.4287803921568627</c:v>
                </c:pt>
                <c:pt idx="256">
                  <c:v>0.41859215686274509</c:v>
                </c:pt>
                <c:pt idx="257">
                  <c:v>0.40283137254901957</c:v>
                </c:pt>
                <c:pt idx="258">
                  <c:v>0.40651764705882354</c:v>
                </c:pt>
                <c:pt idx="259">
                  <c:v>0.38722745098039213</c:v>
                </c:pt>
                <c:pt idx="260">
                  <c:v>0.3843137254901961</c:v>
                </c:pt>
                <c:pt idx="261">
                  <c:v>0.37554509803921571</c:v>
                </c:pt>
                <c:pt idx="262">
                  <c:v>0.36470588235294116</c:v>
                </c:pt>
                <c:pt idx="263">
                  <c:v>0.36409803921568623</c:v>
                </c:pt>
                <c:pt idx="264">
                  <c:v>0.34901960784313724</c:v>
                </c:pt>
                <c:pt idx="265">
                  <c:v>0.35662745098039211</c:v>
                </c:pt>
                <c:pt idx="266">
                  <c:v>0.34117647058823525</c:v>
                </c:pt>
                <c:pt idx="267">
                  <c:v>0.34663137254901966</c:v>
                </c:pt>
                <c:pt idx="268">
                  <c:v>0.33725490196078428</c:v>
                </c:pt>
                <c:pt idx="269">
                  <c:v>0.33095686274509806</c:v>
                </c:pt>
                <c:pt idx="270">
                  <c:v>0.32549019607843138</c:v>
                </c:pt>
                <c:pt idx="271">
                  <c:v>0.31764705882352939</c:v>
                </c:pt>
                <c:pt idx="272">
                  <c:v>0.32549019607843138</c:v>
                </c:pt>
                <c:pt idx="273">
                  <c:v>0.30038823529411762</c:v>
                </c:pt>
                <c:pt idx="274">
                  <c:v>0.30888627450980394</c:v>
                </c:pt>
                <c:pt idx="275">
                  <c:v>0.30169803921568628</c:v>
                </c:pt>
                <c:pt idx="276">
                  <c:v>0.29974509803921567</c:v>
                </c:pt>
                <c:pt idx="277">
                  <c:v>0.30345098039215684</c:v>
                </c:pt>
                <c:pt idx="278">
                  <c:v>0.29941568627450982</c:v>
                </c:pt>
                <c:pt idx="279">
                  <c:v>0.29917647058823532</c:v>
                </c:pt>
                <c:pt idx="280">
                  <c:v>0.28822745098039221</c:v>
                </c:pt>
                <c:pt idx="281">
                  <c:v>0.28285098039215684</c:v>
                </c:pt>
                <c:pt idx="282">
                  <c:v>0.29019607843137252</c:v>
                </c:pt>
                <c:pt idx="283">
                  <c:v>0.28667450980392156</c:v>
                </c:pt>
                <c:pt idx="284">
                  <c:v>0.29165490196078431</c:v>
                </c:pt>
                <c:pt idx="285">
                  <c:v>0.29025882352941174</c:v>
                </c:pt>
                <c:pt idx="286">
                  <c:v>0.28627450980392155</c:v>
                </c:pt>
                <c:pt idx="287">
                  <c:v>0.28690196078431374</c:v>
                </c:pt>
                <c:pt idx="288">
                  <c:v>0.29019607843137252</c:v>
                </c:pt>
                <c:pt idx="289">
                  <c:v>0.29019607843137252</c:v>
                </c:pt>
                <c:pt idx="290">
                  <c:v>0.29019607843137252</c:v>
                </c:pt>
                <c:pt idx="291">
                  <c:v>0.28852549019607843</c:v>
                </c:pt>
                <c:pt idx="292">
                  <c:v>0.29411764705882354</c:v>
                </c:pt>
                <c:pt idx="293">
                  <c:v>0.28684313725490196</c:v>
                </c:pt>
                <c:pt idx="294">
                  <c:v>0.29803921568627451</c:v>
                </c:pt>
                <c:pt idx="295">
                  <c:v>0.30704313725490195</c:v>
                </c:pt>
                <c:pt idx="296">
                  <c:v>0.29803921568627451</c:v>
                </c:pt>
                <c:pt idx="297">
                  <c:v>0.3036666666666667</c:v>
                </c:pt>
                <c:pt idx="298">
                  <c:v>0.31764705882352939</c:v>
                </c:pt>
                <c:pt idx="299">
                  <c:v>0.31716078431372552</c:v>
                </c:pt>
                <c:pt idx="300">
                  <c:v>0.32156862745098042</c:v>
                </c:pt>
                <c:pt idx="301">
                  <c:v>0.33007450980392156</c:v>
                </c:pt>
                <c:pt idx="302">
                  <c:v>0.34160000000000001</c:v>
                </c:pt>
                <c:pt idx="303">
                  <c:v>0.33338039215686277</c:v>
                </c:pt>
                <c:pt idx="304">
                  <c:v>0.33440784313725491</c:v>
                </c:pt>
                <c:pt idx="305">
                  <c:v>0.34710196078431371</c:v>
                </c:pt>
                <c:pt idx="306">
                  <c:v>0.35371764705882347</c:v>
                </c:pt>
                <c:pt idx="307">
                  <c:v>0.36245098039215684</c:v>
                </c:pt>
                <c:pt idx="308">
                  <c:v>0.37077647058823532</c:v>
                </c:pt>
                <c:pt idx="309">
                  <c:v>0.38048235294117644</c:v>
                </c:pt>
                <c:pt idx="310">
                  <c:v>0.38039215686274508</c:v>
                </c:pt>
                <c:pt idx="311">
                  <c:v>0.39325882352941177</c:v>
                </c:pt>
                <c:pt idx="312">
                  <c:v>0.40863529411764704</c:v>
                </c:pt>
                <c:pt idx="313">
                  <c:v>0.4159450980392157</c:v>
                </c:pt>
                <c:pt idx="314">
                  <c:v>0.43121568627450974</c:v>
                </c:pt>
                <c:pt idx="315">
                  <c:v>0.42925882352941175</c:v>
                </c:pt>
                <c:pt idx="316">
                  <c:v>0.46274509803921565</c:v>
                </c:pt>
                <c:pt idx="317">
                  <c:v>0.46302745098039211</c:v>
                </c:pt>
                <c:pt idx="318">
                  <c:v>0.47058823529411764</c:v>
                </c:pt>
                <c:pt idx="319">
                  <c:v>0.49019607843137253</c:v>
                </c:pt>
                <c:pt idx="320">
                  <c:v>0.49411764705882355</c:v>
                </c:pt>
                <c:pt idx="321">
                  <c:v>0.51419607843137261</c:v>
                </c:pt>
                <c:pt idx="322">
                  <c:v>0.52549019607843139</c:v>
                </c:pt>
                <c:pt idx="323">
                  <c:v>0.53375686274509804</c:v>
                </c:pt>
                <c:pt idx="324">
                  <c:v>0.56862745098039214</c:v>
                </c:pt>
                <c:pt idx="325">
                  <c:v>0.59272549019607845</c:v>
                </c:pt>
                <c:pt idx="326">
                  <c:v>0.60784313725490191</c:v>
                </c:pt>
                <c:pt idx="327">
                  <c:v>0.62148627450980398</c:v>
                </c:pt>
                <c:pt idx="328">
                  <c:v>0.65517647058823525</c:v>
                </c:pt>
                <c:pt idx="329">
                  <c:v>0.68470196078431367</c:v>
                </c:pt>
                <c:pt idx="330">
                  <c:v>0.69845882352941169</c:v>
                </c:pt>
                <c:pt idx="331">
                  <c:v>0.72283529411764713</c:v>
                </c:pt>
                <c:pt idx="332">
                  <c:v>0.74543529411764708</c:v>
                </c:pt>
                <c:pt idx="333">
                  <c:v>0.74834117647058818</c:v>
                </c:pt>
                <c:pt idx="334">
                  <c:v>0.77193333333333325</c:v>
                </c:pt>
                <c:pt idx="335">
                  <c:v>0.7671960784313725</c:v>
                </c:pt>
                <c:pt idx="336">
                  <c:v>0.78905098039215682</c:v>
                </c:pt>
                <c:pt idx="337">
                  <c:v>0.79674901960784306</c:v>
                </c:pt>
                <c:pt idx="338">
                  <c:v>0.80311372549019611</c:v>
                </c:pt>
                <c:pt idx="339">
                  <c:v>0.81673333333333331</c:v>
                </c:pt>
                <c:pt idx="340">
                  <c:v>0.83835294117647052</c:v>
                </c:pt>
                <c:pt idx="341">
                  <c:v>0.83977647058823524</c:v>
                </c:pt>
                <c:pt idx="342">
                  <c:v>0.85490196078431369</c:v>
                </c:pt>
                <c:pt idx="343">
                  <c:v>0.85294901960784308</c:v>
                </c:pt>
                <c:pt idx="344">
                  <c:v>0.86274509803921573</c:v>
                </c:pt>
                <c:pt idx="345">
                  <c:v>0.89597647058823526</c:v>
                </c:pt>
                <c:pt idx="346">
                  <c:v>0.89411764705882357</c:v>
                </c:pt>
                <c:pt idx="347">
                  <c:v>0.91571764705882364</c:v>
                </c:pt>
                <c:pt idx="348">
                  <c:v>0.92941176470588227</c:v>
                </c:pt>
                <c:pt idx="349">
                  <c:v>0.96662352941176477</c:v>
                </c:pt>
                <c:pt idx="350">
                  <c:v>0.95294117647058818</c:v>
                </c:pt>
                <c:pt idx="351">
                  <c:v>0.97859607843137264</c:v>
                </c:pt>
                <c:pt idx="352">
                  <c:v>0.97647058823529409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0.97455686274509812</c:v>
                </c:pt>
                <c:pt idx="392">
                  <c:v>0.9341647058823529</c:v>
                </c:pt>
                <c:pt idx="393">
                  <c:v>0.92555686274509807</c:v>
                </c:pt>
                <c:pt idx="394">
                  <c:v>0.9248745098039215</c:v>
                </c:pt>
                <c:pt idx="395">
                  <c:v>0.90765882352941174</c:v>
                </c:pt>
                <c:pt idx="396">
                  <c:v>0.86314509803921569</c:v>
                </c:pt>
                <c:pt idx="397">
                  <c:v>0.85389803921568619</c:v>
                </c:pt>
                <c:pt idx="398">
                  <c:v>0.84705882352941175</c:v>
                </c:pt>
                <c:pt idx="399">
                  <c:v>0.79673725490196079</c:v>
                </c:pt>
                <c:pt idx="400">
                  <c:v>0.78431372549019607</c:v>
                </c:pt>
                <c:pt idx="401">
                  <c:v>0.75592549019607835</c:v>
                </c:pt>
                <c:pt idx="402">
                  <c:v>0.74509803921568629</c:v>
                </c:pt>
                <c:pt idx="403">
                  <c:v>0.71012156862745091</c:v>
                </c:pt>
                <c:pt idx="404">
                  <c:v>0.67843137254901953</c:v>
                </c:pt>
                <c:pt idx="405">
                  <c:v>0.67989019607843149</c:v>
                </c:pt>
                <c:pt idx="406">
                  <c:v>0.65490196078431373</c:v>
                </c:pt>
                <c:pt idx="407">
                  <c:v>0.64222352941176464</c:v>
                </c:pt>
                <c:pt idx="408">
                  <c:v>0.62745098039215685</c:v>
                </c:pt>
                <c:pt idx="409">
                  <c:v>0.58739215686274504</c:v>
                </c:pt>
                <c:pt idx="410">
                  <c:v>0.58800392156862735</c:v>
                </c:pt>
                <c:pt idx="411">
                  <c:v>0.56814509803921565</c:v>
                </c:pt>
                <c:pt idx="412">
                  <c:v>0.54775686274509805</c:v>
                </c:pt>
                <c:pt idx="413">
                  <c:v>0.52967843137254911</c:v>
                </c:pt>
                <c:pt idx="414">
                  <c:v>0.51403137254901965</c:v>
                </c:pt>
                <c:pt idx="415">
                  <c:v>0.49713725490196076</c:v>
                </c:pt>
                <c:pt idx="416">
                  <c:v>0.49411764705882355</c:v>
                </c:pt>
                <c:pt idx="417">
                  <c:v>0.46576078431372547</c:v>
                </c:pt>
                <c:pt idx="418">
                  <c:v>0.45411372549019613</c:v>
                </c:pt>
                <c:pt idx="419">
                  <c:v>0.44394509803921567</c:v>
                </c:pt>
                <c:pt idx="420">
                  <c:v>0.44507058823529411</c:v>
                </c:pt>
                <c:pt idx="421">
                  <c:v>0.41649803921568623</c:v>
                </c:pt>
                <c:pt idx="422">
                  <c:v>0.41050588235294122</c:v>
                </c:pt>
                <c:pt idx="423">
                  <c:v>0.40258039215686275</c:v>
                </c:pt>
                <c:pt idx="424">
                  <c:v>0.3843137254901961</c:v>
                </c:pt>
                <c:pt idx="425">
                  <c:v>0.39172156862745094</c:v>
                </c:pt>
                <c:pt idx="426">
                  <c:v>0.40392156862745093</c:v>
                </c:pt>
                <c:pt idx="427">
                  <c:v>0.3843137254901961</c:v>
                </c:pt>
                <c:pt idx="428">
                  <c:v>0.39215686274509803</c:v>
                </c:pt>
                <c:pt idx="429">
                  <c:v>0.38732941176470592</c:v>
                </c:pt>
                <c:pt idx="430">
                  <c:v>0.37254901960784315</c:v>
                </c:pt>
                <c:pt idx="431">
                  <c:v>0.38473333333333332</c:v>
                </c:pt>
                <c:pt idx="432">
                  <c:v>0.3843137254901961</c:v>
                </c:pt>
                <c:pt idx="433">
                  <c:v>0.38039215686274508</c:v>
                </c:pt>
                <c:pt idx="434">
                  <c:v>0.38039215686274508</c:v>
                </c:pt>
                <c:pt idx="435">
                  <c:v>0.39642745098039217</c:v>
                </c:pt>
                <c:pt idx="436">
                  <c:v>0.40392156862745093</c:v>
                </c:pt>
                <c:pt idx="437">
                  <c:v>0.40219215686274506</c:v>
                </c:pt>
                <c:pt idx="438">
                  <c:v>0.41201568627450974</c:v>
                </c:pt>
                <c:pt idx="439">
                  <c:v>0.43161176470588236</c:v>
                </c:pt>
                <c:pt idx="440">
                  <c:v>0.44561960784313726</c:v>
                </c:pt>
                <c:pt idx="441">
                  <c:v>0.45245882352941175</c:v>
                </c:pt>
                <c:pt idx="442">
                  <c:v>0.47198823529411765</c:v>
                </c:pt>
                <c:pt idx="443">
                  <c:v>0.47527058823529411</c:v>
                </c:pt>
                <c:pt idx="444">
                  <c:v>0.50791372549019609</c:v>
                </c:pt>
                <c:pt idx="445">
                  <c:v>0.51724705882352939</c:v>
                </c:pt>
                <c:pt idx="446">
                  <c:v>0.53823529411764715</c:v>
                </c:pt>
                <c:pt idx="447">
                  <c:v>0.56063921568627451</c:v>
                </c:pt>
                <c:pt idx="448">
                  <c:v>0.59049019607843134</c:v>
                </c:pt>
                <c:pt idx="449">
                  <c:v>0.58978431372549023</c:v>
                </c:pt>
                <c:pt idx="450">
                  <c:v>0.62565882352941182</c:v>
                </c:pt>
                <c:pt idx="451">
                  <c:v>0.62893333333333334</c:v>
                </c:pt>
                <c:pt idx="452">
                  <c:v>0.6588235294117647</c:v>
                </c:pt>
                <c:pt idx="453">
                  <c:v>0.69539999999999991</c:v>
                </c:pt>
                <c:pt idx="454">
                  <c:v>0.71372549019607845</c:v>
                </c:pt>
                <c:pt idx="455">
                  <c:v>0.73725490196078425</c:v>
                </c:pt>
                <c:pt idx="456">
                  <c:v>0.74117647058823533</c:v>
                </c:pt>
                <c:pt idx="457">
                  <c:v>0.77246274509803925</c:v>
                </c:pt>
                <c:pt idx="458">
                  <c:v>0.78823529411764715</c:v>
                </c:pt>
                <c:pt idx="459">
                  <c:v>0.79595294117647053</c:v>
                </c:pt>
                <c:pt idx="460">
                  <c:v>0.83921568627450982</c:v>
                </c:pt>
                <c:pt idx="461">
                  <c:v>0.84039215686274515</c:v>
                </c:pt>
                <c:pt idx="462">
                  <c:v>0.86274509803921573</c:v>
                </c:pt>
                <c:pt idx="463">
                  <c:v>0.86819215686274509</c:v>
                </c:pt>
                <c:pt idx="464">
                  <c:v>0.89019607843137261</c:v>
                </c:pt>
                <c:pt idx="465">
                  <c:v>0.90870588235294125</c:v>
                </c:pt>
                <c:pt idx="466">
                  <c:v>0.91159607843137247</c:v>
                </c:pt>
                <c:pt idx="467">
                  <c:v>0.9336392156862745</c:v>
                </c:pt>
                <c:pt idx="468">
                  <c:v>0.9249686274509803</c:v>
                </c:pt>
                <c:pt idx="469">
                  <c:v>0.95417647058823529</c:v>
                </c:pt>
                <c:pt idx="470">
                  <c:v>0.94496078431372554</c:v>
                </c:pt>
                <c:pt idx="471">
                  <c:v>0.96034509803921564</c:v>
                </c:pt>
                <c:pt idx="472">
                  <c:v>0.94643137254901955</c:v>
                </c:pt>
                <c:pt idx="473">
                  <c:v>0.95426274509803921</c:v>
                </c:pt>
                <c:pt idx="474">
                  <c:v>0.92352549019607832</c:v>
                </c:pt>
                <c:pt idx="475">
                  <c:v>0.94387058823529413</c:v>
                </c:pt>
                <c:pt idx="476">
                  <c:v>0.93333333333333324</c:v>
                </c:pt>
                <c:pt idx="477">
                  <c:v>0.92629019607843133</c:v>
                </c:pt>
                <c:pt idx="478">
                  <c:v>0.90582352941176481</c:v>
                </c:pt>
                <c:pt idx="479">
                  <c:v>0.8760901960784313</c:v>
                </c:pt>
                <c:pt idx="480">
                  <c:v>0.89411764705882357</c:v>
                </c:pt>
                <c:pt idx="481">
                  <c:v>0.84678431372549023</c:v>
                </c:pt>
                <c:pt idx="482">
                  <c:v>0.84313725490196079</c:v>
                </c:pt>
                <c:pt idx="483">
                  <c:v>0.82103921568627447</c:v>
                </c:pt>
                <c:pt idx="484">
                  <c:v>0.79215686274509811</c:v>
                </c:pt>
                <c:pt idx="485">
                  <c:v>0.77357254901960781</c:v>
                </c:pt>
                <c:pt idx="486">
                  <c:v>0.72549019607843135</c:v>
                </c:pt>
                <c:pt idx="487">
                  <c:v>0.70864313725490191</c:v>
                </c:pt>
                <c:pt idx="488">
                  <c:v>0.69019607843137254</c:v>
                </c:pt>
                <c:pt idx="489">
                  <c:v>0.66608627450980396</c:v>
                </c:pt>
                <c:pt idx="490">
                  <c:v>0.63529411764705879</c:v>
                </c:pt>
                <c:pt idx="491">
                  <c:v>0.60048627450980385</c:v>
                </c:pt>
                <c:pt idx="492">
                  <c:v>0.56883529411764699</c:v>
                </c:pt>
                <c:pt idx="493">
                  <c:v>0.55591764705882352</c:v>
                </c:pt>
                <c:pt idx="494">
                  <c:v>0.54374901960784316</c:v>
                </c:pt>
                <c:pt idx="495">
                  <c:v>0.52527450980392143</c:v>
                </c:pt>
                <c:pt idx="496">
                  <c:v>0.49357647058823528</c:v>
                </c:pt>
                <c:pt idx="497">
                  <c:v>0.48952549019607838</c:v>
                </c:pt>
                <c:pt idx="498">
                  <c:v>0.48593725490196077</c:v>
                </c:pt>
                <c:pt idx="499">
                  <c:v>0.4644156862745098</c:v>
                </c:pt>
                <c:pt idx="500">
                  <c:v>0.45633333333333331</c:v>
                </c:pt>
                <c:pt idx="501">
                  <c:v>0.46409803921568626</c:v>
                </c:pt>
                <c:pt idx="502">
                  <c:v>0.45882352941176474</c:v>
                </c:pt>
                <c:pt idx="503">
                  <c:v>0.46488235294117647</c:v>
                </c:pt>
                <c:pt idx="504">
                  <c:v>0.44665098039215684</c:v>
                </c:pt>
                <c:pt idx="505">
                  <c:v>0.45529019607843141</c:v>
                </c:pt>
                <c:pt idx="506">
                  <c:v>0.47843137254901957</c:v>
                </c:pt>
                <c:pt idx="507">
                  <c:v>0.49702745098039214</c:v>
                </c:pt>
                <c:pt idx="508">
                  <c:v>0.50980392156862742</c:v>
                </c:pt>
                <c:pt idx="509">
                  <c:v>0.51879607843137254</c:v>
                </c:pt>
                <c:pt idx="510">
                  <c:v>0.54117647058823537</c:v>
                </c:pt>
                <c:pt idx="511">
                  <c:v>0.55491764705882352</c:v>
                </c:pt>
                <c:pt idx="512">
                  <c:v>0.5725490196078431</c:v>
                </c:pt>
                <c:pt idx="513">
                  <c:v>0.59801176470588235</c:v>
                </c:pt>
                <c:pt idx="514">
                  <c:v>0.60392156862745094</c:v>
                </c:pt>
                <c:pt idx="515">
                  <c:v>0.64217254901960774</c:v>
                </c:pt>
                <c:pt idx="516">
                  <c:v>0.67450980392156856</c:v>
                </c:pt>
                <c:pt idx="517">
                  <c:v>0.66739999999999999</c:v>
                </c:pt>
                <c:pt idx="518">
                  <c:v>0.70196078431372544</c:v>
                </c:pt>
                <c:pt idx="519">
                  <c:v>0.711843137254902</c:v>
                </c:pt>
                <c:pt idx="520">
                  <c:v>0.72861960784313717</c:v>
                </c:pt>
                <c:pt idx="521">
                  <c:v>0.72791764705882356</c:v>
                </c:pt>
                <c:pt idx="522">
                  <c:v>0.75294117647058822</c:v>
                </c:pt>
                <c:pt idx="523">
                  <c:v>0.74749803921568625</c:v>
                </c:pt>
                <c:pt idx="524">
                  <c:v>0.72298039215686283</c:v>
                </c:pt>
                <c:pt idx="525">
                  <c:v>0.75160392156862743</c:v>
                </c:pt>
                <c:pt idx="526">
                  <c:v>0.70975294117647048</c:v>
                </c:pt>
                <c:pt idx="527">
                  <c:v>0.71653725490196085</c:v>
                </c:pt>
                <c:pt idx="528">
                  <c:v>0.70348235294117645</c:v>
                </c:pt>
                <c:pt idx="529">
                  <c:v>0.67366274509803914</c:v>
                </c:pt>
                <c:pt idx="530">
                  <c:v>0.67137647058823524</c:v>
                </c:pt>
                <c:pt idx="531">
                  <c:v>0.63104313725490191</c:v>
                </c:pt>
                <c:pt idx="532">
                  <c:v>0.61282745098039215</c:v>
                </c:pt>
                <c:pt idx="533">
                  <c:v>0.60229019607843137</c:v>
                </c:pt>
                <c:pt idx="534">
                  <c:v>0.58039215686274503</c:v>
                </c:pt>
                <c:pt idx="535">
                  <c:v>0.54647058823529415</c:v>
                </c:pt>
                <c:pt idx="536">
                  <c:v>0.52156862745098043</c:v>
                </c:pt>
                <c:pt idx="537">
                  <c:v>0.49720000000000003</c:v>
                </c:pt>
                <c:pt idx="538">
                  <c:v>0.4823529411764706</c:v>
                </c:pt>
                <c:pt idx="539">
                  <c:v>0.44148235294117644</c:v>
                </c:pt>
                <c:pt idx="540">
                  <c:v>0.42745098039215684</c:v>
                </c:pt>
                <c:pt idx="541">
                  <c:v>0.42352941176470588</c:v>
                </c:pt>
                <c:pt idx="542">
                  <c:v>0.44313725490196076</c:v>
                </c:pt>
                <c:pt idx="543">
                  <c:v>0.42352941176470588</c:v>
                </c:pt>
                <c:pt idx="544">
                  <c:v>0.43137254901960786</c:v>
                </c:pt>
                <c:pt idx="545">
                  <c:v>0.4486431372549019</c:v>
                </c:pt>
                <c:pt idx="546">
                  <c:v>0.44705882352941179</c:v>
                </c:pt>
                <c:pt idx="547">
                  <c:v>0.44918823529411767</c:v>
                </c:pt>
                <c:pt idx="548">
                  <c:v>0.48973725490196074</c:v>
                </c:pt>
                <c:pt idx="549">
                  <c:v>0.48800392156862743</c:v>
                </c:pt>
                <c:pt idx="550">
                  <c:v>0.497643137254902</c:v>
                </c:pt>
                <c:pt idx="551">
                  <c:v>0.55014901960784324</c:v>
                </c:pt>
                <c:pt idx="552">
                  <c:v>0.53635294117647059</c:v>
                </c:pt>
                <c:pt idx="553">
                  <c:v>0.55332549019607846</c:v>
                </c:pt>
                <c:pt idx="554">
                  <c:v>0.55164313725490199</c:v>
                </c:pt>
                <c:pt idx="555">
                  <c:v>0.57143137254901966</c:v>
                </c:pt>
                <c:pt idx="556">
                  <c:v>0.56237647058823526</c:v>
                </c:pt>
                <c:pt idx="557">
                  <c:v>0.5432509803921568</c:v>
                </c:pt>
                <c:pt idx="558">
                  <c:v>0.54687058823529411</c:v>
                </c:pt>
                <c:pt idx="559">
                  <c:v>0.54246274509803927</c:v>
                </c:pt>
                <c:pt idx="560">
                  <c:v>0.50994117647058812</c:v>
                </c:pt>
                <c:pt idx="561">
                  <c:v>0.49803921568627452</c:v>
                </c:pt>
                <c:pt idx="562">
                  <c:v>0.47843137254901957</c:v>
                </c:pt>
                <c:pt idx="563">
                  <c:v>0.45538039215686277</c:v>
                </c:pt>
                <c:pt idx="564">
                  <c:v>0.4392156862745098</c:v>
                </c:pt>
                <c:pt idx="565">
                  <c:v>0.41108627450980395</c:v>
                </c:pt>
                <c:pt idx="566">
                  <c:v>0.3843137254901961</c:v>
                </c:pt>
                <c:pt idx="567">
                  <c:v>0.37513725490196076</c:v>
                </c:pt>
                <c:pt idx="568">
                  <c:v>0.37647058823529411</c:v>
                </c:pt>
                <c:pt idx="569">
                  <c:v>0.37254901960784315</c:v>
                </c:pt>
                <c:pt idx="570">
                  <c:v>0.36862745098039212</c:v>
                </c:pt>
                <c:pt idx="571">
                  <c:v>0.37647058823529411</c:v>
                </c:pt>
                <c:pt idx="572">
                  <c:v>0.3843137254901961</c:v>
                </c:pt>
                <c:pt idx="573">
                  <c:v>0.38760392156862744</c:v>
                </c:pt>
                <c:pt idx="574">
                  <c:v>0.40392156862745093</c:v>
                </c:pt>
                <c:pt idx="575">
                  <c:v>0.4035333333333333</c:v>
                </c:pt>
                <c:pt idx="576">
                  <c:v>0.41045490196078427</c:v>
                </c:pt>
                <c:pt idx="577">
                  <c:v>0.41667843137254901</c:v>
                </c:pt>
                <c:pt idx="578">
                  <c:v>0.42598823529411767</c:v>
                </c:pt>
                <c:pt idx="579">
                  <c:v>0.41719215686274513</c:v>
                </c:pt>
                <c:pt idx="580">
                  <c:v>0.3906705882352941</c:v>
                </c:pt>
                <c:pt idx="581">
                  <c:v>0.3876705882352941</c:v>
                </c:pt>
                <c:pt idx="582">
                  <c:v>0.36874901960784312</c:v>
                </c:pt>
                <c:pt idx="583">
                  <c:v>0.35414901960784317</c:v>
                </c:pt>
                <c:pt idx="584">
                  <c:v>0.33430196078431373</c:v>
                </c:pt>
                <c:pt idx="585">
                  <c:v>0.30529803921568627</c:v>
                </c:pt>
                <c:pt idx="586">
                  <c:v>0.28746274509803921</c:v>
                </c:pt>
                <c:pt idx="587">
                  <c:v>0.30140784313725488</c:v>
                </c:pt>
                <c:pt idx="588">
                  <c:v>0.27843137254901956</c:v>
                </c:pt>
                <c:pt idx="589">
                  <c:v>0.28235294117647058</c:v>
                </c:pt>
                <c:pt idx="590">
                  <c:v>0.29019607843137252</c:v>
                </c:pt>
                <c:pt idx="591">
                  <c:v>0.29178039215686274</c:v>
                </c:pt>
                <c:pt idx="592">
                  <c:v>0.30588235294117644</c:v>
                </c:pt>
                <c:pt idx="593">
                  <c:v>0.30247843137254904</c:v>
                </c:pt>
                <c:pt idx="594">
                  <c:v>0.29411764705882354</c:v>
                </c:pt>
                <c:pt idx="595">
                  <c:v>0.29753333333333332</c:v>
                </c:pt>
                <c:pt idx="596">
                  <c:v>0.27843137254901956</c:v>
                </c:pt>
                <c:pt idx="597">
                  <c:v>0.26469019607843136</c:v>
                </c:pt>
                <c:pt idx="598">
                  <c:v>0.26666666666666666</c:v>
                </c:pt>
                <c:pt idx="599">
                  <c:v>0.24561176470588236</c:v>
                </c:pt>
                <c:pt idx="600">
                  <c:v>0.25490196078431371</c:v>
                </c:pt>
                <c:pt idx="601">
                  <c:v>0.22745098039215686</c:v>
                </c:pt>
                <c:pt idx="602">
                  <c:v>0.21988235294117647</c:v>
                </c:pt>
                <c:pt idx="603">
                  <c:v>0.23120392156862746</c:v>
                </c:pt>
                <c:pt idx="604">
                  <c:v>0.22470588235294117</c:v>
                </c:pt>
                <c:pt idx="605">
                  <c:v>0.23276078431372549</c:v>
                </c:pt>
                <c:pt idx="606">
                  <c:v>0.23886666666666667</c:v>
                </c:pt>
                <c:pt idx="607">
                  <c:v>0.21770588235294119</c:v>
                </c:pt>
                <c:pt idx="608">
                  <c:v>0.20392156862745098</c:v>
                </c:pt>
                <c:pt idx="609">
                  <c:v>0.19591372549019606</c:v>
                </c:pt>
                <c:pt idx="610">
                  <c:v>0.18553725490196077</c:v>
                </c:pt>
                <c:pt idx="611">
                  <c:v>0.17863529411764706</c:v>
                </c:pt>
                <c:pt idx="612">
                  <c:v>0.17729019607843138</c:v>
                </c:pt>
                <c:pt idx="613">
                  <c:v>0.17233333333333331</c:v>
                </c:pt>
                <c:pt idx="614">
                  <c:v>0.18411372549019606</c:v>
                </c:pt>
                <c:pt idx="615">
                  <c:v>0.1803921568627451</c:v>
                </c:pt>
                <c:pt idx="616">
                  <c:v>0.17254901960784313</c:v>
                </c:pt>
                <c:pt idx="617">
                  <c:v>0.16749019607843135</c:v>
                </c:pt>
                <c:pt idx="618">
                  <c:v>0.14901960784313725</c:v>
                </c:pt>
                <c:pt idx="619">
                  <c:v>0.14828627450980392</c:v>
                </c:pt>
                <c:pt idx="620">
                  <c:v>0.14509803921568626</c:v>
                </c:pt>
                <c:pt idx="621">
                  <c:v>0.15187450980392156</c:v>
                </c:pt>
                <c:pt idx="622">
                  <c:v>0.14117647058823529</c:v>
                </c:pt>
                <c:pt idx="623">
                  <c:v>0.1479843137254902</c:v>
                </c:pt>
                <c:pt idx="624">
                  <c:v>0.12549019607843137</c:v>
                </c:pt>
                <c:pt idx="625">
                  <c:v>0.13366666666666668</c:v>
                </c:pt>
                <c:pt idx="626">
                  <c:v>0.12156862745098039</c:v>
                </c:pt>
                <c:pt idx="627">
                  <c:v>0.1251686274509804</c:v>
                </c:pt>
                <c:pt idx="628">
                  <c:v>0.11764705882352941</c:v>
                </c:pt>
                <c:pt idx="629">
                  <c:v>0.12121568627450981</c:v>
                </c:pt>
                <c:pt idx="630">
                  <c:v>0.11278431372549019</c:v>
                </c:pt>
                <c:pt idx="631">
                  <c:v>0.11372549019607843</c:v>
                </c:pt>
                <c:pt idx="632">
                  <c:v>0.10771372549019607</c:v>
                </c:pt>
                <c:pt idx="633">
                  <c:v>0.10571372549019609</c:v>
                </c:pt>
                <c:pt idx="634">
                  <c:v>0.10102352941176471</c:v>
                </c:pt>
                <c:pt idx="635">
                  <c:v>9.8564705882352943E-2</c:v>
                </c:pt>
                <c:pt idx="636">
                  <c:v>9.9768627450980391E-2</c:v>
                </c:pt>
                <c:pt idx="637">
                  <c:v>0.10035294117647058</c:v>
                </c:pt>
                <c:pt idx="638">
                  <c:v>9.134901960784314E-2</c:v>
                </c:pt>
                <c:pt idx="639">
                  <c:v>9.1568627450980405E-2</c:v>
                </c:pt>
                <c:pt idx="640">
                  <c:v>9.7458823529411764E-2</c:v>
                </c:pt>
                <c:pt idx="641">
                  <c:v>9.3584313725490198E-2</c:v>
                </c:pt>
                <c:pt idx="642">
                  <c:v>9.8043137254901963E-2</c:v>
                </c:pt>
                <c:pt idx="643">
                  <c:v>9.0427450980392149E-2</c:v>
                </c:pt>
                <c:pt idx="644">
                  <c:v>0.10196078431372549</c:v>
                </c:pt>
                <c:pt idx="645">
                  <c:v>9.4337254901960793E-2</c:v>
                </c:pt>
                <c:pt idx="646">
                  <c:v>8.6274509803921567E-2</c:v>
                </c:pt>
                <c:pt idx="647">
                  <c:v>9.4117647058823528E-2</c:v>
                </c:pt>
                <c:pt idx="648">
                  <c:v>0.10196078431372549</c:v>
                </c:pt>
                <c:pt idx="649">
                  <c:v>9.7258823529411745E-2</c:v>
                </c:pt>
                <c:pt idx="650">
                  <c:v>9.0196078431372548E-2</c:v>
                </c:pt>
                <c:pt idx="651">
                  <c:v>9.0749019607843123E-2</c:v>
                </c:pt>
                <c:pt idx="652">
                  <c:v>0.10196078431372549</c:v>
                </c:pt>
                <c:pt idx="653">
                  <c:v>9.4462745098039216E-2</c:v>
                </c:pt>
                <c:pt idx="654">
                  <c:v>0.10196078431372549</c:v>
                </c:pt>
                <c:pt idx="655">
                  <c:v>0.1018</c:v>
                </c:pt>
                <c:pt idx="656">
                  <c:v>9.822352941176471E-2</c:v>
                </c:pt>
                <c:pt idx="657">
                  <c:v>0.10477254901960784</c:v>
                </c:pt>
                <c:pt idx="658">
                  <c:v>9.5450980392156867E-2</c:v>
                </c:pt>
                <c:pt idx="659">
                  <c:v>0.10967058823529412</c:v>
                </c:pt>
                <c:pt idx="660">
                  <c:v>0.10608235294117646</c:v>
                </c:pt>
                <c:pt idx="661">
                  <c:v>0.11155294117647059</c:v>
                </c:pt>
                <c:pt idx="662">
                  <c:v>0.10857647058823529</c:v>
                </c:pt>
                <c:pt idx="663">
                  <c:v>0.10583921568627451</c:v>
                </c:pt>
                <c:pt idx="664">
                  <c:v>0.11525882352941175</c:v>
                </c:pt>
                <c:pt idx="665">
                  <c:v>0.11087058823529411</c:v>
                </c:pt>
                <c:pt idx="666">
                  <c:v>0.11860784313725491</c:v>
                </c:pt>
                <c:pt idx="667">
                  <c:v>0.1171764705882353</c:v>
                </c:pt>
                <c:pt idx="668">
                  <c:v>0.12233725490196079</c:v>
                </c:pt>
                <c:pt idx="669">
                  <c:v>0.13342745098039216</c:v>
                </c:pt>
                <c:pt idx="670">
                  <c:v>0.12549019607843137</c:v>
                </c:pt>
                <c:pt idx="671">
                  <c:v>0.13725490196078433</c:v>
                </c:pt>
                <c:pt idx="672">
                  <c:v>0.14117647058823529</c:v>
                </c:pt>
                <c:pt idx="673">
                  <c:v>0.1452705882352941</c:v>
                </c:pt>
                <c:pt idx="674">
                  <c:v>0.16862745098039214</c:v>
                </c:pt>
                <c:pt idx="675">
                  <c:v>0.16894901960784314</c:v>
                </c:pt>
                <c:pt idx="676">
                  <c:v>0.25098039215686274</c:v>
                </c:pt>
                <c:pt idx="677">
                  <c:v>0.29415294117647062</c:v>
                </c:pt>
                <c:pt idx="678">
                  <c:v>0.25882352941176473</c:v>
                </c:pt>
                <c:pt idx="679">
                  <c:v>0.17594117647058824</c:v>
                </c:pt>
                <c:pt idx="680">
                  <c:v>3.9215686274509803E-2</c:v>
                </c:pt>
                <c:pt idx="681">
                  <c:v>2.3517647058823529E-2</c:v>
                </c:pt>
                <c:pt idx="682">
                  <c:v>1.9607843137254902E-2</c:v>
                </c:pt>
                <c:pt idx="683">
                  <c:v>1.9607843137254902E-2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EC-462B-826C-DB615BD15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598367"/>
        <c:axId val="1"/>
      </c:scatterChart>
      <c:valAx>
        <c:axId val="284598367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600" b="0" i="0" u="none" strike="noStrike" baseline="0">
                    <a:solidFill>
                      <a:srgbClr val="333333"/>
                    </a:solidFill>
                    <a:latin typeface="Calibri"/>
                    <a:cs typeface="Calibri"/>
                  </a:rPr>
                  <a:t>distance from nozzle (mm</a:t>
                </a:r>
                <a:r>
                  <a:rPr lang="en-US" sz="1000" b="0" i="0" u="none" strike="noStrike" baseline="0">
                    <a:solidFill>
                      <a:srgbClr val="333333"/>
                    </a:solidFill>
                    <a:latin typeface="Calibri"/>
                    <a:cs typeface="Calibri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4598367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[3]Blue!$C$1:$C$2</c:f>
              <c:strCache>
                <c:ptCount val="1"/>
                <c:pt idx="0">
                  <c:v>h nm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[3]Blue!$B$3:$B$2052</c:f>
              <c:numCache>
                <c:formatCode>General</c:formatCode>
                <c:ptCount val="2050"/>
                <c:pt idx="0">
                  <c:v>4.0999999999999996</c:v>
                </c:pt>
                <c:pt idx="1">
                  <c:v>4.0979990239141042</c:v>
                </c:pt>
                <c:pt idx="2">
                  <c:v>4.0959980478282088</c:v>
                </c:pt>
                <c:pt idx="3">
                  <c:v>4.0939970717423133</c:v>
                </c:pt>
                <c:pt idx="4">
                  <c:v>4.0919960956564179</c:v>
                </c:pt>
                <c:pt idx="5">
                  <c:v>4.0899951195705215</c:v>
                </c:pt>
                <c:pt idx="6">
                  <c:v>4.0879941434846261</c:v>
                </c:pt>
                <c:pt idx="7">
                  <c:v>4.0859931673987306</c:v>
                </c:pt>
                <c:pt idx="8">
                  <c:v>4.0839921913128352</c:v>
                </c:pt>
                <c:pt idx="9">
                  <c:v>4.0819912152269398</c:v>
                </c:pt>
                <c:pt idx="10">
                  <c:v>4.0799902391410443</c:v>
                </c:pt>
                <c:pt idx="11">
                  <c:v>4.0779892630551489</c:v>
                </c:pt>
                <c:pt idx="12">
                  <c:v>4.0759882869692534</c:v>
                </c:pt>
                <c:pt idx="13">
                  <c:v>4.0739873108833571</c:v>
                </c:pt>
                <c:pt idx="14">
                  <c:v>4.0719863347974616</c:v>
                </c:pt>
                <c:pt idx="15">
                  <c:v>4.0699853587115662</c:v>
                </c:pt>
                <c:pt idx="16">
                  <c:v>4.0679843826256707</c:v>
                </c:pt>
                <c:pt idx="17">
                  <c:v>4.0659834065397753</c:v>
                </c:pt>
                <c:pt idx="18">
                  <c:v>4.0639824304538799</c:v>
                </c:pt>
                <c:pt idx="19">
                  <c:v>4.0619814543679844</c:v>
                </c:pt>
                <c:pt idx="20">
                  <c:v>4.059980478282089</c:v>
                </c:pt>
                <c:pt idx="21">
                  <c:v>4.0579795021961926</c:v>
                </c:pt>
                <c:pt idx="22">
                  <c:v>4.0559785261102972</c:v>
                </c:pt>
                <c:pt idx="23">
                  <c:v>4.0539775500244017</c:v>
                </c:pt>
                <c:pt idx="24">
                  <c:v>4.0519765739385063</c:v>
                </c:pt>
                <c:pt idx="25">
                  <c:v>4.0499755978526109</c:v>
                </c:pt>
                <c:pt idx="26">
                  <c:v>4.0479746217667154</c:v>
                </c:pt>
                <c:pt idx="27">
                  <c:v>4.04597364568082</c:v>
                </c:pt>
                <c:pt idx="28">
                  <c:v>4.0439726695949245</c:v>
                </c:pt>
                <c:pt idx="29">
                  <c:v>4.0419716935090282</c:v>
                </c:pt>
                <c:pt idx="30">
                  <c:v>4.0399707174231327</c:v>
                </c:pt>
                <c:pt idx="31">
                  <c:v>4.0379697413372373</c:v>
                </c:pt>
                <c:pt idx="32">
                  <c:v>4.0359687652513418</c:v>
                </c:pt>
                <c:pt idx="33">
                  <c:v>4.0339677891654464</c:v>
                </c:pt>
                <c:pt idx="34">
                  <c:v>4.031966813079551</c:v>
                </c:pt>
                <c:pt idx="35">
                  <c:v>4.0299658369936555</c:v>
                </c:pt>
                <c:pt idx="36">
                  <c:v>4.0279648609077601</c:v>
                </c:pt>
                <c:pt idx="37">
                  <c:v>4.0259638848218637</c:v>
                </c:pt>
                <c:pt idx="38">
                  <c:v>4.0239629087359683</c:v>
                </c:pt>
                <c:pt idx="39">
                  <c:v>4.0219619326500728</c:v>
                </c:pt>
                <c:pt idx="40">
                  <c:v>4.0199609565641774</c:v>
                </c:pt>
                <c:pt idx="41">
                  <c:v>4.017959980478282</c:v>
                </c:pt>
                <c:pt idx="42">
                  <c:v>4.0159590043923865</c:v>
                </c:pt>
                <c:pt idx="43">
                  <c:v>4.0139580283064911</c:v>
                </c:pt>
                <c:pt idx="44">
                  <c:v>4.0119570522205947</c:v>
                </c:pt>
                <c:pt idx="45">
                  <c:v>4.0099560761346993</c:v>
                </c:pt>
                <c:pt idx="46">
                  <c:v>4.0079551000488038</c:v>
                </c:pt>
                <c:pt idx="47">
                  <c:v>4.0059541239629084</c:v>
                </c:pt>
                <c:pt idx="48">
                  <c:v>4.003953147877013</c:v>
                </c:pt>
                <c:pt idx="49">
                  <c:v>4.0019521717911175</c:v>
                </c:pt>
                <c:pt idx="50">
                  <c:v>3.9999511957052216</c:v>
                </c:pt>
                <c:pt idx="51">
                  <c:v>3.9979502196193262</c:v>
                </c:pt>
                <c:pt idx="52">
                  <c:v>3.9959492435334307</c:v>
                </c:pt>
                <c:pt idx="53">
                  <c:v>3.9939482674475353</c:v>
                </c:pt>
                <c:pt idx="54">
                  <c:v>3.9919472913616394</c:v>
                </c:pt>
                <c:pt idx="55">
                  <c:v>3.9899463152757439</c:v>
                </c:pt>
                <c:pt idx="56">
                  <c:v>3.9879453391898485</c:v>
                </c:pt>
                <c:pt idx="57">
                  <c:v>3.9859443631039531</c:v>
                </c:pt>
                <c:pt idx="58">
                  <c:v>3.9839433870180572</c:v>
                </c:pt>
                <c:pt idx="59">
                  <c:v>3.9819424109321617</c:v>
                </c:pt>
                <c:pt idx="60">
                  <c:v>3.9799414348462663</c:v>
                </c:pt>
                <c:pt idx="61">
                  <c:v>3.9779404587603708</c:v>
                </c:pt>
                <c:pt idx="62">
                  <c:v>3.9759394826744749</c:v>
                </c:pt>
                <c:pt idx="63">
                  <c:v>3.9739385065885795</c:v>
                </c:pt>
                <c:pt idx="64">
                  <c:v>3.9719375305026841</c:v>
                </c:pt>
                <c:pt idx="65">
                  <c:v>3.9699365544167886</c:v>
                </c:pt>
                <c:pt idx="66">
                  <c:v>3.9679355783308927</c:v>
                </c:pt>
                <c:pt idx="67">
                  <c:v>3.9659346022449973</c:v>
                </c:pt>
                <c:pt idx="68">
                  <c:v>3.9639336261591018</c:v>
                </c:pt>
                <c:pt idx="69">
                  <c:v>3.9619326500732064</c:v>
                </c:pt>
                <c:pt idx="70">
                  <c:v>3.9599316739873105</c:v>
                </c:pt>
                <c:pt idx="71">
                  <c:v>3.9579306979014151</c:v>
                </c:pt>
                <c:pt idx="72">
                  <c:v>3.9559297218155196</c:v>
                </c:pt>
                <c:pt idx="73">
                  <c:v>3.9539287457296242</c:v>
                </c:pt>
                <c:pt idx="74">
                  <c:v>3.9519277696437283</c:v>
                </c:pt>
                <c:pt idx="75">
                  <c:v>3.9499267935578328</c:v>
                </c:pt>
                <c:pt idx="76">
                  <c:v>3.9479258174719374</c:v>
                </c:pt>
                <c:pt idx="77">
                  <c:v>3.9459248413860419</c:v>
                </c:pt>
                <c:pt idx="78">
                  <c:v>3.943923865300146</c:v>
                </c:pt>
                <c:pt idx="79">
                  <c:v>3.9419228892142506</c:v>
                </c:pt>
                <c:pt idx="80">
                  <c:v>3.9399219131283552</c:v>
                </c:pt>
                <c:pt idx="81">
                  <c:v>3.9379209370424597</c:v>
                </c:pt>
                <c:pt idx="82">
                  <c:v>3.9359199609565638</c:v>
                </c:pt>
                <c:pt idx="83">
                  <c:v>3.9339189848706684</c:v>
                </c:pt>
                <c:pt idx="84">
                  <c:v>3.9319180087847729</c:v>
                </c:pt>
                <c:pt idx="85">
                  <c:v>3.9299170326988775</c:v>
                </c:pt>
                <c:pt idx="86">
                  <c:v>3.9279160566129816</c:v>
                </c:pt>
                <c:pt idx="87">
                  <c:v>3.9259150805270862</c:v>
                </c:pt>
                <c:pt idx="88">
                  <c:v>3.9239141044411907</c:v>
                </c:pt>
                <c:pt idx="89">
                  <c:v>3.9219131283552948</c:v>
                </c:pt>
                <c:pt idx="90">
                  <c:v>3.9199121522693994</c:v>
                </c:pt>
                <c:pt idx="91">
                  <c:v>3.9179111761835039</c:v>
                </c:pt>
                <c:pt idx="92">
                  <c:v>3.9159102000976085</c:v>
                </c:pt>
                <c:pt idx="93">
                  <c:v>3.9139092240117126</c:v>
                </c:pt>
                <c:pt idx="94">
                  <c:v>3.9119082479258172</c:v>
                </c:pt>
                <c:pt idx="95">
                  <c:v>3.9099072718399217</c:v>
                </c:pt>
                <c:pt idx="96">
                  <c:v>3.9079062957540263</c:v>
                </c:pt>
                <c:pt idx="97">
                  <c:v>3.9059053196681304</c:v>
                </c:pt>
                <c:pt idx="98">
                  <c:v>3.9039043435822349</c:v>
                </c:pt>
                <c:pt idx="99">
                  <c:v>3.9019033674963395</c:v>
                </c:pt>
                <c:pt idx="100">
                  <c:v>3.899902391410444</c:v>
                </c:pt>
                <c:pt idx="101">
                  <c:v>3.8979014153245481</c:v>
                </c:pt>
                <c:pt idx="102">
                  <c:v>3.8959004392386527</c:v>
                </c:pt>
                <c:pt idx="103">
                  <c:v>3.8938994631527573</c:v>
                </c:pt>
                <c:pt idx="104">
                  <c:v>3.8918984870668618</c:v>
                </c:pt>
                <c:pt idx="105">
                  <c:v>3.8898975109809659</c:v>
                </c:pt>
                <c:pt idx="106">
                  <c:v>3.8878965348950705</c:v>
                </c:pt>
                <c:pt idx="107">
                  <c:v>3.885895558809175</c:v>
                </c:pt>
                <c:pt idx="108">
                  <c:v>3.8838945827232796</c:v>
                </c:pt>
                <c:pt idx="109">
                  <c:v>3.8818936066373837</c:v>
                </c:pt>
                <c:pt idx="110">
                  <c:v>3.8798926305514883</c:v>
                </c:pt>
                <c:pt idx="111">
                  <c:v>3.8778916544655928</c:v>
                </c:pt>
                <c:pt idx="112">
                  <c:v>3.8758906783796974</c:v>
                </c:pt>
                <c:pt idx="113">
                  <c:v>3.8738897022938015</c:v>
                </c:pt>
                <c:pt idx="114">
                  <c:v>3.871888726207906</c:v>
                </c:pt>
                <c:pt idx="115">
                  <c:v>3.8698877501220106</c:v>
                </c:pt>
                <c:pt idx="116">
                  <c:v>3.8678867740361151</c:v>
                </c:pt>
                <c:pt idx="117">
                  <c:v>3.8658857979502192</c:v>
                </c:pt>
                <c:pt idx="118">
                  <c:v>3.8638848218643238</c:v>
                </c:pt>
                <c:pt idx="119">
                  <c:v>3.8618838457784284</c:v>
                </c:pt>
                <c:pt idx="120">
                  <c:v>3.8598828696925329</c:v>
                </c:pt>
                <c:pt idx="121">
                  <c:v>3.857881893606637</c:v>
                </c:pt>
                <c:pt idx="122">
                  <c:v>3.8558809175207416</c:v>
                </c:pt>
                <c:pt idx="123">
                  <c:v>3.8538799414348461</c:v>
                </c:pt>
                <c:pt idx="124">
                  <c:v>3.8518789653489507</c:v>
                </c:pt>
                <c:pt idx="125">
                  <c:v>3.8498779892630548</c:v>
                </c:pt>
                <c:pt idx="126">
                  <c:v>3.8478770131771594</c:v>
                </c:pt>
                <c:pt idx="127">
                  <c:v>3.8458760370912639</c:v>
                </c:pt>
                <c:pt idx="128">
                  <c:v>3.8438750610053685</c:v>
                </c:pt>
                <c:pt idx="129">
                  <c:v>3.8418740849194726</c:v>
                </c:pt>
                <c:pt idx="130">
                  <c:v>3.8398731088335771</c:v>
                </c:pt>
                <c:pt idx="131">
                  <c:v>3.8378721327476817</c:v>
                </c:pt>
                <c:pt idx="132">
                  <c:v>3.8358711566617858</c:v>
                </c:pt>
                <c:pt idx="133">
                  <c:v>3.8338701805758904</c:v>
                </c:pt>
                <c:pt idx="134">
                  <c:v>3.8318692044899949</c:v>
                </c:pt>
                <c:pt idx="135">
                  <c:v>3.8298682284040995</c:v>
                </c:pt>
                <c:pt idx="136">
                  <c:v>3.8278672523182036</c:v>
                </c:pt>
                <c:pt idx="137">
                  <c:v>3.8258662762323081</c:v>
                </c:pt>
                <c:pt idx="138">
                  <c:v>3.8238653001464127</c:v>
                </c:pt>
                <c:pt idx="139">
                  <c:v>3.8218643240605172</c:v>
                </c:pt>
                <c:pt idx="140">
                  <c:v>3.8198633479746213</c:v>
                </c:pt>
                <c:pt idx="141">
                  <c:v>3.8178623718887259</c:v>
                </c:pt>
                <c:pt idx="142">
                  <c:v>3.8158613958028305</c:v>
                </c:pt>
                <c:pt idx="143">
                  <c:v>3.813860419716935</c:v>
                </c:pt>
                <c:pt idx="144">
                  <c:v>3.8118594436310391</c:v>
                </c:pt>
                <c:pt idx="145">
                  <c:v>3.8098584675451437</c:v>
                </c:pt>
                <c:pt idx="146">
                  <c:v>3.8078574914592482</c:v>
                </c:pt>
                <c:pt idx="147">
                  <c:v>3.8058565153733528</c:v>
                </c:pt>
                <c:pt idx="148">
                  <c:v>3.8038555392874569</c:v>
                </c:pt>
                <c:pt idx="149">
                  <c:v>3.8018545632015615</c:v>
                </c:pt>
                <c:pt idx="150">
                  <c:v>3.799853587115666</c:v>
                </c:pt>
                <c:pt idx="151">
                  <c:v>3.7978526110297706</c:v>
                </c:pt>
                <c:pt idx="152">
                  <c:v>3.7958516349438747</c:v>
                </c:pt>
                <c:pt idx="153">
                  <c:v>3.7938506588579792</c:v>
                </c:pt>
                <c:pt idx="154">
                  <c:v>3.7918496827720838</c:v>
                </c:pt>
                <c:pt idx="155">
                  <c:v>3.7898487066861883</c:v>
                </c:pt>
                <c:pt idx="156">
                  <c:v>3.7878477306002925</c:v>
                </c:pt>
                <c:pt idx="157">
                  <c:v>3.785846754514397</c:v>
                </c:pt>
                <c:pt idx="158">
                  <c:v>3.7838457784285016</c:v>
                </c:pt>
                <c:pt idx="159">
                  <c:v>3.7818448023426061</c:v>
                </c:pt>
                <c:pt idx="160">
                  <c:v>3.7798438262567102</c:v>
                </c:pt>
                <c:pt idx="161">
                  <c:v>3.7778428501708148</c:v>
                </c:pt>
                <c:pt idx="162">
                  <c:v>3.7758418740849193</c:v>
                </c:pt>
                <c:pt idx="163">
                  <c:v>3.7738408979990239</c:v>
                </c:pt>
                <c:pt idx="164">
                  <c:v>3.771839921913128</c:v>
                </c:pt>
                <c:pt idx="165">
                  <c:v>3.7698389458272326</c:v>
                </c:pt>
                <c:pt idx="166">
                  <c:v>3.7678379697413371</c:v>
                </c:pt>
                <c:pt idx="167">
                  <c:v>3.7658369936554417</c:v>
                </c:pt>
                <c:pt idx="168">
                  <c:v>3.7638360175695458</c:v>
                </c:pt>
                <c:pt idx="169">
                  <c:v>3.7618350414836503</c:v>
                </c:pt>
                <c:pt idx="170">
                  <c:v>3.7598340653977549</c:v>
                </c:pt>
                <c:pt idx="171">
                  <c:v>3.7578330893118594</c:v>
                </c:pt>
                <c:pt idx="172">
                  <c:v>3.7558321132259636</c:v>
                </c:pt>
                <c:pt idx="173">
                  <c:v>3.7538311371400681</c:v>
                </c:pt>
                <c:pt idx="174">
                  <c:v>3.7518301610541727</c:v>
                </c:pt>
                <c:pt idx="175">
                  <c:v>3.7498291849682768</c:v>
                </c:pt>
                <c:pt idx="176">
                  <c:v>3.7478282088823813</c:v>
                </c:pt>
                <c:pt idx="177">
                  <c:v>3.7458272327964859</c:v>
                </c:pt>
                <c:pt idx="178">
                  <c:v>3.7438262567105904</c:v>
                </c:pt>
                <c:pt idx="179">
                  <c:v>3.7418252806246945</c:v>
                </c:pt>
                <c:pt idx="180">
                  <c:v>3.7398243045387991</c:v>
                </c:pt>
                <c:pt idx="181">
                  <c:v>3.7378233284529037</c:v>
                </c:pt>
                <c:pt idx="182">
                  <c:v>3.7358223523670082</c:v>
                </c:pt>
                <c:pt idx="183">
                  <c:v>3.7338213762811123</c:v>
                </c:pt>
                <c:pt idx="184">
                  <c:v>3.7318204001952169</c:v>
                </c:pt>
                <c:pt idx="185">
                  <c:v>3.7298194241093214</c:v>
                </c:pt>
                <c:pt idx="186">
                  <c:v>3.727818448023426</c:v>
                </c:pt>
                <c:pt idx="187">
                  <c:v>3.7258174719375301</c:v>
                </c:pt>
                <c:pt idx="188">
                  <c:v>3.7238164958516347</c:v>
                </c:pt>
                <c:pt idx="189">
                  <c:v>3.7218155197657392</c:v>
                </c:pt>
                <c:pt idx="190">
                  <c:v>3.7198145436798438</c:v>
                </c:pt>
                <c:pt idx="191">
                  <c:v>3.7178135675939479</c:v>
                </c:pt>
                <c:pt idx="192">
                  <c:v>3.7158125915080524</c:v>
                </c:pt>
                <c:pt idx="193">
                  <c:v>3.713811615422157</c:v>
                </c:pt>
                <c:pt idx="194">
                  <c:v>3.7118106393362615</c:v>
                </c:pt>
                <c:pt idx="195">
                  <c:v>3.7098096632503657</c:v>
                </c:pt>
                <c:pt idx="196">
                  <c:v>3.7078086871644702</c:v>
                </c:pt>
                <c:pt idx="197">
                  <c:v>3.7058077110785748</c:v>
                </c:pt>
                <c:pt idx="198">
                  <c:v>3.7038067349926793</c:v>
                </c:pt>
                <c:pt idx="199">
                  <c:v>3.7018057589067834</c:v>
                </c:pt>
                <c:pt idx="200">
                  <c:v>3.699804782820888</c:v>
                </c:pt>
                <c:pt idx="201">
                  <c:v>3.6978038067349925</c:v>
                </c:pt>
                <c:pt idx="202">
                  <c:v>3.6958028306490971</c:v>
                </c:pt>
                <c:pt idx="203">
                  <c:v>3.6938018545632012</c:v>
                </c:pt>
                <c:pt idx="204">
                  <c:v>3.6918008784773058</c:v>
                </c:pt>
                <c:pt idx="205">
                  <c:v>3.6897999023914103</c:v>
                </c:pt>
                <c:pt idx="206">
                  <c:v>3.6877989263055149</c:v>
                </c:pt>
                <c:pt idx="207">
                  <c:v>3.685797950219619</c:v>
                </c:pt>
                <c:pt idx="208">
                  <c:v>3.6837969741337235</c:v>
                </c:pt>
                <c:pt idx="209">
                  <c:v>3.6817959980478281</c:v>
                </c:pt>
                <c:pt idx="210">
                  <c:v>3.6797950219619326</c:v>
                </c:pt>
                <c:pt idx="211">
                  <c:v>3.6777940458760368</c:v>
                </c:pt>
                <c:pt idx="212">
                  <c:v>3.6757930697901413</c:v>
                </c:pt>
                <c:pt idx="213">
                  <c:v>3.6737920937042459</c:v>
                </c:pt>
                <c:pt idx="214">
                  <c:v>3.6717911176183504</c:v>
                </c:pt>
                <c:pt idx="215">
                  <c:v>3.6697901415324545</c:v>
                </c:pt>
                <c:pt idx="216">
                  <c:v>3.6677891654465591</c:v>
                </c:pt>
                <c:pt idx="217">
                  <c:v>3.6657881893606636</c:v>
                </c:pt>
                <c:pt idx="218">
                  <c:v>3.6637872132747678</c:v>
                </c:pt>
                <c:pt idx="219">
                  <c:v>3.6617862371888723</c:v>
                </c:pt>
                <c:pt idx="220">
                  <c:v>3.6597852611029769</c:v>
                </c:pt>
                <c:pt idx="221">
                  <c:v>3.6577842850170814</c:v>
                </c:pt>
                <c:pt idx="222">
                  <c:v>3.6557833089311855</c:v>
                </c:pt>
                <c:pt idx="223">
                  <c:v>3.6537823328452901</c:v>
                </c:pt>
                <c:pt idx="224">
                  <c:v>3.6517813567593946</c:v>
                </c:pt>
                <c:pt idx="225">
                  <c:v>3.6497803806734992</c:v>
                </c:pt>
                <c:pt idx="226">
                  <c:v>3.6477794045876033</c:v>
                </c:pt>
                <c:pt idx="227">
                  <c:v>3.6457784285017079</c:v>
                </c:pt>
                <c:pt idx="228">
                  <c:v>3.6437774524158124</c:v>
                </c:pt>
                <c:pt idx="229">
                  <c:v>3.641776476329917</c:v>
                </c:pt>
                <c:pt idx="230">
                  <c:v>3.6397755002440211</c:v>
                </c:pt>
                <c:pt idx="231">
                  <c:v>3.6377745241581256</c:v>
                </c:pt>
                <c:pt idx="232">
                  <c:v>3.6357735480722302</c:v>
                </c:pt>
                <c:pt idx="233">
                  <c:v>3.6337725719863347</c:v>
                </c:pt>
                <c:pt idx="234">
                  <c:v>3.6317715959004389</c:v>
                </c:pt>
                <c:pt idx="235">
                  <c:v>3.6297706198145434</c:v>
                </c:pt>
                <c:pt idx="236">
                  <c:v>3.627769643728648</c:v>
                </c:pt>
                <c:pt idx="237">
                  <c:v>3.6257686676427525</c:v>
                </c:pt>
                <c:pt idx="238">
                  <c:v>3.6237676915568566</c:v>
                </c:pt>
                <c:pt idx="239">
                  <c:v>3.6217667154709612</c:v>
                </c:pt>
                <c:pt idx="240">
                  <c:v>3.6197657393850657</c:v>
                </c:pt>
                <c:pt idx="241">
                  <c:v>3.6177647632991703</c:v>
                </c:pt>
                <c:pt idx="242">
                  <c:v>3.6157637872132744</c:v>
                </c:pt>
                <c:pt idx="243">
                  <c:v>3.613762811127379</c:v>
                </c:pt>
                <c:pt idx="244">
                  <c:v>3.6117618350414835</c:v>
                </c:pt>
                <c:pt idx="245">
                  <c:v>3.6097608589555881</c:v>
                </c:pt>
                <c:pt idx="246">
                  <c:v>3.6077598828696922</c:v>
                </c:pt>
                <c:pt idx="247">
                  <c:v>3.6057589067837967</c:v>
                </c:pt>
                <c:pt idx="248">
                  <c:v>3.6037579306979013</c:v>
                </c:pt>
                <c:pt idx="249">
                  <c:v>3.6017569546120058</c:v>
                </c:pt>
                <c:pt idx="250">
                  <c:v>3.59975597852611</c:v>
                </c:pt>
                <c:pt idx="251">
                  <c:v>3.5977550024402145</c:v>
                </c:pt>
                <c:pt idx="252">
                  <c:v>3.5957540263543191</c:v>
                </c:pt>
                <c:pt idx="253">
                  <c:v>3.5937530502684236</c:v>
                </c:pt>
                <c:pt idx="254">
                  <c:v>3.5917520741825277</c:v>
                </c:pt>
                <c:pt idx="255">
                  <c:v>3.5897510980966323</c:v>
                </c:pt>
                <c:pt idx="256">
                  <c:v>3.5877501220107368</c:v>
                </c:pt>
                <c:pt idx="257">
                  <c:v>3.585749145924841</c:v>
                </c:pt>
                <c:pt idx="258">
                  <c:v>3.5837481698389455</c:v>
                </c:pt>
                <c:pt idx="259">
                  <c:v>3.5817471937530501</c:v>
                </c:pt>
                <c:pt idx="260">
                  <c:v>3.5797462176671546</c:v>
                </c:pt>
                <c:pt idx="261">
                  <c:v>3.5777452415812587</c:v>
                </c:pt>
                <c:pt idx="262">
                  <c:v>3.5757442654953633</c:v>
                </c:pt>
                <c:pt idx="263">
                  <c:v>3.5737432894094678</c:v>
                </c:pt>
                <c:pt idx="264">
                  <c:v>3.5717423133235724</c:v>
                </c:pt>
                <c:pt idx="265">
                  <c:v>3.5697413372376765</c:v>
                </c:pt>
                <c:pt idx="266">
                  <c:v>3.5677403611517811</c:v>
                </c:pt>
                <c:pt idx="267">
                  <c:v>3.5657393850658856</c:v>
                </c:pt>
                <c:pt idx="268">
                  <c:v>3.5637384089799902</c:v>
                </c:pt>
                <c:pt idx="269">
                  <c:v>3.5617374328940943</c:v>
                </c:pt>
                <c:pt idx="270">
                  <c:v>3.5597364568081988</c:v>
                </c:pt>
                <c:pt idx="271">
                  <c:v>3.5577354807223034</c:v>
                </c:pt>
                <c:pt idx="272">
                  <c:v>3.5557345046364079</c:v>
                </c:pt>
                <c:pt idx="273">
                  <c:v>3.5537335285505121</c:v>
                </c:pt>
                <c:pt idx="274">
                  <c:v>3.5517325524646166</c:v>
                </c:pt>
                <c:pt idx="275">
                  <c:v>3.5497315763787212</c:v>
                </c:pt>
                <c:pt idx="276">
                  <c:v>3.5477306002928257</c:v>
                </c:pt>
                <c:pt idx="277">
                  <c:v>3.5457296242069298</c:v>
                </c:pt>
                <c:pt idx="278">
                  <c:v>3.5437286481210344</c:v>
                </c:pt>
                <c:pt idx="279">
                  <c:v>3.5417276720351389</c:v>
                </c:pt>
                <c:pt idx="280">
                  <c:v>3.5397266959492435</c:v>
                </c:pt>
                <c:pt idx="281">
                  <c:v>3.5377257198633476</c:v>
                </c:pt>
                <c:pt idx="282">
                  <c:v>3.5357247437774522</c:v>
                </c:pt>
                <c:pt idx="283">
                  <c:v>3.5337237676915567</c:v>
                </c:pt>
                <c:pt idx="284">
                  <c:v>3.5317227916056613</c:v>
                </c:pt>
                <c:pt idx="285">
                  <c:v>3.5297218155197654</c:v>
                </c:pt>
                <c:pt idx="286">
                  <c:v>3.5277208394338699</c:v>
                </c:pt>
                <c:pt idx="287">
                  <c:v>3.5257198633479745</c:v>
                </c:pt>
                <c:pt idx="288">
                  <c:v>3.523718887262079</c:v>
                </c:pt>
                <c:pt idx="289">
                  <c:v>3.5217179111761832</c:v>
                </c:pt>
                <c:pt idx="290">
                  <c:v>3.5197169350902877</c:v>
                </c:pt>
                <c:pt idx="291">
                  <c:v>3.5177159590043923</c:v>
                </c:pt>
                <c:pt idx="292">
                  <c:v>3.5157149829184968</c:v>
                </c:pt>
                <c:pt idx="293">
                  <c:v>3.5137140068326009</c:v>
                </c:pt>
                <c:pt idx="294">
                  <c:v>3.5117130307467055</c:v>
                </c:pt>
                <c:pt idx="295">
                  <c:v>3.50971205466081</c:v>
                </c:pt>
                <c:pt idx="296">
                  <c:v>3.5077110785749146</c:v>
                </c:pt>
                <c:pt idx="297">
                  <c:v>3.5057101024890187</c:v>
                </c:pt>
                <c:pt idx="298">
                  <c:v>3.5037091264031233</c:v>
                </c:pt>
                <c:pt idx="299">
                  <c:v>3.5017081503172278</c:v>
                </c:pt>
                <c:pt idx="300">
                  <c:v>3.4997071742313319</c:v>
                </c:pt>
                <c:pt idx="301">
                  <c:v>3.4977061981454365</c:v>
                </c:pt>
                <c:pt idx="302">
                  <c:v>3.495705222059541</c:v>
                </c:pt>
                <c:pt idx="303">
                  <c:v>3.4937042459736456</c:v>
                </c:pt>
                <c:pt idx="304">
                  <c:v>3.4917032698877497</c:v>
                </c:pt>
                <c:pt idx="305">
                  <c:v>3.4897022938018543</c:v>
                </c:pt>
                <c:pt idx="306">
                  <c:v>3.4877013177159588</c:v>
                </c:pt>
                <c:pt idx="307">
                  <c:v>3.4857003416300634</c:v>
                </c:pt>
                <c:pt idx="308">
                  <c:v>3.4836993655441675</c:v>
                </c:pt>
                <c:pt idx="309">
                  <c:v>3.481698389458272</c:v>
                </c:pt>
                <c:pt idx="310">
                  <c:v>3.4796974133723766</c:v>
                </c:pt>
                <c:pt idx="311">
                  <c:v>3.4776964372864811</c:v>
                </c:pt>
                <c:pt idx="312">
                  <c:v>3.4756954612005853</c:v>
                </c:pt>
                <c:pt idx="313">
                  <c:v>3.4736944851146898</c:v>
                </c:pt>
                <c:pt idx="314">
                  <c:v>3.4716935090287944</c:v>
                </c:pt>
                <c:pt idx="315">
                  <c:v>3.4696925329428989</c:v>
                </c:pt>
                <c:pt idx="316">
                  <c:v>3.467691556857003</c:v>
                </c:pt>
                <c:pt idx="317">
                  <c:v>3.4656905807711076</c:v>
                </c:pt>
                <c:pt idx="318">
                  <c:v>3.4636896046852121</c:v>
                </c:pt>
                <c:pt idx="319">
                  <c:v>3.4616886285993167</c:v>
                </c:pt>
                <c:pt idx="320">
                  <c:v>3.4596876525134208</c:v>
                </c:pt>
                <c:pt idx="321">
                  <c:v>3.4576866764275254</c:v>
                </c:pt>
                <c:pt idx="322">
                  <c:v>3.4556857003416299</c:v>
                </c:pt>
                <c:pt idx="323">
                  <c:v>3.4536847242557345</c:v>
                </c:pt>
                <c:pt idx="324">
                  <c:v>3.4516837481698386</c:v>
                </c:pt>
                <c:pt idx="325">
                  <c:v>3.4496827720839431</c:v>
                </c:pt>
                <c:pt idx="326">
                  <c:v>3.4476817959980477</c:v>
                </c:pt>
                <c:pt idx="327">
                  <c:v>3.4456808199121522</c:v>
                </c:pt>
                <c:pt idx="328">
                  <c:v>3.4436798438262564</c:v>
                </c:pt>
                <c:pt idx="329">
                  <c:v>3.4416788677403609</c:v>
                </c:pt>
                <c:pt idx="330">
                  <c:v>3.4396778916544655</c:v>
                </c:pt>
                <c:pt idx="331">
                  <c:v>3.43767691556857</c:v>
                </c:pt>
                <c:pt idx="332">
                  <c:v>3.4356759394826741</c:v>
                </c:pt>
                <c:pt idx="333">
                  <c:v>3.4336749633967787</c:v>
                </c:pt>
                <c:pt idx="334">
                  <c:v>3.4316739873108832</c:v>
                </c:pt>
                <c:pt idx="335">
                  <c:v>3.4296730112249878</c:v>
                </c:pt>
                <c:pt idx="336">
                  <c:v>3.4276720351390919</c:v>
                </c:pt>
                <c:pt idx="337">
                  <c:v>3.4256710590531965</c:v>
                </c:pt>
                <c:pt idx="338">
                  <c:v>3.423670082967301</c:v>
                </c:pt>
                <c:pt idx="339">
                  <c:v>3.4216691068814056</c:v>
                </c:pt>
                <c:pt idx="340">
                  <c:v>3.4196681307955097</c:v>
                </c:pt>
                <c:pt idx="341">
                  <c:v>3.4176671547096142</c:v>
                </c:pt>
                <c:pt idx="342">
                  <c:v>3.4156661786237188</c:v>
                </c:pt>
                <c:pt idx="343">
                  <c:v>3.4136652025378229</c:v>
                </c:pt>
                <c:pt idx="344">
                  <c:v>3.4116642264519275</c:v>
                </c:pt>
                <c:pt idx="345">
                  <c:v>3.409663250366032</c:v>
                </c:pt>
                <c:pt idx="346">
                  <c:v>3.4076622742801366</c:v>
                </c:pt>
                <c:pt idx="347">
                  <c:v>3.4056612981942407</c:v>
                </c:pt>
                <c:pt idx="348">
                  <c:v>3.4036603221083452</c:v>
                </c:pt>
                <c:pt idx="349">
                  <c:v>3.4016593460224498</c:v>
                </c:pt>
                <c:pt idx="350">
                  <c:v>3.3996583699365543</c:v>
                </c:pt>
                <c:pt idx="351">
                  <c:v>3.3976573938506585</c:v>
                </c:pt>
                <c:pt idx="352">
                  <c:v>3.395656417764763</c:v>
                </c:pt>
                <c:pt idx="353">
                  <c:v>3.3936554416788676</c:v>
                </c:pt>
                <c:pt idx="354">
                  <c:v>3.3916544655929721</c:v>
                </c:pt>
                <c:pt idx="355">
                  <c:v>3.3896534895070762</c:v>
                </c:pt>
                <c:pt idx="356">
                  <c:v>3.3876525134211808</c:v>
                </c:pt>
                <c:pt idx="357">
                  <c:v>3.3856515373352853</c:v>
                </c:pt>
                <c:pt idx="358">
                  <c:v>3.3836505612493899</c:v>
                </c:pt>
                <c:pt idx="359">
                  <c:v>3.381649585163494</c:v>
                </c:pt>
                <c:pt idx="360">
                  <c:v>3.3796486090775986</c:v>
                </c:pt>
                <c:pt idx="361">
                  <c:v>3.3776476329917031</c:v>
                </c:pt>
                <c:pt idx="362">
                  <c:v>3.3756466569058077</c:v>
                </c:pt>
                <c:pt idx="363">
                  <c:v>3.3736456808199118</c:v>
                </c:pt>
                <c:pt idx="364">
                  <c:v>3.3716447047340163</c:v>
                </c:pt>
                <c:pt idx="365">
                  <c:v>3.3696437286481209</c:v>
                </c:pt>
                <c:pt idx="366">
                  <c:v>3.3676427525622254</c:v>
                </c:pt>
                <c:pt idx="367">
                  <c:v>3.3656417764763296</c:v>
                </c:pt>
                <c:pt idx="368">
                  <c:v>3.3636408003904341</c:v>
                </c:pt>
                <c:pt idx="369">
                  <c:v>3.3616398243045387</c:v>
                </c:pt>
                <c:pt idx="370">
                  <c:v>3.3596388482186432</c:v>
                </c:pt>
                <c:pt idx="371">
                  <c:v>3.3576378721327473</c:v>
                </c:pt>
                <c:pt idx="372">
                  <c:v>3.3556368960468519</c:v>
                </c:pt>
                <c:pt idx="373">
                  <c:v>3.3536359199609564</c:v>
                </c:pt>
                <c:pt idx="374">
                  <c:v>3.351634943875061</c:v>
                </c:pt>
                <c:pt idx="375">
                  <c:v>3.3496339677891651</c:v>
                </c:pt>
                <c:pt idx="376">
                  <c:v>3.3476329917032697</c:v>
                </c:pt>
                <c:pt idx="377">
                  <c:v>3.3456320156173742</c:v>
                </c:pt>
                <c:pt idx="378">
                  <c:v>3.3436310395314788</c:v>
                </c:pt>
                <c:pt idx="379">
                  <c:v>3.3416300634455829</c:v>
                </c:pt>
                <c:pt idx="380">
                  <c:v>3.3396290873596874</c:v>
                </c:pt>
                <c:pt idx="381">
                  <c:v>3.337628111273792</c:v>
                </c:pt>
                <c:pt idx="382">
                  <c:v>3.3356271351878966</c:v>
                </c:pt>
                <c:pt idx="383">
                  <c:v>3.3336261591020007</c:v>
                </c:pt>
                <c:pt idx="384">
                  <c:v>3.3316251830161052</c:v>
                </c:pt>
                <c:pt idx="385">
                  <c:v>3.3296242069302098</c:v>
                </c:pt>
                <c:pt idx="386">
                  <c:v>3.3276232308443139</c:v>
                </c:pt>
                <c:pt idx="387">
                  <c:v>3.3256222547584184</c:v>
                </c:pt>
                <c:pt idx="388">
                  <c:v>3.323621278672523</c:v>
                </c:pt>
                <c:pt idx="389">
                  <c:v>3.3216203025866275</c:v>
                </c:pt>
                <c:pt idx="390">
                  <c:v>3.3196193265007317</c:v>
                </c:pt>
                <c:pt idx="391">
                  <c:v>3.3176183504148362</c:v>
                </c:pt>
                <c:pt idx="392">
                  <c:v>3.3156173743289408</c:v>
                </c:pt>
                <c:pt idx="393">
                  <c:v>3.3136163982430453</c:v>
                </c:pt>
                <c:pt idx="394">
                  <c:v>3.3116154221571494</c:v>
                </c:pt>
                <c:pt idx="395">
                  <c:v>3.309614446071254</c:v>
                </c:pt>
                <c:pt idx="396">
                  <c:v>3.3076134699853585</c:v>
                </c:pt>
                <c:pt idx="397">
                  <c:v>3.3056124938994631</c:v>
                </c:pt>
                <c:pt idx="398">
                  <c:v>3.3036115178135672</c:v>
                </c:pt>
                <c:pt idx="399">
                  <c:v>3.3016105417276718</c:v>
                </c:pt>
                <c:pt idx="400">
                  <c:v>3.2996095656417763</c:v>
                </c:pt>
                <c:pt idx="401">
                  <c:v>3.2976085895558809</c:v>
                </c:pt>
                <c:pt idx="402">
                  <c:v>3.295607613469985</c:v>
                </c:pt>
                <c:pt idx="403">
                  <c:v>3.2936066373840895</c:v>
                </c:pt>
                <c:pt idx="404">
                  <c:v>3.2916056612981941</c:v>
                </c:pt>
                <c:pt idx="405">
                  <c:v>3.2896046852122987</c:v>
                </c:pt>
                <c:pt idx="406">
                  <c:v>3.2876037091264028</c:v>
                </c:pt>
                <c:pt idx="407">
                  <c:v>3.2856027330405073</c:v>
                </c:pt>
                <c:pt idx="408">
                  <c:v>3.2836017569546119</c:v>
                </c:pt>
                <c:pt idx="409">
                  <c:v>3.2816007808687164</c:v>
                </c:pt>
                <c:pt idx="410">
                  <c:v>3.2795998047828205</c:v>
                </c:pt>
                <c:pt idx="411">
                  <c:v>3.2775988286969251</c:v>
                </c:pt>
                <c:pt idx="412">
                  <c:v>3.2755978526110296</c:v>
                </c:pt>
                <c:pt idx="413">
                  <c:v>3.2735968765251342</c:v>
                </c:pt>
                <c:pt idx="414">
                  <c:v>3.2715959004392383</c:v>
                </c:pt>
                <c:pt idx="415">
                  <c:v>3.2695949243533429</c:v>
                </c:pt>
                <c:pt idx="416">
                  <c:v>3.2675939482674474</c:v>
                </c:pt>
                <c:pt idx="417">
                  <c:v>3.265592972181552</c:v>
                </c:pt>
                <c:pt idx="418">
                  <c:v>3.2635919960956561</c:v>
                </c:pt>
                <c:pt idx="419">
                  <c:v>3.2615910200097606</c:v>
                </c:pt>
                <c:pt idx="420">
                  <c:v>3.2595900439238652</c:v>
                </c:pt>
                <c:pt idx="421">
                  <c:v>3.2575890678379698</c:v>
                </c:pt>
                <c:pt idx="422">
                  <c:v>3.2555880917520739</c:v>
                </c:pt>
                <c:pt idx="423">
                  <c:v>3.2535871156661784</c:v>
                </c:pt>
                <c:pt idx="424">
                  <c:v>3.251586139580283</c:v>
                </c:pt>
                <c:pt idx="425">
                  <c:v>3.2495851634943875</c:v>
                </c:pt>
                <c:pt idx="426">
                  <c:v>3.2475841874084916</c:v>
                </c:pt>
                <c:pt idx="427">
                  <c:v>3.2455832113225962</c:v>
                </c:pt>
                <c:pt idx="428">
                  <c:v>3.2435822352367008</c:v>
                </c:pt>
                <c:pt idx="429">
                  <c:v>3.2415812591508049</c:v>
                </c:pt>
                <c:pt idx="430">
                  <c:v>3.2395802830649094</c:v>
                </c:pt>
                <c:pt idx="431">
                  <c:v>3.237579306979014</c:v>
                </c:pt>
                <c:pt idx="432">
                  <c:v>3.2355783308931185</c:v>
                </c:pt>
                <c:pt idx="433">
                  <c:v>3.2335773548072226</c:v>
                </c:pt>
                <c:pt idx="434">
                  <c:v>3.2315763787213272</c:v>
                </c:pt>
                <c:pt idx="435">
                  <c:v>3.2295754026354317</c:v>
                </c:pt>
                <c:pt idx="436">
                  <c:v>3.2275744265495363</c:v>
                </c:pt>
                <c:pt idx="437">
                  <c:v>3.2255734504636404</c:v>
                </c:pt>
                <c:pt idx="438">
                  <c:v>3.223572474377745</c:v>
                </c:pt>
                <c:pt idx="439">
                  <c:v>3.2215714982918495</c:v>
                </c:pt>
                <c:pt idx="440">
                  <c:v>3.2195705222059541</c:v>
                </c:pt>
                <c:pt idx="441">
                  <c:v>3.2175695461200582</c:v>
                </c:pt>
                <c:pt idx="442">
                  <c:v>3.2155685700341627</c:v>
                </c:pt>
                <c:pt idx="443">
                  <c:v>3.2135675939482673</c:v>
                </c:pt>
                <c:pt idx="444">
                  <c:v>3.2115666178623719</c:v>
                </c:pt>
                <c:pt idx="445">
                  <c:v>3.209565641776476</c:v>
                </c:pt>
                <c:pt idx="446">
                  <c:v>3.2075646656905805</c:v>
                </c:pt>
                <c:pt idx="447">
                  <c:v>3.2055636896046851</c:v>
                </c:pt>
                <c:pt idx="448">
                  <c:v>3.2035627135187896</c:v>
                </c:pt>
                <c:pt idx="449">
                  <c:v>3.2015617374328937</c:v>
                </c:pt>
                <c:pt idx="450">
                  <c:v>3.1995607613469983</c:v>
                </c:pt>
                <c:pt idx="451">
                  <c:v>3.1975597852611028</c:v>
                </c:pt>
                <c:pt idx="452">
                  <c:v>3.1955588091752074</c:v>
                </c:pt>
                <c:pt idx="453">
                  <c:v>3.1935578330893115</c:v>
                </c:pt>
                <c:pt idx="454">
                  <c:v>3.1915568570034161</c:v>
                </c:pt>
                <c:pt idx="455">
                  <c:v>3.1895558809175206</c:v>
                </c:pt>
                <c:pt idx="456">
                  <c:v>3.1875549048316252</c:v>
                </c:pt>
                <c:pt idx="457">
                  <c:v>3.1855539287457293</c:v>
                </c:pt>
                <c:pt idx="458">
                  <c:v>3.1835529526598338</c:v>
                </c:pt>
                <c:pt idx="459">
                  <c:v>3.1815519765739384</c:v>
                </c:pt>
                <c:pt idx="460">
                  <c:v>3.179551000488043</c:v>
                </c:pt>
                <c:pt idx="461">
                  <c:v>3.1775500244021471</c:v>
                </c:pt>
                <c:pt idx="462">
                  <c:v>3.1755490483162516</c:v>
                </c:pt>
                <c:pt idx="463">
                  <c:v>3.1735480722303562</c:v>
                </c:pt>
                <c:pt idx="464">
                  <c:v>3.1715470961444607</c:v>
                </c:pt>
                <c:pt idx="465">
                  <c:v>3.1695461200585648</c:v>
                </c:pt>
                <c:pt idx="466">
                  <c:v>3.1675451439726694</c:v>
                </c:pt>
                <c:pt idx="467">
                  <c:v>3.165544167886774</c:v>
                </c:pt>
                <c:pt idx="468">
                  <c:v>3.1635431918008785</c:v>
                </c:pt>
                <c:pt idx="469">
                  <c:v>3.1615422157149826</c:v>
                </c:pt>
                <c:pt idx="470">
                  <c:v>3.1595412396290872</c:v>
                </c:pt>
                <c:pt idx="471">
                  <c:v>3.1575402635431917</c:v>
                </c:pt>
                <c:pt idx="472">
                  <c:v>3.1555392874572958</c:v>
                </c:pt>
                <c:pt idx="473">
                  <c:v>3.1535383113714004</c:v>
                </c:pt>
                <c:pt idx="474">
                  <c:v>3.1515373352855049</c:v>
                </c:pt>
                <c:pt idx="475">
                  <c:v>3.1495363591996095</c:v>
                </c:pt>
                <c:pt idx="476">
                  <c:v>3.1475353831137136</c:v>
                </c:pt>
                <c:pt idx="477">
                  <c:v>3.1455344070278182</c:v>
                </c:pt>
                <c:pt idx="478">
                  <c:v>3.1435334309419227</c:v>
                </c:pt>
                <c:pt idx="479">
                  <c:v>3.1415324548560273</c:v>
                </c:pt>
                <c:pt idx="480">
                  <c:v>3.1395314787701314</c:v>
                </c:pt>
                <c:pt idx="481">
                  <c:v>3.1375305026842359</c:v>
                </c:pt>
                <c:pt idx="482">
                  <c:v>3.1355295265983405</c:v>
                </c:pt>
                <c:pt idx="483">
                  <c:v>3.1335285505124451</c:v>
                </c:pt>
                <c:pt idx="484">
                  <c:v>3.1315275744265492</c:v>
                </c:pt>
                <c:pt idx="485">
                  <c:v>3.1295265983406537</c:v>
                </c:pt>
                <c:pt idx="486">
                  <c:v>3.1275256222547583</c:v>
                </c:pt>
                <c:pt idx="487">
                  <c:v>3.1255246461688628</c:v>
                </c:pt>
                <c:pt idx="488">
                  <c:v>3.1235236700829669</c:v>
                </c:pt>
                <c:pt idx="489">
                  <c:v>3.1215226939970715</c:v>
                </c:pt>
                <c:pt idx="490">
                  <c:v>3.1195217179111761</c:v>
                </c:pt>
                <c:pt idx="491">
                  <c:v>3.1175207418252806</c:v>
                </c:pt>
                <c:pt idx="492">
                  <c:v>3.1155197657393847</c:v>
                </c:pt>
                <c:pt idx="493">
                  <c:v>3.1135187896534893</c:v>
                </c:pt>
                <c:pt idx="494">
                  <c:v>3.1115178135675938</c:v>
                </c:pt>
                <c:pt idx="495">
                  <c:v>3.1095168374816984</c:v>
                </c:pt>
                <c:pt idx="496">
                  <c:v>3.1075158613958025</c:v>
                </c:pt>
                <c:pt idx="497">
                  <c:v>3.105514885309907</c:v>
                </c:pt>
                <c:pt idx="498">
                  <c:v>3.1035139092240116</c:v>
                </c:pt>
                <c:pt idx="499">
                  <c:v>3.1015129331381162</c:v>
                </c:pt>
                <c:pt idx="500">
                  <c:v>3.0995119570522203</c:v>
                </c:pt>
                <c:pt idx="501">
                  <c:v>3.0975109809663248</c:v>
                </c:pt>
                <c:pt idx="502">
                  <c:v>3.0955100048804294</c:v>
                </c:pt>
                <c:pt idx="503">
                  <c:v>3.0935090287945339</c:v>
                </c:pt>
                <c:pt idx="504">
                  <c:v>3.091508052708638</c:v>
                </c:pt>
                <c:pt idx="505">
                  <c:v>3.0895070766227426</c:v>
                </c:pt>
                <c:pt idx="506">
                  <c:v>3.0875061005368472</c:v>
                </c:pt>
                <c:pt idx="507">
                  <c:v>3.0855051244509517</c:v>
                </c:pt>
                <c:pt idx="508">
                  <c:v>3.0835041483650558</c:v>
                </c:pt>
                <c:pt idx="509">
                  <c:v>3.0815031722791604</c:v>
                </c:pt>
                <c:pt idx="510">
                  <c:v>3.0795021961932649</c:v>
                </c:pt>
                <c:pt idx="511">
                  <c:v>3.0775012201073695</c:v>
                </c:pt>
                <c:pt idx="512">
                  <c:v>3.0755002440214736</c:v>
                </c:pt>
                <c:pt idx="513">
                  <c:v>3.0734992679355781</c:v>
                </c:pt>
                <c:pt idx="514">
                  <c:v>3.0714982918496827</c:v>
                </c:pt>
                <c:pt idx="515">
                  <c:v>3.0694973157637868</c:v>
                </c:pt>
                <c:pt idx="516">
                  <c:v>3.0674963396778914</c:v>
                </c:pt>
                <c:pt idx="517">
                  <c:v>3.0654953635919959</c:v>
                </c:pt>
                <c:pt idx="518">
                  <c:v>3.0634943875061005</c:v>
                </c:pt>
                <c:pt idx="519">
                  <c:v>3.0614934114202046</c:v>
                </c:pt>
                <c:pt idx="520">
                  <c:v>3.0594924353343091</c:v>
                </c:pt>
                <c:pt idx="521">
                  <c:v>3.0574914592484137</c:v>
                </c:pt>
                <c:pt idx="522">
                  <c:v>3.0554904831625183</c:v>
                </c:pt>
                <c:pt idx="523">
                  <c:v>3.0534895070766224</c:v>
                </c:pt>
                <c:pt idx="524">
                  <c:v>3.0514885309907269</c:v>
                </c:pt>
                <c:pt idx="525">
                  <c:v>3.0494875549048315</c:v>
                </c:pt>
                <c:pt idx="526">
                  <c:v>3.047486578818936</c:v>
                </c:pt>
                <c:pt idx="527">
                  <c:v>3.0454856027330401</c:v>
                </c:pt>
                <c:pt idx="528">
                  <c:v>3.0434846266471447</c:v>
                </c:pt>
                <c:pt idx="529">
                  <c:v>3.0414836505612493</c:v>
                </c:pt>
                <c:pt idx="530">
                  <c:v>3.0394826744753538</c:v>
                </c:pt>
                <c:pt idx="531">
                  <c:v>3.0374816983894579</c:v>
                </c:pt>
                <c:pt idx="532">
                  <c:v>3.0354807223035625</c:v>
                </c:pt>
                <c:pt idx="533">
                  <c:v>3.033479746217667</c:v>
                </c:pt>
                <c:pt idx="534">
                  <c:v>3.0314787701317716</c:v>
                </c:pt>
                <c:pt idx="535">
                  <c:v>3.0294777940458757</c:v>
                </c:pt>
                <c:pt idx="536">
                  <c:v>3.0274768179599802</c:v>
                </c:pt>
                <c:pt idx="537">
                  <c:v>3.0254758418740848</c:v>
                </c:pt>
                <c:pt idx="538">
                  <c:v>3.0234748657881894</c:v>
                </c:pt>
                <c:pt idx="539">
                  <c:v>3.0214738897022935</c:v>
                </c:pt>
                <c:pt idx="540">
                  <c:v>3.019472913616398</c:v>
                </c:pt>
                <c:pt idx="541">
                  <c:v>3.0174719375305026</c:v>
                </c:pt>
                <c:pt idx="542">
                  <c:v>3.0154709614446071</c:v>
                </c:pt>
                <c:pt idx="543">
                  <c:v>3.0134699853587112</c:v>
                </c:pt>
                <c:pt idx="544">
                  <c:v>3.0114690092728158</c:v>
                </c:pt>
                <c:pt idx="545">
                  <c:v>3.0094680331869204</c:v>
                </c:pt>
                <c:pt idx="546">
                  <c:v>3.0074670571010249</c:v>
                </c:pt>
                <c:pt idx="547">
                  <c:v>3.005466081015129</c:v>
                </c:pt>
                <c:pt idx="548">
                  <c:v>3.0034651049292336</c:v>
                </c:pt>
                <c:pt idx="549">
                  <c:v>3.0014641288433381</c:v>
                </c:pt>
                <c:pt idx="550">
                  <c:v>2.9994631527574427</c:v>
                </c:pt>
                <c:pt idx="551">
                  <c:v>2.9974621766715468</c:v>
                </c:pt>
                <c:pt idx="552">
                  <c:v>2.9954612005856514</c:v>
                </c:pt>
                <c:pt idx="553">
                  <c:v>2.9934602244997559</c:v>
                </c:pt>
                <c:pt idx="554">
                  <c:v>2.9914592484138605</c:v>
                </c:pt>
                <c:pt idx="555">
                  <c:v>2.9894582723279646</c:v>
                </c:pt>
                <c:pt idx="556">
                  <c:v>2.9874572962420691</c:v>
                </c:pt>
                <c:pt idx="557">
                  <c:v>2.9854563201561737</c:v>
                </c:pt>
                <c:pt idx="558">
                  <c:v>2.9834553440702778</c:v>
                </c:pt>
                <c:pt idx="559">
                  <c:v>2.9814543679843823</c:v>
                </c:pt>
                <c:pt idx="560">
                  <c:v>2.9794533918984869</c:v>
                </c:pt>
                <c:pt idx="561">
                  <c:v>2.9774524158125915</c:v>
                </c:pt>
                <c:pt idx="562">
                  <c:v>2.9754514397266956</c:v>
                </c:pt>
                <c:pt idx="563">
                  <c:v>2.9734504636408001</c:v>
                </c:pt>
                <c:pt idx="564">
                  <c:v>2.9714494875549047</c:v>
                </c:pt>
                <c:pt idx="565">
                  <c:v>2.9694485114690092</c:v>
                </c:pt>
                <c:pt idx="566">
                  <c:v>2.9674475353831133</c:v>
                </c:pt>
                <c:pt idx="567">
                  <c:v>2.9654465592972179</c:v>
                </c:pt>
                <c:pt idx="568">
                  <c:v>2.9634455832113225</c:v>
                </c:pt>
                <c:pt idx="569">
                  <c:v>2.961444607125427</c:v>
                </c:pt>
                <c:pt idx="570">
                  <c:v>2.9594436310395311</c:v>
                </c:pt>
                <c:pt idx="571">
                  <c:v>2.9574426549536357</c:v>
                </c:pt>
                <c:pt idx="572">
                  <c:v>2.9554416788677402</c:v>
                </c:pt>
                <c:pt idx="573">
                  <c:v>2.9534407027818448</c:v>
                </c:pt>
                <c:pt idx="574">
                  <c:v>2.9514397266959489</c:v>
                </c:pt>
                <c:pt idx="575">
                  <c:v>2.9494387506100535</c:v>
                </c:pt>
                <c:pt idx="576">
                  <c:v>2.947437774524158</c:v>
                </c:pt>
                <c:pt idx="577">
                  <c:v>2.9454367984382626</c:v>
                </c:pt>
                <c:pt idx="578">
                  <c:v>2.9434358223523667</c:v>
                </c:pt>
                <c:pt idx="579">
                  <c:v>2.9414348462664712</c:v>
                </c:pt>
                <c:pt idx="580">
                  <c:v>2.9394338701805758</c:v>
                </c:pt>
                <c:pt idx="581">
                  <c:v>2.9374328940946803</c:v>
                </c:pt>
                <c:pt idx="582">
                  <c:v>2.9354319180087844</c:v>
                </c:pt>
                <c:pt idx="583">
                  <c:v>2.933430941922889</c:v>
                </c:pt>
                <c:pt idx="584">
                  <c:v>2.9314299658369936</c:v>
                </c:pt>
                <c:pt idx="585">
                  <c:v>2.9294289897510981</c:v>
                </c:pt>
                <c:pt idx="586">
                  <c:v>2.9274280136652022</c:v>
                </c:pt>
                <c:pt idx="587">
                  <c:v>2.9254270375793068</c:v>
                </c:pt>
                <c:pt idx="588">
                  <c:v>2.9234260614934113</c:v>
                </c:pt>
                <c:pt idx="589">
                  <c:v>2.9214250854075159</c:v>
                </c:pt>
                <c:pt idx="590">
                  <c:v>2.91942410932162</c:v>
                </c:pt>
                <c:pt idx="591">
                  <c:v>2.9174231332357246</c:v>
                </c:pt>
                <c:pt idx="592">
                  <c:v>2.9154221571498291</c:v>
                </c:pt>
                <c:pt idx="593">
                  <c:v>2.9134211810639337</c:v>
                </c:pt>
                <c:pt idx="594">
                  <c:v>2.9114202049780378</c:v>
                </c:pt>
                <c:pt idx="595">
                  <c:v>2.9094192288921423</c:v>
                </c:pt>
                <c:pt idx="596">
                  <c:v>2.9074182528062469</c:v>
                </c:pt>
                <c:pt idx="597">
                  <c:v>2.9054172767203514</c:v>
                </c:pt>
                <c:pt idx="598">
                  <c:v>2.9034163006344555</c:v>
                </c:pt>
                <c:pt idx="599">
                  <c:v>2.9014153245485601</c:v>
                </c:pt>
                <c:pt idx="600">
                  <c:v>2.8994143484626647</c:v>
                </c:pt>
                <c:pt idx="601">
                  <c:v>2.8974133723767688</c:v>
                </c:pt>
                <c:pt idx="602">
                  <c:v>2.8954123962908733</c:v>
                </c:pt>
                <c:pt idx="603">
                  <c:v>2.8934114202049779</c:v>
                </c:pt>
                <c:pt idx="604">
                  <c:v>2.8914104441190824</c:v>
                </c:pt>
                <c:pt idx="605">
                  <c:v>2.8894094680331865</c:v>
                </c:pt>
                <c:pt idx="606">
                  <c:v>2.8874084919472911</c:v>
                </c:pt>
                <c:pt idx="607">
                  <c:v>2.8854075158613957</c:v>
                </c:pt>
                <c:pt idx="608">
                  <c:v>2.8834065397755002</c:v>
                </c:pt>
                <c:pt idx="609">
                  <c:v>2.8814055636896043</c:v>
                </c:pt>
                <c:pt idx="610">
                  <c:v>2.8794045876037089</c:v>
                </c:pt>
                <c:pt idx="611">
                  <c:v>2.8774036115178134</c:v>
                </c:pt>
                <c:pt idx="612">
                  <c:v>2.875402635431918</c:v>
                </c:pt>
                <c:pt idx="613">
                  <c:v>2.8734016593460221</c:v>
                </c:pt>
                <c:pt idx="614">
                  <c:v>2.8714006832601267</c:v>
                </c:pt>
                <c:pt idx="615">
                  <c:v>2.8693997071742312</c:v>
                </c:pt>
                <c:pt idx="616">
                  <c:v>2.8673987310883358</c:v>
                </c:pt>
                <c:pt idx="617">
                  <c:v>2.8653977550024399</c:v>
                </c:pt>
                <c:pt idx="618">
                  <c:v>2.8633967789165444</c:v>
                </c:pt>
                <c:pt idx="619">
                  <c:v>2.861395802830649</c:v>
                </c:pt>
                <c:pt idx="620">
                  <c:v>2.8593948267447535</c:v>
                </c:pt>
                <c:pt idx="621">
                  <c:v>2.8573938506588576</c:v>
                </c:pt>
                <c:pt idx="622">
                  <c:v>2.8553928745729622</c:v>
                </c:pt>
                <c:pt idx="623">
                  <c:v>2.8533918984870668</c:v>
                </c:pt>
                <c:pt idx="624">
                  <c:v>2.8513909224011713</c:v>
                </c:pt>
                <c:pt idx="625">
                  <c:v>2.8493899463152754</c:v>
                </c:pt>
                <c:pt idx="626">
                  <c:v>2.84738897022938</c:v>
                </c:pt>
                <c:pt idx="627">
                  <c:v>2.8453879941434845</c:v>
                </c:pt>
                <c:pt idx="628">
                  <c:v>2.8433870180575891</c:v>
                </c:pt>
                <c:pt idx="629">
                  <c:v>2.8413860419716932</c:v>
                </c:pt>
                <c:pt idx="630">
                  <c:v>2.8393850658857978</c:v>
                </c:pt>
                <c:pt idx="631">
                  <c:v>2.8373840897999023</c:v>
                </c:pt>
                <c:pt idx="632">
                  <c:v>2.8353831137140069</c:v>
                </c:pt>
                <c:pt idx="633">
                  <c:v>2.833382137628111</c:v>
                </c:pt>
                <c:pt idx="634">
                  <c:v>2.8313811615422155</c:v>
                </c:pt>
                <c:pt idx="635">
                  <c:v>2.8293801854563201</c:v>
                </c:pt>
                <c:pt idx="636">
                  <c:v>2.8273792093704246</c:v>
                </c:pt>
                <c:pt idx="637">
                  <c:v>2.8253782332845288</c:v>
                </c:pt>
                <c:pt idx="638">
                  <c:v>2.8233772571986333</c:v>
                </c:pt>
                <c:pt idx="639">
                  <c:v>2.8213762811127379</c:v>
                </c:pt>
                <c:pt idx="640">
                  <c:v>2.8193753050268424</c:v>
                </c:pt>
                <c:pt idx="641">
                  <c:v>2.8173743289409465</c:v>
                </c:pt>
                <c:pt idx="642">
                  <c:v>2.8153733528550511</c:v>
                </c:pt>
                <c:pt idx="643">
                  <c:v>2.8133723767691556</c:v>
                </c:pt>
                <c:pt idx="644">
                  <c:v>2.8113714006832597</c:v>
                </c:pt>
                <c:pt idx="645">
                  <c:v>2.8093704245973643</c:v>
                </c:pt>
                <c:pt idx="646">
                  <c:v>2.8073694485114689</c:v>
                </c:pt>
                <c:pt idx="647">
                  <c:v>2.8053684724255734</c:v>
                </c:pt>
                <c:pt idx="648">
                  <c:v>2.8033674963396775</c:v>
                </c:pt>
                <c:pt idx="649">
                  <c:v>2.8013665202537821</c:v>
                </c:pt>
                <c:pt idx="650">
                  <c:v>2.7993655441678866</c:v>
                </c:pt>
                <c:pt idx="651">
                  <c:v>2.7973645680819912</c:v>
                </c:pt>
                <c:pt idx="652">
                  <c:v>2.7953635919960953</c:v>
                </c:pt>
                <c:pt idx="653">
                  <c:v>2.7933626159101999</c:v>
                </c:pt>
                <c:pt idx="654">
                  <c:v>2.7913616398243044</c:v>
                </c:pt>
                <c:pt idx="655">
                  <c:v>2.789360663738409</c:v>
                </c:pt>
                <c:pt idx="656">
                  <c:v>2.7873596876525131</c:v>
                </c:pt>
                <c:pt idx="657">
                  <c:v>2.7853587115666176</c:v>
                </c:pt>
                <c:pt idx="658">
                  <c:v>2.7833577354807222</c:v>
                </c:pt>
                <c:pt idx="659">
                  <c:v>2.7813567593948267</c:v>
                </c:pt>
                <c:pt idx="660">
                  <c:v>2.7793557833089308</c:v>
                </c:pt>
                <c:pt idx="661">
                  <c:v>2.7773548072230354</c:v>
                </c:pt>
                <c:pt idx="662">
                  <c:v>2.77535383113714</c:v>
                </c:pt>
                <c:pt idx="663">
                  <c:v>2.7733528550512445</c:v>
                </c:pt>
                <c:pt idx="664">
                  <c:v>2.7713518789653486</c:v>
                </c:pt>
                <c:pt idx="665">
                  <c:v>2.7693509028794532</c:v>
                </c:pt>
                <c:pt idx="666">
                  <c:v>2.7673499267935577</c:v>
                </c:pt>
                <c:pt idx="667">
                  <c:v>2.7653489507076623</c:v>
                </c:pt>
                <c:pt idx="668">
                  <c:v>2.7633479746217664</c:v>
                </c:pt>
                <c:pt idx="669">
                  <c:v>2.761346998535871</c:v>
                </c:pt>
                <c:pt idx="670">
                  <c:v>2.7593460224499755</c:v>
                </c:pt>
                <c:pt idx="671">
                  <c:v>2.7573450463640801</c:v>
                </c:pt>
                <c:pt idx="672">
                  <c:v>2.7553440702781842</c:v>
                </c:pt>
                <c:pt idx="673">
                  <c:v>2.7533430941922887</c:v>
                </c:pt>
                <c:pt idx="674">
                  <c:v>2.7513421181063933</c:v>
                </c:pt>
                <c:pt idx="675">
                  <c:v>2.7493411420204978</c:v>
                </c:pt>
                <c:pt idx="676">
                  <c:v>2.747340165934602</c:v>
                </c:pt>
                <c:pt idx="677">
                  <c:v>2.7453391898487065</c:v>
                </c:pt>
                <c:pt idx="678">
                  <c:v>2.7433382137628111</c:v>
                </c:pt>
                <c:pt idx="679">
                  <c:v>2.7413372376769156</c:v>
                </c:pt>
                <c:pt idx="680">
                  <c:v>2.7393362615910197</c:v>
                </c:pt>
                <c:pt idx="681">
                  <c:v>2.7373352855051243</c:v>
                </c:pt>
                <c:pt idx="682">
                  <c:v>2.7353343094192288</c:v>
                </c:pt>
                <c:pt idx="683">
                  <c:v>2.7333333333333334</c:v>
                </c:pt>
                <c:pt idx="684">
                  <c:v>2.7313323572474375</c:v>
                </c:pt>
                <c:pt idx="685">
                  <c:v>2.7293313811615421</c:v>
                </c:pt>
                <c:pt idx="686">
                  <c:v>2.7273304050756466</c:v>
                </c:pt>
                <c:pt idx="687">
                  <c:v>2.7253294289897507</c:v>
                </c:pt>
                <c:pt idx="688">
                  <c:v>2.7233284529038553</c:v>
                </c:pt>
                <c:pt idx="689">
                  <c:v>2.7213274768179598</c:v>
                </c:pt>
                <c:pt idx="690">
                  <c:v>2.7193265007320644</c:v>
                </c:pt>
                <c:pt idx="691">
                  <c:v>2.7173255246461685</c:v>
                </c:pt>
                <c:pt idx="692">
                  <c:v>2.7153245485602731</c:v>
                </c:pt>
                <c:pt idx="693">
                  <c:v>2.7133235724743776</c:v>
                </c:pt>
                <c:pt idx="694">
                  <c:v>2.7113225963884822</c:v>
                </c:pt>
                <c:pt idx="695">
                  <c:v>2.7093216203025863</c:v>
                </c:pt>
                <c:pt idx="696">
                  <c:v>2.7073206442166908</c:v>
                </c:pt>
                <c:pt idx="697">
                  <c:v>2.7053196681307954</c:v>
                </c:pt>
                <c:pt idx="698">
                  <c:v>2.7033186920448999</c:v>
                </c:pt>
                <c:pt idx="699">
                  <c:v>2.7013177159590041</c:v>
                </c:pt>
                <c:pt idx="700">
                  <c:v>2.6993167398731086</c:v>
                </c:pt>
                <c:pt idx="701">
                  <c:v>2.6973157637872132</c:v>
                </c:pt>
                <c:pt idx="702">
                  <c:v>2.6953147877013177</c:v>
                </c:pt>
                <c:pt idx="703">
                  <c:v>2.6933138116154218</c:v>
                </c:pt>
                <c:pt idx="704">
                  <c:v>2.6913128355295264</c:v>
                </c:pt>
                <c:pt idx="705">
                  <c:v>2.6893118594436309</c:v>
                </c:pt>
                <c:pt idx="706">
                  <c:v>2.6873108833577355</c:v>
                </c:pt>
                <c:pt idx="707">
                  <c:v>2.6853099072718396</c:v>
                </c:pt>
                <c:pt idx="708">
                  <c:v>2.6833089311859442</c:v>
                </c:pt>
                <c:pt idx="709">
                  <c:v>2.6813079551000487</c:v>
                </c:pt>
                <c:pt idx="710">
                  <c:v>2.6793069790141533</c:v>
                </c:pt>
                <c:pt idx="711">
                  <c:v>2.6773060029282574</c:v>
                </c:pt>
                <c:pt idx="712">
                  <c:v>2.6753050268423619</c:v>
                </c:pt>
                <c:pt idx="713">
                  <c:v>2.6733040507564665</c:v>
                </c:pt>
                <c:pt idx="714">
                  <c:v>2.671303074670571</c:v>
                </c:pt>
                <c:pt idx="715">
                  <c:v>2.6693020985846752</c:v>
                </c:pt>
                <c:pt idx="716">
                  <c:v>2.6673011224987797</c:v>
                </c:pt>
                <c:pt idx="717">
                  <c:v>2.6653001464128843</c:v>
                </c:pt>
                <c:pt idx="718">
                  <c:v>2.6632991703269888</c:v>
                </c:pt>
                <c:pt idx="719">
                  <c:v>2.6612981942410929</c:v>
                </c:pt>
                <c:pt idx="720">
                  <c:v>2.6592972181551975</c:v>
                </c:pt>
                <c:pt idx="721">
                  <c:v>2.657296242069302</c:v>
                </c:pt>
                <c:pt idx="722">
                  <c:v>2.6552952659834066</c:v>
                </c:pt>
                <c:pt idx="723">
                  <c:v>2.6532942898975107</c:v>
                </c:pt>
                <c:pt idx="724">
                  <c:v>2.6512933138116153</c:v>
                </c:pt>
                <c:pt idx="725">
                  <c:v>2.6492923377257198</c:v>
                </c:pt>
                <c:pt idx="726">
                  <c:v>2.6472913616398244</c:v>
                </c:pt>
                <c:pt idx="727">
                  <c:v>2.6452903855539285</c:v>
                </c:pt>
                <c:pt idx="728">
                  <c:v>2.643289409468033</c:v>
                </c:pt>
                <c:pt idx="729">
                  <c:v>2.6412884333821376</c:v>
                </c:pt>
                <c:pt idx="730">
                  <c:v>2.6392874572962417</c:v>
                </c:pt>
                <c:pt idx="731">
                  <c:v>2.6372864812103463</c:v>
                </c:pt>
                <c:pt idx="732">
                  <c:v>2.6352855051244508</c:v>
                </c:pt>
                <c:pt idx="733">
                  <c:v>2.6332845290385554</c:v>
                </c:pt>
                <c:pt idx="734">
                  <c:v>2.6312835529526595</c:v>
                </c:pt>
                <c:pt idx="735">
                  <c:v>2.629282576866764</c:v>
                </c:pt>
                <c:pt idx="736">
                  <c:v>2.6272816007808686</c:v>
                </c:pt>
                <c:pt idx="737">
                  <c:v>2.6252806246949731</c:v>
                </c:pt>
                <c:pt idx="738">
                  <c:v>2.6232796486090773</c:v>
                </c:pt>
                <c:pt idx="739">
                  <c:v>2.6212786725231818</c:v>
                </c:pt>
                <c:pt idx="740">
                  <c:v>2.6192776964372864</c:v>
                </c:pt>
                <c:pt idx="741">
                  <c:v>2.6172767203513909</c:v>
                </c:pt>
                <c:pt idx="742">
                  <c:v>2.615275744265495</c:v>
                </c:pt>
                <c:pt idx="743">
                  <c:v>2.6132747681795996</c:v>
                </c:pt>
                <c:pt idx="744">
                  <c:v>2.6112737920937041</c:v>
                </c:pt>
                <c:pt idx="745">
                  <c:v>2.6092728160078087</c:v>
                </c:pt>
                <c:pt idx="746">
                  <c:v>2.6072718399219128</c:v>
                </c:pt>
                <c:pt idx="747">
                  <c:v>2.6052708638360174</c:v>
                </c:pt>
                <c:pt idx="748">
                  <c:v>2.6032698877501219</c:v>
                </c:pt>
                <c:pt idx="749">
                  <c:v>2.6012689116642265</c:v>
                </c:pt>
                <c:pt idx="750">
                  <c:v>2.5992679355783306</c:v>
                </c:pt>
                <c:pt idx="751">
                  <c:v>2.5972669594924351</c:v>
                </c:pt>
                <c:pt idx="752">
                  <c:v>2.5952659834065397</c:v>
                </c:pt>
                <c:pt idx="753">
                  <c:v>2.5932650073206442</c:v>
                </c:pt>
                <c:pt idx="754">
                  <c:v>2.5912640312347484</c:v>
                </c:pt>
                <c:pt idx="755">
                  <c:v>2.5892630551488529</c:v>
                </c:pt>
                <c:pt idx="756">
                  <c:v>2.5872620790629575</c:v>
                </c:pt>
                <c:pt idx="757">
                  <c:v>2.585261102977062</c:v>
                </c:pt>
                <c:pt idx="758">
                  <c:v>2.5832601268911661</c:v>
                </c:pt>
                <c:pt idx="759">
                  <c:v>2.5812591508052707</c:v>
                </c:pt>
                <c:pt idx="760">
                  <c:v>2.5792581747193752</c:v>
                </c:pt>
                <c:pt idx="761">
                  <c:v>2.5772571986334798</c:v>
                </c:pt>
                <c:pt idx="762">
                  <c:v>2.5752562225475839</c:v>
                </c:pt>
                <c:pt idx="763">
                  <c:v>2.5732552464616885</c:v>
                </c:pt>
                <c:pt idx="764">
                  <c:v>2.571254270375793</c:v>
                </c:pt>
                <c:pt idx="765">
                  <c:v>2.5692532942898976</c:v>
                </c:pt>
                <c:pt idx="766">
                  <c:v>2.5672523182040017</c:v>
                </c:pt>
                <c:pt idx="767">
                  <c:v>2.5652513421181062</c:v>
                </c:pt>
                <c:pt idx="768">
                  <c:v>2.5632503660322108</c:v>
                </c:pt>
                <c:pt idx="769">
                  <c:v>2.5612493899463153</c:v>
                </c:pt>
                <c:pt idx="770">
                  <c:v>2.5592484138604195</c:v>
                </c:pt>
                <c:pt idx="771">
                  <c:v>2.557247437774524</c:v>
                </c:pt>
                <c:pt idx="772">
                  <c:v>2.5552464616886286</c:v>
                </c:pt>
                <c:pt idx="773">
                  <c:v>2.5532454856027327</c:v>
                </c:pt>
                <c:pt idx="774">
                  <c:v>2.5512445095168372</c:v>
                </c:pt>
                <c:pt idx="775">
                  <c:v>2.5492435334309418</c:v>
                </c:pt>
                <c:pt idx="776">
                  <c:v>2.5472425573450463</c:v>
                </c:pt>
                <c:pt idx="777">
                  <c:v>2.5452415812591505</c:v>
                </c:pt>
                <c:pt idx="778">
                  <c:v>2.543240605173255</c:v>
                </c:pt>
                <c:pt idx="779">
                  <c:v>2.5412396290873596</c:v>
                </c:pt>
                <c:pt idx="780">
                  <c:v>2.5392386530014641</c:v>
                </c:pt>
                <c:pt idx="781">
                  <c:v>2.5372376769155682</c:v>
                </c:pt>
                <c:pt idx="782">
                  <c:v>2.5352367008296728</c:v>
                </c:pt>
                <c:pt idx="783">
                  <c:v>2.5332357247437773</c:v>
                </c:pt>
                <c:pt idx="784">
                  <c:v>2.5312347486578819</c:v>
                </c:pt>
                <c:pt idx="785">
                  <c:v>2.529233772571986</c:v>
                </c:pt>
                <c:pt idx="786">
                  <c:v>2.5272327964860906</c:v>
                </c:pt>
                <c:pt idx="787">
                  <c:v>2.5252318204001951</c:v>
                </c:pt>
                <c:pt idx="788">
                  <c:v>2.5232308443142997</c:v>
                </c:pt>
                <c:pt idx="789">
                  <c:v>2.5212298682284038</c:v>
                </c:pt>
                <c:pt idx="790">
                  <c:v>2.5192288921425083</c:v>
                </c:pt>
                <c:pt idx="791">
                  <c:v>2.5172279160566129</c:v>
                </c:pt>
                <c:pt idx="792">
                  <c:v>2.5152269399707174</c:v>
                </c:pt>
                <c:pt idx="793">
                  <c:v>2.5132259638848216</c:v>
                </c:pt>
                <c:pt idx="794">
                  <c:v>2.5112249877989261</c:v>
                </c:pt>
                <c:pt idx="795">
                  <c:v>2.5092240117130307</c:v>
                </c:pt>
                <c:pt idx="796">
                  <c:v>2.5072230356271352</c:v>
                </c:pt>
                <c:pt idx="797">
                  <c:v>2.5052220595412393</c:v>
                </c:pt>
                <c:pt idx="798">
                  <c:v>2.5032210834553439</c:v>
                </c:pt>
                <c:pt idx="799">
                  <c:v>2.5012201073694484</c:v>
                </c:pt>
                <c:pt idx="800">
                  <c:v>2.499219131283553</c:v>
                </c:pt>
                <c:pt idx="801">
                  <c:v>2.4972181551976571</c:v>
                </c:pt>
                <c:pt idx="802">
                  <c:v>2.4952171791117617</c:v>
                </c:pt>
                <c:pt idx="803">
                  <c:v>2.4932162030258662</c:v>
                </c:pt>
                <c:pt idx="804">
                  <c:v>2.4912152269399708</c:v>
                </c:pt>
                <c:pt idx="805">
                  <c:v>2.4892142508540749</c:v>
                </c:pt>
                <c:pt idx="806">
                  <c:v>2.4872132747681794</c:v>
                </c:pt>
                <c:pt idx="807">
                  <c:v>2.485212298682284</c:v>
                </c:pt>
                <c:pt idx="808">
                  <c:v>2.4832113225963885</c:v>
                </c:pt>
                <c:pt idx="809">
                  <c:v>2.4812103465104927</c:v>
                </c:pt>
                <c:pt idx="810">
                  <c:v>2.4792093704245972</c:v>
                </c:pt>
                <c:pt idx="811">
                  <c:v>2.4772083943387018</c:v>
                </c:pt>
                <c:pt idx="812">
                  <c:v>2.4752074182528059</c:v>
                </c:pt>
                <c:pt idx="813">
                  <c:v>2.4732064421669104</c:v>
                </c:pt>
                <c:pt idx="814">
                  <c:v>2.471205466081015</c:v>
                </c:pt>
                <c:pt idx="815">
                  <c:v>2.4692044899951195</c:v>
                </c:pt>
                <c:pt idx="816">
                  <c:v>2.4672035139092237</c:v>
                </c:pt>
                <c:pt idx="817">
                  <c:v>2.4652025378233282</c:v>
                </c:pt>
                <c:pt idx="818">
                  <c:v>2.4632015617374328</c:v>
                </c:pt>
                <c:pt idx="819">
                  <c:v>2.4612005856515373</c:v>
                </c:pt>
                <c:pt idx="820">
                  <c:v>2.4591996095656414</c:v>
                </c:pt>
                <c:pt idx="821">
                  <c:v>2.457198633479746</c:v>
                </c:pt>
                <c:pt idx="822">
                  <c:v>2.4551976573938505</c:v>
                </c:pt>
                <c:pt idx="823">
                  <c:v>2.4531966813079551</c:v>
                </c:pt>
                <c:pt idx="824">
                  <c:v>2.4511957052220592</c:v>
                </c:pt>
                <c:pt idx="825">
                  <c:v>2.4491947291361638</c:v>
                </c:pt>
                <c:pt idx="826">
                  <c:v>2.4471937530502683</c:v>
                </c:pt>
                <c:pt idx="827">
                  <c:v>2.4451927769643729</c:v>
                </c:pt>
                <c:pt idx="828">
                  <c:v>2.443191800878477</c:v>
                </c:pt>
                <c:pt idx="829">
                  <c:v>2.4411908247925815</c:v>
                </c:pt>
                <c:pt idx="830">
                  <c:v>2.4391898487066861</c:v>
                </c:pt>
                <c:pt idx="831">
                  <c:v>2.4371888726207906</c:v>
                </c:pt>
                <c:pt idx="832">
                  <c:v>2.4351878965348948</c:v>
                </c:pt>
                <c:pt idx="833">
                  <c:v>2.4331869204489993</c:v>
                </c:pt>
                <c:pt idx="834">
                  <c:v>2.4311859443631039</c:v>
                </c:pt>
                <c:pt idx="835">
                  <c:v>2.4291849682772084</c:v>
                </c:pt>
                <c:pt idx="836">
                  <c:v>2.4271839921913125</c:v>
                </c:pt>
                <c:pt idx="837">
                  <c:v>2.4251830161054171</c:v>
                </c:pt>
                <c:pt idx="838">
                  <c:v>2.4231820400195216</c:v>
                </c:pt>
                <c:pt idx="839">
                  <c:v>2.4211810639336262</c:v>
                </c:pt>
                <c:pt idx="840">
                  <c:v>2.4191800878477303</c:v>
                </c:pt>
                <c:pt idx="841">
                  <c:v>2.4171791117618349</c:v>
                </c:pt>
                <c:pt idx="842">
                  <c:v>2.4151781356759394</c:v>
                </c:pt>
                <c:pt idx="843">
                  <c:v>2.413177159590044</c:v>
                </c:pt>
                <c:pt idx="844">
                  <c:v>2.4111761835041481</c:v>
                </c:pt>
                <c:pt idx="845">
                  <c:v>2.4091752074182526</c:v>
                </c:pt>
                <c:pt idx="846">
                  <c:v>2.4071742313323572</c:v>
                </c:pt>
                <c:pt idx="847">
                  <c:v>2.4051732552464617</c:v>
                </c:pt>
                <c:pt idx="848">
                  <c:v>2.4031722791605659</c:v>
                </c:pt>
                <c:pt idx="849">
                  <c:v>2.4011713030746704</c:v>
                </c:pt>
                <c:pt idx="850">
                  <c:v>2.399170326988775</c:v>
                </c:pt>
                <c:pt idx="851">
                  <c:v>2.3971693509028795</c:v>
                </c:pt>
                <c:pt idx="852">
                  <c:v>2.3951683748169836</c:v>
                </c:pt>
                <c:pt idx="853">
                  <c:v>2.3931673987310882</c:v>
                </c:pt>
                <c:pt idx="854">
                  <c:v>2.3911664226451927</c:v>
                </c:pt>
                <c:pt idx="855">
                  <c:v>2.3891654465592969</c:v>
                </c:pt>
                <c:pt idx="856">
                  <c:v>2.3871644704734014</c:v>
                </c:pt>
                <c:pt idx="857">
                  <c:v>2.385163494387506</c:v>
                </c:pt>
                <c:pt idx="858">
                  <c:v>2.3831625183016105</c:v>
                </c:pt>
                <c:pt idx="859">
                  <c:v>2.3811615422157146</c:v>
                </c:pt>
                <c:pt idx="860">
                  <c:v>2.3791605661298192</c:v>
                </c:pt>
                <c:pt idx="861">
                  <c:v>2.3771595900439237</c:v>
                </c:pt>
                <c:pt idx="862">
                  <c:v>2.3751586139580283</c:v>
                </c:pt>
                <c:pt idx="863">
                  <c:v>2.3731576378721324</c:v>
                </c:pt>
                <c:pt idx="864">
                  <c:v>2.371156661786237</c:v>
                </c:pt>
                <c:pt idx="865">
                  <c:v>2.3691556857003415</c:v>
                </c:pt>
                <c:pt idx="866">
                  <c:v>2.3671547096144461</c:v>
                </c:pt>
                <c:pt idx="867">
                  <c:v>2.3651537335285502</c:v>
                </c:pt>
                <c:pt idx="868">
                  <c:v>2.3631527574426547</c:v>
                </c:pt>
                <c:pt idx="869">
                  <c:v>2.3611517813567593</c:v>
                </c:pt>
                <c:pt idx="870">
                  <c:v>2.3591508052708638</c:v>
                </c:pt>
                <c:pt idx="871">
                  <c:v>2.357149829184968</c:v>
                </c:pt>
                <c:pt idx="872">
                  <c:v>2.3551488530990725</c:v>
                </c:pt>
                <c:pt idx="873">
                  <c:v>2.3531478770131771</c:v>
                </c:pt>
                <c:pt idx="874">
                  <c:v>2.3511469009272816</c:v>
                </c:pt>
                <c:pt idx="875">
                  <c:v>2.3491459248413857</c:v>
                </c:pt>
                <c:pt idx="876">
                  <c:v>2.3471449487554903</c:v>
                </c:pt>
                <c:pt idx="877">
                  <c:v>2.3451439726695948</c:v>
                </c:pt>
                <c:pt idx="878">
                  <c:v>2.3431429965836994</c:v>
                </c:pt>
                <c:pt idx="879">
                  <c:v>2.3411420204978035</c:v>
                </c:pt>
                <c:pt idx="880">
                  <c:v>2.3391410444119081</c:v>
                </c:pt>
                <c:pt idx="881">
                  <c:v>2.3371400683260126</c:v>
                </c:pt>
                <c:pt idx="882">
                  <c:v>2.3351390922401172</c:v>
                </c:pt>
                <c:pt idx="883">
                  <c:v>2.3331381161542213</c:v>
                </c:pt>
                <c:pt idx="884">
                  <c:v>2.3311371400683258</c:v>
                </c:pt>
                <c:pt idx="885">
                  <c:v>2.3291361639824304</c:v>
                </c:pt>
                <c:pt idx="886">
                  <c:v>2.327135187896535</c:v>
                </c:pt>
                <c:pt idx="887">
                  <c:v>2.3251342118106391</c:v>
                </c:pt>
                <c:pt idx="888">
                  <c:v>2.3231332357247436</c:v>
                </c:pt>
                <c:pt idx="889">
                  <c:v>2.3211322596388482</c:v>
                </c:pt>
                <c:pt idx="890">
                  <c:v>2.3191312835529527</c:v>
                </c:pt>
                <c:pt idx="891">
                  <c:v>2.3171303074670568</c:v>
                </c:pt>
                <c:pt idx="892">
                  <c:v>2.3151293313811614</c:v>
                </c:pt>
                <c:pt idx="893">
                  <c:v>2.3131283552952659</c:v>
                </c:pt>
                <c:pt idx="894">
                  <c:v>2.3111273792093705</c:v>
                </c:pt>
                <c:pt idx="895">
                  <c:v>2.3091264031234746</c:v>
                </c:pt>
                <c:pt idx="896">
                  <c:v>2.3071254270375792</c:v>
                </c:pt>
                <c:pt idx="897">
                  <c:v>2.3051244509516837</c:v>
                </c:pt>
                <c:pt idx="898">
                  <c:v>2.3031234748657878</c:v>
                </c:pt>
                <c:pt idx="899">
                  <c:v>2.3011224987798924</c:v>
                </c:pt>
                <c:pt idx="900">
                  <c:v>2.2991215226939969</c:v>
                </c:pt>
                <c:pt idx="901">
                  <c:v>2.2971205466081015</c:v>
                </c:pt>
                <c:pt idx="902">
                  <c:v>2.2951195705222056</c:v>
                </c:pt>
                <c:pt idx="903">
                  <c:v>2.2931185944363102</c:v>
                </c:pt>
                <c:pt idx="904">
                  <c:v>2.2911176183504147</c:v>
                </c:pt>
                <c:pt idx="905">
                  <c:v>2.2891166422645193</c:v>
                </c:pt>
                <c:pt idx="906">
                  <c:v>2.2871156661786234</c:v>
                </c:pt>
                <c:pt idx="907">
                  <c:v>2.2851146900927279</c:v>
                </c:pt>
                <c:pt idx="908">
                  <c:v>2.2831137140068325</c:v>
                </c:pt>
                <c:pt idx="909">
                  <c:v>2.2811127379209371</c:v>
                </c:pt>
                <c:pt idx="910">
                  <c:v>2.2791117618350412</c:v>
                </c:pt>
                <c:pt idx="911">
                  <c:v>2.2771107857491457</c:v>
                </c:pt>
                <c:pt idx="912">
                  <c:v>2.2751098096632503</c:v>
                </c:pt>
                <c:pt idx="913">
                  <c:v>2.2731088335773548</c:v>
                </c:pt>
                <c:pt idx="914">
                  <c:v>2.2711078574914589</c:v>
                </c:pt>
                <c:pt idx="915">
                  <c:v>2.2691068814055635</c:v>
                </c:pt>
                <c:pt idx="916">
                  <c:v>2.267105905319668</c:v>
                </c:pt>
                <c:pt idx="917">
                  <c:v>2.2651049292337726</c:v>
                </c:pt>
                <c:pt idx="918">
                  <c:v>2.2631039531478767</c:v>
                </c:pt>
                <c:pt idx="919">
                  <c:v>2.2611029770619813</c:v>
                </c:pt>
                <c:pt idx="920">
                  <c:v>2.2591020009760858</c:v>
                </c:pt>
                <c:pt idx="921">
                  <c:v>2.2571010248901904</c:v>
                </c:pt>
                <c:pt idx="922">
                  <c:v>2.2551000488042945</c:v>
                </c:pt>
                <c:pt idx="923">
                  <c:v>2.253099072718399</c:v>
                </c:pt>
                <c:pt idx="924">
                  <c:v>2.2510980966325036</c:v>
                </c:pt>
                <c:pt idx="925">
                  <c:v>2.2490971205466082</c:v>
                </c:pt>
                <c:pt idx="926">
                  <c:v>2.2470961444607123</c:v>
                </c:pt>
                <c:pt idx="927">
                  <c:v>2.2450951683748168</c:v>
                </c:pt>
                <c:pt idx="928">
                  <c:v>2.2430941922889214</c:v>
                </c:pt>
                <c:pt idx="929">
                  <c:v>2.2410932162030259</c:v>
                </c:pt>
                <c:pt idx="930">
                  <c:v>2.23909224011713</c:v>
                </c:pt>
                <c:pt idx="931">
                  <c:v>2.2370912640312346</c:v>
                </c:pt>
                <c:pt idx="932">
                  <c:v>2.2350902879453391</c:v>
                </c:pt>
                <c:pt idx="933">
                  <c:v>2.2330893118594437</c:v>
                </c:pt>
                <c:pt idx="934">
                  <c:v>2.2310883357735478</c:v>
                </c:pt>
                <c:pt idx="935">
                  <c:v>2.2290873596876524</c:v>
                </c:pt>
                <c:pt idx="936">
                  <c:v>2.2270863836017569</c:v>
                </c:pt>
                <c:pt idx="937">
                  <c:v>2.2250854075158615</c:v>
                </c:pt>
                <c:pt idx="938">
                  <c:v>2.2230844314299656</c:v>
                </c:pt>
                <c:pt idx="939">
                  <c:v>2.2210834553440701</c:v>
                </c:pt>
                <c:pt idx="940">
                  <c:v>2.2190824792581747</c:v>
                </c:pt>
                <c:pt idx="941">
                  <c:v>2.2170815031722788</c:v>
                </c:pt>
                <c:pt idx="942">
                  <c:v>2.2150805270863834</c:v>
                </c:pt>
                <c:pt idx="943">
                  <c:v>2.2130795510004879</c:v>
                </c:pt>
                <c:pt idx="944">
                  <c:v>2.2110785749145925</c:v>
                </c:pt>
                <c:pt idx="945">
                  <c:v>2.2090775988286966</c:v>
                </c:pt>
                <c:pt idx="946">
                  <c:v>2.2070766227428011</c:v>
                </c:pt>
                <c:pt idx="947">
                  <c:v>2.2050756466569057</c:v>
                </c:pt>
                <c:pt idx="948">
                  <c:v>2.2030746705710103</c:v>
                </c:pt>
                <c:pt idx="949">
                  <c:v>2.2010736944851144</c:v>
                </c:pt>
                <c:pt idx="950">
                  <c:v>2.1990727183992189</c:v>
                </c:pt>
                <c:pt idx="951">
                  <c:v>2.1970717423133235</c:v>
                </c:pt>
                <c:pt idx="952">
                  <c:v>2.195070766227428</c:v>
                </c:pt>
                <c:pt idx="953">
                  <c:v>2.1930697901415321</c:v>
                </c:pt>
                <c:pt idx="954">
                  <c:v>2.1910688140556367</c:v>
                </c:pt>
                <c:pt idx="955">
                  <c:v>2.1890678379697412</c:v>
                </c:pt>
                <c:pt idx="956">
                  <c:v>2.1870668618838458</c:v>
                </c:pt>
                <c:pt idx="957">
                  <c:v>2.1850658857979499</c:v>
                </c:pt>
                <c:pt idx="958">
                  <c:v>2.1830649097120545</c:v>
                </c:pt>
                <c:pt idx="959">
                  <c:v>2.181063933626159</c:v>
                </c:pt>
                <c:pt idx="960">
                  <c:v>2.1790629575402636</c:v>
                </c:pt>
                <c:pt idx="961">
                  <c:v>2.1770619814543677</c:v>
                </c:pt>
                <c:pt idx="962">
                  <c:v>2.1750610053684722</c:v>
                </c:pt>
                <c:pt idx="963">
                  <c:v>2.1730600292825768</c:v>
                </c:pt>
                <c:pt idx="964">
                  <c:v>2.1710590531966814</c:v>
                </c:pt>
                <c:pt idx="965">
                  <c:v>2.1690580771107855</c:v>
                </c:pt>
                <c:pt idx="966">
                  <c:v>2.16705710102489</c:v>
                </c:pt>
                <c:pt idx="967">
                  <c:v>2.1650561249389946</c:v>
                </c:pt>
                <c:pt idx="968">
                  <c:v>2.1630551488530991</c:v>
                </c:pt>
                <c:pt idx="969">
                  <c:v>2.1610541727672032</c:v>
                </c:pt>
                <c:pt idx="970">
                  <c:v>2.1590531966813078</c:v>
                </c:pt>
                <c:pt idx="971">
                  <c:v>2.1570522205954124</c:v>
                </c:pt>
                <c:pt idx="972">
                  <c:v>2.1550512445095169</c:v>
                </c:pt>
                <c:pt idx="973">
                  <c:v>2.153050268423621</c:v>
                </c:pt>
                <c:pt idx="974">
                  <c:v>2.1510492923377256</c:v>
                </c:pt>
                <c:pt idx="975">
                  <c:v>2.1490483162518301</c:v>
                </c:pt>
                <c:pt idx="976">
                  <c:v>2.1470473401659347</c:v>
                </c:pt>
                <c:pt idx="977">
                  <c:v>2.1450463640800388</c:v>
                </c:pt>
                <c:pt idx="978">
                  <c:v>2.1430453879941433</c:v>
                </c:pt>
                <c:pt idx="979">
                  <c:v>2.1410444119082479</c:v>
                </c:pt>
                <c:pt idx="980">
                  <c:v>2.1390434358223525</c:v>
                </c:pt>
                <c:pt idx="981">
                  <c:v>2.1370424597364566</c:v>
                </c:pt>
                <c:pt idx="982">
                  <c:v>2.1350414836505611</c:v>
                </c:pt>
                <c:pt idx="983">
                  <c:v>2.1330405075646657</c:v>
                </c:pt>
                <c:pt idx="984">
                  <c:v>2.1310395314787698</c:v>
                </c:pt>
                <c:pt idx="985">
                  <c:v>2.1290385553928743</c:v>
                </c:pt>
                <c:pt idx="986">
                  <c:v>2.1270375793069789</c:v>
                </c:pt>
                <c:pt idx="987">
                  <c:v>2.1250366032210835</c:v>
                </c:pt>
                <c:pt idx="988">
                  <c:v>2.1230356271351876</c:v>
                </c:pt>
                <c:pt idx="989">
                  <c:v>2.1210346510492921</c:v>
                </c:pt>
                <c:pt idx="990">
                  <c:v>2.1190336749633967</c:v>
                </c:pt>
                <c:pt idx="991">
                  <c:v>2.1170326988775012</c:v>
                </c:pt>
                <c:pt idx="992">
                  <c:v>2.1150317227916053</c:v>
                </c:pt>
                <c:pt idx="993">
                  <c:v>2.1130307467057099</c:v>
                </c:pt>
                <c:pt idx="994">
                  <c:v>2.1110297706198144</c:v>
                </c:pt>
                <c:pt idx="995">
                  <c:v>2.109028794533919</c:v>
                </c:pt>
                <c:pt idx="996">
                  <c:v>2.1070278184480231</c:v>
                </c:pt>
                <c:pt idx="997">
                  <c:v>2.1050268423621277</c:v>
                </c:pt>
                <c:pt idx="998">
                  <c:v>2.1030258662762322</c:v>
                </c:pt>
                <c:pt idx="999">
                  <c:v>2.1010248901903368</c:v>
                </c:pt>
                <c:pt idx="1000">
                  <c:v>2.0990239141044409</c:v>
                </c:pt>
                <c:pt idx="1001">
                  <c:v>2.0970229380185454</c:v>
                </c:pt>
                <c:pt idx="1002">
                  <c:v>2.09502196193265</c:v>
                </c:pt>
                <c:pt idx="1003">
                  <c:v>2.0930209858467546</c:v>
                </c:pt>
                <c:pt idx="1004">
                  <c:v>2.0910200097608587</c:v>
                </c:pt>
                <c:pt idx="1005">
                  <c:v>2.0890190336749632</c:v>
                </c:pt>
                <c:pt idx="1006">
                  <c:v>2.0870180575890678</c:v>
                </c:pt>
                <c:pt idx="1007">
                  <c:v>2.0850170815031723</c:v>
                </c:pt>
                <c:pt idx="1008">
                  <c:v>2.0830161054172764</c:v>
                </c:pt>
                <c:pt idx="1009">
                  <c:v>2.081015129331381</c:v>
                </c:pt>
                <c:pt idx="1010">
                  <c:v>2.0790141532454856</c:v>
                </c:pt>
                <c:pt idx="1011">
                  <c:v>2.0770131771595901</c:v>
                </c:pt>
                <c:pt idx="1012">
                  <c:v>2.0750122010736942</c:v>
                </c:pt>
                <c:pt idx="1013">
                  <c:v>2.0730112249877988</c:v>
                </c:pt>
                <c:pt idx="1014">
                  <c:v>2.0710102489019033</c:v>
                </c:pt>
                <c:pt idx="1015">
                  <c:v>2.0690092728160079</c:v>
                </c:pt>
                <c:pt idx="1016">
                  <c:v>2.067008296730112</c:v>
                </c:pt>
                <c:pt idx="1017">
                  <c:v>2.0650073206442165</c:v>
                </c:pt>
                <c:pt idx="1018">
                  <c:v>2.0630063445583211</c:v>
                </c:pt>
                <c:pt idx="1019">
                  <c:v>2.0610053684724257</c:v>
                </c:pt>
                <c:pt idx="1020">
                  <c:v>2.0590043923865298</c:v>
                </c:pt>
                <c:pt idx="1021">
                  <c:v>2.0570034163006343</c:v>
                </c:pt>
                <c:pt idx="1022">
                  <c:v>2.0550024402147389</c:v>
                </c:pt>
                <c:pt idx="1023">
                  <c:v>2.0530014641288434</c:v>
                </c:pt>
                <c:pt idx="1024">
                  <c:v>2.0510004880429475</c:v>
                </c:pt>
                <c:pt idx="1025">
                  <c:v>2.0489995119570521</c:v>
                </c:pt>
                <c:pt idx="1026">
                  <c:v>2.0469985358711567</c:v>
                </c:pt>
                <c:pt idx="1027">
                  <c:v>2.0449975597852608</c:v>
                </c:pt>
                <c:pt idx="1028">
                  <c:v>2.0429965836993653</c:v>
                </c:pt>
                <c:pt idx="1029">
                  <c:v>2.0409956076134699</c:v>
                </c:pt>
                <c:pt idx="1030">
                  <c:v>2.0389946315275744</c:v>
                </c:pt>
                <c:pt idx="1031">
                  <c:v>2.0369936554416785</c:v>
                </c:pt>
                <c:pt idx="1032">
                  <c:v>2.0349926793557831</c:v>
                </c:pt>
                <c:pt idx="1033">
                  <c:v>2.0329917032698877</c:v>
                </c:pt>
                <c:pt idx="1034">
                  <c:v>2.0309907271839922</c:v>
                </c:pt>
                <c:pt idx="1035">
                  <c:v>2.0289897510980963</c:v>
                </c:pt>
                <c:pt idx="1036">
                  <c:v>2.0269887750122009</c:v>
                </c:pt>
                <c:pt idx="1037">
                  <c:v>2.0249877989263054</c:v>
                </c:pt>
                <c:pt idx="1038">
                  <c:v>2.02298682284041</c:v>
                </c:pt>
                <c:pt idx="1039">
                  <c:v>2.0209858467545141</c:v>
                </c:pt>
                <c:pt idx="1040">
                  <c:v>2.0189848706686186</c:v>
                </c:pt>
                <c:pt idx="1041">
                  <c:v>2.0169838945827232</c:v>
                </c:pt>
                <c:pt idx="1042">
                  <c:v>2.0149829184968278</c:v>
                </c:pt>
                <c:pt idx="1043">
                  <c:v>2.0129819424109319</c:v>
                </c:pt>
                <c:pt idx="1044">
                  <c:v>2.0109809663250364</c:v>
                </c:pt>
                <c:pt idx="1045">
                  <c:v>2.008979990239141</c:v>
                </c:pt>
                <c:pt idx="1046">
                  <c:v>2.0069790141532455</c:v>
                </c:pt>
                <c:pt idx="1047">
                  <c:v>2.0049780380673496</c:v>
                </c:pt>
                <c:pt idx="1048">
                  <c:v>2.0029770619814542</c:v>
                </c:pt>
                <c:pt idx="1049">
                  <c:v>2.0009760858955588</c:v>
                </c:pt>
                <c:pt idx="1050">
                  <c:v>1.9989751098096631</c:v>
                </c:pt>
                <c:pt idx="1051">
                  <c:v>1.9969741337237676</c:v>
                </c:pt>
                <c:pt idx="1052">
                  <c:v>1.994973157637872</c:v>
                </c:pt>
                <c:pt idx="1053">
                  <c:v>1.9929721815519765</c:v>
                </c:pt>
                <c:pt idx="1054">
                  <c:v>1.9909712054660809</c:v>
                </c:pt>
                <c:pt idx="1055">
                  <c:v>1.9889702293801854</c:v>
                </c:pt>
                <c:pt idx="1056">
                  <c:v>1.9869692532942898</c:v>
                </c:pt>
                <c:pt idx="1057">
                  <c:v>1.9849682772083943</c:v>
                </c:pt>
                <c:pt idx="1058">
                  <c:v>1.9829673011224986</c:v>
                </c:pt>
                <c:pt idx="1059">
                  <c:v>1.9809663250366032</c:v>
                </c:pt>
                <c:pt idx="1060">
                  <c:v>1.9789653489507075</c:v>
                </c:pt>
                <c:pt idx="1061">
                  <c:v>1.9769643728648121</c:v>
                </c:pt>
                <c:pt idx="1062">
                  <c:v>1.9749633967789164</c:v>
                </c:pt>
                <c:pt idx="1063">
                  <c:v>1.972962420693021</c:v>
                </c:pt>
                <c:pt idx="1064">
                  <c:v>1.9709614446071253</c:v>
                </c:pt>
                <c:pt idx="1065">
                  <c:v>1.9689604685212299</c:v>
                </c:pt>
                <c:pt idx="1066">
                  <c:v>1.9669594924353342</c:v>
                </c:pt>
                <c:pt idx="1067">
                  <c:v>1.9649585163494387</c:v>
                </c:pt>
                <c:pt idx="1068">
                  <c:v>1.9629575402635431</c:v>
                </c:pt>
                <c:pt idx="1069">
                  <c:v>1.9609565641776474</c:v>
                </c:pt>
                <c:pt idx="1070">
                  <c:v>1.958955588091752</c:v>
                </c:pt>
                <c:pt idx="1071">
                  <c:v>1.9569546120058563</c:v>
                </c:pt>
                <c:pt idx="1072">
                  <c:v>1.9549536359199609</c:v>
                </c:pt>
                <c:pt idx="1073">
                  <c:v>1.9529526598340652</c:v>
                </c:pt>
                <c:pt idx="1074">
                  <c:v>1.9509516837481697</c:v>
                </c:pt>
                <c:pt idx="1075">
                  <c:v>1.9489507076622741</c:v>
                </c:pt>
                <c:pt idx="1076">
                  <c:v>1.9469497315763786</c:v>
                </c:pt>
                <c:pt idx="1077">
                  <c:v>1.944948755490483</c:v>
                </c:pt>
                <c:pt idx="1078">
                  <c:v>1.9429477794045875</c:v>
                </c:pt>
                <c:pt idx="1079">
                  <c:v>1.9409468033186918</c:v>
                </c:pt>
                <c:pt idx="1080">
                  <c:v>1.9389458272327964</c:v>
                </c:pt>
                <c:pt idx="1081">
                  <c:v>1.9369448511469007</c:v>
                </c:pt>
                <c:pt idx="1082">
                  <c:v>1.9349438750610053</c:v>
                </c:pt>
                <c:pt idx="1083">
                  <c:v>1.9329428989751096</c:v>
                </c:pt>
                <c:pt idx="1084">
                  <c:v>1.9309419228892142</c:v>
                </c:pt>
                <c:pt idx="1085">
                  <c:v>1.9289409468033185</c:v>
                </c:pt>
                <c:pt idx="1086">
                  <c:v>1.9269399707174231</c:v>
                </c:pt>
                <c:pt idx="1087">
                  <c:v>1.9249389946315274</c:v>
                </c:pt>
                <c:pt idx="1088">
                  <c:v>1.922938018545632</c:v>
                </c:pt>
                <c:pt idx="1089">
                  <c:v>1.9209370424597363</c:v>
                </c:pt>
                <c:pt idx="1090">
                  <c:v>1.9189360663738408</c:v>
                </c:pt>
                <c:pt idx="1091">
                  <c:v>1.9169350902879452</c:v>
                </c:pt>
                <c:pt idx="1092">
                  <c:v>1.9149341142020497</c:v>
                </c:pt>
                <c:pt idx="1093">
                  <c:v>1.9129331381161541</c:v>
                </c:pt>
                <c:pt idx="1094">
                  <c:v>1.9109321620302586</c:v>
                </c:pt>
                <c:pt idx="1095">
                  <c:v>1.908931185944363</c:v>
                </c:pt>
                <c:pt idx="1096">
                  <c:v>1.9069302098584675</c:v>
                </c:pt>
                <c:pt idx="1097">
                  <c:v>1.9049292337725718</c:v>
                </c:pt>
                <c:pt idx="1098">
                  <c:v>1.9029282576866764</c:v>
                </c:pt>
                <c:pt idx="1099">
                  <c:v>1.9009272816007807</c:v>
                </c:pt>
                <c:pt idx="1100">
                  <c:v>1.8989263055148853</c:v>
                </c:pt>
                <c:pt idx="1101">
                  <c:v>1.8969253294289896</c:v>
                </c:pt>
                <c:pt idx="1102">
                  <c:v>1.8949243533430942</c:v>
                </c:pt>
                <c:pt idx="1103">
                  <c:v>1.8929233772571985</c:v>
                </c:pt>
                <c:pt idx="1104">
                  <c:v>1.8909224011713031</c:v>
                </c:pt>
                <c:pt idx="1105">
                  <c:v>1.8889214250854074</c:v>
                </c:pt>
                <c:pt idx="1106">
                  <c:v>1.8869204489995119</c:v>
                </c:pt>
                <c:pt idx="1107">
                  <c:v>1.8849194729136163</c:v>
                </c:pt>
                <c:pt idx="1108">
                  <c:v>1.8829184968277208</c:v>
                </c:pt>
                <c:pt idx="1109">
                  <c:v>1.8809175207418252</c:v>
                </c:pt>
                <c:pt idx="1110">
                  <c:v>1.8789165446559297</c:v>
                </c:pt>
                <c:pt idx="1111">
                  <c:v>1.8769155685700341</c:v>
                </c:pt>
                <c:pt idx="1112">
                  <c:v>1.8749145924841384</c:v>
                </c:pt>
                <c:pt idx="1113">
                  <c:v>1.8729136163982429</c:v>
                </c:pt>
                <c:pt idx="1114">
                  <c:v>1.8709126403123473</c:v>
                </c:pt>
                <c:pt idx="1115">
                  <c:v>1.8689116642264518</c:v>
                </c:pt>
                <c:pt idx="1116">
                  <c:v>1.8669106881405562</c:v>
                </c:pt>
                <c:pt idx="1117">
                  <c:v>1.8649097120546607</c:v>
                </c:pt>
                <c:pt idx="1118">
                  <c:v>1.8629087359687651</c:v>
                </c:pt>
                <c:pt idx="1119">
                  <c:v>1.8609077598828696</c:v>
                </c:pt>
                <c:pt idx="1120">
                  <c:v>1.8589067837969739</c:v>
                </c:pt>
                <c:pt idx="1121">
                  <c:v>1.8569058077110785</c:v>
                </c:pt>
                <c:pt idx="1122">
                  <c:v>1.8549048316251828</c:v>
                </c:pt>
                <c:pt idx="1123">
                  <c:v>1.8529038555392874</c:v>
                </c:pt>
                <c:pt idx="1124">
                  <c:v>1.8509028794533917</c:v>
                </c:pt>
                <c:pt idx="1125">
                  <c:v>1.8489019033674963</c:v>
                </c:pt>
                <c:pt idx="1126">
                  <c:v>1.8469009272816006</c:v>
                </c:pt>
                <c:pt idx="1127">
                  <c:v>1.8448999511957052</c:v>
                </c:pt>
                <c:pt idx="1128">
                  <c:v>1.8428989751098095</c:v>
                </c:pt>
                <c:pt idx="1129">
                  <c:v>1.840897999023914</c:v>
                </c:pt>
                <c:pt idx="1130">
                  <c:v>1.8388970229380184</c:v>
                </c:pt>
                <c:pt idx="1131">
                  <c:v>1.8368960468521229</c:v>
                </c:pt>
                <c:pt idx="1132">
                  <c:v>1.8348950707662273</c:v>
                </c:pt>
                <c:pt idx="1133">
                  <c:v>1.8328940946803318</c:v>
                </c:pt>
                <c:pt idx="1134">
                  <c:v>1.8308931185944362</c:v>
                </c:pt>
                <c:pt idx="1135">
                  <c:v>1.8288921425085407</c:v>
                </c:pt>
                <c:pt idx="1136">
                  <c:v>1.826891166422645</c:v>
                </c:pt>
                <c:pt idx="1137">
                  <c:v>1.8248901903367496</c:v>
                </c:pt>
                <c:pt idx="1138">
                  <c:v>1.8228892142508539</c:v>
                </c:pt>
                <c:pt idx="1139">
                  <c:v>1.8208882381649585</c:v>
                </c:pt>
                <c:pt idx="1140">
                  <c:v>1.8188872620790628</c:v>
                </c:pt>
                <c:pt idx="1141">
                  <c:v>1.8168862859931674</c:v>
                </c:pt>
                <c:pt idx="1142">
                  <c:v>1.8148853099072717</c:v>
                </c:pt>
                <c:pt idx="1143">
                  <c:v>1.8128843338213763</c:v>
                </c:pt>
                <c:pt idx="1144">
                  <c:v>1.8108833577354806</c:v>
                </c:pt>
                <c:pt idx="1145">
                  <c:v>1.8088823816495851</c:v>
                </c:pt>
                <c:pt idx="1146">
                  <c:v>1.8068814055636895</c:v>
                </c:pt>
                <c:pt idx="1147">
                  <c:v>1.804880429477794</c:v>
                </c:pt>
                <c:pt idx="1148">
                  <c:v>1.8028794533918984</c:v>
                </c:pt>
                <c:pt idx="1149">
                  <c:v>1.8008784773060029</c:v>
                </c:pt>
                <c:pt idx="1150">
                  <c:v>1.7988775012201073</c:v>
                </c:pt>
                <c:pt idx="1151">
                  <c:v>1.7968765251342118</c:v>
                </c:pt>
                <c:pt idx="1152">
                  <c:v>1.7948755490483161</c:v>
                </c:pt>
                <c:pt idx="1153">
                  <c:v>1.7928745729624205</c:v>
                </c:pt>
                <c:pt idx="1154">
                  <c:v>1.790873596876525</c:v>
                </c:pt>
                <c:pt idx="1155">
                  <c:v>1.7888726207906294</c:v>
                </c:pt>
                <c:pt idx="1156">
                  <c:v>1.7868716447047339</c:v>
                </c:pt>
                <c:pt idx="1157">
                  <c:v>1.7848706686188383</c:v>
                </c:pt>
                <c:pt idx="1158">
                  <c:v>1.7828696925329428</c:v>
                </c:pt>
                <c:pt idx="1159">
                  <c:v>1.7808687164470471</c:v>
                </c:pt>
                <c:pt idx="1160">
                  <c:v>1.7788677403611517</c:v>
                </c:pt>
                <c:pt idx="1161">
                  <c:v>1.776866764275256</c:v>
                </c:pt>
                <c:pt idx="1162">
                  <c:v>1.7748657881893606</c:v>
                </c:pt>
                <c:pt idx="1163">
                  <c:v>1.7728648121034649</c:v>
                </c:pt>
                <c:pt idx="1164">
                  <c:v>1.7708638360175695</c:v>
                </c:pt>
                <c:pt idx="1165">
                  <c:v>1.7688628599316738</c:v>
                </c:pt>
                <c:pt idx="1166">
                  <c:v>1.7668618838457784</c:v>
                </c:pt>
                <c:pt idx="1167">
                  <c:v>1.7648609077598827</c:v>
                </c:pt>
                <c:pt idx="1168">
                  <c:v>1.7628599316739872</c:v>
                </c:pt>
                <c:pt idx="1169">
                  <c:v>1.7608589555880916</c:v>
                </c:pt>
                <c:pt idx="1170">
                  <c:v>1.7588579795021961</c:v>
                </c:pt>
                <c:pt idx="1171">
                  <c:v>1.7568570034163005</c:v>
                </c:pt>
                <c:pt idx="1172">
                  <c:v>1.754856027330405</c:v>
                </c:pt>
                <c:pt idx="1173">
                  <c:v>1.7528550512445094</c:v>
                </c:pt>
                <c:pt idx="1174">
                  <c:v>1.7508540751586139</c:v>
                </c:pt>
                <c:pt idx="1175">
                  <c:v>1.7488530990727182</c:v>
                </c:pt>
                <c:pt idx="1176">
                  <c:v>1.7468521229868228</c:v>
                </c:pt>
                <c:pt idx="1177">
                  <c:v>1.7448511469009271</c:v>
                </c:pt>
                <c:pt idx="1178">
                  <c:v>1.7428501708150317</c:v>
                </c:pt>
                <c:pt idx="1179">
                  <c:v>1.740849194729136</c:v>
                </c:pt>
                <c:pt idx="1180">
                  <c:v>1.7388482186432406</c:v>
                </c:pt>
                <c:pt idx="1181">
                  <c:v>1.7368472425573449</c:v>
                </c:pt>
                <c:pt idx="1182">
                  <c:v>1.7348462664714495</c:v>
                </c:pt>
                <c:pt idx="1183">
                  <c:v>1.7328452903855538</c:v>
                </c:pt>
                <c:pt idx="1184">
                  <c:v>1.7308443142996583</c:v>
                </c:pt>
                <c:pt idx="1185">
                  <c:v>1.7288433382137627</c:v>
                </c:pt>
                <c:pt idx="1186">
                  <c:v>1.7268423621278672</c:v>
                </c:pt>
                <c:pt idx="1187">
                  <c:v>1.7248413860419716</c:v>
                </c:pt>
                <c:pt idx="1188">
                  <c:v>1.7228404099560761</c:v>
                </c:pt>
                <c:pt idx="1189">
                  <c:v>1.7208394338701805</c:v>
                </c:pt>
                <c:pt idx="1190">
                  <c:v>1.718838457784285</c:v>
                </c:pt>
                <c:pt idx="1191">
                  <c:v>1.7168374816983893</c:v>
                </c:pt>
                <c:pt idx="1192">
                  <c:v>1.7148365056124939</c:v>
                </c:pt>
                <c:pt idx="1193">
                  <c:v>1.7128355295265982</c:v>
                </c:pt>
                <c:pt idx="1194">
                  <c:v>1.7108345534407028</c:v>
                </c:pt>
                <c:pt idx="1195">
                  <c:v>1.7088335773548071</c:v>
                </c:pt>
                <c:pt idx="1196">
                  <c:v>1.7068326012689115</c:v>
                </c:pt>
                <c:pt idx="1197">
                  <c:v>1.704831625183016</c:v>
                </c:pt>
                <c:pt idx="1198">
                  <c:v>1.7028306490971203</c:v>
                </c:pt>
                <c:pt idx="1199">
                  <c:v>1.7008296730112249</c:v>
                </c:pt>
                <c:pt idx="1200">
                  <c:v>1.6988286969253292</c:v>
                </c:pt>
                <c:pt idx="1201">
                  <c:v>1.6968277208394338</c:v>
                </c:pt>
                <c:pt idx="1202">
                  <c:v>1.6948267447535381</c:v>
                </c:pt>
                <c:pt idx="1203">
                  <c:v>1.6928257686676427</c:v>
                </c:pt>
                <c:pt idx="1204">
                  <c:v>1.690824792581747</c:v>
                </c:pt>
                <c:pt idx="1205">
                  <c:v>1.6888238164958516</c:v>
                </c:pt>
                <c:pt idx="1206">
                  <c:v>1.6868228404099559</c:v>
                </c:pt>
                <c:pt idx="1207">
                  <c:v>1.6848218643240604</c:v>
                </c:pt>
                <c:pt idx="1208">
                  <c:v>1.6828208882381648</c:v>
                </c:pt>
                <c:pt idx="1209">
                  <c:v>1.6808199121522693</c:v>
                </c:pt>
                <c:pt idx="1210">
                  <c:v>1.6788189360663737</c:v>
                </c:pt>
                <c:pt idx="1211">
                  <c:v>1.6768179599804782</c:v>
                </c:pt>
                <c:pt idx="1212">
                  <c:v>1.6748169838945826</c:v>
                </c:pt>
                <c:pt idx="1213">
                  <c:v>1.6728160078086871</c:v>
                </c:pt>
                <c:pt idx="1214">
                  <c:v>1.6708150317227914</c:v>
                </c:pt>
                <c:pt idx="1215">
                  <c:v>1.668814055636896</c:v>
                </c:pt>
                <c:pt idx="1216">
                  <c:v>1.6668130795510003</c:v>
                </c:pt>
                <c:pt idx="1217">
                  <c:v>1.6648121034651049</c:v>
                </c:pt>
                <c:pt idx="1218">
                  <c:v>1.6628111273792092</c:v>
                </c:pt>
                <c:pt idx="1219">
                  <c:v>1.6608101512933138</c:v>
                </c:pt>
                <c:pt idx="1220">
                  <c:v>1.6588091752074181</c:v>
                </c:pt>
                <c:pt idx="1221">
                  <c:v>1.6568081991215227</c:v>
                </c:pt>
                <c:pt idx="1222">
                  <c:v>1.654807223035627</c:v>
                </c:pt>
                <c:pt idx="1223">
                  <c:v>1.6528062469497316</c:v>
                </c:pt>
                <c:pt idx="1224">
                  <c:v>1.6508052708638359</c:v>
                </c:pt>
                <c:pt idx="1225">
                  <c:v>1.6488042947779404</c:v>
                </c:pt>
                <c:pt idx="1226">
                  <c:v>1.6468033186920448</c:v>
                </c:pt>
                <c:pt idx="1227">
                  <c:v>1.6448023426061493</c:v>
                </c:pt>
                <c:pt idx="1228">
                  <c:v>1.6428013665202537</c:v>
                </c:pt>
                <c:pt idx="1229">
                  <c:v>1.6408003904343582</c:v>
                </c:pt>
                <c:pt idx="1230">
                  <c:v>1.6387994143484625</c:v>
                </c:pt>
                <c:pt idx="1231">
                  <c:v>1.6367984382625671</c:v>
                </c:pt>
                <c:pt idx="1232">
                  <c:v>1.6347974621766714</c:v>
                </c:pt>
                <c:pt idx="1233">
                  <c:v>1.632796486090776</c:v>
                </c:pt>
                <c:pt idx="1234">
                  <c:v>1.6307955100048803</c:v>
                </c:pt>
                <c:pt idx="1235">
                  <c:v>1.6287945339189849</c:v>
                </c:pt>
                <c:pt idx="1236">
                  <c:v>1.6267935578330892</c:v>
                </c:pt>
                <c:pt idx="1237">
                  <c:v>1.6247925817471938</c:v>
                </c:pt>
                <c:pt idx="1238">
                  <c:v>1.6227916056612981</c:v>
                </c:pt>
                <c:pt idx="1239">
                  <c:v>1.6207906295754024</c:v>
                </c:pt>
                <c:pt idx="1240">
                  <c:v>1.618789653489507</c:v>
                </c:pt>
                <c:pt idx="1241">
                  <c:v>1.6167886774036113</c:v>
                </c:pt>
                <c:pt idx="1242">
                  <c:v>1.6147877013177159</c:v>
                </c:pt>
                <c:pt idx="1243">
                  <c:v>1.6127867252318202</c:v>
                </c:pt>
                <c:pt idx="1244">
                  <c:v>1.6107857491459248</c:v>
                </c:pt>
                <c:pt idx="1245">
                  <c:v>1.6087847730600291</c:v>
                </c:pt>
                <c:pt idx="1246">
                  <c:v>1.6067837969741336</c:v>
                </c:pt>
                <c:pt idx="1247">
                  <c:v>1.604782820888238</c:v>
                </c:pt>
                <c:pt idx="1248">
                  <c:v>1.6027818448023425</c:v>
                </c:pt>
                <c:pt idx="1249">
                  <c:v>1.6007808687164469</c:v>
                </c:pt>
                <c:pt idx="1250">
                  <c:v>1.5987798926305514</c:v>
                </c:pt>
                <c:pt idx="1251">
                  <c:v>1.5967789165446558</c:v>
                </c:pt>
                <c:pt idx="1252">
                  <c:v>1.5947779404587603</c:v>
                </c:pt>
                <c:pt idx="1253">
                  <c:v>1.5927769643728646</c:v>
                </c:pt>
                <c:pt idx="1254">
                  <c:v>1.5907759882869692</c:v>
                </c:pt>
                <c:pt idx="1255">
                  <c:v>1.5887750122010735</c:v>
                </c:pt>
                <c:pt idx="1256">
                  <c:v>1.5867740361151781</c:v>
                </c:pt>
                <c:pt idx="1257">
                  <c:v>1.5847730600292824</c:v>
                </c:pt>
                <c:pt idx="1258">
                  <c:v>1.582772083943387</c:v>
                </c:pt>
                <c:pt idx="1259">
                  <c:v>1.5807711078574913</c:v>
                </c:pt>
                <c:pt idx="1260">
                  <c:v>1.5787701317715959</c:v>
                </c:pt>
                <c:pt idx="1261">
                  <c:v>1.5767691556857002</c:v>
                </c:pt>
                <c:pt idx="1262">
                  <c:v>1.5747681795998048</c:v>
                </c:pt>
                <c:pt idx="1263">
                  <c:v>1.5727672035139091</c:v>
                </c:pt>
                <c:pt idx="1264">
                  <c:v>1.5707662274280136</c:v>
                </c:pt>
                <c:pt idx="1265">
                  <c:v>1.568765251342118</c:v>
                </c:pt>
                <c:pt idx="1266">
                  <c:v>1.5667642752562225</c:v>
                </c:pt>
                <c:pt idx="1267">
                  <c:v>1.5647632991703269</c:v>
                </c:pt>
                <c:pt idx="1268">
                  <c:v>1.5627623230844314</c:v>
                </c:pt>
                <c:pt idx="1269">
                  <c:v>1.5607613469985357</c:v>
                </c:pt>
                <c:pt idx="1270">
                  <c:v>1.5587603709126403</c:v>
                </c:pt>
                <c:pt idx="1271">
                  <c:v>1.5567593948267446</c:v>
                </c:pt>
                <c:pt idx="1272">
                  <c:v>1.5547584187408492</c:v>
                </c:pt>
                <c:pt idx="1273">
                  <c:v>1.5527574426549535</c:v>
                </c:pt>
                <c:pt idx="1274">
                  <c:v>1.5507564665690581</c:v>
                </c:pt>
                <c:pt idx="1275">
                  <c:v>1.5487554904831624</c:v>
                </c:pt>
                <c:pt idx="1276">
                  <c:v>1.546754514397267</c:v>
                </c:pt>
                <c:pt idx="1277">
                  <c:v>1.5447535383113713</c:v>
                </c:pt>
                <c:pt idx="1278">
                  <c:v>1.5427525622254759</c:v>
                </c:pt>
                <c:pt idx="1279">
                  <c:v>1.5407515861395802</c:v>
                </c:pt>
                <c:pt idx="1280">
                  <c:v>1.5387506100536847</c:v>
                </c:pt>
                <c:pt idx="1281">
                  <c:v>1.5367496339677891</c:v>
                </c:pt>
                <c:pt idx="1282">
                  <c:v>1.5347486578818934</c:v>
                </c:pt>
                <c:pt idx="1283">
                  <c:v>1.532747681795998</c:v>
                </c:pt>
                <c:pt idx="1284">
                  <c:v>1.5307467057101023</c:v>
                </c:pt>
                <c:pt idx="1285">
                  <c:v>1.5287457296242069</c:v>
                </c:pt>
                <c:pt idx="1286">
                  <c:v>1.5267447535383112</c:v>
                </c:pt>
                <c:pt idx="1287">
                  <c:v>1.5247437774524157</c:v>
                </c:pt>
                <c:pt idx="1288">
                  <c:v>1.5227428013665201</c:v>
                </c:pt>
                <c:pt idx="1289">
                  <c:v>1.5207418252806246</c:v>
                </c:pt>
                <c:pt idx="1290">
                  <c:v>1.518740849194729</c:v>
                </c:pt>
                <c:pt idx="1291">
                  <c:v>1.5167398731088335</c:v>
                </c:pt>
                <c:pt idx="1292">
                  <c:v>1.5147388970229378</c:v>
                </c:pt>
                <c:pt idx="1293">
                  <c:v>1.5127379209370424</c:v>
                </c:pt>
                <c:pt idx="1294">
                  <c:v>1.5107369448511467</c:v>
                </c:pt>
                <c:pt idx="1295">
                  <c:v>1.5087359687652513</c:v>
                </c:pt>
                <c:pt idx="1296">
                  <c:v>1.5067349926793556</c:v>
                </c:pt>
                <c:pt idx="1297">
                  <c:v>1.5047340165934602</c:v>
                </c:pt>
                <c:pt idx="1298">
                  <c:v>1.5027330405075645</c:v>
                </c:pt>
                <c:pt idx="1299">
                  <c:v>1.5007320644216691</c:v>
                </c:pt>
                <c:pt idx="1300">
                  <c:v>1.4987310883357734</c:v>
                </c:pt>
                <c:pt idx="1301">
                  <c:v>1.496730112249878</c:v>
                </c:pt>
                <c:pt idx="1302">
                  <c:v>1.4947291361639823</c:v>
                </c:pt>
                <c:pt idx="1303">
                  <c:v>1.4927281600780868</c:v>
                </c:pt>
                <c:pt idx="1304">
                  <c:v>1.4907271839921912</c:v>
                </c:pt>
                <c:pt idx="1305">
                  <c:v>1.4887262079062957</c:v>
                </c:pt>
                <c:pt idx="1306">
                  <c:v>1.4867252318204001</c:v>
                </c:pt>
                <c:pt idx="1307">
                  <c:v>1.4847242557345046</c:v>
                </c:pt>
                <c:pt idx="1308">
                  <c:v>1.4827232796486089</c:v>
                </c:pt>
                <c:pt idx="1309">
                  <c:v>1.4807223035627135</c:v>
                </c:pt>
                <c:pt idx="1310">
                  <c:v>1.4787213274768178</c:v>
                </c:pt>
                <c:pt idx="1311">
                  <c:v>1.4767203513909224</c:v>
                </c:pt>
                <c:pt idx="1312">
                  <c:v>1.4747193753050267</c:v>
                </c:pt>
                <c:pt idx="1313">
                  <c:v>1.4727183992191313</c:v>
                </c:pt>
                <c:pt idx="1314">
                  <c:v>1.4707174231332356</c:v>
                </c:pt>
                <c:pt idx="1315">
                  <c:v>1.4687164470473402</c:v>
                </c:pt>
                <c:pt idx="1316">
                  <c:v>1.4667154709614445</c:v>
                </c:pt>
                <c:pt idx="1317">
                  <c:v>1.4647144948755491</c:v>
                </c:pt>
                <c:pt idx="1318">
                  <c:v>1.4627135187896534</c:v>
                </c:pt>
                <c:pt idx="1319">
                  <c:v>1.4607125427037579</c:v>
                </c:pt>
                <c:pt idx="1320">
                  <c:v>1.4587115666178623</c:v>
                </c:pt>
                <c:pt idx="1321">
                  <c:v>1.4567105905319668</c:v>
                </c:pt>
                <c:pt idx="1322">
                  <c:v>1.4547096144460712</c:v>
                </c:pt>
                <c:pt idx="1323">
                  <c:v>1.4527086383601757</c:v>
                </c:pt>
                <c:pt idx="1324">
                  <c:v>1.4507076622742801</c:v>
                </c:pt>
                <c:pt idx="1325">
                  <c:v>1.4487066861883844</c:v>
                </c:pt>
                <c:pt idx="1326">
                  <c:v>1.4467057101024889</c:v>
                </c:pt>
                <c:pt idx="1327">
                  <c:v>1.4447047340165933</c:v>
                </c:pt>
                <c:pt idx="1328">
                  <c:v>1.4427037579306978</c:v>
                </c:pt>
                <c:pt idx="1329">
                  <c:v>1.4407027818448022</c:v>
                </c:pt>
                <c:pt idx="1330">
                  <c:v>1.4387018057589067</c:v>
                </c:pt>
                <c:pt idx="1331">
                  <c:v>1.436700829673011</c:v>
                </c:pt>
                <c:pt idx="1332">
                  <c:v>1.4346998535871156</c:v>
                </c:pt>
                <c:pt idx="1333">
                  <c:v>1.4326988775012199</c:v>
                </c:pt>
                <c:pt idx="1334">
                  <c:v>1.4306979014153245</c:v>
                </c:pt>
                <c:pt idx="1335">
                  <c:v>1.4286969253294288</c:v>
                </c:pt>
                <c:pt idx="1336">
                  <c:v>1.4266959492435334</c:v>
                </c:pt>
                <c:pt idx="1337">
                  <c:v>1.4246949731576377</c:v>
                </c:pt>
                <c:pt idx="1338">
                  <c:v>1.4226939970717423</c:v>
                </c:pt>
                <c:pt idx="1339">
                  <c:v>1.4206930209858466</c:v>
                </c:pt>
                <c:pt idx="1340">
                  <c:v>1.4186920448999512</c:v>
                </c:pt>
                <c:pt idx="1341">
                  <c:v>1.4166910688140555</c:v>
                </c:pt>
                <c:pt idx="1342">
                  <c:v>1.41469009272816</c:v>
                </c:pt>
                <c:pt idx="1343">
                  <c:v>1.4126891166422644</c:v>
                </c:pt>
                <c:pt idx="1344">
                  <c:v>1.4106881405563689</c:v>
                </c:pt>
                <c:pt idx="1345">
                  <c:v>1.4086871644704733</c:v>
                </c:pt>
                <c:pt idx="1346">
                  <c:v>1.4066861883845778</c:v>
                </c:pt>
                <c:pt idx="1347">
                  <c:v>1.4046852122986822</c:v>
                </c:pt>
                <c:pt idx="1348">
                  <c:v>1.4026842362127867</c:v>
                </c:pt>
                <c:pt idx="1349">
                  <c:v>1.400683260126891</c:v>
                </c:pt>
                <c:pt idx="1350">
                  <c:v>1.3986822840409956</c:v>
                </c:pt>
                <c:pt idx="1351">
                  <c:v>1.3966813079550999</c:v>
                </c:pt>
                <c:pt idx="1352">
                  <c:v>1.3946803318692045</c:v>
                </c:pt>
                <c:pt idx="1353">
                  <c:v>1.3926793557833088</c:v>
                </c:pt>
                <c:pt idx="1354">
                  <c:v>1.3906783796974134</c:v>
                </c:pt>
                <c:pt idx="1355">
                  <c:v>1.3886774036115177</c:v>
                </c:pt>
                <c:pt idx="1356">
                  <c:v>1.3866764275256223</c:v>
                </c:pt>
                <c:pt idx="1357">
                  <c:v>1.3846754514397266</c:v>
                </c:pt>
                <c:pt idx="1358">
                  <c:v>1.3826744753538311</c:v>
                </c:pt>
                <c:pt idx="1359">
                  <c:v>1.3806734992679355</c:v>
                </c:pt>
                <c:pt idx="1360">
                  <c:v>1.37867252318204</c:v>
                </c:pt>
                <c:pt idx="1361">
                  <c:v>1.3766715470961444</c:v>
                </c:pt>
                <c:pt idx="1362">
                  <c:v>1.3746705710102489</c:v>
                </c:pt>
                <c:pt idx="1363">
                  <c:v>1.3726695949243533</c:v>
                </c:pt>
                <c:pt idx="1364">
                  <c:v>1.3706686188384578</c:v>
                </c:pt>
                <c:pt idx="1365">
                  <c:v>1.3686676427525621</c:v>
                </c:pt>
                <c:pt idx="1366">
                  <c:v>1.3666666666666667</c:v>
                </c:pt>
                <c:pt idx="1367">
                  <c:v>1.364665690580771</c:v>
                </c:pt>
                <c:pt idx="1368">
                  <c:v>1.3626647144948754</c:v>
                </c:pt>
                <c:pt idx="1369">
                  <c:v>1.3606637384089799</c:v>
                </c:pt>
                <c:pt idx="1370">
                  <c:v>1.3586627623230842</c:v>
                </c:pt>
                <c:pt idx="1371">
                  <c:v>1.3566617862371888</c:v>
                </c:pt>
                <c:pt idx="1372">
                  <c:v>1.3546608101512931</c:v>
                </c:pt>
                <c:pt idx="1373">
                  <c:v>1.3526598340653977</c:v>
                </c:pt>
                <c:pt idx="1374">
                  <c:v>1.350658857979502</c:v>
                </c:pt>
                <c:pt idx="1375">
                  <c:v>1.3486578818936066</c:v>
                </c:pt>
                <c:pt idx="1376">
                  <c:v>1.3466569058077109</c:v>
                </c:pt>
                <c:pt idx="1377">
                  <c:v>1.3446559297218155</c:v>
                </c:pt>
                <c:pt idx="1378">
                  <c:v>1.3426549536359198</c:v>
                </c:pt>
                <c:pt idx="1379">
                  <c:v>1.3406539775500244</c:v>
                </c:pt>
                <c:pt idx="1380">
                  <c:v>1.3386530014641287</c:v>
                </c:pt>
                <c:pt idx="1381">
                  <c:v>1.3366520253782332</c:v>
                </c:pt>
                <c:pt idx="1382">
                  <c:v>1.3346510492923376</c:v>
                </c:pt>
                <c:pt idx="1383">
                  <c:v>1.3326500732064421</c:v>
                </c:pt>
                <c:pt idx="1384">
                  <c:v>1.3306490971205465</c:v>
                </c:pt>
                <c:pt idx="1385">
                  <c:v>1.328648121034651</c:v>
                </c:pt>
                <c:pt idx="1386">
                  <c:v>1.3266471449487554</c:v>
                </c:pt>
                <c:pt idx="1387">
                  <c:v>1.3246461688628599</c:v>
                </c:pt>
                <c:pt idx="1388">
                  <c:v>1.3226451927769642</c:v>
                </c:pt>
                <c:pt idx="1389">
                  <c:v>1.3206442166910688</c:v>
                </c:pt>
                <c:pt idx="1390">
                  <c:v>1.3186432406051731</c:v>
                </c:pt>
                <c:pt idx="1391">
                  <c:v>1.3166422645192777</c:v>
                </c:pt>
                <c:pt idx="1392">
                  <c:v>1.314641288433382</c:v>
                </c:pt>
                <c:pt idx="1393">
                  <c:v>1.3126403123474866</c:v>
                </c:pt>
                <c:pt idx="1394">
                  <c:v>1.3106393362615909</c:v>
                </c:pt>
                <c:pt idx="1395">
                  <c:v>1.3086383601756955</c:v>
                </c:pt>
                <c:pt idx="1396">
                  <c:v>1.3066373840897998</c:v>
                </c:pt>
                <c:pt idx="1397">
                  <c:v>1.3046364080039043</c:v>
                </c:pt>
                <c:pt idx="1398">
                  <c:v>1.3026354319180087</c:v>
                </c:pt>
                <c:pt idx="1399">
                  <c:v>1.3006344558321132</c:v>
                </c:pt>
                <c:pt idx="1400">
                  <c:v>1.2986334797462176</c:v>
                </c:pt>
                <c:pt idx="1401">
                  <c:v>1.2966325036603221</c:v>
                </c:pt>
                <c:pt idx="1402">
                  <c:v>1.2946315275744265</c:v>
                </c:pt>
                <c:pt idx="1403">
                  <c:v>1.292630551488531</c:v>
                </c:pt>
                <c:pt idx="1404">
                  <c:v>1.2906295754026353</c:v>
                </c:pt>
                <c:pt idx="1405">
                  <c:v>1.2886285993167399</c:v>
                </c:pt>
                <c:pt idx="1406">
                  <c:v>1.2866276232308442</c:v>
                </c:pt>
                <c:pt idx="1407">
                  <c:v>1.2846266471449488</c:v>
                </c:pt>
                <c:pt idx="1408">
                  <c:v>1.2826256710590531</c:v>
                </c:pt>
                <c:pt idx="1409">
                  <c:v>1.2806246949731577</c:v>
                </c:pt>
                <c:pt idx="1410">
                  <c:v>1.278623718887262</c:v>
                </c:pt>
                <c:pt idx="1411">
                  <c:v>1.2766227428013663</c:v>
                </c:pt>
                <c:pt idx="1412">
                  <c:v>1.2746217667154709</c:v>
                </c:pt>
                <c:pt idx="1413">
                  <c:v>1.2726207906295752</c:v>
                </c:pt>
                <c:pt idx="1414">
                  <c:v>1.2706198145436798</c:v>
                </c:pt>
                <c:pt idx="1415">
                  <c:v>1.2686188384577841</c:v>
                </c:pt>
                <c:pt idx="1416">
                  <c:v>1.2666178623718887</c:v>
                </c:pt>
                <c:pt idx="1417">
                  <c:v>1.264616886285993</c:v>
                </c:pt>
                <c:pt idx="1418">
                  <c:v>1.2626159102000976</c:v>
                </c:pt>
                <c:pt idx="1419">
                  <c:v>1.2606149341142019</c:v>
                </c:pt>
                <c:pt idx="1420">
                  <c:v>1.2586139580283064</c:v>
                </c:pt>
                <c:pt idx="1421">
                  <c:v>1.2566129819424108</c:v>
                </c:pt>
                <c:pt idx="1422">
                  <c:v>1.2546120058565153</c:v>
                </c:pt>
                <c:pt idx="1423">
                  <c:v>1.2526110297706197</c:v>
                </c:pt>
                <c:pt idx="1424">
                  <c:v>1.2506100536847242</c:v>
                </c:pt>
                <c:pt idx="1425">
                  <c:v>1.2486090775988286</c:v>
                </c:pt>
                <c:pt idx="1426">
                  <c:v>1.2466081015129331</c:v>
                </c:pt>
                <c:pt idx="1427">
                  <c:v>1.2446071254270374</c:v>
                </c:pt>
                <c:pt idx="1428">
                  <c:v>1.242606149341142</c:v>
                </c:pt>
                <c:pt idx="1429">
                  <c:v>1.2406051732552463</c:v>
                </c:pt>
                <c:pt idx="1430">
                  <c:v>1.2386041971693509</c:v>
                </c:pt>
                <c:pt idx="1431">
                  <c:v>1.2366032210834552</c:v>
                </c:pt>
                <c:pt idx="1432">
                  <c:v>1.2346022449975598</c:v>
                </c:pt>
                <c:pt idx="1433">
                  <c:v>1.2326012689116641</c:v>
                </c:pt>
                <c:pt idx="1434">
                  <c:v>1.2306002928257687</c:v>
                </c:pt>
                <c:pt idx="1435">
                  <c:v>1.228599316739873</c:v>
                </c:pt>
                <c:pt idx="1436">
                  <c:v>1.2265983406539775</c:v>
                </c:pt>
                <c:pt idx="1437">
                  <c:v>1.2245973645680819</c:v>
                </c:pt>
                <c:pt idx="1438">
                  <c:v>1.2225963884821864</c:v>
                </c:pt>
                <c:pt idx="1439">
                  <c:v>1.2205954123962908</c:v>
                </c:pt>
                <c:pt idx="1440">
                  <c:v>1.2185944363103953</c:v>
                </c:pt>
                <c:pt idx="1441">
                  <c:v>1.2165934602244997</c:v>
                </c:pt>
                <c:pt idx="1442">
                  <c:v>1.2145924841386042</c:v>
                </c:pt>
                <c:pt idx="1443">
                  <c:v>1.2125915080527085</c:v>
                </c:pt>
                <c:pt idx="1444">
                  <c:v>1.2105905319668131</c:v>
                </c:pt>
                <c:pt idx="1445">
                  <c:v>1.2085895558809174</c:v>
                </c:pt>
                <c:pt idx="1446">
                  <c:v>1.206588579795022</c:v>
                </c:pt>
                <c:pt idx="1447">
                  <c:v>1.2045876037091263</c:v>
                </c:pt>
                <c:pt idx="1448">
                  <c:v>1.2025866276232309</c:v>
                </c:pt>
                <c:pt idx="1449">
                  <c:v>1.2005856515373352</c:v>
                </c:pt>
                <c:pt idx="1450">
                  <c:v>1.1985846754514398</c:v>
                </c:pt>
                <c:pt idx="1451">
                  <c:v>1.1965836993655441</c:v>
                </c:pt>
                <c:pt idx="1452">
                  <c:v>1.1945827232796484</c:v>
                </c:pt>
                <c:pt idx="1453">
                  <c:v>1.192581747193753</c:v>
                </c:pt>
                <c:pt idx="1454">
                  <c:v>1.1905807711078573</c:v>
                </c:pt>
                <c:pt idx="1455">
                  <c:v>1.1885797950219619</c:v>
                </c:pt>
                <c:pt idx="1456">
                  <c:v>1.1865788189360662</c:v>
                </c:pt>
                <c:pt idx="1457">
                  <c:v>1.1845778428501708</c:v>
                </c:pt>
                <c:pt idx="1458">
                  <c:v>1.1825768667642751</c:v>
                </c:pt>
                <c:pt idx="1459">
                  <c:v>1.1805758906783796</c:v>
                </c:pt>
                <c:pt idx="1460">
                  <c:v>1.178574914592484</c:v>
                </c:pt>
                <c:pt idx="1461">
                  <c:v>1.1765739385065885</c:v>
                </c:pt>
                <c:pt idx="1462">
                  <c:v>1.1745729624206929</c:v>
                </c:pt>
                <c:pt idx="1463">
                  <c:v>1.1725719863347974</c:v>
                </c:pt>
                <c:pt idx="1464">
                  <c:v>1.1705710102489018</c:v>
                </c:pt>
                <c:pt idx="1465">
                  <c:v>1.1685700341630063</c:v>
                </c:pt>
                <c:pt idx="1466">
                  <c:v>1.1665690580771106</c:v>
                </c:pt>
                <c:pt idx="1467">
                  <c:v>1.1645680819912152</c:v>
                </c:pt>
                <c:pt idx="1468">
                  <c:v>1.1625671059053195</c:v>
                </c:pt>
                <c:pt idx="1469">
                  <c:v>1.1605661298194241</c:v>
                </c:pt>
                <c:pt idx="1470">
                  <c:v>1.1585651537335284</c:v>
                </c:pt>
                <c:pt idx="1471">
                  <c:v>1.156564177647633</c:v>
                </c:pt>
                <c:pt idx="1472">
                  <c:v>1.1545632015617373</c:v>
                </c:pt>
                <c:pt idx="1473">
                  <c:v>1.1525622254758419</c:v>
                </c:pt>
                <c:pt idx="1474">
                  <c:v>1.1505612493899462</c:v>
                </c:pt>
                <c:pt idx="1475">
                  <c:v>1.1485602733040507</c:v>
                </c:pt>
                <c:pt idx="1476">
                  <c:v>1.1465592972181551</c:v>
                </c:pt>
                <c:pt idx="1477">
                  <c:v>1.1445583211322596</c:v>
                </c:pt>
                <c:pt idx="1478">
                  <c:v>1.142557345046364</c:v>
                </c:pt>
                <c:pt idx="1479">
                  <c:v>1.1405563689604685</c:v>
                </c:pt>
                <c:pt idx="1480">
                  <c:v>1.1385553928745729</c:v>
                </c:pt>
                <c:pt idx="1481">
                  <c:v>1.1365544167886774</c:v>
                </c:pt>
                <c:pt idx="1482">
                  <c:v>1.1345534407027817</c:v>
                </c:pt>
                <c:pt idx="1483">
                  <c:v>1.1325524646168863</c:v>
                </c:pt>
                <c:pt idx="1484">
                  <c:v>1.1305514885309906</c:v>
                </c:pt>
                <c:pt idx="1485">
                  <c:v>1.1285505124450952</c:v>
                </c:pt>
                <c:pt idx="1486">
                  <c:v>1.1265495363591995</c:v>
                </c:pt>
                <c:pt idx="1487">
                  <c:v>1.1245485602733041</c:v>
                </c:pt>
                <c:pt idx="1488">
                  <c:v>1.1225475841874084</c:v>
                </c:pt>
                <c:pt idx="1489">
                  <c:v>1.120546608101513</c:v>
                </c:pt>
                <c:pt idx="1490">
                  <c:v>1.1185456320156173</c:v>
                </c:pt>
                <c:pt idx="1491">
                  <c:v>1.1165446559297219</c:v>
                </c:pt>
                <c:pt idx="1492">
                  <c:v>1.1145436798438262</c:v>
                </c:pt>
                <c:pt idx="1493">
                  <c:v>1.1125427037579307</c:v>
                </c:pt>
                <c:pt idx="1494">
                  <c:v>1.1105417276720351</c:v>
                </c:pt>
                <c:pt idx="1495">
                  <c:v>1.1085407515861394</c:v>
                </c:pt>
                <c:pt idx="1496">
                  <c:v>1.106539775500244</c:v>
                </c:pt>
                <c:pt idx="1497">
                  <c:v>1.1045387994143483</c:v>
                </c:pt>
                <c:pt idx="1498">
                  <c:v>1.1025378233284528</c:v>
                </c:pt>
                <c:pt idx="1499">
                  <c:v>1.1005368472425572</c:v>
                </c:pt>
                <c:pt idx="1500">
                  <c:v>1.0985358711566617</c:v>
                </c:pt>
                <c:pt idx="1501">
                  <c:v>1.0965348950707661</c:v>
                </c:pt>
                <c:pt idx="1502">
                  <c:v>1.0945339189848706</c:v>
                </c:pt>
                <c:pt idx="1503">
                  <c:v>1.092532942898975</c:v>
                </c:pt>
                <c:pt idx="1504">
                  <c:v>1.0905319668130795</c:v>
                </c:pt>
                <c:pt idx="1505">
                  <c:v>1.0885309907271838</c:v>
                </c:pt>
                <c:pt idx="1506">
                  <c:v>1.0865300146412884</c:v>
                </c:pt>
                <c:pt idx="1507">
                  <c:v>1.0845290385553927</c:v>
                </c:pt>
                <c:pt idx="1508">
                  <c:v>1.0825280624694973</c:v>
                </c:pt>
                <c:pt idx="1509">
                  <c:v>1.0805270863836016</c:v>
                </c:pt>
                <c:pt idx="1510">
                  <c:v>1.0785261102977062</c:v>
                </c:pt>
                <c:pt idx="1511">
                  <c:v>1.0765251342118105</c:v>
                </c:pt>
                <c:pt idx="1512">
                  <c:v>1.0745241581259151</c:v>
                </c:pt>
                <c:pt idx="1513">
                  <c:v>1.0725231820400194</c:v>
                </c:pt>
                <c:pt idx="1514">
                  <c:v>1.070522205954124</c:v>
                </c:pt>
                <c:pt idx="1515">
                  <c:v>1.0685212298682283</c:v>
                </c:pt>
                <c:pt idx="1516">
                  <c:v>1.0665202537823328</c:v>
                </c:pt>
                <c:pt idx="1517">
                  <c:v>1.0645192776964372</c:v>
                </c:pt>
                <c:pt idx="1518">
                  <c:v>1.0625183016105417</c:v>
                </c:pt>
                <c:pt idx="1519">
                  <c:v>1.0605173255246461</c:v>
                </c:pt>
                <c:pt idx="1520">
                  <c:v>1.0585163494387506</c:v>
                </c:pt>
                <c:pt idx="1521">
                  <c:v>1.0565153733528549</c:v>
                </c:pt>
                <c:pt idx="1522">
                  <c:v>1.0545143972669595</c:v>
                </c:pt>
                <c:pt idx="1523">
                  <c:v>1.0525134211810638</c:v>
                </c:pt>
                <c:pt idx="1524">
                  <c:v>1.0505124450951684</c:v>
                </c:pt>
                <c:pt idx="1525">
                  <c:v>1.0485114690092727</c:v>
                </c:pt>
                <c:pt idx="1526">
                  <c:v>1.0465104929233773</c:v>
                </c:pt>
                <c:pt idx="1527">
                  <c:v>1.0445095168374816</c:v>
                </c:pt>
                <c:pt idx="1528">
                  <c:v>1.0425085407515862</c:v>
                </c:pt>
                <c:pt idx="1529">
                  <c:v>1.0405075646656905</c:v>
                </c:pt>
                <c:pt idx="1530">
                  <c:v>1.0385065885797951</c:v>
                </c:pt>
                <c:pt idx="1531">
                  <c:v>1.0365056124938994</c:v>
                </c:pt>
                <c:pt idx="1532">
                  <c:v>1.0345046364080039</c:v>
                </c:pt>
                <c:pt idx="1533">
                  <c:v>1.0325036603221083</c:v>
                </c:pt>
                <c:pt idx="1534">
                  <c:v>1.0305026842362128</c:v>
                </c:pt>
                <c:pt idx="1535">
                  <c:v>1.0285017081503172</c:v>
                </c:pt>
                <c:pt idx="1536">
                  <c:v>1.0265007320644217</c:v>
                </c:pt>
                <c:pt idx="1537">
                  <c:v>1.024499755978526</c:v>
                </c:pt>
                <c:pt idx="1538">
                  <c:v>1.0224987798926304</c:v>
                </c:pt>
                <c:pt idx="1539">
                  <c:v>1.0204978038067349</c:v>
                </c:pt>
                <c:pt idx="1540">
                  <c:v>1.0184968277208393</c:v>
                </c:pt>
                <c:pt idx="1541">
                  <c:v>1.0164958516349438</c:v>
                </c:pt>
                <c:pt idx="1542">
                  <c:v>1.0144948755490482</c:v>
                </c:pt>
                <c:pt idx="1543">
                  <c:v>1.0124938994631527</c:v>
                </c:pt>
                <c:pt idx="1544">
                  <c:v>1.010492923377257</c:v>
                </c:pt>
                <c:pt idx="1545">
                  <c:v>1.0084919472913616</c:v>
                </c:pt>
                <c:pt idx="1546">
                  <c:v>1.0064909712054659</c:v>
                </c:pt>
                <c:pt idx="1547">
                  <c:v>1.0044899951195705</c:v>
                </c:pt>
                <c:pt idx="1548">
                  <c:v>1.0024890190336748</c:v>
                </c:pt>
                <c:pt idx="1549">
                  <c:v>1.0004880429477794</c:v>
                </c:pt>
                <c:pt idx="1550">
                  <c:v>0.99848706686188382</c:v>
                </c:pt>
                <c:pt idx="1551">
                  <c:v>0.99648609077598826</c:v>
                </c:pt>
                <c:pt idx="1552">
                  <c:v>0.99448511469009271</c:v>
                </c:pt>
                <c:pt idx="1553">
                  <c:v>0.99248413860419715</c:v>
                </c:pt>
                <c:pt idx="1554">
                  <c:v>0.9904831625183016</c:v>
                </c:pt>
                <c:pt idx="1555">
                  <c:v>0.98848218643240604</c:v>
                </c:pt>
                <c:pt idx="1556">
                  <c:v>0.98648121034651048</c:v>
                </c:pt>
                <c:pt idx="1557">
                  <c:v>0.98448023426061493</c:v>
                </c:pt>
                <c:pt idx="1558">
                  <c:v>0.98247925817471937</c:v>
                </c:pt>
                <c:pt idx="1559">
                  <c:v>0.9804782820888237</c:v>
                </c:pt>
                <c:pt idx="1560">
                  <c:v>0.97847730600292815</c:v>
                </c:pt>
                <c:pt idx="1561">
                  <c:v>0.97647632991703259</c:v>
                </c:pt>
                <c:pt idx="1562">
                  <c:v>0.97447535383113704</c:v>
                </c:pt>
                <c:pt idx="1563">
                  <c:v>0.97247437774524148</c:v>
                </c:pt>
                <c:pt idx="1564">
                  <c:v>0.97047340165934592</c:v>
                </c:pt>
                <c:pt idx="1565">
                  <c:v>0.96847242557345037</c:v>
                </c:pt>
                <c:pt idx="1566">
                  <c:v>0.96647144948755481</c:v>
                </c:pt>
                <c:pt idx="1567">
                  <c:v>0.96447047340165926</c:v>
                </c:pt>
                <c:pt idx="1568">
                  <c:v>0.9624694973157637</c:v>
                </c:pt>
                <c:pt idx="1569">
                  <c:v>0.96046852122986814</c:v>
                </c:pt>
                <c:pt idx="1570">
                  <c:v>0.95846754514397259</c:v>
                </c:pt>
                <c:pt idx="1571">
                  <c:v>0.95646656905807703</c:v>
                </c:pt>
                <c:pt idx="1572">
                  <c:v>0.95446559297218148</c:v>
                </c:pt>
                <c:pt idx="1573">
                  <c:v>0.95246461688628592</c:v>
                </c:pt>
                <c:pt idx="1574">
                  <c:v>0.95046364080039036</c:v>
                </c:pt>
                <c:pt idx="1575">
                  <c:v>0.94846266471449481</c:v>
                </c:pt>
                <c:pt idx="1576">
                  <c:v>0.94646168862859925</c:v>
                </c:pt>
                <c:pt idx="1577">
                  <c:v>0.9444607125427037</c:v>
                </c:pt>
                <c:pt idx="1578">
                  <c:v>0.94245973645680814</c:v>
                </c:pt>
                <c:pt idx="1579">
                  <c:v>0.94045876037091258</c:v>
                </c:pt>
                <c:pt idx="1580">
                  <c:v>0.93845778428501703</c:v>
                </c:pt>
                <c:pt idx="1581">
                  <c:v>0.93645680819912147</c:v>
                </c:pt>
                <c:pt idx="1582">
                  <c:v>0.93445583211322591</c:v>
                </c:pt>
                <c:pt idx="1583">
                  <c:v>0.93245485602733036</c:v>
                </c:pt>
                <c:pt idx="1584">
                  <c:v>0.9304538799414348</c:v>
                </c:pt>
                <c:pt idx="1585">
                  <c:v>0.92845290385553925</c:v>
                </c:pt>
                <c:pt idx="1586">
                  <c:v>0.92645192776964369</c:v>
                </c:pt>
                <c:pt idx="1587">
                  <c:v>0.92445095168374813</c:v>
                </c:pt>
                <c:pt idx="1588">
                  <c:v>0.92244997559785258</c:v>
                </c:pt>
                <c:pt idx="1589">
                  <c:v>0.92044899951195702</c:v>
                </c:pt>
                <c:pt idx="1590">
                  <c:v>0.91844802342606147</c:v>
                </c:pt>
                <c:pt idx="1591">
                  <c:v>0.91644704734016591</c:v>
                </c:pt>
                <c:pt idx="1592">
                  <c:v>0.91444607125427035</c:v>
                </c:pt>
                <c:pt idx="1593">
                  <c:v>0.9124450951683748</c:v>
                </c:pt>
                <c:pt idx="1594">
                  <c:v>0.91044411908247924</c:v>
                </c:pt>
                <c:pt idx="1595">
                  <c:v>0.90844314299658369</c:v>
                </c:pt>
                <c:pt idx="1596">
                  <c:v>0.90644216691068813</c:v>
                </c:pt>
                <c:pt idx="1597">
                  <c:v>0.90444119082479257</c:v>
                </c:pt>
                <c:pt idx="1598">
                  <c:v>0.90244021473889702</c:v>
                </c:pt>
                <c:pt idx="1599">
                  <c:v>0.90043923865300146</c:v>
                </c:pt>
                <c:pt idx="1600">
                  <c:v>0.89843826256710591</c:v>
                </c:pt>
                <c:pt idx="1601">
                  <c:v>0.89643728648121024</c:v>
                </c:pt>
                <c:pt idx="1602">
                  <c:v>0.89443631039531468</c:v>
                </c:pt>
                <c:pt idx="1603">
                  <c:v>0.89243533430941913</c:v>
                </c:pt>
                <c:pt idx="1604">
                  <c:v>0.89043435822352357</c:v>
                </c:pt>
                <c:pt idx="1605">
                  <c:v>0.88843338213762801</c:v>
                </c:pt>
                <c:pt idx="1606">
                  <c:v>0.88643240605173246</c:v>
                </c:pt>
                <c:pt idx="1607">
                  <c:v>0.8844314299658369</c:v>
                </c:pt>
                <c:pt idx="1608">
                  <c:v>0.88243045387994135</c:v>
                </c:pt>
                <c:pt idx="1609">
                  <c:v>0.88042947779404579</c:v>
                </c:pt>
                <c:pt idx="1610">
                  <c:v>0.87842850170815023</c:v>
                </c:pt>
                <c:pt idx="1611">
                  <c:v>0.87642752562225468</c:v>
                </c:pt>
                <c:pt idx="1612">
                  <c:v>0.87442654953635912</c:v>
                </c:pt>
                <c:pt idx="1613">
                  <c:v>0.87242557345046357</c:v>
                </c:pt>
                <c:pt idx="1614">
                  <c:v>0.87042459736456801</c:v>
                </c:pt>
                <c:pt idx="1615">
                  <c:v>0.86842362127867245</c:v>
                </c:pt>
                <c:pt idx="1616">
                  <c:v>0.8664226451927769</c:v>
                </c:pt>
                <c:pt idx="1617">
                  <c:v>0.86442166910688134</c:v>
                </c:pt>
                <c:pt idx="1618">
                  <c:v>0.86242069302098578</c:v>
                </c:pt>
                <c:pt idx="1619">
                  <c:v>0.86041971693509023</c:v>
                </c:pt>
                <c:pt idx="1620">
                  <c:v>0.85841874084919467</c:v>
                </c:pt>
                <c:pt idx="1621">
                  <c:v>0.85641776476329912</c:v>
                </c:pt>
                <c:pt idx="1622">
                  <c:v>0.85441678867740356</c:v>
                </c:pt>
                <c:pt idx="1623">
                  <c:v>0.852415812591508</c:v>
                </c:pt>
                <c:pt idx="1624">
                  <c:v>0.85041483650561245</c:v>
                </c:pt>
                <c:pt idx="1625">
                  <c:v>0.84841386041971689</c:v>
                </c:pt>
                <c:pt idx="1626">
                  <c:v>0.84641288433382134</c:v>
                </c:pt>
                <c:pt idx="1627">
                  <c:v>0.84441190824792578</c:v>
                </c:pt>
                <c:pt idx="1628">
                  <c:v>0.84241093216203022</c:v>
                </c:pt>
                <c:pt idx="1629">
                  <c:v>0.84040995607613467</c:v>
                </c:pt>
                <c:pt idx="1630">
                  <c:v>0.83840897999023911</c:v>
                </c:pt>
                <c:pt idx="1631">
                  <c:v>0.83640800390434356</c:v>
                </c:pt>
                <c:pt idx="1632">
                  <c:v>0.834407027818448</c:v>
                </c:pt>
                <c:pt idx="1633">
                  <c:v>0.83240605173255244</c:v>
                </c:pt>
                <c:pt idx="1634">
                  <c:v>0.83040507564665689</c:v>
                </c:pt>
                <c:pt idx="1635">
                  <c:v>0.82840409956076133</c:v>
                </c:pt>
                <c:pt idx="1636">
                  <c:v>0.82640312347486578</c:v>
                </c:pt>
                <c:pt idx="1637">
                  <c:v>0.82440214738897022</c:v>
                </c:pt>
                <c:pt idx="1638">
                  <c:v>0.82240117130307466</c:v>
                </c:pt>
                <c:pt idx="1639">
                  <c:v>0.82040019521717911</c:v>
                </c:pt>
                <c:pt idx="1640">
                  <c:v>0.81839921913128355</c:v>
                </c:pt>
                <c:pt idx="1641">
                  <c:v>0.81639824304538799</c:v>
                </c:pt>
                <c:pt idx="1642">
                  <c:v>0.81439726695949244</c:v>
                </c:pt>
                <c:pt idx="1643">
                  <c:v>0.81239629087359688</c:v>
                </c:pt>
                <c:pt idx="1644">
                  <c:v>0.81039531478770122</c:v>
                </c:pt>
                <c:pt idx="1645">
                  <c:v>0.80839433870180566</c:v>
                </c:pt>
                <c:pt idx="1646">
                  <c:v>0.8063933626159101</c:v>
                </c:pt>
                <c:pt idx="1647">
                  <c:v>0.80439238653001455</c:v>
                </c:pt>
                <c:pt idx="1648">
                  <c:v>0.80239141044411899</c:v>
                </c:pt>
                <c:pt idx="1649">
                  <c:v>0.80039043435822343</c:v>
                </c:pt>
                <c:pt idx="1650">
                  <c:v>0.79838945827232788</c:v>
                </c:pt>
                <c:pt idx="1651">
                  <c:v>0.79638848218643232</c:v>
                </c:pt>
                <c:pt idx="1652">
                  <c:v>0.79438750610053677</c:v>
                </c:pt>
                <c:pt idx="1653">
                  <c:v>0.79238653001464121</c:v>
                </c:pt>
                <c:pt idx="1654">
                  <c:v>0.79038555392874565</c:v>
                </c:pt>
                <c:pt idx="1655">
                  <c:v>0.7883845778428501</c:v>
                </c:pt>
                <c:pt idx="1656">
                  <c:v>0.78638360175695454</c:v>
                </c:pt>
                <c:pt idx="1657">
                  <c:v>0.78438262567105899</c:v>
                </c:pt>
                <c:pt idx="1658">
                  <c:v>0.78238164958516343</c:v>
                </c:pt>
                <c:pt idx="1659">
                  <c:v>0.78038067349926787</c:v>
                </c:pt>
                <c:pt idx="1660">
                  <c:v>0.77837969741337232</c:v>
                </c:pt>
                <c:pt idx="1661">
                  <c:v>0.77637872132747676</c:v>
                </c:pt>
                <c:pt idx="1662">
                  <c:v>0.77437774524158121</c:v>
                </c:pt>
                <c:pt idx="1663">
                  <c:v>0.77237676915568565</c:v>
                </c:pt>
                <c:pt idx="1664">
                  <c:v>0.77037579306979009</c:v>
                </c:pt>
                <c:pt idx="1665">
                  <c:v>0.76837481698389454</c:v>
                </c:pt>
                <c:pt idx="1666">
                  <c:v>0.76637384089799898</c:v>
                </c:pt>
                <c:pt idx="1667">
                  <c:v>0.76437286481210343</c:v>
                </c:pt>
                <c:pt idx="1668">
                  <c:v>0.76237188872620787</c:v>
                </c:pt>
                <c:pt idx="1669">
                  <c:v>0.76037091264031231</c:v>
                </c:pt>
                <c:pt idx="1670">
                  <c:v>0.75836993655441676</c:v>
                </c:pt>
                <c:pt idx="1671">
                  <c:v>0.7563689604685212</c:v>
                </c:pt>
                <c:pt idx="1672">
                  <c:v>0.75436798438262564</c:v>
                </c:pt>
                <c:pt idx="1673">
                  <c:v>0.75236700829673009</c:v>
                </c:pt>
                <c:pt idx="1674">
                  <c:v>0.75036603221083453</c:v>
                </c:pt>
                <c:pt idx="1675">
                  <c:v>0.74836505612493898</c:v>
                </c:pt>
                <c:pt idx="1676">
                  <c:v>0.74636408003904342</c:v>
                </c:pt>
                <c:pt idx="1677">
                  <c:v>0.74436310395314786</c:v>
                </c:pt>
                <c:pt idx="1678">
                  <c:v>0.74236212786725231</c:v>
                </c:pt>
                <c:pt idx="1679">
                  <c:v>0.74036115178135675</c:v>
                </c:pt>
                <c:pt idx="1680">
                  <c:v>0.7383601756954612</c:v>
                </c:pt>
                <c:pt idx="1681">
                  <c:v>0.73635919960956564</c:v>
                </c:pt>
                <c:pt idx="1682">
                  <c:v>0.73435822352367008</c:v>
                </c:pt>
                <c:pt idx="1683">
                  <c:v>0.73235724743777453</c:v>
                </c:pt>
                <c:pt idx="1684">
                  <c:v>0.73035627135187897</c:v>
                </c:pt>
                <c:pt idx="1685">
                  <c:v>0.72835529526598342</c:v>
                </c:pt>
                <c:pt idx="1686">
                  <c:v>0.72635431918008786</c:v>
                </c:pt>
                <c:pt idx="1687">
                  <c:v>0.72435334309419219</c:v>
                </c:pt>
                <c:pt idx="1688">
                  <c:v>0.72235236700829664</c:v>
                </c:pt>
                <c:pt idx="1689">
                  <c:v>0.72035139092240108</c:v>
                </c:pt>
                <c:pt idx="1690">
                  <c:v>0.71835041483650552</c:v>
                </c:pt>
                <c:pt idx="1691">
                  <c:v>0.71634943875060997</c:v>
                </c:pt>
                <c:pt idx="1692">
                  <c:v>0.71434846266471441</c:v>
                </c:pt>
                <c:pt idx="1693">
                  <c:v>0.71234748657881886</c:v>
                </c:pt>
                <c:pt idx="1694">
                  <c:v>0.7103465104929233</c:v>
                </c:pt>
                <c:pt idx="1695">
                  <c:v>0.70834553440702774</c:v>
                </c:pt>
                <c:pt idx="1696">
                  <c:v>0.70634455832113219</c:v>
                </c:pt>
                <c:pt idx="1697">
                  <c:v>0.70434358223523663</c:v>
                </c:pt>
                <c:pt idx="1698">
                  <c:v>0.70234260614934108</c:v>
                </c:pt>
                <c:pt idx="1699">
                  <c:v>0.70034163006344552</c:v>
                </c:pt>
                <c:pt idx="1700">
                  <c:v>0.69834065397754996</c:v>
                </c:pt>
                <c:pt idx="1701">
                  <c:v>0.69633967789165441</c:v>
                </c:pt>
                <c:pt idx="1702">
                  <c:v>0.69433870180575885</c:v>
                </c:pt>
                <c:pt idx="1703">
                  <c:v>0.6923377257198633</c:v>
                </c:pt>
                <c:pt idx="1704">
                  <c:v>0.69033674963396774</c:v>
                </c:pt>
                <c:pt idx="1705">
                  <c:v>0.68833577354807218</c:v>
                </c:pt>
                <c:pt idx="1706">
                  <c:v>0.68633479746217663</c:v>
                </c:pt>
                <c:pt idx="1707">
                  <c:v>0.68433382137628107</c:v>
                </c:pt>
                <c:pt idx="1708">
                  <c:v>0.68233284529038551</c:v>
                </c:pt>
                <c:pt idx="1709">
                  <c:v>0.68033186920448996</c:v>
                </c:pt>
                <c:pt idx="1710">
                  <c:v>0.6783308931185944</c:v>
                </c:pt>
                <c:pt idx="1711">
                  <c:v>0.67632991703269885</c:v>
                </c:pt>
                <c:pt idx="1712">
                  <c:v>0.67432894094680329</c:v>
                </c:pt>
                <c:pt idx="1713">
                  <c:v>0.67232796486090773</c:v>
                </c:pt>
                <c:pt idx="1714">
                  <c:v>0.67032698877501218</c:v>
                </c:pt>
                <c:pt idx="1715">
                  <c:v>0.66832601268911662</c:v>
                </c:pt>
                <c:pt idx="1716">
                  <c:v>0.66632503660322107</c:v>
                </c:pt>
                <c:pt idx="1717">
                  <c:v>0.66432406051732551</c:v>
                </c:pt>
                <c:pt idx="1718">
                  <c:v>0.66232308443142995</c:v>
                </c:pt>
                <c:pt idx="1719">
                  <c:v>0.6603221083455344</c:v>
                </c:pt>
                <c:pt idx="1720">
                  <c:v>0.65832113225963884</c:v>
                </c:pt>
                <c:pt idx="1721">
                  <c:v>0.65632015617374329</c:v>
                </c:pt>
                <c:pt idx="1722">
                  <c:v>0.65431918008784773</c:v>
                </c:pt>
                <c:pt idx="1723">
                  <c:v>0.65231820400195217</c:v>
                </c:pt>
                <c:pt idx="1724">
                  <c:v>0.65031722791605662</c:v>
                </c:pt>
                <c:pt idx="1725">
                  <c:v>0.64831625183016106</c:v>
                </c:pt>
                <c:pt idx="1726">
                  <c:v>0.6463152757442655</c:v>
                </c:pt>
                <c:pt idx="1727">
                  <c:v>0.64431429965836995</c:v>
                </c:pt>
                <c:pt idx="1728">
                  <c:v>0.64231332357247439</c:v>
                </c:pt>
                <c:pt idx="1729">
                  <c:v>0.64031234748657884</c:v>
                </c:pt>
                <c:pt idx="1730">
                  <c:v>0.63831137140068317</c:v>
                </c:pt>
                <c:pt idx="1731">
                  <c:v>0.63631039531478761</c:v>
                </c:pt>
                <c:pt idx="1732">
                  <c:v>0.63430941922889206</c:v>
                </c:pt>
                <c:pt idx="1733">
                  <c:v>0.6323084431429965</c:v>
                </c:pt>
                <c:pt idx="1734">
                  <c:v>0.63030746705710095</c:v>
                </c:pt>
                <c:pt idx="1735">
                  <c:v>0.62830649097120539</c:v>
                </c:pt>
                <c:pt idx="1736">
                  <c:v>0.62630551488530983</c:v>
                </c:pt>
                <c:pt idx="1737">
                  <c:v>0.62430453879941428</c:v>
                </c:pt>
                <c:pt idx="1738">
                  <c:v>0.62230356271351872</c:v>
                </c:pt>
                <c:pt idx="1739">
                  <c:v>0.62030258662762316</c:v>
                </c:pt>
                <c:pt idx="1740">
                  <c:v>0.61830161054172761</c:v>
                </c:pt>
                <c:pt idx="1741">
                  <c:v>0.61630063445583205</c:v>
                </c:pt>
                <c:pt idx="1742">
                  <c:v>0.6142996583699365</c:v>
                </c:pt>
                <c:pt idx="1743">
                  <c:v>0.61229868228404094</c:v>
                </c:pt>
                <c:pt idx="1744">
                  <c:v>0.61029770619814538</c:v>
                </c:pt>
                <c:pt idx="1745">
                  <c:v>0.60829673011224983</c:v>
                </c:pt>
                <c:pt idx="1746">
                  <c:v>0.60629575402635427</c:v>
                </c:pt>
                <c:pt idx="1747">
                  <c:v>0.60429477794045872</c:v>
                </c:pt>
                <c:pt idx="1748">
                  <c:v>0.60229380185456316</c:v>
                </c:pt>
                <c:pt idx="1749">
                  <c:v>0.6002928257686676</c:v>
                </c:pt>
                <c:pt idx="1750">
                  <c:v>0.59829184968277205</c:v>
                </c:pt>
                <c:pt idx="1751">
                  <c:v>0.59629087359687649</c:v>
                </c:pt>
                <c:pt idx="1752">
                  <c:v>0.59428989751098094</c:v>
                </c:pt>
                <c:pt idx="1753">
                  <c:v>0.59228892142508538</c:v>
                </c:pt>
                <c:pt idx="1754">
                  <c:v>0.59028794533918982</c:v>
                </c:pt>
                <c:pt idx="1755">
                  <c:v>0.58828696925329427</c:v>
                </c:pt>
                <c:pt idx="1756">
                  <c:v>0.58628599316739871</c:v>
                </c:pt>
                <c:pt idx="1757">
                  <c:v>0.58428501708150316</c:v>
                </c:pt>
                <c:pt idx="1758">
                  <c:v>0.5822840409956076</c:v>
                </c:pt>
                <c:pt idx="1759">
                  <c:v>0.58028306490971204</c:v>
                </c:pt>
                <c:pt idx="1760">
                  <c:v>0.57828208882381649</c:v>
                </c:pt>
                <c:pt idx="1761">
                  <c:v>0.57628111273792093</c:v>
                </c:pt>
                <c:pt idx="1762">
                  <c:v>0.57428013665202537</c:v>
                </c:pt>
                <c:pt idx="1763">
                  <c:v>0.57227916056612982</c:v>
                </c:pt>
                <c:pt idx="1764">
                  <c:v>0.57027818448023426</c:v>
                </c:pt>
                <c:pt idx="1765">
                  <c:v>0.56827720839433871</c:v>
                </c:pt>
                <c:pt idx="1766">
                  <c:v>0.56627623230844315</c:v>
                </c:pt>
                <c:pt idx="1767">
                  <c:v>0.56427525622254759</c:v>
                </c:pt>
                <c:pt idx="1768">
                  <c:v>0.56227428013665204</c:v>
                </c:pt>
                <c:pt idx="1769">
                  <c:v>0.56027330405075648</c:v>
                </c:pt>
                <c:pt idx="1770">
                  <c:v>0.55827232796486093</c:v>
                </c:pt>
                <c:pt idx="1771">
                  <c:v>0.55627135187896537</c:v>
                </c:pt>
                <c:pt idx="1772">
                  <c:v>0.5542703757930697</c:v>
                </c:pt>
                <c:pt idx="1773">
                  <c:v>0.55226939970717415</c:v>
                </c:pt>
                <c:pt idx="1774">
                  <c:v>0.55026842362127859</c:v>
                </c:pt>
                <c:pt idx="1775">
                  <c:v>0.54826744753538303</c:v>
                </c:pt>
                <c:pt idx="1776">
                  <c:v>0.54626647144948748</c:v>
                </c:pt>
                <c:pt idx="1777">
                  <c:v>0.54426549536359192</c:v>
                </c:pt>
                <c:pt idx="1778">
                  <c:v>0.54226451927769637</c:v>
                </c:pt>
                <c:pt idx="1779">
                  <c:v>0.54026354319180081</c:v>
                </c:pt>
                <c:pt idx="1780">
                  <c:v>0.53826256710590525</c:v>
                </c:pt>
                <c:pt idx="1781">
                  <c:v>0.5362615910200097</c:v>
                </c:pt>
                <c:pt idx="1782">
                  <c:v>0.53426061493411414</c:v>
                </c:pt>
                <c:pt idx="1783">
                  <c:v>0.53225963884821859</c:v>
                </c:pt>
                <c:pt idx="1784">
                  <c:v>0.53025866276232303</c:v>
                </c:pt>
                <c:pt idx="1785">
                  <c:v>0.52825768667642747</c:v>
                </c:pt>
                <c:pt idx="1786">
                  <c:v>0.52625671059053192</c:v>
                </c:pt>
                <c:pt idx="1787">
                  <c:v>0.52425573450463636</c:v>
                </c:pt>
                <c:pt idx="1788">
                  <c:v>0.52225475841874081</c:v>
                </c:pt>
                <c:pt idx="1789">
                  <c:v>0.52025378233284525</c:v>
                </c:pt>
                <c:pt idx="1790">
                  <c:v>0.51825280624694969</c:v>
                </c:pt>
                <c:pt idx="1791">
                  <c:v>0.51625183016105414</c:v>
                </c:pt>
                <c:pt idx="1792">
                  <c:v>0.51425085407515858</c:v>
                </c:pt>
                <c:pt idx="1793">
                  <c:v>0.51224987798926302</c:v>
                </c:pt>
                <c:pt idx="1794">
                  <c:v>0.51024890190336747</c:v>
                </c:pt>
                <c:pt idx="1795">
                  <c:v>0.50824792581747191</c:v>
                </c:pt>
                <c:pt idx="1796">
                  <c:v>0.50624694973157636</c:v>
                </c:pt>
                <c:pt idx="1797">
                  <c:v>0.5042459736456808</c:v>
                </c:pt>
                <c:pt idx="1798">
                  <c:v>0.50224499755978524</c:v>
                </c:pt>
                <c:pt idx="1799">
                  <c:v>0.50024402147388969</c:v>
                </c:pt>
                <c:pt idx="1800">
                  <c:v>0.49824304538799413</c:v>
                </c:pt>
                <c:pt idx="1801">
                  <c:v>0.49624206930209858</c:v>
                </c:pt>
                <c:pt idx="1802">
                  <c:v>0.49424109321620302</c:v>
                </c:pt>
                <c:pt idx="1803">
                  <c:v>0.49224011713030746</c:v>
                </c:pt>
                <c:pt idx="1804">
                  <c:v>0.49023914104441185</c:v>
                </c:pt>
                <c:pt idx="1805">
                  <c:v>0.4882381649585163</c:v>
                </c:pt>
                <c:pt idx="1806">
                  <c:v>0.48623718887262074</c:v>
                </c:pt>
                <c:pt idx="1807">
                  <c:v>0.48423621278672518</c:v>
                </c:pt>
                <c:pt idx="1808">
                  <c:v>0.48223523670082963</c:v>
                </c:pt>
                <c:pt idx="1809">
                  <c:v>0.48023426061493407</c:v>
                </c:pt>
                <c:pt idx="1810">
                  <c:v>0.47823328452903852</c:v>
                </c:pt>
                <c:pt idx="1811">
                  <c:v>0.47623230844314296</c:v>
                </c:pt>
                <c:pt idx="1812">
                  <c:v>0.4742313323572474</c:v>
                </c:pt>
                <c:pt idx="1813">
                  <c:v>0.47223035627135185</c:v>
                </c:pt>
                <c:pt idx="1814">
                  <c:v>0.47022938018545629</c:v>
                </c:pt>
                <c:pt idx="1815">
                  <c:v>0.46822840409956074</c:v>
                </c:pt>
                <c:pt idx="1816">
                  <c:v>0.46622742801366518</c:v>
                </c:pt>
                <c:pt idx="1817">
                  <c:v>0.46422645192776962</c:v>
                </c:pt>
                <c:pt idx="1818">
                  <c:v>0.46222547584187407</c:v>
                </c:pt>
                <c:pt idx="1819">
                  <c:v>0.46022449975597851</c:v>
                </c:pt>
                <c:pt idx="1820">
                  <c:v>0.45822352367008296</c:v>
                </c:pt>
                <c:pt idx="1821">
                  <c:v>0.4562225475841874</c:v>
                </c:pt>
                <c:pt idx="1822">
                  <c:v>0.45422157149829184</c:v>
                </c:pt>
                <c:pt idx="1823">
                  <c:v>0.45222059541239629</c:v>
                </c:pt>
                <c:pt idx="1824">
                  <c:v>0.45021961932650073</c:v>
                </c:pt>
                <c:pt idx="1825">
                  <c:v>0.44821864324060512</c:v>
                </c:pt>
                <c:pt idx="1826">
                  <c:v>0.44621766715470956</c:v>
                </c:pt>
                <c:pt idx="1827">
                  <c:v>0.44421669106881401</c:v>
                </c:pt>
                <c:pt idx="1828">
                  <c:v>0.44221571498291845</c:v>
                </c:pt>
                <c:pt idx="1829">
                  <c:v>0.44021473889702289</c:v>
                </c:pt>
                <c:pt idx="1830">
                  <c:v>0.43821376281112734</c:v>
                </c:pt>
                <c:pt idx="1831">
                  <c:v>0.43621278672523178</c:v>
                </c:pt>
                <c:pt idx="1832">
                  <c:v>0.43421181063933623</c:v>
                </c:pt>
                <c:pt idx="1833">
                  <c:v>0.43221083455344067</c:v>
                </c:pt>
                <c:pt idx="1834">
                  <c:v>0.43020985846754511</c:v>
                </c:pt>
                <c:pt idx="1835">
                  <c:v>0.42820888238164956</c:v>
                </c:pt>
                <c:pt idx="1836">
                  <c:v>0.426207906295754</c:v>
                </c:pt>
                <c:pt idx="1837">
                  <c:v>0.42420693020985845</c:v>
                </c:pt>
                <c:pt idx="1838">
                  <c:v>0.42220595412396289</c:v>
                </c:pt>
                <c:pt idx="1839">
                  <c:v>0.42020497803806733</c:v>
                </c:pt>
                <c:pt idx="1840">
                  <c:v>0.41820400195217178</c:v>
                </c:pt>
                <c:pt idx="1841">
                  <c:v>0.41620302586627622</c:v>
                </c:pt>
                <c:pt idx="1842">
                  <c:v>0.41420204978038067</c:v>
                </c:pt>
                <c:pt idx="1843">
                  <c:v>0.41220107369448511</c:v>
                </c:pt>
                <c:pt idx="1844">
                  <c:v>0.41020009760858955</c:v>
                </c:pt>
                <c:pt idx="1845">
                  <c:v>0.408199121522694</c:v>
                </c:pt>
                <c:pt idx="1846">
                  <c:v>0.40619814543679844</c:v>
                </c:pt>
                <c:pt idx="1847">
                  <c:v>0.40419716935090283</c:v>
                </c:pt>
                <c:pt idx="1848">
                  <c:v>0.40219619326500727</c:v>
                </c:pt>
                <c:pt idx="1849">
                  <c:v>0.40019521717911172</c:v>
                </c:pt>
                <c:pt idx="1850">
                  <c:v>0.39819424109321616</c:v>
                </c:pt>
                <c:pt idx="1851">
                  <c:v>0.39619326500732061</c:v>
                </c:pt>
                <c:pt idx="1852">
                  <c:v>0.39419228892142505</c:v>
                </c:pt>
                <c:pt idx="1853">
                  <c:v>0.39219131283552949</c:v>
                </c:pt>
                <c:pt idx="1854">
                  <c:v>0.39019033674963394</c:v>
                </c:pt>
                <c:pt idx="1855">
                  <c:v>0.38818936066373838</c:v>
                </c:pt>
                <c:pt idx="1856">
                  <c:v>0.38618838457784282</c:v>
                </c:pt>
                <c:pt idx="1857">
                  <c:v>0.38418740849194727</c:v>
                </c:pt>
                <c:pt idx="1858">
                  <c:v>0.38218643240605171</c:v>
                </c:pt>
                <c:pt idx="1859">
                  <c:v>0.38018545632015616</c:v>
                </c:pt>
                <c:pt idx="1860">
                  <c:v>0.3781844802342606</c:v>
                </c:pt>
                <c:pt idx="1861">
                  <c:v>0.37618350414836504</c:v>
                </c:pt>
                <c:pt idx="1862">
                  <c:v>0.37418252806246949</c:v>
                </c:pt>
                <c:pt idx="1863">
                  <c:v>0.37218155197657393</c:v>
                </c:pt>
                <c:pt idx="1864">
                  <c:v>0.37018057589067838</c:v>
                </c:pt>
                <c:pt idx="1865">
                  <c:v>0.36817959980478282</c:v>
                </c:pt>
                <c:pt idx="1866">
                  <c:v>0.36617862371888726</c:v>
                </c:pt>
                <c:pt idx="1867">
                  <c:v>0.36417764763299171</c:v>
                </c:pt>
                <c:pt idx="1868">
                  <c:v>0.3621766715470961</c:v>
                </c:pt>
                <c:pt idx="1869">
                  <c:v>0.36017569546120054</c:v>
                </c:pt>
                <c:pt idx="1870">
                  <c:v>0.35817471937530498</c:v>
                </c:pt>
                <c:pt idx="1871">
                  <c:v>0.35617374328940943</c:v>
                </c:pt>
                <c:pt idx="1872">
                  <c:v>0.35417276720351387</c:v>
                </c:pt>
                <c:pt idx="1873">
                  <c:v>0.35217179111761832</c:v>
                </c:pt>
                <c:pt idx="1874">
                  <c:v>0.35017081503172276</c:v>
                </c:pt>
                <c:pt idx="1875">
                  <c:v>0.3481698389458272</c:v>
                </c:pt>
                <c:pt idx="1876">
                  <c:v>0.34616886285993165</c:v>
                </c:pt>
                <c:pt idx="1877">
                  <c:v>0.34416788677403609</c:v>
                </c:pt>
                <c:pt idx="1878">
                  <c:v>0.34216691068814054</c:v>
                </c:pt>
                <c:pt idx="1879">
                  <c:v>0.34016593460224498</c:v>
                </c:pt>
                <c:pt idx="1880">
                  <c:v>0.33816495851634942</c:v>
                </c:pt>
                <c:pt idx="1881">
                  <c:v>0.33616398243045387</c:v>
                </c:pt>
                <c:pt idx="1882">
                  <c:v>0.33416300634455831</c:v>
                </c:pt>
                <c:pt idx="1883">
                  <c:v>0.33216203025866275</c:v>
                </c:pt>
                <c:pt idx="1884">
                  <c:v>0.3301610541727672</c:v>
                </c:pt>
                <c:pt idx="1885">
                  <c:v>0.32816007808687164</c:v>
                </c:pt>
                <c:pt idx="1886">
                  <c:v>0.32615910200097609</c:v>
                </c:pt>
                <c:pt idx="1887">
                  <c:v>0.32415812591508053</c:v>
                </c:pt>
                <c:pt idx="1888">
                  <c:v>0.32215714982918497</c:v>
                </c:pt>
                <c:pt idx="1889">
                  <c:v>0.32015617374328942</c:v>
                </c:pt>
                <c:pt idx="1890">
                  <c:v>0.31815519765739381</c:v>
                </c:pt>
                <c:pt idx="1891">
                  <c:v>0.31615422157149825</c:v>
                </c:pt>
                <c:pt idx="1892">
                  <c:v>0.31415324548560269</c:v>
                </c:pt>
                <c:pt idx="1893">
                  <c:v>0.31215226939970714</c:v>
                </c:pt>
                <c:pt idx="1894">
                  <c:v>0.31015129331381158</c:v>
                </c:pt>
                <c:pt idx="1895">
                  <c:v>0.30815031722791603</c:v>
                </c:pt>
                <c:pt idx="1896">
                  <c:v>0.30614934114202047</c:v>
                </c:pt>
                <c:pt idx="1897">
                  <c:v>0.30414836505612491</c:v>
                </c:pt>
                <c:pt idx="1898">
                  <c:v>0.30214738897022936</c:v>
                </c:pt>
                <c:pt idx="1899">
                  <c:v>0.3001464128843338</c:v>
                </c:pt>
                <c:pt idx="1900">
                  <c:v>0.29814543679843825</c:v>
                </c:pt>
                <c:pt idx="1901">
                  <c:v>0.29614446071254269</c:v>
                </c:pt>
                <c:pt idx="1902">
                  <c:v>0.29414348462664713</c:v>
                </c:pt>
                <c:pt idx="1903">
                  <c:v>0.29214250854075158</c:v>
                </c:pt>
                <c:pt idx="1904">
                  <c:v>0.29014153245485602</c:v>
                </c:pt>
                <c:pt idx="1905">
                  <c:v>0.28814055636896047</c:v>
                </c:pt>
                <c:pt idx="1906">
                  <c:v>0.28613958028306491</c:v>
                </c:pt>
                <c:pt idx="1907">
                  <c:v>0.28413860419716935</c:v>
                </c:pt>
                <c:pt idx="1908">
                  <c:v>0.2821376281112738</c:v>
                </c:pt>
                <c:pt idx="1909">
                  <c:v>0.28013665202537824</c:v>
                </c:pt>
                <c:pt idx="1910">
                  <c:v>0.27813567593948268</c:v>
                </c:pt>
                <c:pt idx="1911">
                  <c:v>0.27613469985358707</c:v>
                </c:pt>
                <c:pt idx="1912">
                  <c:v>0.27413372376769152</c:v>
                </c:pt>
                <c:pt idx="1913">
                  <c:v>0.27213274768179596</c:v>
                </c:pt>
                <c:pt idx="1914">
                  <c:v>0.27013177159590041</c:v>
                </c:pt>
                <c:pt idx="1915">
                  <c:v>0.26813079551000485</c:v>
                </c:pt>
                <c:pt idx="1916">
                  <c:v>0.26612981942410929</c:v>
                </c:pt>
                <c:pt idx="1917">
                  <c:v>0.26412884333821374</c:v>
                </c:pt>
                <c:pt idx="1918">
                  <c:v>0.26212786725231818</c:v>
                </c:pt>
                <c:pt idx="1919">
                  <c:v>0.26012689116642262</c:v>
                </c:pt>
                <c:pt idx="1920">
                  <c:v>0.25812591508052707</c:v>
                </c:pt>
                <c:pt idx="1921">
                  <c:v>0.25612493899463151</c:v>
                </c:pt>
                <c:pt idx="1922">
                  <c:v>0.25412396290873596</c:v>
                </c:pt>
                <c:pt idx="1923">
                  <c:v>0.2521229868228404</c:v>
                </c:pt>
                <c:pt idx="1924">
                  <c:v>0.25012201073694484</c:v>
                </c:pt>
                <c:pt idx="1925">
                  <c:v>0.24812103465104929</c:v>
                </c:pt>
                <c:pt idx="1926">
                  <c:v>0.24612005856515373</c:v>
                </c:pt>
                <c:pt idx="1927">
                  <c:v>0.24411908247925815</c:v>
                </c:pt>
                <c:pt idx="1928">
                  <c:v>0.24211810639336259</c:v>
                </c:pt>
                <c:pt idx="1929">
                  <c:v>0.24011713030746704</c:v>
                </c:pt>
                <c:pt idx="1930">
                  <c:v>0.23811615422157148</c:v>
                </c:pt>
                <c:pt idx="1931">
                  <c:v>0.23611517813567592</c:v>
                </c:pt>
                <c:pt idx="1932">
                  <c:v>0.23411420204978037</c:v>
                </c:pt>
                <c:pt idx="1933">
                  <c:v>0.23211322596388481</c:v>
                </c:pt>
                <c:pt idx="1934">
                  <c:v>0.23011224987798926</c:v>
                </c:pt>
                <c:pt idx="1935">
                  <c:v>0.2281112737920937</c:v>
                </c:pt>
                <c:pt idx="1936">
                  <c:v>0.22611029770619814</c:v>
                </c:pt>
                <c:pt idx="1937">
                  <c:v>0.22410932162030256</c:v>
                </c:pt>
                <c:pt idx="1938">
                  <c:v>0.222108345534407</c:v>
                </c:pt>
                <c:pt idx="1939">
                  <c:v>0.22010736944851145</c:v>
                </c:pt>
                <c:pt idx="1940">
                  <c:v>0.21810639336261589</c:v>
                </c:pt>
                <c:pt idx="1941">
                  <c:v>0.21610541727672034</c:v>
                </c:pt>
                <c:pt idx="1942">
                  <c:v>0.21410444119082478</c:v>
                </c:pt>
                <c:pt idx="1943">
                  <c:v>0.21210346510492922</c:v>
                </c:pt>
                <c:pt idx="1944">
                  <c:v>0.21010248901903367</c:v>
                </c:pt>
                <c:pt idx="1945">
                  <c:v>0.20810151293313811</c:v>
                </c:pt>
                <c:pt idx="1946">
                  <c:v>0.20610053684724255</c:v>
                </c:pt>
                <c:pt idx="1947">
                  <c:v>0.204099560761347</c:v>
                </c:pt>
                <c:pt idx="1948">
                  <c:v>0.20209858467545141</c:v>
                </c:pt>
                <c:pt idx="1949">
                  <c:v>0.20009760858955586</c:v>
                </c:pt>
                <c:pt idx="1950">
                  <c:v>0.1980966325036603</c:v>
                </c:pt>
                <c:pt idx="1951">
                  <c:v>0.19609565641776475</c:v>
                </c:pt>
                <c:pt idx="1952">
                  <c:v>0.19409468033186919</c:v>
                </c:pt>
                <c:pt idx="1953">
                  <c:v>0.19209370424597363</c:v>
                </c:pt>
                <c:pt idx="1954">
                  <c:v>0.19009272816007808</c:v>
                </c:pt>
                <c:pt idx="1955">
                  <c:v>0.18809175207418252</c:v>
                </c:pt>
                <c:pt idx="1956">
                  <c:v>0.18609077598828697</c:v>
                </c:pt>
                <c:pt idx="1957">
                  <c:v>0.18408979990239141</c:v>
                </c:pt>
                <c:pt idx="1958">
                  <c:v>0.18208882381649585</c:v>
                </c:pt>
                <c:pt idx="1959">
                  <c:v>0.18008784773060027</c:v>
                </c:pt>
                <c:pt idx="1960">
                  <c:v>0.17808687164470471</c:v>
                </c:pt>
                <c:pt idx="1961">
                  <c:v>0.17608589555880916</c:v>
                </c:pt>
                <c:pt idx="1962">
                  <c:v>0.1740849194729136</c:v>
                </c:pt>
                <c:pt idx="1963">
                  <c:v>0.17208394338701805</c:v>
                </c:pt>
                <c:pt idx="1964">
                  <c:v>0.17008296730112249</c:v>
                </c:pt>
                <c:pt idx="1965">
                  <c:v>0.16808199121522693</c:v>
                </c:pt>
                <c:pt idx="1966">
                  <c:v>0.16608101512933138</c:v>
                </c:pt>
                <c:pt idx="1967">
                  <c:v>0.16408003904343582</c:v>
                </c:pt>
                <c:pt idx="1968">
                  <c:v>0.16207906295754027</c:v>
                </c:pt>
                <c:pt idx="1969">
                  <c:v>0.16007808687164471</c:v>
                </c:pt>
                <c:pt idx="1970">
                  <c:v>0.15807711078574913</c:v>
                </c:pt>
                <c:pt idx="1971">
                  <c:v>0.15607613469985357</c:v>
                </c:pt>
                <c:pt idx="1972">
                  <c:v>0.15407515861395801</c:v>
                </c:pt>
                <c:pt idx="1973">
                  <c:v>0.15207418252806246</c:v>
                </c:pt>
                <c:pt idx="1974">
                  <c:v>0.1500732064421669</c:v>
                </c:pt>
                <c:pt idx="1975">
                  <c:v>0.14807223035627134</c:v>
                </c:pt>
                <c:pt idx="1976">
                  <c:v>0.14607125427037579</c:v>
                </c:pt>
                <c:pt idx="1977">
                  <c:v>0.14407027818448023</c:v>
                </c:pt>
                <c:pt idx="1978">
                  <c:v>0.14206930209858468</c:v>
                </c:pt>
                <c:pt idx="1979">
                  <c:v>0.14006832601268912</c:v>
                </c:pt>
                <c:pt idx="1980">
                  <c:v>0.13806734992679354</c:v>
                </c:pt>
                <c:pt idx="1981">
                  <c:v>0.13606637384089798</c:v>
                </c:pt>
                <c:pt idx="1982">
                  <c:v>0.13406539775500242</c:v>
                </c:pt>
                <c:pt idx="1983">
                  <c:v>0.13206442166910687</c:v>
                </c:pt>
                <c:pt idx="1984">
                  <c:v>0.13006344558321131</c:v>
                </c:pt>
                <c:pt idx="1985">
                  <c:v>0.12806246949731576</c:v>
                </c:pt>
                <c:pt idx="1986">
                  <c:v>0.1260614934114202</c:v>
                </c:pt>
                <c:pt idx="1987">
                  <c:v>0.12406051732552464</c:v>
                </c:pt>
                <c:pt idx="1988">
                  <c:v>0.12205954123962907</c:v>
                </c:pt>
                <c:pt idx="1989">
                  <c:v>0.12005856515373352</c:v>
                </c:pt>
                <c:pt idx="1990">
                  <c:v>0.11805758906783796</c:v>
                </c:pt>
                <c:pt idx="1991">
                  <c:v>0.11605661298194241</c:v>
                </c:pt>
                <c:pt idx="1992">
                  <c:v>0.11405563689604685</c:v>
                </c:pt>
                <c:pt idx="1993">
                  <c:v>0.11205466081015128</c:v>
                </c:pt>
                <c:pt idx="1994">
                  <c:v>0.11005368472425572</c:v>
                </c:pt>
                <c:pt idx="1995">
                  <c:v>0.10805270863836017</c:v>
                </c:pt>
                <c:pt idx="1996">
                  <c:v>0.10605173255246461</c:v>
                </c:pt>
                <c:pt idx="1997">
                  <c:v>0.10405075646656906</c:v>
                </c:pt>
                <c:pt idx="1998">
                  <c:v>0.1020497803806735</c:v>
                </c:pt>
                <c:pt idx="1999">
                  <c:v>0.10004880429477793</c:v>
                </c:pt>
                <c:pt idx="2000">
                  <c:v>9.8047828208882373E-2</c:v>
                </c:pt>
                <c:pt idx="2001">
                  <c:v>9.6046852122986817E-2</c:v>
                </c:pt>
                <c:pt idx="2002">
                  <c:v>9.4045876037091261E-2</c:v>
                </c:pt>
                <c:pt idx="2003">
                  <c:v>9.2044899951195705E-2</c:v>
                </c:pt>
                <c:pt idx="2004">
                  <c:v>9.0043923865300135E-2</c:v>
                </c:pt>
                <c:pt idx="2005">
                  <c:v>8.8042947779404579E-2</c:v>
                </c:pt>
                <c:pt idx="2006">
                  <c:v>8.6041971693509023E-2</c:v>
                </c:pt>
                <c:pt idx="2007">
                  <c:v>8.4040995607613467E-2</c:v>
                </c:pt>
                <c:pt idx="2008">
                  <c:v>8.2040019521717911E-2</c:v>
                </c:pt>
                <c:pt idx="2009">
                  <c:v>8.0039043435822355E-2</c:v>
                </c:pt>
                <c:pt idx="2010">
                  <c:v>7.8038067349926785E-2</c:v>
                </c:pt>
                <c:pt idx="2011">
                  <c:v>7.6037091264031229E-2</c:v>
                </c:pt>
                <c:pt idx="2012">
                  <c:v>7.4036115178135672E-2</c:v>
                </c:pt>
                <c:pt idx="2013">
                  <c:v>7.2035139092240116E-2</c:v>
                </c:pt>
                <c:pt idx="2014">
                  <c:v>7.003416300634456E-2</c:v>
                </c:pt>
                <c:pt idx="2015">
                  <c:v>6.803318692044899E-2</c:v>
                </c:pt>
                <c:pt idx="2016">
                  <c:v>6.6032210834553434E-2</c:v>
                </c:pt>
                <c:pt idx="2017">
                  <c:v>6.4031234748657878E-2</c:v>
                </c:pt>
                <c:pt idx="2018">
                  <c:v>6.2030258662762322E-2</c:v>
                </c:pt>
                <c:pt idx="2019">
                  <c:v>6.0029282576866759E-2</c:v>
                </c:pt>
                <c:pt idx="2020">
                  <c:v>5.8028306490971203E-2</c:v>
                </c:pt>
                <c:pt idx="2021">
                  <c:v>5.602733040507564E-2</c:v>
                </c:pt>
                <c:pt idx="2022">
                  <c:v>5.4026354319180084E-2</c:v>
                </c:pt>
                <c:pt idx="2023">
                  <c:v>5.2025378233284528E-2</c:v>
                </c:pt>
                <c:pt idx="2024">
                  <c:v>5.0024402147388965E-2</c:v>
                </c:pt>
                <c:pt idx="2025">
                  <c:v>4.8023426061493409E-2</c:v>
                </c:pt>
                <c:pt idx="2026">
                  <c:v>4.6022449975597853E-2</c:v>
                </c:pt>
                <c:pt idx="2027">
                  <c:v>4.4021473889702289E-2</c:v>
                </c:pt>
                <c:pt idx="2028">
                  <c:v>4.2020497803806733E-2</c:v>
                </c:pt>
                <c:pt idx="2029">
                  <c:v>4.0019521717911177E-2</c:v>
                </c:pt>
                <c:pt idx="2030">
                  <c:v>3.8018545632015614E-2</c:v>
                </c:pt>
                <c:pt idx="2031">
                  <c:v>3.6017569546120058E-2</c:v>
                </c:pt>
                <c:pt idx="2032">
                  <c:v>3.4016593460224495E-2</c:v>
                </c:pt>
                <c:pt idx="2033">
                  <c:v>3.2015617374328939E-2</c:v>
                </c:pt>
                <c:pt idx="2034">
                  <c:v>3.001464128843338E-2</c:v>
                </c:pt>
                <c:pt idx="2035">
                  <c:v>2.801366520253782E-2</c:v>
                </c:pt>
                <c:pt idx="2036">
                  <c:v>2.6012689116642264E-2</c:v>
                </c:pt>
                <c:pt idx="2037">
                  <c:v>2.4011713030746704E-2</c:v>
                </c:pt>
                <c:pt idx="2038">
                  <c:v>2.2010736944851145E-2</c:v>
                </c:pt>
                <c:pt idx="2039">
                  <c:v>2.0009760858955589E-2</c:v>
                </c:pt>
                <c:pt idx="2040">
                  <c:v>1.8008784773060029E-2</c:v>
                </c:pt>
                <c:pt idx="2041">
                  <c:v>1.600780868716447E-2</c:v>
                </c:pt>
                <c:pt idx="2042">
                  <c:v>1.400683260126891E-2</c:v>
                </c:pt>
                <c:pt idx="2043">
                  <c:v>1.2005856515373352E-2</c:v>
                </c:pt>
                <c:pt idx="2044">
                  <c:v>1.0004880429477794E-2</c:v>
                </c:pt>
                <c:pt idx="2045">
                  <c:v>8.0039043435822348E-3</c:v>
                </c:pt>
                <c:pt idx="2046">
                  <c:v>6.0029282576866761E-3</c:v>
                </c:pt>
                <c:pt idx="2047">
                  <c:v>4.0019521717911174E-3</c:v>
                </c:pt>
                <c:pt idx="2048">
                  <c:v>2.0009760858955587E-3</c:v>
                </c:pt>
              </c:numCache>
            </c:numRef>
          </c:xVal>
          <c:yVal>
            <c:numRef>
              <c:f>[3]Blue!$C$3:$C$2052</c:f>
              <c:numCache>
                <c:formatCode>General</c:formatCode>
                <c:ptCount val="2050"/>
                <c:pt idx="0">
                  <c:v>308.95598048780499</c:v>
                </c:pt>
                <c:pt idx="1">
                  <c:v>309.10683790015253</c:v>
                </c:pt>
                <c:pt idx="2">
                  <c:v>309.2578427061614</c:v>
                </c:pt>
                <c:pt idx="3">
                  <c:v>309.40899512195131</c:v>
                </c:pt>
                <c:pt idx="4">
                  <c:v>309.5602953640647</c:v>
                </c:pt>
                <c:pt idx="5">
                  <c:v>309.71174364946796</c:v>
                </c:pt>
                <c:pt idx="6">
                  <c:v>309.86334019555187</c:v>
                </c:pt>
                <c:pt idx="7">
                  <c:v>310.01508522013341</c:v>
                </c:pt>
                <c:pt idx="8">
                  <c:v>310.16697894145636</c:v>
                </c:pt>
                <c:pt idx="9">
                  <c:v>310.31902157819235</c:v>
                </c:pt>
                <c:pt idx="10">
                  <c:v>310.47121334944205</c:v>
                </c:pt>
                <c:pt idx="11">
                  <c:v>310.62355447473618</c:v>
                </c:pt>
                <c:pt idx="12">
                  <c:v>310.77604517403648</c:v>
                </c:pt>
                <c:pt idx="13">
                  <c:v>310.92868566773694</c:v>
                </c:pt>
                <c:pt idx="14">
                  <c:v>311.08147617666458</c:v>
                </c:pt>
                <c:pt idx="15">
                  <c:v>311.23441692208081</c:v>
                </c:pt>
                <c:pt idx="16">
                  <c:v>311.38750812568242</c:v>
                </c:pt>
                <c:pt idx="17">
                  <c:v>311.54075000960256</c:v>
                </c:pt>
                <c:pt idx="18">
                  <c:v>311.69414279641182</c:v>
                </c:pt>
                <c:pt idx="19">
                  <c:v>311.84768670911939</c:v>
                </c:pt>
                <c:pt idx="20">
                  <c:v>312.00138197117417</c:v>
                </c:pt>
                <c:pt idx="21">
                  <c:v>312.15522880646569</c:v>
                </c:pt>
                <c:pt idx="22">
                  <c:v>312.30922743932535</c:v>
                </c:pt>
                <c:pt idx="23">
                  <c:v>312.46337809452734</c:v>
                </c:pt>
                <c:pt idx="24">
                  <c:v>312.61768099729005</c:v>
                </c:pt>
                <c:pt idx="25">
                  <c:v>312.77213637327685</c:v>
                </c:pt>
                <c:pt idx="26">
                  <c:v>312.92674444859733</c:v>
                </c:pt>
                <c:pt idx="27">
                  <c:v>313.08150544980828</c:v>
                </c:pt>
                <c:pt idx="28">
                  <c:v>313.23641960391507</c:v>
                </c:pt>
                <c:pt idx="29">
                  <c:v>313.3914871383725</c:v>
                </c:pt>
                <c:pt idx="30">
                  <c:v>313.5467082810859</c:v>
                </c:pt>
                <c:pt idx="31">
                  <c:v>313.70208326041251</c:v>
                </c:pt>
                <c:pt idx="32">
                  <c:v>313.85761230516232</c:v>
                </c:pt>
                <c:pt idx="33">
                  <c:v>314.0132956445994</c:v>
                </c:pt>
                <c:pt idx="34">
                  <c:v>314.16913350844288</c:v>
                </c:pt>
                <c:pt idx="35">
                  <c:v>314.3251261268681</c:v>
                </c:pt>
                <c:pt idx="36">
                  <c:v>314.48127373050784</c:v>
                </c:pt>
                <c:pt idx="37">
                  <c:v>314.6375765504535</c:v>
                </c:pt>
                <c:pt idx="38">
                  <c:v>314.7940348182558</c:v>
                </c:pt>
                <c:pt idx="39">
                  <c:v>314.95064876592659</c:v>
                </c:pt>
                <c:pt idx="40">
                  <c:v>315.10741862593949</c:v>
                </c:pt>
                <c:pt idx="41">
                  <c:v>315.26434463123127</c:v>
                </c:pt>
                <c:pt idx="42">
                  <c:v>315.42142701520299</c:v>
                </c:pt>
                <c:pt idx="43">
                  <c:v>315.578666011721</c:v>
                </c:pt>
                <c:pt idx="44">
                  <c:v>315.73606185511846</c:v>
                </c:pt>
                <c:pt idx="45">
                  <c:v>315.89361478019583</c:v>
                </c:pt>
                <c:pt idx="46">
                  <c:v>316.0513250222229</c:v>
                </c:pt>
                <c:pt idx="47">
                  <c:v>316.20919281693926</c:v>
                </c:pt>
                <c:pt idx="48">
                  <c:v>316.36721840055594</c:v>
                </c:pt>
                <c:pt idx="49">
                  <c:v>316.52540200975619</c:v>
                </c:pt>
                <c:pt idx="50">
                  <c:v>316.68374388169707</c:v>
                </c:pt>
                <c:pt idx="51">
                  <c:v>316.84224425401021</c:v>
                </c:pt>
                <c:pt idx="52">
                  <c:v>317.00090336480338</c:v>
                </c:pt>
                <c:pt idx="53">
                  <c:v>317.15972145266153</c:v>
                </c:pt>
                <c:pt idx="54">
                  <c:v>317.31869875664785</c:v>
                </c:pt>
                <c:pt idx="55">
                  <c:v>317.47783551630511</c:v>
                </c:pt>
                <c:pt idx="56">
                  <c:v>317.63713197165697</c:v>
                </c:pt>
                <c:pt idx="57">
                  <c:v>317.79658836320903</c:v>
                </c:pt>
                <c:pt idx="58">
                  <c:v>317.95620493194997</c:v>
                </c:pt>
                <c:pt idx="59">
                  <c:v>318.11598191935298</c:v>
                </c:pt>
                <c:pt idx="60">
                  <c:v>318.27591956737677</c:v>
                </c:pt>
                <c:pt idx="61">
                  <c:v>318.43601811846696</c:v>
                </c:pt>
                <c:pt idx="62">
                  <c:v>318.59627781555736</c:v>
                </c:pt>
                <c:pt idx="63">
                  <c:v>318.7566989020707</c:v>
                </c:pt>
                <c:pt idx="64">
                  <c:v>318.91728162192061</c:v>
                </c:pt>
                <c:pt idx="65">
                  <c:v>319.07802621951231</c:v>
                </c:pt>
                <c:pt idx="66">
                  <c:v>319.23893293974402</c:v>
                </c:pt>
                <c:pt idx="67">
                  <c:v>319.40000202800826</c:v>
                </c:pt>
                <c:pt idx="68">
                  <c:v>319.56123373019301</c:v>
                </c:pt>
                <c:pt idx="69">
                  <c:v>319.722628292683</c:v>
                </c:pt>
                <c:pt idx="70">
                  <c:v>319.88418596236102</c:v>
                </c:pt>
                <c:pt idx="71">
                  <c:v>320.04590698660888</c:v>
                </c:pt>
                <c:pt idx="72">
                  <c:v>320.20779161330927</c:v>
                </c:pt>
                <c:pt idx="73">
                  <c:v>320.36984009084637</c:v>
                </c:pt>
                <c:pt idx="74">
                  <c:v>320.53205266810755</c:v>
                </c:pt>
                <c:pt idx="75">
                  <c:v>320.69442959448452</c:v>
                </c:pt>
                <c:pt idx="76">
                  <c:v>320.85697111987452</c:v>
                </c:pt>
                <c:pt idx="77">
                  <c:v>321.01967749468173</c:v>
                </c:pt>
                <c:pt idx="78">
                  <c:v>321.18254896981858</c:v>
                </c:pt>
                <c:pt idx="79">
                  <c:v>321.34558579670681</c:v>
                </c:pt>
                <c:pt idx="80">
                  <c:v>321.50878822727901</c:v>
                </c:pt>
                <c:pt idx="81">
                  <c:v>321.67215651397987</c:v>
                </c:pt>
                <c:pt idx="82">
                  <c:v>321.83569090976738</c:v>
                </c:pt>
                <c:pt idx="83">
                  <c:v>321.99939166811413</c:v>
                </c:pt>
                <c:pt idx="84">
                  <c:v>322.16325904300885</c:v>
                </c:pt>
                <c:pt idx="85">
                  <c:v>322.32729328895743</c:v>
                </c:pt>
                <c:pt idx="86">
                  <c:v>322.49149466098442</c:v>
                </c:pt>
                <c:pt idx="87">
                  <c:v>322.65586341463427</c:v>
                </c:pt>
                <c:pt idx="88">
                  <c:v>322.82039980597267</c:v>
                </c:pt>
                <c:pt idx="89">
                  <c:v>322.98510409158797</c:v>
                </c:pt>
                <c:pt idx="90">
                  <c:v>323.14997652859233</c:v>
                </c:pt>
                <c:pt idx="91">
                  <c:v>323.31501737462327</c:v>
                </c:pt>
                <c:pt idx="92">
                  <c:v>323.48022688784488</c:v>
                </c:pt>
                <c:pt idx="93">
                  <c:v>323.64560532694912</c:v>
                </c:pt>
                <c:pt idx="94">
                  <c:v>323.81115295115723</c:v>
                </c:pt>
                <c:pt idx="95">
                  <c:v>323.97687002022127</c:v>
                </c:pt>
                <c:pt idx="96">
                  <c:v>324.14275679442517</c:v>
                </c:pt>
                <c:pt idx="97">
                  <c:v>324.30881353458631</c:v>
                </c:pt>
                <c:pt idx="98">
                  <c:v>324.47504050205657</c:v>
                </c:pt>
                <c:pt idx="99">
                  <c:v>324.64143795872428</c:v>
                </c:pt>
                <c:pt idx="100">
                  <c:v>324.80800616701509</c:v>
                </c:pt>
                <c:pt idx="101">
                  <c:v>324.97474538989343</c:v>
                </c:pt>
                <c:pt idx="102">
                  <c:v>325.14165589086412</c:v>
                </c:pt>
                <c:pt idx="103">
                  <c:v>325.30873793397348</c:v>
                </c:pt>
                <c:pt idx="104">
                  <c:v>325.47599178381097</c:v>
                </c:pt>
                <c:pt idx="105">
                  <c:v>325.6434177055105</c:v>
                </c:pt>
                <c:pt idx="106">
                  <c:v>325.81101596475162</c:v>
                </c:pt>
                <c:pt idx="107">
                  <c:v>325.97878682776127</c:v>
                </c:pt>
                <c:pt idx="108">
                  <c:v>326.146730561315</c:v>
                </c:pt>
                <c:pt idx="109">
                  <c:v>326.31484743273836</c:v>
                </c:pt>
                <c:pt idx="110">
                  <c:v>326.48313770990842</c:v>
                </c:pt>
                <c:pt idx="111">
                  <c:v>326.65160166125509</c:v>
                </c:pt>
                <c:pt idx="112">
                  <c:v>326.82023955576273</c:v>
                </c:pt>
                <c:pt idx="113">
                  <c:v>326.98905166297129</c:v>
                </c:pt>
                <c:pt idx="114">
                  <c:v>327.15803825297797</c:v>
                </c:pt>
                <c:pt idx="115">
                  <c:v>327.32719959643867</c:v>
                </c:pt>
                <c:pt idx="116">
                  <c:v>327.49653596456926</c:v>
                </c:pt>
                <c:pt idx="117">
                  <c:v>327.66604762914722</c:v>
                </c:pt>
                <c:pt idx="118">
                  <c:v>327.83573486251288</c:v>
                </c:pt>
                <c:pt idx="119">
                  <c:v>328.00559793757117</c:v>
                </c:pt>
                <c:pt idx="120">
                  <c:v>328.17563712779281</c:v>
                </c:pt>
                <c:pt idx="121">
                  <c:v>328.34585270721601</c:v>
                </c:pt>
                <c:pt idx="122">
                  <c:v>328.51624495044751</c:v>
                </c:pt>
                <c:pt idx="123">
                  <c:v>328.68681413266478</c:v>
                </c:pt>
                <c:pt idx="124">
                  <c:v>328.85756052961682</c:v>
                </c:pt>
                <c:pt idx="125">
                  <c:v>329.02848441762598</c:v>
                </c:pt>
                <c:pt idx="126">
                  <c:v>329.19958607358939</c:v>
                </c:pt>
                <c:pt idx="127">
                  <c:v>329.37086577498042</c:v>
                </c:pt>
                <c:pt idx="128">
                  <c:v>329.54232379985029</c:v>
                </c:pt>
                <c:pt idx="129">
                  <c:v>329.71396042682937</c:v>
                </c:pt>
                <c:pt idx="130">
                  <c:v>329.88577593512895</c:v>
                </c:pt>
                <c:pt idx="131">
                  <c:v>330.05777060454244</c:v>
                </c:pt>
                <c:pt idx="132">
                  <c:v>330.22994471544729</c:v>
                </c:pt>
                <c:pt idx="133">
                  <c:v>330.40229854880607</c:v>
                </c:pt>
                <c:pt idx="134">
                  <c:v>330.57483238616834</c:v>
                </c:pt>
                <c:pt idx="135">
                  <c:v>330.74754650967208</c:v>
                </c:pt>
                <c:pt idx="136">
                  <c:v>330.9204412020452</c:v>
                </c:pt>
                <c:pt idx="137">
                  <c:v>331.09351674660689</c:v>
                </c:pt>
                <c:pt idx="138">
                  <c:v>331.2667734272697</c:v>
                </c:pt>
                <c:pt idx="139">
                  <c:v>331.44021152854049</c:v>
                </c:pt>
                <c:pt idx="140">
                  <c:v>331.61383133552249</c:v>
                </c:pt>
                <c:pt idx="141">
                  <c:v>331.78763313391636</c:v>
                </c:pt>
                <c:pt idx="142">
                  <c:v>331.96161721002221</c:v>
                </c:pt>
                <c:pt idx="143">
                  <c:v>332.13578385074101</c:v>
                </c:pt>
                <c:pt idx="144">
                  <c:v>332.31013334357607</c:v>
                </c:pt>
                <c:pt idx="145">
                  <c:v>332.48466597663469</c:v>
                </c:pt>
                <c:pt idx="146">
                  <c:v>332.65938203862976</c:v>
                </c:pt>
                <c:pt idx="147">
                  <c:v>332.83428181888138</c:v>
                </c:pt>
                <c:pt idx="148">
                  <c:v>333.0093656073185</c:v>
                </c:pt>
                <c:pt idx="149">
                  <c:v>333.18463369448023</c:v>
                </c:pt>
                <c:pt idx="150">
                  <c:v>333.36008637151787</c:v>
                </c:pt>
                <c:pt idx="151">
                  <c:v>333.53572393019618</c:v>
                </c:pt>
                <c:pt idx="152">
                  <c:v>333.71154666289533</c:v>
                </c:pt>
                <c:pt idx="153">
                  <c:v>333.88755486261203</c:v>
                </c:pt>
                <c:pt idx="154">
                  <c:v>334.06374882296166</c:v>
                </c:pt>
                <c:pt idx="155">
                  <c:v>334.24012883817971</c:v>
                </c:pt>
                <c:pt idx="156">
                  <c:v>334.41669520312331</c:v>
                </c:pt>
                <c:pt idx="157">
                  <c:v>334.59344821327295</c:v>
                </c:pt>
                <c:pt idx="158">
                  <c:v>334.77038816473419</c:v>
                </c:pt>
                <c:pt idx="159">
                  <c:v>334.94751535423933</c:v>
                </c:pt>
                <c:pt idx="160">
                  <c:v>335.12483007914898</c:v>
                </c:pt>
                <c:pt idx="161">
                  <c:v>335.30233263745362</c:v>
                </c:pt>
                <c:pt idx="162">
                  <c:v>335.48002332777548</c:v>
                </c:pt>
                <c:pt idx="163">
                  <c:v>335.65790244937028</c:v>
                </c:pt>
                <c:pt idx="164">
                  <c:v>335.8359703021286</c:v>
                </c:pt>
                <c:pt idx="165">
                  <c:v>336.01422718657773</c:v>
                </c:pt>
                <c:pt idx="166">
                  <c:v>336.19267340388336</c:v>
                </c:pt>
                <c:pt idx="167">
                  <c:v>336.37130925585143</c:v>
                </c:pt>
                <c:pt idx="168">
                  <c:v>336.5501350449295</c:v>
                </c:pt>
                <c:pt idx="169">
                  <c:v>336.72915107420874</c:v>
                </c:pt>
                <c:pt idx="170">
                  <c:v>336.90835764742542</c:v>
                </c:pt>
                <c:pt idx="171">
                  <c:v>337.08775506896291</c:v>
                </c:pt>
                <c:pt idx="172">
                  <c:v>337.26734364385317</c:v>
                </c:pt>
                <c:pt idx="173">
                  <c:v>337.44712367777845</c:v>
                </c:pt>
                <c:pt idx="174">
                  <c:v>337.62709547707328</c:v>
                </c:pt>
                <c:pt idx="175">
                  <c:v>337.80725934872595</c:v>
                </c:pt>
                <c:pt idx="176">
                  <c:v>337.98761560038037</c:v>
                </c:pt>
                <c:pt idx="177">
                  <c:v>338.16816454033784</c:v>
                </c:pt>
                <c:pt idx="178">
                  <c:v>338.34890647755873</c:v>
                </c:pt>
                <c:pt idx="179">
                  <c:v>338.52984172166441</c:v>
                </c:pt>
                <c:pt idx="180">
                  <c:v>338.71097058293867</c:v>
                </c:pt>
                <c:pt idx="181">
                  <c:v>338.89229337232996</c:v>
                </c:pt>
                <c:pt idx="182">
                  <c:v>339.07381040145282</c:v>
                </c:pt>
                <c:pt idx="183">
                  <c:v>339.2555219825897</c:v>
                </c:pt>
                <c:pt idx="184">
                  <c:v>339.43742842869295</c:v>
                </c:pt>
                <c:pt idx="185">
                  <c:v>339.61953005338648</c:v>
                </c:pt>
                <c:pt idx="186">
                  <c:v>339.80182717096744</c:v>
                </c:pt>
                <c:pt idx="187">
                  <c:v>339.9843200964084</c:v>
                </c:pt>
                <c:pt idx="188">
                  <c:v>340.16700914535863</c:v>
                </c:pt>
                <c:pt idx="189">
                  <c:v>340.34989463414644</c:v>
                </c:pt>
                <c:pt idx="190">
                  <c:v>340.53297687978073</c:v>
                </c:pt>
                <c:pt idx="191">
                  <c:v>340.71625619995285</c:v>
                </c:pt>
                <c:pt idx="192">
                  <c:v>340.89973291303846</c:v>
                </c:pt>
                <c:pt idx="193">
                  <c:v>341.08340733809933</c:v>
                </c:pt>
                <c:pt idx="194">
                  <c:v>341.26727979488538</c:v>
                </c:pt>
                <c:pt idx="195">
                  <c:v>341.45135060383626</c:v>
                </c:pt>
                <c:pt idx="196">
                  <c:v>341.63562008608335</c:v>
                </c:pt>
                <c:pt idx="197">
                  <c:v>341.82008856345163</c:v>
                </c:pt>
                <c:pt idx="198">
                  <c:v>342.00475635846158</c:v>
                </c:pt>
                <c:pt idx="199">
                  <c:v>342.18962379433106</c:v>
                </c:pt>
                <c:pt idx="200">
                  <c:v>342.37469119497695</c:v>
                </c:pt>
                <c:pt idx="201">
                  <c:v>342.55995888501752</c:v>
                </c:pt>
                <c:pt idx="202">
                  <c:v>342.74542718977386</c:v>
                </c:pt>
                <c:pt idx="203">
                  <c:v>342.9310964352722</c:v>
                </c:pt>
                <c:pt idx="204">
                  <c:v>343.11696694824519</c:v>
                </c:pt>
                <c:pt idx="205">
                  <c:v>343.30303905613471</c:v>
                </c:pt>
                <c:pt idx="206">
                  <c:v>343.48931308709297</c:v>
                </c:pt>
                <c:pt idx="207">
                  <c:v>343.67578936998501</c:v>
                </c:pt>
                <c:pt idx="208">
                  <c:v>343.86246823439024</c:v>
                </c:pt>
                <c:pt idx="209">
                  <c:v>344.04935001060454</c:v>
                </c:pt>
                <c:pt idx="210">
                  <c:v>344.23643502964239</c:v>
                </c:pt>
                <c:pt idx="211">
                  <c:v>344.42372362323852</c:v>
                </c:pt>
                <c:pt idx="212">
                  <c:v>344.61121612385</c:v>
                </c:pt>
                <c:pt idx="213">
                  <c:v>344.79891286465818</c:v>
                </c:pt>
                <c:pt idx="214">
                  <c:v>344.98681417957079</c:v>
                </c:pt>
                <c:pt idx="215">
                  <c:v>345.17492040322378</c:v>
                </c:pt>
                <c:pt idx="216">
                  <c:v>345.36323187098333</c:v>
                </c:pt>
                <c:pt idx="217">
                  <c:v>345.55174891894779</c:v>
                </c:pt>
                <c:pt idx="218">
                  <c:v>345.74047188394997</c:v>
                </c:pt>
                <c:pt idx="219">
                  <c:v>345.92940110355869</c:v>
                </c:pt>
                <c:pt idx="220">
                  <c:v>346.11853691608115</c:v>
                </c:pt>
                <c:pt idx="221">
                  <c:v>346.30787966056477</c:v>
                </c:pt>
                <c:pt idx="222">
                  <c:v>346.49742967679936</c:v>
                </c:pt>
                <c:pt idx="223">
                  <c:v>346.68718730531896</c:v>
                </c:pt>
                <c:pt idx="224">
                  <c:v>346.87715288740407</c:v>
                </c:pt>
                <c:pt idx="225">
                  <c:v>347.06732676508352</c:v>
                </c:pt>
                <c:pt idx="226">
                  <c:v>347.25770928113684</c:v>
                </c:pt>
                <c:pt idx="227">
                  <c:v>347.44830077909575</c:v>
                </c:pt>
                <c:pt idx="228">
                  <c:v>347.63910160324679</c:v>
                </c:pt>
                <c:pt idx="229">
                  <c:v>347.83011209863315</c:v>
                </c:pt>
                <c:pt idx="230">
                  <c:v>348.02133261105683</c:v>
                </c:pt>
                <c:pt idx="231">
                  <c:v>348.21276348708051</c:v>
                </c:pt>
                <c:pt idx="232">
                  <c:v>348.40440507402991</c:v>
                </c:pt>
                <c:pt idx="233">
                  <c:v>348.59625771999578</c:v>
                </c:pt>
                <c:pt idx="234">
                  <c:v>348.78832177383606</c:v>
                </c:pt>
                <c:pt idx="235">
                  <c:v>348.98059758517775</c:v>
                </c:pt>
                <c:pt idx="236">
                  <c:v>349.17308550441942</c:v>
                </c:pt>
                <c:pt idx="237">
                  <c:v>349.36578588273312</c:v>
                </c:pt>
                <c:pt idx="238">
                  <c:v>349.55869907206647</c:v>
                </c:pt>
                <c:pt idx="239">
                  <c:v>349.751825425145</c:v>
                </c:pt>
                <c:pt idx="240">
                  <c:v>349.94516529547394</c:v>
                </c:pt>
                <c:pt idx="241">
                  <c:v>350.13871903734093</c:v>
                </c:pt>
                <c:pt idx="242">
                  <c:v>350.3324870058176</c:v>
                </c:pt>
                <c:pt idx="243">
                  <c:v>350.52646955676215</c:v>
                </c:pt>
                <c:pt idx="244">
                  <c:v>350.72066704682129</c:v>
                </c:pt>
                <c:pt idx="245">
                  <c:v>350.91507983343257</c:v>
                </c:pt>
                <c:pt idx="246">
                  <c:v>351.10970827482663</c:v>
                </c:pt>
                <c:pt idx="247">
                  <c:v>351.30455273002906</c:v>
                </c:pt>
                <c:pt idx="248">
                  <c:v>351.49961355886308</c:v>
                </c:pt>
                <c:pt idx="249">
                  <c:v>351.69489112195129</c:v>
                </c:pt>
                <c:pt idx="250">
                  <c:v>351.89038578071842</c:v>
                </c:pt>
                <c:pt idx="251">
                  <c:v>352.0860978973929</c:v>
                </c:pt>
                <c:pt idx="252">
                  <c:v>352.28202783500967</c:v>
                </c:pt>
                <c:pt idx="253">
                  <c:v>352.47817595741225</c:v>
                </c:pt>
                <c:pt idx="254">
                  <c:v>352.6745426292548</c:v>
                </c:pt>
                <c:pt idx="255">
                  <c:v>352.87112821600471</c:v>
                </c:pt>
                <c:pt idx="256">
                  <c:v>353.06793308394441</c:v>
                </c:pt>
                <c:pt idx="257">
                  <c:v>353.26495760017434</c:v>
                </c:pt>
                <c:pt idx="258">
                  <c:v>353.46220213261444</c:v>
                </c:pt>
                <c:pt idx="259">
                  <c:v>353.65966705000693</c:v>
                </c:pt>
                <c:pt idx="260">
                  <c:v>353.85735272191857</c:v>
                </c:pt>
                <c:pt idx="261">
                  <c:v>354.05525951874296</c:v>
                </c:pt>
                <c:pt idx="262">
                  <c:v>354.25338781170251</c:v>
                </c:pt>
                <c:pt idx="263">
                  <c:v>354.45173797285128</c:v>
                </c:pt>
                <c:pt idx="264">
                  <c:v>354.65031037507697</c:v>
                </c:pt>
                <c:pt idx="265">
                  <c:v>354.84910539210335</c:v>
                </c:pt>
                <c:pt idx="266">
                  <c:v>355.04812339849263</c:v>
                </c:pt>
                <c:pt idx="267">
                  <c:v>355.24736476964779</c:v>
                </c:pt>
                <c:pt idx="268">
                  <c:v>355.44682988181489</c:v>
                </c:pt>
                <c:pt idx="269">
                  <c:v>355.64651911208563</c:v>
                </c:pt>
                <c:pt idx="270">
                  <c:v>355.84643283839932</c:v>
                </c:pt>
                <c:pt idx="271">
                  <c:v>356.0465714395458</c:v>
                </c:pt>
                <c:pt idx="272">
                  <c:v>356.24693529516736</c:v>
                </c:pt>
                <c:pt idx="273">
                  <c:v>356.44752478576152</c:v>
                </c:pt>
                <c:pt idx="274">
                  <c:v>356.64834029268303</c:v>
                </c:pt>
                <c:pt idx="275">
                  <c:v>356.84938219814677</c:v>
                </c:pt>
                <c:pt idx="276">
                  <c:v>357.05065088522974</c:v>
                </c:pt>
                <c:pt idx="277">
                  <c:v>357.25214673787383</c:v>
                </c:pt>
                <c:pt idx="278">
                  <c:v>357.45387014088789</c:v>
                </c:pt>
                <c:pt idx="279">
                  <c:v>357.65582147995048</c:v>
                </c:pt>
                <c:pt idx="280">
                  <c:v>357.85800114161242</c:v>
                </c:pt>
                <c:pt idx="281">
                  <c:v>358.06040951329891</c:v>
                </c:pt>
                <c:pt idx="282">
                  <c:v>358.26304698331205</c:v>
                </c:pt>
                <c:pt idx="283">
                  <c:v>358.46591394083373</c:v>
                </c:pt>
                <c:pt idx="284">
                  <c:v>358.66901077592769</c:v>
                </c:pt>
                <c:pt idx="285">
                  <c:v>358.87233787954221</c:v>
                </c:pt>
                <c:pt idx="286">
                  <c:v>359.07589564351241</c:v>
                </c:pt>
                <c:pt idx="287">
                  <c:v>359.2796844605632</c:v>
                </c:pt>
                <c:pt idx="288">
                  <c:v>359.48370472431139</c:v>
                </c:pt>
                <c:pt idx="289">
                  <c:v>359.68795682926844</c:v>
                </c:pt>
                <c:pt idx="290">
                  <c:v>359.89244117084274</c:v>
                </c:pt>
                <c:pt idx="291">
                  <c:v>360.09715814534263</c:v>
                </c:pt>
                <c:pt idx="292">
                  <c:v>360.30210814997855</c:v>
                </c:pt>
                <c:pt idx="293">
                  <c:v>360.50729158286583</c:v>
                </c:pt>
                <c:pt idx="294">
                  <c:v>360.71270884302703</c:v>
                </c:pt>
                <c:pt idx="295">
                  <c:v>360.91836033039476</c:v>
                </c:pt>
                <c:pt idx="296">
                  <c:v>361.12424644581426</c:v>
                </c:pt>
                <c:pt idx="297">
                  <c:v>361.3303675910459</c:v>
                </c:pt>
                <c:pt idx="298">
                  <c:v>361.53672416876776</c:v>
                </c:pt>
                <c:pt idx="299">
                  <c:v>361.74331658257853</c:v>
                </c:pt>
                <c:pt idx="300">
                  <c:v>361.95014523699967</c:v>
                </c:pt>
                <c:pt idx="301">
                  <c:v>362.15721053747848</c:v>
                </c:pt>
                <c:pt idx="302">
                  <c:v>362.36451289039059</c:v>
                </c:pt>
                <c:pt idx="303">
                  <c:v>362.57205270304257</c:v>
                </c:pt>
                <c:pt idx="304">
                  <c:v>362.77983038367472</c:v>
                </c:pt>
                <c:pt idx="305">
                  <c:v>362.98784634146352</c:v>
                </c:pt>
                <c:pt idx="306">
                  <c:v>363.19610098652458</c:v>
                </c:pt>
                <c:pt idx="307">
                  <c:v>363.40459472991523</c:v>
                </c:pt>
                <c:pt idx="308">
                  <c:v>363.61332798363725</c:v>
                </c:pt>
                <c:pt idx="309">
                  <c:v>363.82230116063931</c:v>
                </c:pt>
                <c:pt idx="310">
                  <c:v>364.03151467482024</c:v>
                </c:pt>
                <c:pt idx="311">
                  <c:v>364.24096894103127</c:v>
                </c:pt>
                <c:pt idx="312">
                  <c:v>364.4506643750791</c:v>
                </c:pt>
                <c:pt idx="313">
                  <c:v>364.66060139372837</c:v>
                </c:pt>
                <c:pt idx="314">
                  <c:v>364.87078041470454</c:v>
                </c:pt>
                <c:pt idx="315">
                  <c:v>365.08120185669685</c:v>
                </c:pt>
                <c:pt idx="316">
                  <c:v>365.29186613936088</c:v>
                </c:pt>
                <c:pt idx="317">
                  <c:v>365.50277368332127</c:v>
                </c:pt>
                <c:pt idx="318">
                  <c:v>365.71392491017468</c:v>
                </c:pt>
                <c:pt idx="319">
                  <c:v>365.92532024249272</c:v>
                </c:pt>
                <c:pt idx="320">
                  <c:v>366.13696010382444</c:v>
                </c:pt>
                <c:pt idx="321">
                  <c:v>366.34884491869929</c:v>
                </c:pt>
                <c:pt idx="322">
                  <c:v>366.56097511263022</c:v>
                </c:pt>
                <c:pt idx="323">
                  <c:v>366.77335111211607</c:v>
                </c:pt>
                <c:pt idx="324">
                  <c:v>366.98597334464489</c:v>
                </c:pt>
                <c:pt idx="325">
                  <c:v>367.19884223869627</c:v>
                </c:pt>
                <c:pt idx="326">
                  <c:v>367.41195822374488</c:v>
                </c:pt>
                <c:pt idx="327">
                  <c:v>367.62532173026267</c:v>
                </c:pt>
                <c:pt idx="328">
                  <c:v>367.83893318972252</c:v>
                </c:pt>
                <c:pt idx="329">
                  <c:v>368.05279303460026</c:v>
                </c:pt>
                <c:pt idx="330">
                  <c:v>368.26690169837838</c:v>
                </c:pt>
                <c:pt idx="331">
                  <c:v>368.48125961554854</c:v>
                </c:pt>
                <c:pt idx="332">
                  <c:v>368.69586722161466</c:v>
                </c:pt>
                <c:pt idx="333">
                  <c:v>368.91072495309578</c:v>
                </c:pt>
                <c:pt idx="334">
                  <c:v>369.1258332475291</c:v>
                </c:pt>
                <c:pt idx="335">
                  <c:v>369.3411925434728</c:v>
                </c:pt>
                <c:pt idx="336">
                  <c:v>369.55680328050931</c:v>
                </c:pt>
                <c:pt idx="337">
                  <c:v>369.7726658992479</c:v>
                </c:pt>
                <c:pt idx="338">
                  <c:v>369.98878084132809</c:v>
                </c:pt>
                <c:pt idx="339">
                  <c:v>370.2051485494224</c:v>
                </c:pt>
                <c:pt idx="340">
                  <c:v>370.42176946723959</c:v>
                </c:pt>
                <c:pt idx="341">
                  <c:v>370.63864403952715</c:v>
                </c:pt>
                <c:pt idx="342">
                  <c:v>370.85577271207518</c:v>
                </c:pt>
                <c:pt idx="343">
                  <c:v>371.07315593171887</c:v>
                </c:pt>
                <c:pt idx="344">
                  <c:v>371.29079414634157</c:v>
                </c:pt>
                <c:pt idx="345">
                  <c:v>371.50868780487815</c:v>
                </c:pt>
                <c:pt idx="346">
                  <c:v>371.72683735731789</c:v>
                </c:pt>
                <c:pt idx="347">
                  <c:v>371.94524325470763</c:v>
                </c:pt>
                <c:pt idx="348">
                  <c:v>372.16390594915487</c:v>
                </c:pt>
                <c:pt idx="349">
                  <c:v>372.38282589383084</c:v>
                </c:pt>
                <c:pt idx="350">
                  <c:v>372.6020035429737</c:v>
                </c:pt>
                <c:pt idx="351">
                  <c:v>372.82143935189191</c:v>
                </c:pt>
                <c:pt idx="352">
                  <c:v>373.04113377696666</c:v>
                </c:pt>
                <c:pt idx="353">
                  <c:v>373.26108727565588</c:v>
                </c:pt>
                <c:pt idx="354">
                  <c:v>373.48130030649696</c:v>
                </c:pt>
                <c:pt idx="355">
                  <c:v>373.70177332911004</c:v>
                </c:pt>
                <c:pt idx="356">
                  <c:v>373.92250680420108</c:v>
                </c:pt>
                <c:pt idx="357">
                  <c:v>374.14350119356521</c:v>
                </c:pt>
                <c:pt idx="358">
                  <c:v>374.36475696009012</c:v>
                </c:pt>
                <c:pt idx="359">
                  <c:v>374.58627456775884</c:v>
                </c:pt>
                <c:pt idx="360">
                  <c:v>374.8080544816533</c:v>
                </c:pt>
                <c:pt idx="361">
                  <c:v>375.03009716795759</c:v>
                </c:pt>
                <c:pt idx="362">
                  <c:v>375.25240309396111</c:v>
                </c:pt>
                <c:pt idx="363">
                  <c:v>375.47497272806191</c:v>
                </c:pt>
                <c:pt idx="364">
                  <c:v>375.69780653977</c:v>
                </c:pt>
                <c:pt idx="365">
                  <c:v>375.92090499971044</c:v>
                </c:pt>
                <c:pt idx="366">
                  <c:v>376.14426857962707</c:v>
                </c:pt>
                <c:pt idx="367">
                  <c:v>376.36789775238549</c:v>
                </c:pt>
                <c:pt idx="368">
                  <c:v>376.59179299197643</c:v>
                </c:pt>
                <c:pt idx="369">
                  <c:v>376.81595477351925</c:v>
                </c:pt>
                <c:pt idx="370">
                  <c:v>377.04038357326527</c:v>
                </c:pt>
                <c:pt idx="371">
                  <c:v>377.26507986860099</c:v>
                </c:pt>
                <c:pt idx="372">
                  <c:v>377.49004413805153</c:v>
                </c:pt>
                <c:pt idx="373">
                  <c:v>377.71527686128422</c:v>
                </c:pt>
                <c:pt idx="374">
                  <c:v>377.94077851911186</c:v>
                </c:pt>
                <c:pt idx="375">
                  <c:v>378.16654959349609</c:v>
                </c:pt>
                <c:pt idx="376">
                  <c:v>378.39259056755077</c:v>
                </c:pt>
                <c:pt idx="377">
                  <c:v>378.61890192554569</c:v>
                </c:pt>
                <c:pt idx="378">
                  <c:v>378.84548415290988</c:v>
                </c:pt>
                <c:pt idx="379">
                  <c:v>379.072337736235</c:v>
                </c:pt>
                <c:pt idx="380">
                  <c:v>379.29946316327886</c:v>
                </c:pt>
                <c:pt idx="381">
                  <c:v>379.52686092296904</c:v>
                </c:pt>
                <c:pt idx="382">
                  <c:v>379.75453150540631</c:v>
                </c:pt>
                <c:pt idx="383">
                  <c:v>379.98247540186821</c:v>
                </c:pt>
                <c:pt idx="384">
                  <c:v>380.21069310481226</c:v>
                </c:pt>
                <c:pt idx="385">
                  <c:v>380.43918510788001</c:v>
                </c:pt>
                <c:pt idx="386">
                  <c:v>380.66795190590045</c:v>
                </c:pt>
                <c:pt idx="387">
                  <c:v>380.89699399489314</c:v>
                </c:pt>
                <c:pt idx="388">
                  <c:v>381.12631187207251</c:v>
                </c:pt>
                <c:pt idx="389">
                  <c:v>381.35590603585081</c:v>
                </c:pt>
                <c:pt idx="390">
                  <c:v>381.58577698584236</c:v>
                </c:pt>
                <c:pt idx="391">
                  <c:v>381.81592522286633</c:v>
                </c:pt>
                <c:pt idx="392">
                  <c:v>382.04635124895134</c:v>
                </c:pt>
                <c:pt idx="393">
                  <c:v>382.27705556733838</c:v>
                </c:pt>
                <c:pt idx="394">
                  <c:v>382.50803868248488</c:v>
                </c:pt>
                <c:pt idx="395">
                  <c:v>382.73930110006796</c:v>
                </c:pt>
                <c:pt idx="396">
                  <c:v>382.97084332698876</c:v>
                </c:pt>
                <c:pt idx="397">
                  <c:v>383.20266587137553</c:v>
                </c:pt>
                <c:pt idx="398">
                  <c:v>383.43476924258778</c:v>
                </c:pt>
                <c:pt idx="399">
                  <c:v>383.66715395121963</c:v>
                </c:pt>
                <c:pt idx="400">
                  <c:v>383.89982050910396</c:v>
                </c:pt>
                <c:pt idx="401">
                  <c:v>384.13276942931577</c:v>
                </c:pt>
                <c:pt idx="402">
                  <c:v>384.36600122617637</c:v>
                </c:pt>
                <c:pt idx="403">
                  <c:v>384.59951641525663</c:v>
                </c:pt>
                <c:pt idx="404">
                  <c:v>384.83331551338136</c:v>
                </c:pt>
                <c:pt idx="405">
                  <c:v>385.0673990386328</c:v>
                </c:pt>
                <c:pt idx="406">
                  <c:v>385.30176751035447</c:v>
                </c:pt>
                <c:pt idx="407">
                  <c:v>385.53642144915494</c:v>
                </c:pt>
                <c:pt idx="408">
                  <c:v>385.7713613769119</c:v>
                </c:pt>
                <c:pt idx="409">
                  <c:v>386.00658781677583</c:v>
                </c:pt>
                <c:pt idx="410">
                  <c:v>386.24210129317413</c:v>
                </c:pt>
                <c:pt idx="411">
                  <c:v>386.47790233181468</c:v>
                </c:pt>
                <c:pt idx="412">
                  <c:v>386.71399145968991</c:v>
                </c:pt>
                <c:pt idx="413">
                  <c:v>386.9503692050809</c:v>
                </c:pt>
                <c:pt idx="414">
                  <c:v>387.18703609756113</c:v>
                </c:pt>
                <c:pt idx="415">
                  <c:v>387.42399266800027</c:v>
                </c:pt>
                <c:pt idx="416">
                  <c:v>387.66123944856849</c:v>
                </c:pt>
                <c:pt idx="417">
                  <c:v>387.89877697274039</c:v>
                </c:pt>
                <c:pt idx="418">
                  <c:v>388.13660577529885</c:v>
                </c:pt>
                <c:pt idx="419">
                  <c:v>388.37472639233891</c:v>
                </c:pt>
                <c:pt idx="420">
                  <c:v>388.6131393612722</c:v>
                </c:pt>
                <c:pt idx="421">
                  <c:v>388.85184522083068</c:v>
                </c:pt>
                <c:pt idx="422">
                  <c:v>389.09084451107094</c:v>
                </c:pt>
                <c:pt idx="423">
                  <c:v>389.33013777337788</c:v>
                </c:pt>
                <c:pt idx="424">
                  <c:v>389.56972555046917</c:v>
                </c:pt>
                <c:pt idx="425">
                  <c:v>389.80960838639925</c:v>
                </c:pt>
                <c:pt idx="426">
                  <c:v>390.04978682656343</c:v>
                </c:pt>
                <c:pt idx="427">
                  <c:v>390.29026141770186</c:v>
                </c:pt>
                <c:pt idx="428">
                  <c:v>390.53103270790399</c:v>
                </c:pt>
                <c:pt idx="429">
                  <c:v>390.77210124661264</c:v>
                </c:pt>
                <c:pt idx="430">
                  <c:v>391.01346758462779</c:v>
                </c:pt>
                <c:pt idx="431">
                  <c:v>391.25513227411147</c:v>
                </c:pt>
                <c:pt idx="432">
                  <c:v>391.49709586859143</c:v>
                </c:pt>
                <c:pt idx="433">
                  <c:v>391.73935892296561</c:v>
                </c:pt>
                <c:pt idx="434">
                  <c:v>391.98192199350615</c:v>
                </c:pt>
                <c:pt idx="435">
                  <c:v>392.22478563786393</c:v>
                </c:pt>
                <c:pt idx="436">
                  <c:v>392.46795041507278</c:v>
                </c:pt>
                <c:pt idx="437">
                  <c:v>392.7114168855536</c:v>
                </c:pt>
                <c:pt idx="438">
                  <c:v>392.95518561111879</c:v>
                </c:pt>
                <c:pt idx="439">
                  <c:v>393.19925715497664</c:v>
                </c:pt>
                <c:pt idx="440">
                  <c:v>393.44363208173547</c:v>
                </c:pt>
                <c:pt idx="441">
                  <c:v>393.68831095740825</c:v>
                </c:pt>
                <c:pt idx="442">
                  <c:v>393.93329434941654</c:v>
                </c:pt>
                <c:pt idx="443">
                  <c:v>394.17858282659552</c:v>
                </c:pt>
                <c:pt idx="444">
                  <c:v>394.42417695919772</c:v>
                </c:pt>
                <c:pt idx="445">
                  <c:v>394.67007731889805</c:v>
                </c:pt>
                <c:pt idx="446">
                  <c:v>394.91628447879754</c:v>
                </c:pt>
                <c:pt idx="447">
                  <c:v>395.16279901342847</c:v>
                </c:pt>
                <c:pt idx="448">
                  <c:v>395.4096214987585</c:v>
                </c:pt>
                <c:pt idx="449">
                  <c:v>395.65675251219528</c:v>
                </c:pt>
                <c:pt idx="450">
                  <c:v>395.90419263259065</c:v>
                </c:pt>
                <c:pt idx="451">
                  <c:v>396.15194244024553</c:v>
                </c:pt>
                <c:pt idx="452">
                  <c:v>396.40000251691447</c:v>
                </c:pt>
                <c:pt idx="453">
                  <c:v>396.6483734458098</c:v>
                </c:pt>
                <c:pt idx="454">
                  <c:v>396.89705581160655</c:v>
                </c:pt>
                <c:pt idx="455">
                  <c:v>397.14605020044689</c:v>
                </c:pt>
                <c:pt idx="456">
                  <c:v>397.39535719994501</c:v>
                </c:pt>
                <c:pt idx="457">
                  <c:v>397.64497739919125</c:v>
                </c:pt>
                <c:pt idx="458">
                  <c:v>397.89491138875701</c:v>
                </c:pt>
                <c:pt idx="459">
                  <c:v>398.14515976069958</c:v>
                </c:pt>
                <c:pt idx="460">
                  <c:v>398.39572310856664</c:v>
                </c:pt>
                <c:pt idx="461">
                  <c:v>398.64660202740077</c:v>
                </c:pt>
                <c:pt idx="462">
                  <c:v>398.89779711374445</c:v>
                </c:pt>
                <c:pt idx="463">
                  <c:v>399.14930896564465</c:v>
                </c:pt>
                <c:pt idx="464">
                  <c:v>399.40113818265763</c:v>
                </c:pt>
                <c:pt idx="465">
                  <c:v>399.65328536585378</c:v>
                </c:pt>
                <c:pt idx="466">
                  <c:v>399.90575111782209</c:v>
                </c:pt>
                <c:pt idx="467">
                  <c:v>400.15853604267534</c:v>
                </c:pt>
                <c:pt idx="468">
                  <c:v>400.41164074605462</c:v>
                </c:pt>
                <c:pt idx="469">
                  <c:v>400.66506583513444</c:v>
                </c:pt>
                <c:pt idx="470">
                  <c:v>400.91881191862723</c:v>
                </c:pt>
                <c:pt idx="471">
                  <c:v>401.17287960678857</c:v>
                </c:pt>
                <c:pt idx="472">
                  <c:v>401.42726951142197</c:v>
                </c:pt>
                <c:pt idx="473">
                  <c:v>401.68198224588349</c:v>
                </c:pt>
                <c:pt idx="474">
                  <c:v>401.93701842508722</c:v>
                </c:pt>
                <c:pt idx="475">
                  <c:v>402.19237866550975</c:v>
                </c:pt>
                <c:pt idx="476">
                  <c:v>402.44806358519543</c:v>
                </c:pt>
                <c:pt idx="477">
                  <c:v>402.7040738037611</c:v>
                </c:pt>
                <c:pt idx="478">
                  <c:v>402.96040994240127</c:v>
                </c:pt>
                <c:pt idx="479">
                  <c:v>403.21707262389322</c:v>
                </c:pt>
                <c:pt idx="480">
                  <c:v>403.47406247260193</c:v>
                </c:pt>
                <c:pt idx="481">
                  <c:v>403.73138011448498</c:v>
                </c:pt>
                <c:pt idx="482">
                  <c:v>403.98902617709791</c:v>
                </c:pt>
                <c:pt idx="483">
                  <c:v>404.24700128959921</c:v>
                </c:pt>
                <c:pt idx="484">
                  <c:v>404.50530608275557</c:v>
                </c:pt>
                <c:pt idx="485">
                  <c:v>404.76394118894655</c:v>
                </c:pt>
                <c:pt idx="486">
                  <c:v>405.02290724217045</c:v>
                </c:pt>
                <c:pt idx="487">
                  <c:v>405.2822048780489</c:v>
                </c:pt>
                <c:pt idx="488">
                  <c:v>405.54183473383245</c:v>
                </c:pt>
                <c:pt idx="489">
                  <c:v>405.80179744840541</c:v>
                </c:pt>
                <c:pt idx="490">
                  <c:v>406.06209366229149</c:v>
                </c:pt>
                <c:pt idx="491">
                  <c:v>406.32272401765874</c:v>
                </c:pt>
                <c:pt idx="492">
                  <c:v>406.58368915832529</c:v>
                </c:pt>
                <c:pt idx="493">
                  <c:v>406.84498972976377</c:v>
                </c:pt>
                <c:pt idx="494">
                  <c:v>407.10662637910764</c:v>
                </c:pt>
                <c:pt idx="495">
                  <c:v>407.36859975515597</c:v>
                </c:pt>
                <c:pt idx="496">
                  <c:v>407.63091050837892</c:v>
                </c:pt>
                <c:pt idx="497">
                  <c:v>407.89355929092295</c:v>
                </c:pt>
                <c:pt idx="498">
                  <c:v>408.15654675661665</c:v>
                </c:pt>
                <c:pt idx="499">
                  <c:v>408.4198735609757</c:v>
                </c:pt>
                <c:pt idx="500">
                  <c:v>408.68354036120877</c:v>
                </c:pt>
                <c:pt idx="501">
                  <c:v>408.94754781622248</c:v>
                </c:pt>
                <c:pt idx="502">
                  <c:v>409.21189658662729</c:v>
                </c:pt>
                <c:pt idx="503">
                  <c:v>409.47658733474282</c:v>
                </c:pt>
                <c:pt idx="504">
                  <c:v>409.74162072460354</c:v>
                </c:pt>
                <c:pt idx="505">
                  <c:v>410.006997421964</c:v>
                </c:pt>
                <c:pt idx="506">
                  <c:v>410.27271809430482</c:v>
                </c:pt>
                <c:pt idx="507">
                  <c:v>410.53878341083811</c:v>
                </c:pt>
                <c:pt idx="508">
                  <c:v>410.80519404251294</c:v>
                </c:pt>
                <c:pt idx="509">
                  <c:v>411.07195066202104</c:v>
                </c:pt>
                <c:pt idx="510">
                  <c:v>411.3390539438027</c:v>
                </c:pt>
                <c:pt idx="511">
                  <c:v>411.60650456405227</c:v>
                </c:pt>
                <c:pt idx="512">
                  <c:v>411.87430320072377</c:v>
                </c:pt>
                <c:pt idx="513">
                  <c:v>412.1424505335367</c:v>
                </c:pt>
                <c:pt idx="514">
                  <c:v>412.41094724398198</c:v>
                </c:pt>
                <c:pt idx="515">
                  <c:v>412.67979401532756</c:v>
                </c:pt>
                <c:pt idx="516">
                  <c:v>412.94899153262389</c:v>
                </c:pt>
                <c:pt idx="517">
                  <c:v>413.21854048271047</c:v>
                </c:pt>
                <c:pt idx="518">
                  <c:v>413.48844155422103</c:v>
                </c:pt>
                <c:pt idx="519">
                  <c:v>413.75869543758984</c:v>
                </c:pt>
                <c:pt idx="520">
                  <c:v>414.02930282505719</c:v>
                </c:pt>
                <c:pt idx="521">
                  <c:v>414.30026441067565</c:v>
                </c:pt>
                <c:pt idx="522">
                  <c:v>414.57158089031589</c:v>
                </c:pt>
                <c:pt idx="523">
                  <c:v>414.84325296167265</c:v>
                </c:pt>
                <c:pt idx="524">
                  <c:v>415.11528132427043</c:v>
                </c:pt>
                <c:pt idx="525">
                  <c:v>415.3876666794701</c:v>
                </c:pt>
                <c:pt idx="526">
                  <c:v>415.66040973047433</c:v>
                </c:pt>
                <c:pt idx="527">
                  <c:v>415.93351118233403</c:v>
                </c:pt>
                <c:pt idx="528">
                  <c:v>416.20697174195425</c:v>
                </c:pt>
                <c:pt idx="529">
                  <c:v>416.48079211810028</c:v>
                </c:pt>
                <c:pt idx="530">
                  <c:v>416.75497302140377</c:v>
                </c:pt>
                <c:pt idx="531">
                  <c:v>417.02951516436917</c:v>
                </c:pt>
                <c:pt idx="532">
                  <c:v>417.30441926137928</c:v>
                </c:pt>
                <c:pt idx="533">
                  <c:v>417.5796860287021</c:v>
                </c:pt>
                <c:pt idx="534">
                  <c:v>417.85531618449659</c:v>
                </c:pt>
                <c:pt idx="535">
                  <c:v>418.13131044881931</c:v>
                </c:pt>
                <c:pt idx="536">
                  <c:v>418.40766954363016</c:v>
                </c:pt>
                <c:pt idx="537">
                  <c:v>418.68439419279918</c:v>
                </c:pt>
                <c:pt idx="538">
                  <c:v>418.96148512211272</c:v>
                </c:pt>
                <c:pt idx="539">
                  <c:v>419.23894305927973</c:v>
                </c:pt>
                <c:pt idx="540">
                  <c:v>419.51676873393797</c:v>
                </c:pt>
                <c:pt idx="541">
                  <c:v>419.79496287766074</c:v>
                </c:pt>
                <c:pt idx="542">
                  <c:v>420.07352622396309</c:v>
                </c:pt>
                <c:pt idx="543">
                  <c:v>420.35245950830836</c:v>
                </c:pt>
                <c:pt idx="544">
                  <c:v>420.63176346811457</c:v>
                </c:pt>
                <c:pt idx="545">
                  <c:v>420.9114388427609</c:v>
                </c:pt>
                <c:pt idx="546">
                  <c:v>421.19148637359439</c:v>
                </c:pt>
                <c:pt idx="547">
                  <c:v>421.47190680393635</c:v>
                </c:pt>
                <c:pt idx="548">
                  <c:v>421.75270087908888</c:v>
                </c:pt>
                <c:pt idx="549">
                  <c:v>422.03386934634159</c:v>
                </c:pt>
                <c:pt idx="550">
                  <c:v>422.31541295497823</c:v>
                </c:pt>
                <c:pt idx="551">
                  <c:v>422.59733245628331</c:v>
                </c:pt>
                <c:pt idx="552">
                  <c:v>422.87962860354872</c:v>
                </c:pt>
                <c:pt idx="553">
                  <c:v>423.16230215208049</c:v>
                </c:pt>
                <c:pt idx="554">
                  <c:v>423.44535385920557</c:v>
                </c:pt>
                <c:pt idx="555">
                  <c:v>423.72878448427872</c:v>
                </c:pt>
                <c:pt idx="556">
                  <c:v>424.01259478868883</c:v>
                </c:pt>
                <c:pt idx="557">
                  <c:v>424.29678553586621</c:v>
                </c:pt>
                <c:pt idx="558">
                  <c:v>424.58135749128934</c:v>
                </c:pt>
                <c:pt idx="559">
                  <c:v>424.86631142249155</c:v>
                </c:pt>
                <c:pt idx="560">
                  <c:v>425.1516480990681</c:v>
                </c:pt>
                <c:pt idx="561">
                  <c:v>425.43736829268306</c:v>
                </c:pt>
                <c:pt idx="562">
                  <c:v>425.72347277707627</c:v>
                </c:pt>
                <c:pt idx="563">
                  <c:v>426.00996232807029</c:v>
                </c:pt>
                <c:pt idx="564">
                  <c:v>426.29683772357737</c:v>
                </c:pt>
                <c:pt idx="565">
                  <c:v>426.58409974360671</c:v>
                </c:pt>
                <c:pt idx="566">
                  <c:v>426.87174917027136</c:v>
                </c:pt>
                <c:pt idx="567">
                  <c:v>427.15978678779516</c:v>
                </c:pt>
                <c:pt idx="568">
                  <c:v>427.44821338252018</c:v>
                </c:pt>
                <c:pt idx="569">
                  <c:v>427.73702974291376</c:v>
                </c:pt>
                <c:pt idx="570">
                  <c:v>428.02623665957566</c:v>
                </c:pt>
                <c:pt idx="571">
                  <c:v>428.31583492524521</c:v>
                </c:pt>
                <c:pt idx="572">
                  <c:v>428.60582533480869</c:v>
                </c:pt>
                <c:pt idx="573">
                  <c:v>428.89620868530648</c:v>
                </c:pt>
                <c:pt idx="574">
                  <c:v>429.18698577594063</c:v>
                </c:pt>
                <c:pt idx="575">
                  <c:v>429.4781574080817</c:v>
                </c:pt>
                <c:pt idx="576">
                  <c:v>429.76972438527656</c:v>
                </c:pt>
                <c:pt idx="577">
                  <c:v>430.06168751325566</c:v>
                </c:pt>
                <c:pt idx="578">
                  <c:v>430.35404759994049</c:v>
                </c:pt>
                <c:pt idx="579">
                  <c:v>430.64680545545059</c:v>
                </c:pt>
                <c:pt idx="580">
                  <c:v>430.93996189211191</c:v>
                </c:pt>
                <c:pt idx="581">
                  <c:v>431.23351772446347</c:v>
                </c:pt>
                <c:pt idx="582">
                  <c:v>431.52747376926544</c:v>
                </c:pt>
                <c:pt idx="583">
                  <c:v>431.82183084550644</c:v>
                </c:pt>
                <c:pt idx="584">
                  <c:v>432.11658977441118</c:v>
                </c:pt>
                <c:pt idx="585">
                  <c:v>432.41175137944833</c:v>
                </c:pt>
                <c:pt idx="586">
                  <c:v>432.70731648633796</c:v>
                </c:pt>
                <c:pt idx="587">
                  <c:v>433.00328592305908</c:v>
                </c:pt>
                <c:pt idx="588">
                  <c:v>433.29966051985787</c:v>
                </c:pt>
                <c:pt idx="589">
                  <c:v>433.59644110925501</c:v>
                </c:pt>
                <c:pt idx="590">
                  <c:v>433.89362852605376</c:v>
                </c:pt>
                <c:pt idx="591">
                  <c:v>434.19122360734735</c:v>
                </c:pt>
                <c:pt idx="592">
                  <c:v>434.48922719252738</c:v>
                </c:pt>
                <c:pt idx="593">
                  <c:v>434.78764012329145</c:v>
                </c:pt>
                <c:pt idx="594">
                  <c:v>435.08646324365117</c:v>
                </c:pt>
                <c:pt idx="595">
                  <c:v>435.38569739993977</c:v>
                </c:pt>
                <c:pt idx="596">
                  <c:v>435.68534344082065</c:v>
                </c:pt>
                <c:pt idx="597">
                  <c:v>435.98540221729502</c:v>
                </c:pt>
                <c:pt idx="598">
                  <c:v>436.28587458271016</c:v>
                </c:pt>
                <c:pt idx="599">
                  <c:v>436.58676139276719</c:v>
                </c:pt>
                <c:pt idx="600">
                  <c:v>436.8880635055296</c:v>
                </c:pt>
                <c:pt idx="601">
                  <c:v>437.18978178143124</c:v>
                </c:pt>
                <c:pt idx="602">
                  <c:v>437.49191708328431</c:v>
                </c:pt>
                <c:pt idx="603">
                  <c:v>437.79447027628794</c:v>
                </c:pt>
                <c:pt idx="604">
                  <c:v>438.09744222803624</c:v>
                </c:pt>
                <c:pt idx="605">
                  <c:v>438.40083380852661</c:v>
                </c:pt>
                <c:pt idx="606">
                  <c:v>438.70464589016797</c:v>
                </c:pt>
                <c:pt idx="607">
                  <c:v>439.00887934778945</c:v>
                </c:pt>
                <c:pt idx="608">
                  <c:v>439.31353505864843</c:v>
                </c:pt>
                <c:pt idx="609">
                  <c:v>439.61861390243922</c:v>
                </c:pt>
                <c:pt idx="610">
                  <c:v>439.92411676130121</c:v>
                </c:pt>
                <c:pt idx="611">
                  <c:v>440.2300445198278</c:v>
                </c:pt>
                <c:pt idx="612">
                  <c:v>440.53639806507471</c:v>
                </c:pt>
                <c:pt idx="613">
                  <c:v>440.84317828656856</c:v>
                </c:pt>
                <c:pt idx="614">
                  <c:v>441.15038607631527</c:v>
                </c:pt>
                <c:pt idx="615">
                  <c:v>441.45802232880919</c:v>
                </c:pt>
                <c:pt idx="616">
                  <c:v>441.76608794104141</c:v>
                </c:pt>
                <c:pt idx="617">
                  <c:v>442.07458381250871</c:v>
                </c:pt>
                <c:pt idx="618">
                  <c:v>442.38351084522179</c:v>
                </c:pt>
                <c:pt idx="619">
                  <c:v>442.69286994371498</c:v>
                </c:pt>
                <c:pt idx="620">
                  <c:v>443.00266201505411</c:v>
                </c:pt>
                <c:pt idx="621">
                  <c:v>443.31288796884627</c:v>
                </c:pt>
                <c:pt idx="622">
                  <c:v>443.62354871724767</c:v>
                </c:pt>
                <c:pt idx="623">
                  <c:v>443.93464517497364</c:v>
                </c:pt>
                <c:pt idx="624">
                  <c:v>444.24617825930693</c:v>
                </c:pt>
                <c:pt idx="625">
                  <c:v>444.55814889010702</c:v>
                </c:pt>
                <c:pt idx="626">
                  <c:v>444.87055798981896</c:v>
                </c:pt>
                <c:pt idx="627">
                  <c:v>445.18340648348271</c:v>
                </c:pt>
                <c:pt idx="628">
                  <c:v>445.496695298742</c:v>
                </c:pt>
                <c:pt idx="629">
                  <c:v>445.8104253658538</c:v>
                </c:pt>
                <c:pt idx="630">
                  <c:v>446.12459761769725</c:v>
                </c:pt>
                <c:pt idx="631">
                  <c:v>446.43921298978307</c:v>
                </c:pt>
                <c:pt idx="632">
                  <c:v>446.75427242026279</c:v>
                </c:pt>
                <c:pt idx="633">
                  <c:v>447.06977684993814</c:v>
                </c:pt>
                <c:pt idx="634">
                  <c:v>447.38572722227025</c:v>
                </c:pt>
                <c:pt idx="635">
                  <c:v>447.70212448338924</c:v>
                </c:pt>
                <c:pt idx="636">
                  <c:v>448.01896958210358</c:v>
                </c:pt>
                <c:pt idx="637">
                  <c:v>448.33626346990962</c:v>
                </c:pt>
                <c:pt idx="638">
                  <c:v>448.65400710100101</c:v>
                </c:pt>
                <c:pt idx="639">
                  <c:v>448.97220143227827</c:v>
                </c:pt>
                <c:pt idx="640">
                  <c:v>449.29084742335868</c:v>
                </c:pt>
                <c:pt idx="641">
                  <c:v>449.60994603658554</c:v>
                </c:pt>
                <c:pt idx="642">
                  <c:v>449.92949823703793</c:v>
                </c:pt>
                <c:pt idx="643">
                  <c:v>450.24950499254078</c:v>
                </c:pt>
                <c:pt idx="644">
                  <c:v>450.56996727367437</c:v>
                </c:pt>
                <c:pt idx="645">
                  <c:v>450.89088605378379</c:v>
                </c:pt>
                <c:pt idx="646">
                  <c:v>451.21226230898958</c:v>
                </c:pt>
                <c:pt idx="647">
                  <c:v>451.53409701819714</c:v>
                </c:pt>
                <c:pt idx="648">
                  <c:v>451.85639116310665</c:v>
                </c:pt>
                <c:pt idx="649">
                  <c:v>452.17914572822315</c:v>
                </c:pt>
                <c:pt idx="650">
                  <c:v>452.50236170086663</c:v>
                </c:pt>
                <c:pt idx="651">
                  <c:v>452.82604007118198</c:v>
                </c:pt>
                <c:pt idx="652">
                  <c:v>453.1501818321492</c:v>
                </c:pt>
                <c:pt idx="653">
                  <c:v>453.47478797959343</c:v>
                </c:pt>
                <c:pt idx="654">
                  <c:v>453.79985951219527</c:v>
                </c:pt>
                <c:pt idx="655">
                  <c:v>454.12539743150097</c:v>
                </c:pt>
                <c:pt idx="656">
                  <c:v>454.45140274193284</c:v>
                </c:pt>
                <c:pt idx="657">
                  <c:v>454.77787645079917</c:v>
                </c:pt>
                <c:pt idx="658">
                  <c:v>455.10481956830512</c:v>
                </c:pt>
                <c:pt idx="659">
                  <c:v>455.43223310756287</c:v>
                </c:pt>
                <c:pt idx="660">
                  <c:v>455.7601180846022</c:v>
                </c:pt>
                <c:pt idx="661">
                  <c:v>456.08847551838068</c:v>
                </c:pt>
                <c:pt idx="662">
                  <c:v>456.41730643079478</c:v>
                </c:pt>
                <c:pt idx="663">
                  <c:v>456.74661184669003</c:v>
                </c:pt>
                <c:pt idx="664">
                  <c:v>457.07639279387178</c:v>
                </c:pt>
                <c:pt idx="665">
                  <c:v>457.4066503031159</c:v>
                </c:pt>
                <c:pt idx="666">
                  <c:v>457.73738540817959</c:v>
                </c:pt>
                <c:pt idx="667">
                  <c:v>458.06859914581213</c:v>
                </c:pt>
                <c:pt idx="668">
                  <c:v>458.4002925557657</c:v>
                </c:pt>
                <c:pt idx="669">
                  <c:v>458.73246668080611</c:v>
                </c:pt>
                <c:pt idx="670">
                  <c:v>459.06512256672397</c:v>
                </c:pt>
                <c:pt idx="671">
                  <c:v>459.39826126234567</c:v>
                </c:pt>
                <c:pt idx="672">
                  <c:v>459.73188381954424</c:v>
                </c:pt>
                <c:pt idx="673">
                  <c:v>460.06599129325031</c:v>
                </c:pt>
                <c:pt idx="674">
                  <c:v>460.40058474146355</c:v>
                </c:pt>
                <c:pt idx="675">
                  <c:v>460.73566522526374</c:v>
                </c:pt>
                <c:pt idx="676">
                  <c:v>461.07123380882189</c:v>
                </c:pt>
                <c:pt idx="677">
                  <c:v>461.40729155941136</c:v>
                </c:pt>
                <c:pt idx="678">
                  <c:v>461.74383954741967</c:v>
                </c:pt>
                <c:pt idx="679">
                  <c:v>462.08087884635938</c:v>
                </c:pt>
                <c:pt idx="680">
                  <c:v>462.41841053287976</c:v>
                </c:pt>
                <c:pt idx="681">
                  <c:v>462.75643568677805</c:v>
                </c:pt>
                <c:pt idx="682">
                  <c:v>463.09495539101124</c:v>
                </c:pt>
                <c:pt idx="683">
                  <c:v>463.4339707317074</c:v>
                </c:pt>
                <c:pt idx="684">
                  <c:v>463.77348279817761</c:v>
                </c:pt>
                <c:pt idx="685">
                  <c:v>464.11349268292696</c:v>
                </c:pt>
                <c:pt idx="686">
                  <c:v>464.45400148166721</c:v>
                </c:pt>
                <c:pt idx="687">
                  <c:v>464.79501029332778</c:v>
                </c:pt>
                <c:pt idx="688">
                  <c:v>465.13652022006789</c:v>
                </c:pt>
                <c:pt idx="689">
                  <c:v>465.47853236728855</c:v>
                </c:pt>
                <c:pt idx="690">
                  <c:v>465.82104784364412</c:v>
                </c:pt>
                <c:pt idx="691">
                  <c:v>466.16406776105481</c:v>
                </c:pt>
                <c:pt idx="692">
                  <c:v>466.50759323471806</c:v>
                </c:pt>
                <c:pt idx="693">
                  <c:v>466.85162538312125</c:v>
                </c:pt>
                <c:pt idx="694">
                  <c:v>467.19616532805338</c:v>
                </c:pt>
                <c:pt idx="695">
                  <c:v>467.54121419461774</c:v>
                </c:pt>
                <c:pt idx="696">
                  <c:v>467.88677311124349</c:v>
                </c:pt>
                <c:pt idx="697">
                  <c:v>468.2328432096985</c:v>
                </c:pt>
                <c:pt idx="698">
                  <c:v>468.57942562510169</c:v>
                </c:pt>
                <c:pt idx="699">
                  <c:v>468.92652149593516</c:v>
                </c:pt>
                <c:pt idx="700">
                  <c:v>469.27413196405666</c:v>
                </c:pt>
                <c:pt idx="701">
                  <c:v>469.62225817471244</c:v>
                </c:pt>
                <c:pt idx="702">
                  <c:v>469.97090127654963</c:v>
                </c:pt>
                <c:pt idx="703">
                  <c:v>470.32006242162885</c:v>
                </c:pt>
                <c:pt idx="704">
                  <c:v>470.66974276543675</c:v>
                </c:pt>
                <c:pt idx="705">
                  <c:v>471.01994346689912</c:v>
                </c:pt>
                <c:pt idx="706">
                  <c:v>471.37066568839339</c:v>
                </c:pt>
                <c:pt idx="707">
                  <c:v>471.72191059576187</c:v>
                </c:pt>
                <c:pt idx="708">
                  <c:v>472.07367935832394</c:v>
                </c:pt>
                <c:pt idx="709">
                  <c:v>472.42597314888985</c:v>
                </c:pt>
                <c:pt idx="710">
                  <c:v>472.77879314377321</c:v>
                </c:pt>
                <c:pt idx="711">
                  <c:v>473.13214052280449</c:v>
                </c:pt>
                <c:pt idx="712">
                  <c:v>473.48601646934361</c:v>
                </c:pt>
                <c:pt idx="713">
                  <c:v>473.84042217029372</c:v>
                </c:pt>
                <c:pt idx="714">
                  <c:v>474.19535881611409</c:v>
                </c:pt>
                <c:pt idx="715">
                  <c:v>474.55082760083388</c:v>
                </c:pt>
                <c:pt idx="716">
                  <c:v>474.9068297220648</c:v>
                </c:pt>
                <c:pt idx="717">
                  <c:v>475.26336638101532</c:v>
                </c:pt>
                <c:pt idx="718">
                  <c:v>475.62043878250364</c:v>
                </c:pt>
                <c:pt idx="719">
                  <c:v>475.97804813497174</c:v>
                </c:pt>
                <c:pt idx="720">
                  <c:v>476.33619565049844</c:v>
                </c:pt>
                <c:pt idx="721">
                  <c:v>476.69488254481354</c:v>
                </c:pt>
                <c:pt idx="722">
                  <c:v>477.05411003731149</c:v>
                </c:pt>
                <c:pt idx="723">
                  <c:v>477.41387935106519</c:v>
                </c:pt>
                <c:pt idx="724">
                  <c:v>477.77419171283952</c:v>
                </c:pt>
                <c:pt idx="725">
                  <c:v>478.13504835310601</c:v>
                </c:pt>
                <c:pt idx="726">
                  <c:v>478.49645050605619</c:v>
                </c:pt>
                <c:pt idx="727">
                  <c:v>478.85839940961603</c:v>
                </c:pt>
                <c:pt idx="728">
                  <c:v>479.2208963054598</c:v>
                </c:pt>
                <c:pt idx="729">
                  <c:v>479.5839424390245</c:v>
                </c:pt>
                <c:pt idx="730">
                  <c:v>479.94753905952422</c:v>
                </c:pt>
                <c:pt idx="731">
                  <c:v>480.3116874199639</c:v>
                </c:pt>
                <c:pt idx="732">
                  <c:v>480.67638877715444</c:v>
                </c:pt>
                <c:pt idx="733">
                  <c:v>481.04164439172672</c:v>
                </c:pt>
                <c:pt idx="734">
                  <c:v>481.40745552814633</c:v>
                </c:pt>
                <c:pt idx="735">
                  <c:v>481.77382345472785</c:v>
                </c:pt>
                <c:pt idx="736">
                  <c:v>482.14074944364995</c:v>
                </c:pt>
                <c:pt idx="737">
                  <c:v>482.50823477096981</c:v>
                </c:pt>
                <c:pt idx="738">
                  <c:v>482.87628071663801</c:v>
                </c:pt>
                <c:pt idx="739">
                  <c:v>483.2448885645133</c:v>
                </c:pt>
                <c:pt idx="740">
                  <c:v>483.61405960237767</c:v>
                </c:pt>
                <c:pt idx="741">
                  <c:v>483.98379512195135</c:v>
                </c:pt>
                <c:pt idx="742">
                  <c:v>484.35409641890777</c:v>
                </c:pt>
                <c:pt idx="743">
                  <c:v>484.7249647928885</c:v>
                </c:pt>
                <c:pt idx="744">
                  <c:v>485.09640154751906</c:v>
                </c:pt>
                <c:pt idx="745">
                  <c:v>485.4684079904236</c:v>
                </c:pt>
                <c:pt idx="746">
                  <c:v>485.84098543324058</c:v>
                </c:pt>
                <c:pt idx="747">
                  <c:v>486.21413519163781</c:v>
                </c:pt>
                <c:pt idx="748">
                  <c:v>486.58785858532849</c:v>
                </c:pt>
                <c:pt idx="749">
                  <c:v>486.96215693808642</c:v>
                </c:pt>
                <c:pt idx="750">
                  <c:v>487.33703157776171</c:v>
                </c:pt>
                <c:pt idx="751">
                  <c:v>487.71248383629614</c:v>
                </c:pt>
                <c:pt idx="752">
                  <c:v>488.08851504973967</c:v>
                </c:pt>
                <c:pt idx="753">
                  <c:v>488.46512655826569</c:v>
                </c:pt>
                <c:pt idx="754">
                  <c:v>488.8423197061872</c:v>
                </c:pt>
                <c:pt idx="755">
                  <c:v>489.22009584197247</c:v>
                </c:pt>
                <c:pt idx="756">
                  <c:v>489.5984563182617</c:v>
                </c:pt>
                <c:pt idx="757">
                  <c:v>489.97740249188263</c:v>
                </c:pt>
                <c:pt idx="758">
                  <c:v>490.35693572386708</c:v>
                </c:pt>
                <c:pt idx="759">
                  <c:v>490.73705737946699</c:v>
                </c:pt>
                <c:pt idx="760">
                  <c:v>491.11776882817099</c:v>
                </c:pt>
                <c:pt idx="761">
                  <c:v>491.49907144372077</c:v>
                </c:pt>
                <c:pt idx="762">
                  <c:v>491.88096660412776</c:v>
                </c:pt>
                <c:pt idx="763">
                  <c:v>492.26345569168927</c:v>
                </c:pt>
                <c:pt idx="764">
                  <c:v>492.64654009300574</c:v>
                </c:pt>
                <c:pt idx="765">
                  <c:v>493.03022119899714</c:v>
                </c:pt>
                <c:pt idx="766">
                  <c:v>493.41450040492003</c:v>
                </c:pt>
                <c:pt idx="767">
                  <c:v>493.79937911038411</c:v>
                </c:pt>
                <c:pt idx="768">
                  <c:v>494.18485871936952</c:v>
                </c:pt>
                <c:pt idx="769">
                  <c:v>494.57094064024403</c:v>
                </c:pt>
                <c:pt idx="770">
                  <c:v>494.95762628577984</c:v>
                </c:pt>
                <c:pt idx="771">
                  <c:v>495.3449170731709</c:v>
                </c:pt>
                <c:pt idx="772">
                  <c:v>495.73281442405039</c:v>
                </c:pt>
                <c:pt idx="773">
                  <c:v>496.1213197645082</c:v>
                </c:pt>
                <c:pt idx="774">
                  <c:v>496.51043452510777</c:v>
                </c:pt>
                <c:pt idx="775">
                  <c:v>496.90016014090457</c:v>
                </c:pt>
                <c:pt idx="776">
                  <c:v>497.29049805146298</c:v>
                </c:pt>
                <c:pt idx="777">
                  <c:v>497.68144970087457</c:v>
                </c:pt>
                <c:pt idx="778">
                  <c:v>498.07301653777529</c:v>
                </c:pt>
                <c:pt idx="779">
                  <c:v>498.46520001536408</c:v>
                </c:pt>
                <c:pt idx="780">
                  <c:v>498.8580015914203</c:v>
                </c:pt>
                <c:pt idx="781">
                  <c:v>499.2514227283221</c:v>
                </c:pt>
                <c:pt idx="782">
                  <c:v>499.64546489306429</c:v>
                </c:pt>
                <c:pt idx="783">
                  <c:v>500.04012955727677</c:v>
                </c:pt>
                <c:pt idx="784">
                  <c:v>500.435418197243</c:v>
                </c:pt>
                <c:pt idx="785">
                  <c:v>500.83133229391808</c:v>
                </c:pt>
                <c:pt idx="786">
                  <c:v>501.2278733329473</c:v>
                </c:pt>
                <c:pt idx="787">
                  <c:v>501.62504280468494</c:v>
                </c:pt>
                <c:pt idx="788">
                  <c:v>502.02284220421279</c:v>
                </c:pt>
                <c:pt idx="789">
                  <c:v>502.42127303135908</c:v>
                </c:pt>
                <c:pt idx="790">
                  <c:v>502.82033679071679</c:v>
                </c:pt>
                <c:pt idx="791">
                  <c:v>503.22003499166328</c:v>
                </c:pt>
                <c:pt idx="792">
                  <c:v>503.62036914837898</c:v>
                </c:pt>
                <c:pt idx="793">
                  <c:v>504.02134077986659</c:v>
                </c:pt>
                <c:pt idx="794">
                  <c:v>504.42295140997004</c:v>
                </c:pt>
                <c:pt idx="795">
                  <c:v>504.82520256739423</c:v>
                </c:pt>
                <c:pt idx="796">
                  <c:v>505.22809578572412</c:v>
                </c:pt>
                <c:pt idx="797">
                  <c:v>505.63163260344442</c:v>
                </c:pt>
                <c:pt idx="798">
                  <c:v>506.03581456395875</c:v>
                </c:pt>
                <c:pt idx="799">
                  <c:v>506.4406432156099</c:v>
                </c:pt>
                <c:pt idx="800">
                  <c:v>506.84612011169924</c:v>
                </c:pt>
                <c:pt idx="801">
                  <c:v>507.25224681050673</c:v>
                </c:pt>
                <c:pt idx="802">
                  <c:v>507.65902487531065</c:v>
                </c:pt>
                <c:pt idx="803">
                  <c:v>508.06645587440801</c:v>
                </c:pt>
                <c:pt idx="804">
                  <c:v>508.47454138113443</c:v>
                </c:pt>
                <c:pt idx="805">
                  <c:v>508.8832829738846</c:v>
                </c:pt>
                <c:pt idx="806">
                  <c:v>509.29268223613224</c:v>
                </c:pt>
                <c:pt idx="807">
                  <c:v>509.70274075645119</c:v>
                </c:pt>
                <c:pt idx="808">
                  <c:v>510.11346012853534</c:v>
                </c:pt>
                <c:pt idx="809">
                  <c:v>510.52484195121968</c:v>
                </c:pt>
                <c:pt idx="810">
                  <c:v>510.93688782850074</c:v>
                </c:pt>
                <c:pt idx="811">
                  <c:v>511.34959936955767</c:v>
                </c:pt>
                <c:pt idx="812">
                  <c:v>511.76297818877322</c:v>
                </c:pt>
                <c:pt idx="813">
                  <c:v>512.17702590575436</c:v>
                </c:pt>
                <c:pt idx="814">
                  <c:v>512.59174414535414</c:v>
                </c:pt>
                <c:pt idx="815">
                  <c:v>513.00713453769231</c:v>
                </c:pt>
                <c:pt idx="816">
                  <c:v>513.42319871817722</c:v>
                </c:pt>
                <c:pt idx="817">
                  <c:v>513.83993832752628</c:v>
                </c:pt>
                <c:pt idx="818">
                  <c:v>514.25735501178906</c:v>
                </c:pt>
                <c:pt idx="819">
                  <c:v>514.67545042236782</c:v>
                </c:pt>
                <c:pt idx="820">
                  <c:v>515.09422621603937</c:v>
                </c:pt>
                <c:pt idx="821">
                  <c:v>515.51368405497749</c:v>
                </c:pt>
                <c:pt idx="822">
                  <c:v>515.93382560677458</c:v>
                </c:pt>
                <c:pt idx="823">
                  <c:v>516.35465254446353</c:v>
                </c:pt>
                <c:pt idx="824">
                  <c:v>516.77616654654082</c:v>
                </c:pt>
                <c:pt idx="825">
                  <c:v>517.19836929698727</c:v>
                </c:pt>
                <c:pt idx="826">
                  <c:v>517.62126248529228</c:v>
                </c:pt>
                <c:pt idx="827">
                  <c:v>518.04484780647488</c:v>
                </c:pt>
                <c:pt idx="828">
                  <c:v>518.46912696110769</c:v>
                </c:pt>
                <c:pt idx="829">
                  <c:v>518.89410165533809</c:v>
                </c:pt>
                <c:pt idx="830">
                  <c:v>519.31977360091253</c:v>
                </c:pt>
                <c:pt idx="831">
                  <c:v>519.74614451519903</c:v>
                </c:pt>
                <c:pt idx="832">
                  <c:v>520.17321612120986</c:v>
                </c:pt>
                <c:pt idx="833">
                  <c:v>520.60099014762534</c:v>
                </c:pt>
                <c:pt idx="834">
                  <c:v>521.02946832881673</c:v>
                </c:pt>
                <c:pt idx="835">
                  <c:v>521.45865240487012</c:v>
                </c:pt>
                <c:pt idx="836">
                  <c:v>521.88854412160958</c:v>
                </c:pt>
                <c:pt idx="837">
                  <c:v>522.31914523062085</c:v>
                </c:pt>
                <c:pt idx="838">
                  <c:v>522.75045748927528</c:v>
                </c:pt>
                <c:pt idx="839">
                  <c:v>523.18248266075398</c:v>
                </c:pt>
                <c:pt idx="840">
                  <c:v>523.61522251407155</c:v>
                </c:pt>
                <c:pt idx="841">
                  <c:v>524.04867882409962</c:v>
                </c:pt>
                <c:pt idx="842">
                  <c:v>524.48285337159268</c:v>
                </c:pt>
                <c:pt idx="843">
                  <c:v>524.91774794321088</c:v>
                </c:pt>
                <c:pt idx="844">
                  <c:v>525.35336433154555</c:v>
                </c:pt>
                <c:pt idx="845">
                  <c:v>525.78970433514314</c:v>
                </c:pt>
                <c:pt idx="846">
                  <c:v>526.22676975853062</c:v>
                </c:pt>
                <c:pt idx="847">
                  <c:v>526.66456241223989</c:v>
                </c:pt>
                <c:pt idx="848">
                  <c:v>527.10308411283302</c:v>
                </c:pt>
                <c:pt idx="849">
                  <c:v>527.54233668292704</c:v>
                </c:pt>
                <c:pt idx="850">
                  <c:v>527.98232195121966</c:v>
                </c:pt>
                <c:pt idx="851">
                  <c:v>528.42304175251445</c:v>
                </c:pt>
                <c:pt idx="852">
                  <c:v>528.86449792774636</c:v>
                </c:pt>
                <c:pt idx="853">
                  <c:v>529.30669232400703</c:v>
                </c:pt>
                <c:pt idx="854">
                  <c:v>529.74962679457099</c:v>
                </c:pt>
                <c:pt idx="855">
                  <c:v>530.19330319892163</c:v>
                </c:pt>
                <c:pt idx="856">
                  <c:v>530.6377234027766</c:v>
                </c:pt>
                <c:pt idx="857">
                  <c:v>531.08288927811441</c:v>
                </c:pt>
                <c:pt idx="858">
                  <c:v>531.52880270320099</c:v>
                </c:pt>
                <c:pt idx="859">
                  <c:v>531.97546556261545</c:v>
                </c:pt>
                <c:pt idx="860">
                  <c:v>532.42287974727708</c:v>
                </c:pt>
                <c:pt idx="861">
                  <c:v>532.87104715447174</c:v>
                </c:pt>
                <c:pt idx="862">
                  <c:v>533.31996968787894</c:v>
                </c:pt>
                <c:pt idx="863">
                  <c:v>533.76964925759899</c:v>
                </c:pt>
                <c:pt idx="864">
                  <c:v>534.22008778017926</c:v>
                </c:pt>
                <c:pt idx="865">
                  <c:v>534.67128717864227</c:v>
                </c:pt>
                <c:pt idx="866">
                  <c:v>535.12324938251254</c:v>
                </c:pt>
                <c:pt idx="867">
                  <c:v>535.57597632784473</c:v>
                </c:pt>
                <c:pt idx="868">
                  <c:v>536.02946995725017</c:v>
                </c:pt>
                <c:pt idx="869">
                  <c:v>536.48373221992574</c:v>
                </c:pt>
                <c:pt idx="870">
                  <c:v>536.93876507168136</c:v>
                </c:pt>
                <c:pt idx="871">
                  <c:v>537.39457047496808</c:v>
                </c:pt>
                <c:pt idx="872">
                  <c:v>537.85115039890604</c:v>
                </c:pt>
                <c:pt idx="873">
                  <c:v>538.30850681931327</c:v>
                </c:pt>
                <c:pt idx="874">
                  <c:v>538.76664171873392</c:v>
                </c:pt>
                <c:pt idx="875">
                  <c:v>539.22555708646712</c:v>
                </c:pt>
                <c:pt idx="876">
                  <c:v>539.68525491859543</c:v>
                </c:pt>
                <c:pt idx="877">
                  <c:v>540.14573721801401</c:v>
                </c:pt>
                <c:pt idx="878">
                  <c:v>540.60700599445977</c:v>
                </c:pt>
                <c:pt idx="879">
                  <c:v>541.06906326454055</c:v>
                </c:pt>
                <c:pt idx="880">
                  <c:v>541.53191105176427</c:v>
                </c:pt>
                <c:pt idx="881">
                  <c:v>541.99555138656876</c:v>
                </c:pt>
                <c:pt idx="882">
                  <c:v>542.45998630635165</c:v>
                </c:pt>
                <c:pt idx="883">
                  <c:v>542.92521785549957</c:v>
                </c:pt>
                <c:pt idx="884">
                  <c:v>543.3912480854184</c:v>
                </c:pt>
                <c:pt idx="885">
                  <c:v>543.85807905456386</c:v>
                </c:pt>
                <c:pt idx="886">
                  <c:v>544.32571282847152</c:v>
                </c:pt>
                <c:pt idx="887">
                  <c:v>544.79415147978693</c:v>
                </c:pt>
                <c:pt idx="888">
                  <c:v>545.26339708829664</c:v>
                </c:pt>
                <c:pt idx="889">
                  <c:v>545.73345174095891</c:v>
                </c:pt>
                <c:pt idx="890">
                  <c:v>546.20431753193475</c:v>
                </c:pt>
                <c:pt idx="891">
                  <c:v>546.67599656261871</c:v>
                </c:pt>
                <c:pt idx="892">
                  <c:v>547.14849094167016</c:v>
                </c:pt>
                <c:pt idx="893">
                  <c:v>547.62180278504525</c:v>
                </c:pt>
                <c:pt idx="894">
                  <c:v>548.09593421602801</c:v>
                </c:pt>
                <c:pt idx="895">
                  <c:v>548.57088736526202</c:v>
                </c:pt>
                <c:pt idx="896">
                  <c:v>549.04666437078265</c:v>
                </c:pt>
                <c:pt idx="897">
                  <c:v>549.5232673780489</c:v>
                </c:pt>
                <c:pt idx="898">
                  <c:v>550.00069853997604</c:v>
                </c:pt>
                <c:pt idx="899">
                  <c:v>550.47896001696733</c:v>
                </c:pt>
                <c:pt idx="900">
                  <c:v>550.95805397694721</c:v>
                </c:pt>
                <c:pt idx="901">
                  <c:v>551.43798259539403</c:v>
                </c:pt>
                <c:pt idx="902">
                  <c:v>551.9187480553727</c:v>
                </c:pt>
                <c:pt idx="903">
                  <c:v>552.40035254756754</c:v>
                </c:pt>
                <c:pt idx="904">
                  <c:v>552.88279827031647</c:v>
                </c:pt>
                <c:pt idx="905">
                  <c:v>553.3660874296437</c:v>
                </c:pt>
                <c:pt idx="906">
                  <c:v>553.85022223929343</c:v>
                </c:pt>
                <c:pt idx="907">
                  <c:v>554.33520492076389</c:v>
                </c:pt>
                <c:pt idx="908">
                  <c:v>554.82103770334129</c:v>
                </c:pt>
                <c:pt idx="909">
                  <c:v>555.30772282413363</c:v>
                </c:pt>
                <c:pt idx="910">
                  <c:v>555.7952625281057</c:v>
                </c:pt>
                <c:pt idx="911">
                  <c:v>556.2836590681128</c:v>
                </c:pt>
                <c:pt idx="912">
                  <c:v>556.77291470493617</c:v>
                </c:pt>
                <c:pt idx="913">
                  <c:v>557.26303170731717</c:v>
                </c:pt>
                <c:pt idx="914">
                  <c:v>557.75401235199331</c:v>
                </c:pt>
                <c:pt idx="915">
                  <c:v>558.24585892373227</c:v>
                </c:pt>
                <c:pt idx="916">
                  <c:v>558.73857371536837</c:v>
                </c:pt>
                <c:pt idx="917">
                  <c:v>559.23215902783772</c:v>
                </c:pt>
                <c:pt idx="918">
                  <c:v>559.72661717021435</c:v>
                </c:pt>
                <c:pt idx="919">
                  <c:v>560.22195045974547</c:v>
                </c:pt>
                <c:pt idx="920">
                  <c:v>560.71816122188875</c:v>
                </c:pt>
                <c:pt idx="921">
                  <c:v>561.21525179034779</c:v>
                </c:pt>
                <c:pt idx="922">
                  <c:v>561.71322450710954</c:v>
                </c:pt>
                <c:pt idx="923">
                  <c:v>562.21208172247998</c:v>
                </c:pt>
                <c:pt idx="924">
                  <c:v>562.71182579512208</c:v>
                </c:pt>
                <c:pt idx="925">
                  <c:v>563.21245909209279</c:v>
                </c:pt>
                <c:pt idx="926">
                  <c:v>563.71398398888016</c:v>
                </c:pt>
                <c:pt idx="927">
                  <c:v>564.21640286944069</c:v>
                </c:pt>
                <c:pt idx="928">
                  <c:v>564.71971812623758</c:v>
                </c:pt>
                <c:pt idx="929">
                  <c:v>565.22393216027888</c:v>
                </c:pt>
                <c:pt idx="930">
                  <c:v>565.72904738115494</c:v>
                </c:pt>
                <c:pt idx="931">
                  <c:v>566.23506620707724</c:v>
                </c:pt>
                <c:pt idx="932">
                  <c:v>566.7419910649171</c:v>
                </c:pt>
                <c:pt idx="933">
                  <c:v>567.24982439024404</c:v>
                </c:pt>
                <c:pt idx="934">
                  <c:v>567.75856862736543</c:v>
                </c:pt>
                <c:pt idx="935">
                  <c:v>568.26822622936481</c:v>
                </c:pt>
                <c:pt idx="936">
                  <c:v>568.77879965814225</c:v>
                </c:pt>
                <c:pt idx="937">
                  <c:v>569.29029138445355</c:v>
                </c:pt>
                <c:pt idx="938">
                  <c:v>569.80270388794997</c:v>
                </c:pt>
                <c:pt idx="939">
                  <c:v>570.31603965721843</c:v>
                </c:pt>
                <c:pt idx="940">
                  <c:v>570.83030118982174</c:v>
                </c:pt>
                <c:pt idx="941">
                  <c:v>571.34549099233982</c:v>
                </c:pt>
                <c:pt idx="942">
                  <c:v>571.86161158040875</c:v>
                </c:pt>
                <c:pt idx="943">
                  <c:v>572.37866547876342</c:v>
                </c:pt>
                <c:pt idx="944">
                  <c:v>572.89665522127814</c:v>
                </c:pt>
                <c:pt idx="945">
                  <c:v>573.41558335100763</c:v>
                </c:pt>
                <c:pt idx="946">
                  <c:v>573.9354524202289</c:v>
                </c:pt>
                <c:pt idx="947">
                  <c:v>574.45626499048308</c:v>
                </c:pt>
                <c:pt idx="948">
                  <c:v>574.97802363261792</c:v>
                </c:pt>
                <c:pt idx="949">
                  <c:v>575.50073092682953</c:v>
                </c:pt>
                <c:pt idx="950">
                  <c:v>576.02438946270468</c:v>
                </c:pt>
                <c:pt idx="951">
                  <c:v>576.54900183926452</c:v>
                </c:pt>
                <c:pt idx="952">
                  <c:v>577.07457066500672</c:v>
                </c:pt>
                <c:pt idx="953">
                  <c:v>577.60109855794929</c:v>
                </c:pt>
                <c:pt idx="954">
                  <c:v>578.12858814567346</c:v>
                </c:pt>
                <c:pt idx="955">
                  <c:v>578.65704206536782</c:v>
                </c:pt>
                <c:pt idx="956">
                  <c:v>579.18646296387226</c:v>
                </c:pt>
                <c:pt idx="957">
                  <c:v>579.71685349772201</c:v>
                </c:pt>
                <c:pt idx="958">
                  <c:v>580.24821633319198</c:v>
                </c:pt>
                <c:pt idx="959">
                  <c:v>580.78055414634161</c:v>
                </c:pt>
                <c:pt idx="960">
                  <c:v>581.31386962305999</c:v>
                </c:pt>
                <c:pt idx="961">
                  <c:v>581.84816545911076</c:v>
                </c:pt>
                <c:pt idx="962">
                  <c:v>582.38344436017701</c:v>
                </c:pt>
                <c:pt idx="963">
                  <c:v>582.91970904190828</c:v>
                </c:pt>
                <c:pt idx="964">
                  <c:v>583.45696222996526</c:v>
                </c:pt>
                <c:pt idx="965">
                  <c:v>583.99520666006686</c:v>
                </c:pt>
                <c:pt idx="966">
                  <c:v>584.53444507803545</c:v>
                </c:pt>
                <c:pt idx="967">
                  <c:v>585.07468023984507</c:v>
                </c:pt>
                <c:pt idx="968">
                  <c:v>585.61591491166735</c:v>
                </c:pt>
                <c:pt idx="969">
                  <c:v>586.15815186991892</c:v>
                </c:pt>
                <c:pt idx="970">
                  <c:v>586.70139390130896</c:v>
                </c:pt>
                <c:pt idx="971">
                  <c:v>587.24564380288723</c:v>
                </c:pt>
                <c:pt idx="972">
                  <c:v>587.7909043820913</c:v>
                </c:pt>
                <c:pt idx="973">
                  <c:v>588.33717845679598</c:v>
                </c:pt>
                <c:pt idx="974">
                  <c:v>588.88446885536041</c:v>
                </c:pt>
                <c:pt idx="975">
                  <c:v>589.43277841667816</c:v>
                </c:pt>
                <c:pt idx="976">
                  <c:v>589.98210999022581</c:v>
                </c:pt>
                <c:pt idx="977">
                  <c:v>590.53246643611237</c:v>
                </c:pt>
                <c:pt idx="978">
                  <c:v>591.08385062512832</c:v>
                </c:pt>
                <c:pt idx="979">
                  <c:v>591.63626543879661</c:v>
                </c:pt>
                <c:pt idx="980">
                  <c:v>592.18971376942216</c:v>
                </c:pt>
                <c:pt idx="981">
                  <c:v>592.74419852014273</c:v>
                </c:pt>
                <c:pt idx="982">
                  <c:v>593.2997226049788</c:v>
                </c:pt>
                <c:pt idx="983">
                  <c:v>593.85628894888589</c:v>
                </c:pt>
                <c:pt idx="984">
                  <c:v>594.41390048780511</c:v>
                </c:pt>
                <c:pt idx="985">
                  <c:v>594.97256016871472</c:v>
                </c:pt>
                <c:pt idx="986">
                  <c:v>595.53227094968236</c:v>
                </c:pt>
                <c:pt idx="987">
                  <c:v>596.09303579991752</c:v>
                </c:pt>
                <c:pt idx="988">
                  <c:v>596.6548576998232</c:v>
                </c:pt>
                <c:pt idx="989">
                  <c:v>597.21773964104943</c:v>
                </c:pt>
                <c:pt idx="990">
                  <c:v>597.78168462654617</c:v>
                </c:pt>
                <c:pt idx="991">
                  <c:v>598.34669567061655</c:v>
                </c:pt>
                <c:pt idx="992">
                  <c:v>598.9127757989711</c:v>
                </c:pt>
                <c:pt idx="993">
                  <c:v>599.47992804878072</c:v>
                </c:pt>
                <c:pt idx="994">
                  <c:v>600.04815546873215</c:v>
                </c:pt>
                <c:pt idx="995">
                  <c:v>600.6174611190819</c:v>
                </c:pt>
                <c:pt idx="996">
                  <c:v>601.18784807171176</c:v>
                </c:pt>
                <c:pt idx="997">
                  <c:v>601.75931941018291</c:v>
                </c:pt>
                <c:pt idx="998">
                  <c:v>602.33187822979289</c:v>
                </c:pt>
                <c:pt idx="999">
                  <c:v>602.90552763763083</c:v>
                </c:pt>
                <c:pt idx="1000">
                  <c:v>603.48027075263337</c:v>
                </c:pt>
                <c:pt idx="1001">
                  <c:v>604.05611070564157</c:v>
                </c:pt>
                <c:pt idx="1002">
                  <c:v>604.63305063945791</c:v>
                </c:pt>
                <c:pt idx="1003">
                  <c:v>605.21109370890281</c:v>
                </c:pt>
                <c:pt idx="1004">
                  <c:v>605.79024308087321</c:v>
                </c:pt>
                <c:pt idx="1005">
                  <c:v>606.37050193439882</c:v>
                </c:pt>
                <c:pt idx="1006">
                  <c:v>606.95187346070213</c:v>
                </c:pt>
                <c:pt idx="1007">
                  <c:v>607.53436086325564</c:v>
                </c:pt>
                <c:pt idx="1008">
                  <c:v>608.11796735784094</c:v>
                </c:pt>
                <c:pt idx="1009">
                  <c:v>608.70269617260806</c:v>
                </c:pt>
                <c:pt idx="1010">
                  <c:v>609.28855054813516</c:v>
                </c:pt>
                <c:pt idx="1011">
                  <c:v>609.87553373748779</c:v>
                </c:pt>
                <c:pt idx="1012">
                  <c:v>610.46364900628009</c:v>
                </c:pt>
                <c:pt idx="1013">
                  <c:v>611.05289963273401</c:v>
                </c:pt>
                <c:pt idx="1014">
                  <c:v>611.64328890774141</c:v>
                </c:pt>
                <c:pt idx="1015">
                  <c:v>612.23482013492492</c:v>
                </c:pt>
                <c:pt idx="1016">
                  <c:v>612.82749663069933</c:v>
                </c:pt>
                <c:pt idx="1017">
                  <c:v>613.42132172433378</c:v>
                </c:pt>
                <c:pt idx="1018">
                  <c:v>614.01629875801393</c:v>
                </c:pt>
                <c:pt idx="1019">
                  <c:v>614.61243108690519</c:v>
                </c:pt>
                <c:pt idx="1020">
                  <c:v>615.20972207921523</c:v>
                </c:pt>
                <c:pt idx="1021">
                  <c:v>615.80817511625719</c:v>
                </c:pt>
                <c:pt idx="1022">
                  <c:v>616.40779359251451</c:v>
                </c:pt>
                <c:pt idx="1023">
                  <c:v>617.00858091570399</c:v>
                </c:pt>
                <c:pt idx="1024">
                  <c:v>617.6105405068414</c:v>
                </c:pt>
                <c:pt idx="1025">
                  <c:v>618.21367580030505</c:v>
                </c:pt>
                <c:pt idx="1026">
                  <c:v>618.81799024390261</c:v>
                </c:pt>
                <c:pt idx="1027">
                  <c:v>619.42348729893592</c:v>
                </c:pt>
                <c:pt idx="1028">
                  <c:v>620.03017044026683</c:v>
                </c:pt>
                <c:pt idx="1029">
                  <c:v>620.6380431563847</c:v>
                </c:pt>
                <c:pt idx="1030">
                  <c:v>621.24710894947236</c:v>
                </c:pt>
                <c:pt idx="1031">
                  <c:v>621.85737133547389</c:v>
                </c:pt>
                <c:pt idx="1032">
                  <c:v>622.46883384416162</c:v>
                </c:pt>
                <c:pt idx="1033">
                  <c:v>623.08150001920512</c:v>
                </c:pt>
                <c:pt idx="1034">
                  <c:v>623.69537341823877</c:v>
                </c:pt>
                <c:pt idx="1035">
                  <c:v>624.31045761293137</c:v>
                </c:pt>
                <c:pt idx="1036">
                  <c:v>624.92675618905469</c:v>
                </c:pt>
                <c:pt idx="1037">
                  <c:v>625.5442727465537</c:v>
                </c:pt>
                <c:pt idx="1038">
                  <c:v>626.16301089961655</c:v>
                </c:pt>
                <c:pt idx="1039">
                  <c:v>626.78297427674499</c:v>
                </c:pt>
                <c:pt idx="1040">
                  <c:v>627.40416652082502</c:v>
                </c:pt>
                <c:pt idx="1041">
                  <c:v>628.02659128919879</c:v>
                </c:pt>
                <c:pt idx="1042">
                  <c:v>628.6502522537362</c:v>
                </c:pt>
                <c:pt idx="1043">
                  <c:v>629.275153100907</c:v>
                </c:pt>
                <c:pt idx="1044">
                  <c:v>629.90129753185317</c:v>
                </c:pt>
                <c:pt idx="1045">
                  <c:v>630.52868926246254</c:v>
                </c:pt>
                <c:pt idx="1046">
                  <c:v>631.157332023442</c:v>
                </c:pt>
                <c:pt idx="1047">
                  <c:v>631.78722956039167</c:v>
                </c:pt>
                <c:pt idx="1048">
                  <c:v>632.41838563387853</c:v>
                </c:pt>
                <c:pt idx="1049">
                  <c:v>633.05080401951238</c:v>
                </c:pt>
                <c:pt idx="1050">
                  <c:v>633.68448850802042</c:v>
                </c:pt>
                <c:pt idx="1051">
                  <c:v>634.31944290532306</c:v>
                </c:pt>
                <c:pt idx="1052">
                  <c:v>634.95567103261021</c:v>
                </c:pt>
                <c:pt idx="1053">
                  <c:v>635.59317672641805</c:v>
                </c:pt>
                <c:pt idx="1054">
                  <c:v>636.23196383870595</c:v>
                </c:pt>
                <c:pt idx="1055">
                  <c:v>636.87203623693392</c:v>
                </c:pt>
                <c:pt idx="1056">
                  <c:v>637.51339780414139</c:v>
                </c:pt>
                <c:pt idx="1057">
                  <c:v>638.15605243902462</c:v>
                </c:pt>
                <c:pt idx="1058">
                  <c:v>638.80000405601652</c:v>
                </c:pt>
                <c:pt idx="1059">
                  <c:v>639.445256585366</c:v>
                </c:pt>
                <c:pt idx="1060">
                  <c:v>640.09181397321777</c:v>
                </c:pt>
                <c:pt idx="1061">
                  <c:v>640.73968018169273</c:v>
                </c:pt>
                <c:pt idx="1062">
                  <c:v>641.38885918896904</c:v>
                </c:pt>
                <c:pt idx="1063">
                  <c:v>642.03935498936346</c:v>
                </c:pt>
                <c:pt idx="1064">
                  <c:v>642.69117159341363</c:v>
                </c:pt>
                <c:pt idx="1065">
                  <c:v>643.34431302795974</c:v>
                </c:pt>
                <c:pt idx="1066">
                  <c:v>643.99878333622826</c:v>
                </c:pt>
                <c:pt idx="1067">
                  <c:v>644.65458657791487</c:v>
                </c:pt>
                <c:pt idx="1068">
                  <c:v>645.31172682926854</c:v>
                </c:pt>
                <c:pt idx="1069">
                  <c:v>645.97020818317594</c:v>
                </c:pt>
                <c:pt idx="1070">
                  <c:v>646.63003474924653</c:v>
                </c:pt>
                <c:pt idx="1071">
                  <c:v>647.29121065389825</c:v>
                </c:pt>
                <c:pt idx="1072">
                  <c:v>647.95374004044254</c:v>
                </c:pt>
                <c:pt idx="1073">
                  <c:v>648.61762706917261</c:v>
                </c:pt>
                <c:pt idx="1074">
                  <c:v>649.28287591744856</c:v>
                </c:pt>
                <c:pt idx="1075">
                  <c:v>649.94949077978686</c:v>
                </c:pt>
                <c:pt idx="1076">
                  <c:v>650.61747586794695</c:v>
                </c:pt>
                <c:pt idx="1077">
                  <c:v>651.286835411021</c:v>
                </c:pt>
                <c:pt idx="1078">
                  <c:v>651.95757365552254</c:v>
                </c:pt>
                <c:pt idx="1079">
                  <c:v>652.62969486547672</c:v>
                </c:pt>
                <c:pt idx="1080">
                  <c:v>653.30320332251017</c:v>
                </c:pt>
                <c:pt idx="1081">
                  <c:v>653.97810332594258</c:v>
                </c:pt>
                <c:pt idx="1082">
                  <c:v>654.65439919287735</c:v>
                </c:pt>
                <c:pt idx="1083">
                  <c:v>655.33209525829443</c:v>
                </c:pt>
                <c:pt idx="1084">
                  <c:v>656.01119587514233</c:v>
                </c:pt>
                <c:pt idx="1085">
                  <c:v>656.69170541443202</c:v>
                </c:pt>
                <c:pt idx="1086">
                  <c:v>657.37362826532956</c:v>
                </c:pt>
                <c:pt idx="1087">
                  <c:v>658.05696883525195</c:v>
                </c:pt>
                <c:pt idx="1088">
                  <c:v>658.74173154996083</c:v>
                </c:pt>
                <c:pt idx="1089">
                  <c:v>659.42792085365875</c:v>
                </c:pt>
                <c:pt idx="1090">
                  <c:v>660.11554120908488</c:v>
                </c:pt>
                <c:pt idx="1091">
                  <c:v>660.80459709761215</c:v>
                </c:pt>
                <c:pt idx="1092">
                  <c:v>661.49509301934415</c:v>
                </c:pt>
                <c:pt idx="1093">
                  <c:v>662.18703349321379</c:v>
                </c:pt>
                <c:pt idx="1094">
                  <c:v>662.88042305708098</c:v>
                </c:pt>
                <c:pt idx="1095">
                  <c:v>663.57526626783272</c:v>
                </c:pt>
                <c:pt idx="1096">
                  <c:v>664.27156770148201</c:v>
                </c:pt>
                <c:pt idx="1097">
                  <c:v>664.96933195326937</c:v>
                </c:pt>
                <c:pt idx="1098">
                  <c:v>665.66856363776276</c:v>
                </c:pt>
                <c:pt idx="1099">
                  <c:v>666.36926738896045</c:v>
                </c:pt>
                <c:pt idx="1100">
                  <c:v>667.07144786039237</c:v>
                </c:pt>
                <c:pt idx="1101">
                  <c:v>667.77510972522407</c:v>
                </c:pt>
                <c:pt idx="1102">
                  <c:v>668.48025767635943</c:v>
                </c:pt>
                <c:pt idx="1103">
                  <c:v>669.1868964265459</c:v>
                </c:pt>
                <c:pt idx="1104">
                  <c:v>669.89503070847866</c:v>
                </c:pt>
                <c:pt idx="1105">
                  <c:v>670.60466527490723</c:v>
                </c:pt>
                <c:pt idx="1106">
                  <c:v>671.31580489874057</c:v>
                </c:pt>
                <c:pt idx="1107">
                  <c:v>672.02845437315545</c:v>
                </c:pt>
                <c:pt idx="1108">
                  <c:v>672.74261851170286</c:v>
                </c:pt>
                <c:pt idx="1109">
                  <c:v>673.45830214841749</c:v>
                </c:pt>
                <c:pt idx="1110">
                  <c:v>674.17551013792581</c:v>
                </c:pt>
                <c:pt idx="1111">
                  <c:v>674.8942473555569</c:v>
                </c:pt>
                <c:pt idx="1112">
                  <c:v>675.6145186974519</c:v>
                </c:pt>
                <c:pt idx="1113">
                  <c:v>676.33632908067568</c:v>
                </c:pt>
                <c:pt idx="1114">
                  <c:v>677.05968344332882</c:v>
                </c:pt>
                <c:pt idx="1115">
                  <c:v>677.78458674465992</c:v>
                </c:pt>
                <c:pt idx="1116">
                  <c:v>678.5110439651794</c:v>
                </c:pt>
                <c:pt idx="1117">
                  <c:v>679.23906010677297</c:v>
                </c:pt>
                <c:pt idx="1118">
                  <c:v>679.96864019281679</c:v>
                </c:pt>
                <c:pt idx="1119">
                  <c:v>680.69978926829288</c:v>
                </c:pt>
                <c:pt idx="1120">
                  <c:v>681.4325123999057</c:v>
                </c:pt>
                <c:pt idx="1121">
                  <c:v>682.16681467619867</c:v>
                </c:pt>
                <c:pt idx="1122">
                  <c:v>682.90270120767252</c:v>
                </c:pt>
                <c:pt idx="1123">
                  <c:v>683.64017712690327</c:v>
                </c:pt>
                <c:pt idx="1124">
                  <c:v>684.37924758866211</c:v>
                </c:pt>
                <c:pt idx="1125">
                  <c:v>685.11991777003504</c:v>
                </c:pt>
                <c:pt idx="1126">
                  <c:v>685.86219287054439</c:v>
                </c:pt>
                <c:pt idx="1127">
                  <c:v>686.60607811226942</c:v>
                </c:pt>
                <c:pt idx="1128">
                  <c:v>687.35157873997002</c:v>
                </c:pt>
                <c:pt idx="1129">
                  <c:v>688.09870002120908</c:v>
                </c:pt>
                <c:pt idx="1130">
                  <c:v>688.84744724647703</c:v>
                </c:pt>
                <c:pt idx="1131">
                  <c:v>689.59782572931636</c:v>
                </c:pt>
                <c:pt idx="1132">
                  <c:v>690.34984080644756</c:v>
                </c:pt>
                <c:pt idx="1133">
                  <c:v>691.10349783789559</c:v>
                </c:pt>
                <c:pt idx="1134">
                  <c:v>691.85880220711738</c:v>
                </c:pt>
                <c:pt idx="1135">
                  <c:v>692.61575932112953</c:v>
                </c:pt>
                <c:pt idx="1136">
                  <c:v>693.37437461063791</c:v>
                </c:pt>
                <c:pt idx="1137">
                  <c:v>694.13465353016704</c:v>
                </c:pt>
                <c:pt idx="1138">
                  <c:v>694.89660155819149</c:v>
                </c:pt>
                <c:pt idx="1139">
                  <c:v>695.6602241972663</c:v>
                </c:pt>
                <c:pt idx="1140">
                  <c:v>696.42552697416102</c:v>
                </c:pt>
                <c:pt idx="1141">
                  <c:v>697.19251543999155</c:v>
                </c:pt>
                <c:pt idx="1142">
                  <c:v>697.9611951703555</c:v>
                </c:pt>
                <c:pt idx="1143">
                  <c:v>698.73157176546624</c:v>
                </c:pt>
                <c:pt idx="1144">
                  <c:v>699.50365085029</c:v>
                </c:pt>
                <c:pt idx="1145">
                  <c:v>700.27743807468187</c:v>
                </c:pt>
                <c:pt idx="1146">
                  <c:v>701.0529391135243</c:v>
                </c:pt>
                <c:pt idx="1147">
                  <c:v>701.83015966686514</c:v>
                </c:pt>
                <c:pt idx="1148">
                  <c:v>702.60910546005812</c:v>
                </c:pt>
                <c:pt idx="1149">
                  <c:v>703.38978224390257</c:v>
                </c:pt>
                <c:pt idx="1150">
                  <c:v>704.17219579478581</c:v>
                </c:pt>
                <c:pt idx="1151">
                  <c:v>704.95635191482449</c:v>
                </c:pt>
                <c:pt idx="1152">
                  <c:v>705.74225643200941</c:v>
                </c:pt>
                <c:pt idx="1153">
                  <c:v>706.52991520034868</c:v>
                </c:pt>
                <c:pt idx="1154">
                  <c:v>707.31933410001386</c:v>
                </c:pt>
                <c:pt idx="1155">
                  <c:v>708.11051903748591</c:v>
                </c:pt>
                <c:pt idx="1156">
                  <c:v>708.90347594570255</c:v>
                </c:pt>
                <c:pt idx="1157">
                  <c:v>709.69821078420671</c:v>
                </c:pt>
                <c:pt idx="1158">
                  <c:v>710.49472953929558</c:v>
                </c:pt>
                <c:pt idx="1159">
                  <c:v>711.29303822417126</c:v>
                </c:pt>
                <c:pt idx="1160">
                  <c:v>712.0931428790916</c:v>
                </c:pt>
                <c:pt idx="1161">
                  <c:v>712.89504957152303</c:v>
                </c:pt>
                <c:pt idx="1162">
                  <c:v>713.69876439629354</c:v>
                </c:pt>
                <c:pt idx="1163">
                  <c:v>714.50429347574766</c:v>
                </c:pt>
                <c:pt idx="1164">
                  <c:v>715.31164295990095</c:v>
                </c:pt>
                <c:pt idx="1165">
                  <c:v>716.12081902659781</c:v>
                </c:pt>
                <c:pt idx="1166">
                  <c:v>716.93182788166746</c:v>
                </c:pt>
                <c:pt idx="1167">
                  <c:v>717.74467575908443</c:v>
                </c:pt>
                <c:pt idx="1168">
                  <c:v>718.55936892112641</c:v>
                </c:pt>
                <c:pt idx="1169">
                  <c:v>719.37591365853689</c:v>
                </c:pt>
                <c:pt idx="1170">
                  <c:v>720.19431629068526</c:v>
                </c:pt>
                <c:pt idx="1171">
                  <c:v>721.01458316573166</c:v>
                </c:pt>
                <c:pt idx="1172">
                  <c:v>721.83672066078952</c:v>
                </c:pt>
                <c:pt idx="1173">
                  <c:v>722.6607351820918</c:v>
                </c:pt>
                <c:pt idx="1174">
                  <c:v>723.48663316515706</c:v>
                </c:pt>
                <c:pt idx="1175">
                  <c:v>724.31442107495695</c:v>
                </c:pt>
                <c:pt idx="1176">
                  <c:v>725.14410540608515</c:v>
                </c:pt>
                <c:pt idx="1177">
                  <c:v>725.97569268292705</c:v>
                </c:pt>
                <c:pt idx="1178">
                  <c:v>726.80918945983046</c:v>
                </c:pt>
                <c:pt idx="1179">
                  <c:v>727.64460232127863</c:v>
                </c:pt>
                <c:pt idx="1180">
                  <c:v>728.48193788206254</c:v>
                </c:pt>
                <c:pt idx="1181">
                  <c:v>729.32120278745674</c:v>
                </c:pt>
                <c:pt idx="1182">
                  <c:v>730.1624037133937</c:v>
                </c:pt>
                <c:pt idx="1183">
                  <c:v>731.00554736664253</c:v>
                </c:pt>
                <c:pt idx="1184">
                  <c:v>731.85064048498543</c:v>
                </c:pt>
                <c:pt idx="1185">
                  <c:v>732.69768983739857</c:v>
                </c:pt>
                <c:pt idx="1186">
                  <c:v>733.54670222423215</c:v>
                </c:pt>
                <c:pt idx="1187">
                  <c:v>734.39768447739254</c:v>
                </c:pt>
                <c:pt idx="1188">
                  <c:v>735.25064346052534</c:v>
                </c:pt>
                <c:pt idx="1189">
                  <c:v>736.10558606920051</c:v>
                </c:pt>
                <c:pt idx="1190">
                  <c:v>736.96251923109708</c:v>
                </c:pt>
                <c:pt idx="1191">
                  <c:v>737.82144990619156</c:v>
                </c:pt>
                <c:pt idx="1192">
                  <c:v>738.6823850869456</c:v>
                </c:pt>
                <c:pt idx="1193">
                  <c:v>739.54533179849579</c:v>
                </c:pt>
                <c:pt idx="1194">
                  <c:v>740.41029709884481</c:v>
                </c:pt>
                <c:pt idx="1195">
                  <c:v>741.2772880790543</c:v>
                </c:pt>
                <c:pt idx="1196">
                  <c:v>742.14631186343775</c:v>
                </c:pt>
                <c:pt idx="1197">
                  <c:v>743.0173756097563</c:v>
                </c:pt>
                <c:pt idx="1198">
                  <c:v>743.89048650941527</c:v>
                </c:pt>
                <c:pt idx="1199">
                  <c:v>744.76565178766168</c:v>
                </c:pt>
                <c:pt idx="1200">
                  <c:v>745.64287870378382</c:v>
                </c:pt>
                <c:pt idx="1201">
                  <c:v>746.52217455131176</c:v>
                </c:pt>
                <c:pt idx="1202">
                  <c:v>747.40354665822008</c:v>
                </c:pt>
                <c:pt idx="1203">
                  <c:v>748.28700238713043</c:v>
                </c:pt>
                <c:pt idx="1204">
                  <c:v>749.17254913551767</c:v>
                </c:pt>
                <c:pt idx="1205">
                  <c:v>750.06019433591518</c:v>
                </c:pt>
                <c:pt idx="1206">
                  <c:v>750.94994545612383</c:v>
                </c:pt>
                <c:pt idx="1207">
                  <c:v>751.84180999942089</c:v>
                </c:pt>
                <c:pt idx="1208">
                  <c:v>752.73579550477098</c:v>
                </c:pt>
                <c:pt idx="1209">
                  <c:v>753.6319095470385</c:v>
                </c:pt>
                <c:pt idx="1210">
                  <c:v>754.53015973720198</c:v>
                </c:pt>
                <c:pt idx="1211">
                  <c:v>755.43055372256845</c:v>
                </c:pt>
                <c:pt idx="1212">
                  <c:v>756.33309918699217</c:v>
                </c:pt>
                <c:pt idx="1213">
                  <c:v>757.23780385109137</c:v>
                </c:pt>
                <c:pt idx="1214">
                  <c:v>758.14467547247</c:v>
                </c:pt>
                <c:pt idx="1215">
                  <c:v>759.05372184593807</c:v>
                </c:pt>
                <c:pt idx="1216">
                  <c:v>759.96495080373643</c:v>
                </c:pt>
                <c:pt idx="1217">
                  <c:v>760.87837021576001</c:v>
                </c:pt>
                <c:pt idx="1218">
                  <c:v>761.79398798978627</c:v>
                </c:pt>
                <c:pt idx="1219">
                  <c:v>762.71181207170162</c:v>
                </c:pt>
                <c:pt idx="1220">
                  <c:v>763.63185044573265</c:v>
                </c:pt>
                <c:pt idx="1221">
                  <c:v>764.55411113467676</c:v>
                </c:pt>
                <c:pt idx="1222">
                  <c:v>765.47860220013592</c:v>
                </c:pt>
                <c:pt idx="1223">
                  <c:v>766.40533174275106</c:v>
                </c:pt>
                <c:pt idx="1224">
                  <c:v>767.33430790243926</c:v>
                </c:pt>
                <c:pt idx="1225">
                  <c:v>768.26553885863154</c:v>
                </c:pt>
                <c:pt idx="1226">
                  <c:v>769.19903283051326</c:v>
                </c:pt>
                <c:pt idx="1227">
                  <c:v>770.1347980772656</c:v>
                </c:pt>
                <c:pt idx="1228">
                  <c:v>771.07284289830989</c:v>
                </c:pt>
                <c:pt idx="1229">
                  <c:v>772.01317563355167</c:v>
                </c:pt>
                <c:pt idx="1230">
                  <c:v>772.95580466362935</c:v>
                </c:pt>
                <c:pt idx="1231">
                  <c:v>773.90073841016181</c:v>
                </c:pt>
                <c:pt idx="1232">
                  <c:v>774.84798533600053</c:v>
                </c:pt>
                <c:pt idx="1233">
                  <c:v>775.79755394548079</c:v>
                </c:pt>
                <c:pt idx="1234">
                  <c:v>776.74945278467783</c:v>
                </c:pt>
                <c:pt idx="1235">
                  <c:v>777.70369044166137</c:v>
                </c:pt>
                <c:pt idx="1236">
                  <c:v>778.66027554675577</c:v>
                </c:pt>
                <c:pt idx="1237">
                  <c:v>779.6192167727985</c:v>
                </c:pt>
                <c:pt idx="1238">
                  <c:v>780.58052283540371</c:v>
                </c:pt>
                <c:pt idx="1239">
                  <c:v>781.54420249322527</c:v>
                </c:pt>
                <c:pt idx="1240">
                  <c:v>782.51026454822295</c:v>
                </c:pt>
                <c:pt idx="1241">
                  <c:v>783.47871784593121</c:v>
                </c:pt>
                <c:pt idx="1242">
                  <c:v>784.44957127572786</c:v>
                </c:pt>
                <c:pt idx="1243">
                  <c:v>785.42283377110721</c:v>
                </c:pt>
                <c:pt idx="1244">
                  <c:v>786.39851430995327</c:v>
                </c:pt>
                <c:pt idx="1245">
                  <c:v>787.3766219148165</c:v>
                </c:pt>
                <c:pt idx="1246">
                  <c:v>788.35716565319103</c:v>
                </c:pt>
                <c:pt idx="1247">
                  <c:v>789.3401546377961</c:v>
                </c:pt>
                <c:pt idx="1248">
                  <c:v>790.32559802685694</c:v>
                </c:pt>
                <c:pt idx="1249">
                  <c:v>791.31350502439057</c:v>
                </c:pt>
                <c:pt idx="1250">
                  <c:v>792.30388488049107</c:v>
                </c:pt>
                <c:pt idx="1251">
                  <c:v>793.29674689161959</c:v>
                </c:pt>
                <c:pt idx="1252">
                  <c:v>794.29210040089379</c:v>
                </c:pt>
                <c:pt idx="1253">
                  <c:v>795.2899547983825</c:v>
                </c:pt>
                <c:pt idx="1254">
                  <c:v>796.29031952139917</c:v>
                </c:pt>
                <c:pt idx="1255">
                  <c:v>797.29320405480155</c:v>
                </c:pt>
                <c:pt idx="1256">
                  <c:v>798.2986179312893</c:v>
                </c:pt>
                <c:pt idx="1257">
                  <c:v>799.30657073170755</c:v>
                </c:pt>
                <c:pt idx="1258">
                  <c:v>800.31707208535067</c:v>
                </c:pt>
                <c:pt idx="1259">
                  <c:v>801.33013167026888</c:v>
                </c:pt>
                <c:pt idx="1260">
                  <c:v>802.34575921357714</c:v>
                </c:pt>
                <c:pt idx="1261">
                  <c:v>803.36396449176698</c:v>
                </c:pt>
                <c:pt idx="1262">
                  <c:v>804.3847573310195</c:v>
                </c:pt>
                <c:pt idx="1263">
                  <c:v>805.40814760752221</c:v>
                </c:pt>
                <c:pt idx="1264">
                  <c:v>806.43414524778643</c:v>
                </c:pt>
                <c:pt idx="1265">
                  <c:v>807.46276022896996</c:v>
                </c:pt>
                <c:pt idx="1266">
                  <c:v>808.49400257919842</c:v>
                </c:pt>
                <c:pt idx="1267">
                  <c:v>809.52788237789309</c:v>
                </c:pt>
                <c:pt idx="1268">
                  <c:v>810.5644097560978</c:v>
                </c:pt>
                <c:pt idx="1269">
                  <c:v>811.60359489681082</c:v>
                </c:pt>
                <c:pt idx="1270">
                  <c:v>812.64544803531749</c:v>
                </c:pt>
                <c:pt idx="1271">
                  <c:v>813.68997945952754</c:v>
                </c:pt>
                <c:pt idx="1272">
                  <c:v>814.73719951031194</c:v>
                </c:pt>
                <c:pt idx="1273">
                  <c:v>815.7871185818459</c:v>
                </c:pt>
                <c:pt idx="1274">
                  <c:v>816.8397471219514</c:v>
                </c:pt>
                <c:pt idx="1275">
                  <c:v>817.89509563244496</c:v>
                </c:pt>
                <c:pt idx="1276">
                  <c:v>818.95317466948563</c:v>
                </c:pt>
                <c:pt idx="1277">
                  <c:v>820.013994843928</c:v>
                </c:pt>
                <c:pt idx="1278">
                  <c:v>821.07756682167621</c:v>
                </c:pt>
                <c:pt idx="1279">
                  <c:v>822.14390132404208</c:v>
                </c:pt>
                <c:pt idx="1280">
                  <c:v>823.21300912810455</c:v>
                </c:pt>
                <c:pt idx="1281">
                  <c:v>824.28490106707341</c:v>
                </c:pt>
                <c:pt idx="1282">
                  <c:v>825.35958803065512</c:v>
                </c:pt>
                <c:pt idx="1283">
                  <c:v>826.43708096542093</c:v>
                </c:pt>
                <c:pt idx="1284">
                  <c:v>827.51739087517967</c:v>
                </c:pt>
                <c:pt idx="1285">
                  <c:v>828.6005288213513</c:v>
                </c:pt>
                <c:pt idx="1286">
                  <c:v>829.68650592334529</c:v>
                </c:pt>
                <c:pt idx="1287">
                  <c:v>830.7753333589402</c:v>
                </c:pt>
                <c:pt idx="1288">
                  <c:v>831.86702236466806</c:v>
                </c:pt>
                <c:pt idx="1289">
                  <c:v>832.96158423620057</c:v>
                </c:pt>
                <c:pt idx="1290">
                  <c:v>834.05903032873834</c:v>
                </c:pt>
                <c:pt idx="1291">
                  <c:v>835.1593720574042</c:v>
                </c:pt>
                <c:pt idx="1292">
                  <c:v>836.26262089763861</c:v>
                </c:pt>
                <c:pt idx="1293">
                  <c:v>837.36878838559835</c:v>
                </c:pt>
                <c:pt idx="1294">
                  <c:v>838.47788611855947</c:v>
                </c:pt>
                <c:pt idx="1295">
                  <c:v>839.58992575532147</c:v>
                </c:pt>
                <c:pt idx="1296">
                  <c:v>840.70491901661671</c:v>
                </c:pt>
                <c:pt idx="1297">
                  <c:v>841.8228776855218</c:v>
                </c:pt>
                <c:pt idx="1298">
                  <c:v>842.9438136078727</c:v>
                </c:pt>
                <c:pt idx="1299">
                  <c:v>844.06773869268318</c:v>
                </c:pt>
                <c:pt idx="1300">
                  <c:v>845.19466491256662</c:v>
                </c:pt>
                <c:pt idx="1301">
                  <c:v>846.32460430416097</c:v>
                </c:pt>
                <c:pt idx="1302">
                  <c:v>847.45756896855744</c:v>
                </c:pt>
                <c:pt idx="1303">
                  <c:v>848.59357107173241</c:v>
                </c:pt>
                <c:pt idx="1304">
                  <c:v>849.7326228449831</c:v>
                </c:pt>
                <c:pt idx="1305">
                  <c:v>850.87473658536612</c:v>
                </c:pt>
                <c:pt idx="1306">
                  <c:v>852.01992465614057</c:v>
                </c:pt>
                <c:pt idx="1307">
                  <c:v>853.16819948721343</c:v>
                </c:pt>
                <c:pt idx="1308">
                  <c:v>854.31957357559031</c:v>
                </c:pt>
                <c:pt idx="1309">
                  <c:v>855.47405948582752</c:v>
                </c:pt>
                <c:pt idx="1310">
                  <c:v>856.63166985049043</c:v>
                </c:pt>
                <c:pt idx="1311">
                  <c:v>857.79241737061295</c:v>
                </c:pt>
                <c:pt idx="1312">
                  <c:v>858.9563148161634</c:v>
                </c:pt>
                <c:pt idx="1313">
                  <c:v>860.12337502651133</c:v>
                </c:pt>
                <c:pt idx="1314">
                  <c:v>861.29361091090118</c:v>
                </c:pt>
                <c:pt idx="1315">
                  <c:v>862.46703544892694</c:v>
                </c:pt>
                <c:pt idx="1316">
                  <c:v>863.64366169101288</c:v>
                </c:pt>
                <c:pt idx="1317">
                  <c:v>864.82350275889667</c:v>
                </c:pt>
                <c:pt idx="1318">
                  <c:v>866.00657184611816</c:v>
                </c:pt>
                <c:pt idx="1319">
                  <c:v>867.19288221851002</c:v>
                </c:pt>
                <c:pt idx="1320">
                  <c:v>868.38244721469471</c:v>
                </c:pt>
                <c:pt idx="1321">
                  <c:v>869.57528024658291</c:v>
                </c:pt>
                <c:pt idx="1322">
                  <c:v>870.77139479987954</c:v>
                </c:pt>
                <c:pt idx="1323">
                  <c:v>871.97080443459004</c:v>
                </c:pt>
                <c:pt idx="1324">
                  <c:v>873.17352278553437</c:v>
                </c:pt>
                <c:pt idx="1325">
                  <c:v>874.37956356286247</c:v>
                </c:pt>
                <c:pt idx="1326">
                  <c:v>875.58894055257588</c:v>
                </c:pt>
                <c:pt idx="1327">
                  <c:v>876.80166761705323</c:v>
                </c:pt>
                <c:pt idx="1328">
                  <c:v>878.01775869557889</c:v>
                </c:pt>
                <c:pt idx="1329">
                  <c:v>879.23722780487844</c:v>
                </c:pt>
                <c:pt idx="1330">
                  <c:v>880.4600890396556</c:v>
                </c:pt>
                <c:pt idx="1331">
                  <c:v>881.68635657313712</c:v>
                </c:pt>
                <c:pt idx="1332">
                  <c:v>882.91604465761839</c:v>
                </c:pt>
                <c:pt idx="1333">
                  <c:v>884.14916762501741</c:v>
                </c:pt>
                <c:pt idx="1334">
                  <c:v>885.38573988742996</c:v>
                </c:pt>
                <c:pt idx="1335">
                  <c:v>886.62577593769254</c:v>
                </c:pt>
                <c:pt idx="1336">
                  <c:v>887.86929034994728</c:v>
                </c:pt>
                <c:pt idx="1337">
                  <c:v>889.11629778021404</c:v>
                </c:pt>
                <c:pt idx="1338">
                  <c:v>890.36681296696543</c:v>
                </c:pt>
                <c:pt idx="1339">
                  <c:v>891.62085073170761</c:v>
                </c:pt>
                <c:pt idx="1340">
                  <c:v>892.87842597956615</c:v>
                </c:pt>
                <c:pt idx="1341">
                  <c:v>894.13955369987627</c:v>
                </c:pt>
                <c:pt idx="1342">
                  <c:v>895.40424896677848</c:v>
                </c:pt>
                <c:pt idx="1343">
                  <c:v>896.67252693981925</c:v>
                </c:pt>
                <c:pt idx="1344">
                  <c:v>897.94440286455654</c:v>
                </c:pt>
                <c:pt idx="1345">
                  <c:v>899.21989207317108</c:v>
                </c:pt>
                <c:pt idx="1346">
                  <c:v>900.49900998508156</c:v>
                </c:pt>
                <c:pt idx="1347">
                  <c:v>901.78177210756758</c:v>
                </c:pt>
                <c:pt idx="1348">
                  <c:v>903.06819403639429</c:v>
                </c:pt>
                <c:pt idx="1349">
                  <c:v>904.3582914564463</c:v>
                </c:pt>
                <c:pt idx="1350">
                  <c:v>905.65208014236396</c:v>
                </c:pt>
                <c:pt idx="1351">
                  <c:v>906.94957595918686</c:v>
                </c:pt>
                <c:pt idx="1352">
                  <c:v>908.25079486300194</c:v>
                </c:pt>
                <c:pt idx="1353">
                  <c:v>909.55575290159834</c:v>
                </c:pt>
                <c:pt idx="1354">
                  <c:v>910.86446621512573</c:v>
                </c:pt>
                <c:pt idx="1355">
                  <c:v>912.17695103676135</c:v>
                </c:pt>
                <c:pt idx="1356">
                  <c:v>913.49322369338006</c:v>
                </c:pt>
                <c:pt idx="1357">
                  <c:v>914.81330060623179</c:v>
                </c:pt>
                <c:pt idx="1358">
                  <c:v>916.13719829162426</c:v>
                </c:pt>
                <c:pt idx="1359">
                  <c:v>917.46493336161222</c:v>
                </c:pt>
                <c:pt idx="1360">
                  <c:v>918.79652252469134</c:v>
                </c:pt>
                <c:pt idx="1361">
                  <c:v>920.13198258650061</c:v>
                </c:pt>
                <c:pt idx="1362">
                  <c:v>921.47133045052749</c:v>
                </c:pt>
                <c:pt idx="1363">
                  <c:v>922.81458311882272</c:v>
                </c:pt>
                <c:pt idx="1364">
                  <c:v>924.16175769271877</c:v>
                </c:pt>
                <c:pt idx="1365">
                  <c:v>925.5128713735561</c:v>
                </c:pt>
                <c:pt idx="1366">
                  <c:v>926.86794146341481</c:v>
                </c:pt>
                <c:pt idx="1367">
                  <c:v>928.22698536585392</c:v>
                </c:pt>
                <c:pt idx="1368">
                  <c:v>929.59002058665556</c:v>
                </c:pt>
                <c:pt idx="1369">
                  <c:v>930.9570647345771</c:v>
                </c:pt>
                <c:pt idx="1370">
                  <c:v>932.32813552210962</c:v>
                </c:pt>
                <c:pt idx="1371">
                  <c:v>933.70325076624249</c:v>
                </c:pt>
                <c:pt idx="1372">
                  <c:v>935.08242838923547</c:v>
                </c:pt>
                <c:pt idx="1373">
                  <c:v>936.465686419397</c:v>
                </c:pt>
                <c:pt idx="1374">
                  <c:v>937.85304299187032</c:v>
                </c:pt>
                <c:pt idx="1375">
                  <c:v>939.24451634942488</c:v>
                </c:pt>
                <c:pt idx="1376">
                  <c:v>940.64012484325769</c:v>
                </c:pt>
                <c:pt idx="1377">
                  <c:v>942.03988693379824</c:v>
                </c:pt>
                <c:pt idx="1378">
                  <c:v>943.44382119152374</c:v>
                </c:pt>
                <c:pt idx="1379">
                  <c:v>944.8519462977797</c:v>
                </c:pt>
                <c:pt idx="1380">
                  <c:v>946.26428104560898</c:v>
                </c:pt>
                <c:pt idx="1381">
                  <c:v>947.68084434058744</c:v>
                </c:pt>
                <c:pt idx="1382">
                  <c:v>949.10165520166777</c:v>
                </c:pt>
                <c:pt idx="1383">
                  <c:v>950.52673276203063</c:v>
                </c:pt>
                <c:pt idx="1384">
                  <c:v>951.95609626994349</c:v>
                </c:pt>
                <c:pt idx="1385">
                  <c:v>953.38976508962708</c:v>
                </c:pt>
                <c:pt idx="1386">
                  <c:v>954.82775870213038</c:v>
                </c:pt>
                <c:pt idx="1387">
                  <c:v>956.27009670621203</c:v>
                </c:pt>
                <c:pt idx="1388">
                  <c:v>957.71679881923205</c:v>
                </c:pt>
                <c:pt idx="1389">
                  <c:v>959.16788487804899</c:v>
                </c:pt>
                <c:pt idx="1390">
                  <c:v>960.62337483992781</c:v>
                </c:pt>
                <c:pt idx="1391">
                  <c:v>962.08328878345344</c:v>
                </c:pt>
                <c:pt idx="1392">
                  <c:v>963.54764690945569</c:v>
                </c:pt>
                <c:pt idx="1393">
                  <c:v>965.01646954193961</c:v>
                </c:pt>
                <c:pt idx="1394">
                  <c:v>966.48977712902661</c:v>
                </c:pt>
                <c:pt idx="1395">
                  <c:v>967.96759024390269</c:v>
                </c:pt>
                <c:pt idx="1396">
                  <c:v>969.449929585777</c:v>
                </c:pt>
                <c:pt idx="1397">
                  <c:v>970.9368159808472</c:v>
                </c:pt>
                <c:pt idx="1398">
                  <c:v>972.42827038327562</c:v>
                </c:pt>
                <c:pt idx="1399">
                  <c:v>973.92431387617285</c:v>
                </c:pt>
                <c:pt idx="1400">
                  <c:v>975.42496767259229</c:v>
                </c:pt>
                <c:pt idx="1401">
                  <c:v>976.93025311653139</c:v>
                </c:pt>
                <c:pt idx="1402">
                  <c:v>978.44019168394493</c:v>
                </c:pt>
                <c:pt idx="1403">
                  <c:v>979.95480498376526</c:v>
                </c:pt>
                <c:pt idx="1404">
                  <c:v>981.47411475893398</c:v>
                </c:pt>
                <c:pt idx="1405">
                  <c:v>982.99814288744153</c:v>
                </c:pt>
                <c:pt idx="1406">
                  <c:v>984.52691138337855</c:v>
                </c:pt>
                <c:pt idx="1407">
                  <c:v>986.06044239799428</c:v>
                </c:pt>
                <c:pt idx="1408">
                  <c:v>987.59875822076822</c:v>
                </c:pt>
                <c:pt idx="1409">
                  <c:v>989.14188128048806</c:v>
                </c:pt>
                <c:pt idx="1410">
                  <c:v>990.68983414634181</c:v>
                </c:pt>
                <c:pt idx="1411">
                  <c:v>992.2426395290164</c:v>
                </c:pt>
                <c:pt idx="1412">
                  <c:v>993.80032028180915</c:v>
                </c:pt>
                <c:pt idx="1413">
                  <c:v>995.36289940174913</c:v>
                </c:pt>
                <c:pt idx="1414">
                  <c:v>996.93040003072815</c:v>
                </c:pt>
                <c:pt idx="1415">
                  <c:v>998.5028454566442</c:v>
                </c:pt>
                <c:pt idx="1416">
                  <c:v>1000.0802591145535</c:v>
                </c:pt>
                <c:pt idx="1417">
                  <c:v>1001.6626645878362</c:v>
                </c:pt>
                <c:pt idx="1418">
                  <c:v>1003.2500856093699</c:v>
                </c:pt>
                <c:pt idx="1419">
                  <c:v>1004.8425460627182</c:v>
                </c:pt>
                <c:pt idx="1420">
                  <c:v>1006.4400699833266</c:v>
                </c:pt>
                <c:pt idx="1421">
                  <c:v>1008.0426815597332</c:v>
                </c:pt>
                <c:pt idx="1422">
                  <c:v>1009.6504051347885</c:v>
                </c:pt>
                <c:pt idx="1423">
                  <c:v>1011.2632652068888</c:v>
                </c:pt>
                <c:pt idx="1424">
                  <c:v>1012.8812864312198</c:v>
                </c:pt>
                <c:pt idx="1425">
                  <c:v>1014.5044936210135</c:v>
                </c:pt>
                <c:pt idx="1426">
                  <c:v>1016.132911748816</c:v>
                </c:pt>
                <c:pt idx="1427">
                  <c:v>1017.7665659477692</c:v>
                </c:pt>
                <c:pt idx="1428">
                  <c:v>1019.4054815129024</c:v>
                </c:pt>
                <c:pt idx="1429">
                  <c:v>1021.0496839024394</c:v>
                </c:pt>
                <c:pt idx="1430">
                  <c:v>1022.6991987391153</c:v>
                </c:pt>
                <c:pt idx="1431">
                  <c:v>1024.3540518115087</c:v>
                </c:pt>
                <c:pt idx="1432">
                  <c:v>1026.0142690753846</c:v>
                </c:pt>
                <c:pt idx="1433">
                  <c:v>1027.6798766550526</c:v>
                </c:pt>
                <c:pt idx="1434">
                  <c:v>1029.3509008447356</c:v>
                </c:pt>
                <c:pt idx="1435">
                  <c:v>1031.027368109955</c:v>
                </c:pt>
                <c:pt idx="1436">
                  <c:v>1032.7093050889271</c:v>
                </c:pt>
                <c:pt idx="1437">
                  <c:v>1034.3967385939745</c:v>
                </c:pt>
                <c:pt idx="1438">
                  <c:v>1036.0896956129498</c:v>
                </c:pt>
                <c:pt idx="1439">
                  <c:v>1037.7882033106762</c:v>
                </c:pt>
                <c:pt idx="1440">
                  <c:v>1039.4922890303981</c:v>
                </c:pt>
                <c:pt idx="1441">
                  <c:v>1041.2019802952507</c:v>
                </c:pt>
                <c:pt idx="1442">
                  <c:v>1042.9173048097402</c:v>
                </c:pt>
                <c:pt idx="1443">
                  <c:v>1044.6382904612417</c:v>
                </c:pt>
                <c:pt idx="1444">
                  <c:v>1046.364965321508</c:v>
                </c:pt>
                <c:pt idx="1445">
                  <c:v>1048.0973576481992</c:v>
                </c:pt>
                <c:pt idx="1446">
                  <c:v>1049.8354958864218</c:v>
                </c:pt>
                <c:pt idx="1447">
                  <c:v>1051.5794086702863</c:v>
                </c:pt>
                <c:pt idx="1448">
                  <c:v>1053.3291248244798</c:v>
                </c:pt>
                <c:pt idx="1449">
                  <c:v>1055.0846733658541</c:v>
                </c:pt>
                <c:pt idx="1450">
                  <c:v>1056.8460835050289</c:v>
                </c:pt>
                <c:pt idx="1451">
                  <c:v>1058.6133846480141</c:v>
                </c:pt>
                <c:pt idx="1452">
                  <c:v>1060.3866063978433</c:v>
                </c:pt>
                <c:pt idx="1453">
                  <c:v>1062.1657785562288</c:v>
                </c:pt>
                <c:pt idx="1454">
                  <c:v>1063.9509311252309</c:v>
                </c:pt>
                <c:pt idx="1455">
                  <c:v>1065.7420943089435</c:v>
                </c:pt>
                <c:pt idx="1456">
                  <c:v>1067.539298515198</c:v>
                </c:pt>
                <c:pt idx="1457">
                  <c:v>1069.3425743572845</c:v>
                </c:pt>
                <c:pt idx="1458">
                  <c:v>1071.1519526556895</c:v>
                </c:pt>
                <c:pt idx="1459">
                  <c:v>1072.9674644398515</c:v>
                </c:pt>
                <c:pt idx="1460">
                  <c:v>1074.7891409499362</c:v>
                </c:pt>
                <c:pt idx="1461">
                  <c:v>1076.6170136386265</c:v>
                </c:pt>
                <c:pt idx="1462">
                  <c:v>1078.4511141729342</c:v>
                </c:pt>
                <c:pt idx="1463">
                  <c:v>1080.291474436028</c:v>
                </c:pt>
                <c:pt idx="1464">
                  <c:v>1082.1381265290811</c:v>
                </c:pt>
                <c:pt idx="1465">
                  <c:v>1083.9911027731375</c:v>
                </c:pt>
                <c:pt idx="1466">
                  <c:v>1085.8504357109991</c:v>
                </c:pt>
                <c:pt idx="1467">
                  <c:v>1087.7161581091277</c:v>
                </c:pt>
                <c:pt idx="1468">
                  <c:v>1089.5883029595739</c:v>
                </c:pt>
                <c:pt idx="1469">
                  <c:v>1091.4669034819178</c:v>
                </c:pt>
                <c:pt idx="1470">
                  <c:v>1093.3519931252374</c:v>
                </c:pt>
                <c:pt idx="1471">
                  <c:v>1095.2436055700905</c:v>
                </c:pt>
                <c:pt idx="1472">
                  <c:v>1097.141774730524</c:v>
                </c:pt>
                <c:pt idx="1473">
                  <c:v>1099.0465347560978</c:v>
                </c:pt>
                <c:pt idx="1474">
                  <c:v>1100.9579200339347</c:v>
                </c:pt>
                <c:pt idx="1475">
                  <c:v>1102.8759651907881</c:v>
                </c:pt>
                <c:pt idx="1476">
                  <c:v>1104.8007050951351</c:v>
                </c:pt>
                <c:pt idx="1477">
                  <c:v>1106.7321748592874</c:v>
                </c:pt>
                <c:pt idx="1478">
                  <c:v>1108.6704098415278</c:v>
                </c:pt>
                <c:pt idx="1479">
                  <c:v>1110.6154456482673</c:v>
                </c:pt>
                <c:pt idx="1480">
                  <c:v>1112.5673181362256</c:v>
                </c:pt>
                <c:pt idx="1481">
                  <c:v>1114.5260634146343</c:v>
                </c:pt>
                <c:pt idx="1482">
                  <c:v>1116.4917178474645</c:v>
                </c:pt>
                <c:pt idx="1483">
                  <c:v>1118.4643180556754</c:v>
                </c:pt>
                <c:pt idx="1484">
                  <c:v>1120.4439009194909</c:v>
                </c:pt>
                <c:pt idx="1485">
                  <c:v>1122.4305035806956</c:v>
                </c:pt>
                <c:pt idx="1486">
                  <c:v>1124.42416344496</c:v>
                </c:pt>
                <c:pt idx="1487">
                  <c:v>1126.4249181841856</c:v>
                </c:pt>
                <c:pt idx="1488">
                  <c:v>1128.4328057388814</c:v>
                </c:pt>
                <c:pt idx="1489">
                  <c:v>1130.4478643205578</c:v>
                </c:pt>
                <c:pt idx="1490">
                  <c:v>1132.4701324141545</c:v>
                </c:pt>
                <c:pt idx="1491">
                  <c:v>1134.4996487804881</c:v>
                </c:pt>
                <c:pt idx="1492">
                  <c:v>1136.5364524587296</c:v>
                </c:pt>
                <c:pt idx="1493">
                  <c:v>1138.5805827689071</c:v>
                </c:pt>
                <c:pt idx="1494">
                  <c:v>1140.6320793144369</c:v>
                </c:pt>
                <c:pt idx="1495">
                  <c:v>1142.6909819846796</c:v>
                </c:pt>
                <c:pt idx="1496">
                  <c:v>1144.7573309575268</c:v>
                </c:pt>
                <c:pt idx="1497">
                  <c:v>1146.8311667020153</c:v>
                </c:pt>
                <c:pt idx="1498">
                  <c:v>1148.9125299809662</c:v>
                </c:pt>
                <c:pt idx="1499">
                  <c:v>1151.0014618536591</c:v>
                </c:pt>
                <c:pt idx="1500">
                  <c:v>1153.098003678529</c:v>
                </c:pt>
                <c:pt idx="1501">
                  <c:v>1155.2021971158986</c:v>
                </c:pt>
                <c:pt idx="1502">
                  <c:v>1157.3140841307356</c:v>
                </c:pt>
                <c:pt idx="1503">
                  <c:v>1159.433706995444</c:v>
                </c:pt>
                <c:pt idx="1504">
                  <c:v>1161.5611082926832</c:v>
                </c:pt>
                <c:pt idx="1505">
                  <c:v>1163.6963309182215</c:v>
                </c:pt>
                <c:pt idx="1506">
                  <c:v>1165.8394180838166</c:v>
                </c:pt>
                <c:pt idx="1507">
                  <c:v>1167.9904133201337</c:v>
                </c:pt>
                <c:pt idx="1508">
                  <c:v>1170.1493604796901</c:v>
                </c:pt>
                <c:pt idx="1509">
                  <c:v>1172.3163037398378</c:v>
                </c:pt>
                <c:pt idx="1510">
                  <c:v>1174.4912876057745</c:v>
                </c:pt>
                <c:pt idx="1511">
                  <c:v>1176.674356913592</c:v>
                </c:pt>
                <c:pt idx="1512">
                  <c:v>1178.8655568333563</c:v>
                </c:pt>
                <c:pt idx="1513">
                  <c:v>1181.0649328722247</c:v>
                </c:pt>
                <c:pt idx="1514">
                  <c:v>1183.2725308775932</c:v>
                </c:pt>
                <c:pt idx="1515">
                  <c:v>1185.4883970402855</c:v>
                </c:pt>
                <c:pt idx="1516">
                  <c:v>1187.7125778977718</c:v>
                </c:pt>
                <c:pt idx="1517">
                  <c:v>1189.9451203374294</c:v>
                </c:pt>
                <c:pt idx="1518">
                  <c:v>1192.186071599835</c:v>
                </c:pt>
                <c:pt idx="1519">
                  <c:v>1194.4354792820989</c:v>
                </c:pt>
                <c:pt idx="1520">
                  <c:v>1196.6933913412331</c:v>
                </c:pt>
                <c:pt idx="1521">
                  <c:v>1198.9598560975614</c:v>
                </c:pt>
                <c:pt idx="1522">
                  <c:v>1201.2349222381638</c:v>
                </c:pt>
                <c:pt idx="1523">
                  <c:v>1203.5186388203658</c:v>
                </c:pt>
                <c:pt idx="1524">
                  <c:v>1205.8110552752617</c:v>
                </c:pt>
                <c:pt idx="1525">
                  <c:v>1208.1122214112831</c:v>
                </c:pt>
                <c:pt idx="1526">
                  <c:v>1210.4221874178056</c:v>
                </c:pt>
                <c:pt idx="1527">
                  <c:v>1212.7410038687976</c:v>
                </c:pt>
                <c:pt idx="1528">
                  <c:v>1215.0687217265113</c:v>
                </c:pt>
                <c:pt idx="1529">
                  <c:v>1217.4053923452161</c:v>
                </c:pt>
                <c:pt idx="1530">
                  <c:v>1219.7510674749756</c:v>
                </c:pt>
                <c:pt idx="1531">
                  <c:v>1222.105799265468</c:v>
                </c:pt>
                <c:pt idx="1532">
                  <c:v>1224.4696402698498</c:v>
                </c:pt>
                <c:pt idx="1533">
                  <c:v>1226.8426434486676</c:v>
                </c:pt>
                <c:pt idx="1534">
                  <c:v>1229.2248621738104</c:v>
                </c:pt>
                <c:pt idx="1535">
                  <c:v>1231.6163502325144</c:v>
                </c:pt>
                <c:pt idx="1536">
                  <c:v>1234.017161831408</c:v>
                </c:pt>
                <c:pt idx="1537">
                  <c:v>1236.4273516006101</c:v>
                </c:pt>
                <c:pt idx="1538">
                  <c:v>1238.8469745978718</c:v>
                </c:pt>
                <c:pt idx="1539">
                  <c:v>1241.2760863127694</c:v>
                </c:pt>
                <c:pt idx="1540">
                  <c:v>1243.7147426709478</c:v>
                </c:pt>
                <c:pt idx="1541">
                  <c:v>1246.1630000384102</c:v>
                </c:pt>
                <c:pt idx="1542">
                  <c:v>1248.6209152258627</c:v>
                </c:pt>
                <c:pt idx="1543">
                  <c:v>1251.0885454931074</c:v>
                </c:pt>
                <c:pt idx="1544">
                  <c:v>1253.56594855349</c:v>
                </c:pt>
                <c:pt idx="1545">
                  <c:v>1256.0531825783976</c:v>
                </c:pt>
                <c:pt idx="1546">
                  <c:v>1258.550306201814</c:v>
                </c:pt>
                <c:pt idx="1547">
                  <c:v>1261.0573785249251</c:v>
                </c:pt>
                <c:pt idx="1548">
                  <c:v>1263.5744591207833</c:v>
                </c:pt>
                <c:pt idx="1549">
                  <c:v>1266.1016080390248</c:v>
                </c:pt>
                <c:pt idx="1550">
                  <c:v>1268.6388858106461</c:v>
                </c:pt>
                <c:pt idx="1551">
                  <c:v>1271.1863534528361</c:v>
                </c:pt>
                <c:pt idx="1552">
                  <c:v>1273.7440724738678</c:v>
                </c:pt>
                <c:pt idx="1553">
                  <c:v>1276.3121048780492</c:v>
                </c:pt>
                <c:pt idx="1554">
                  <c:v>1278.890513170732</c:v>
                </c:pt>
                <c:pt idx="1555">
                  <c:v>1281.4793603633855</c:v>
                </c:pt>
                <c:pt idx="1556">
                  <c:v>1284.0787099787269</c:v>
                </c:pt>
                <c:pt idx="1557">
                  <c:v>1286.6886260559195</c:v>
                </c:pt>
                <c:pt idx="1558">
                  <c:v>1289.3091731558297</c:v>
                </c:pt>
                <c:pt idx="1559">
                  <c:v>1291.9404163663519</c:v>
                </c:pt>
                <c:pt idx="1560">
                  <c:v>1294.5824213077965</c:v>
                </c:pt>
                <c:pt idx="1561">
                  <c:v>1297.2352541383452</c:v>
                </c:pt>
                <c:pt idx="1562">
                  <c:v>1299.8989815595737</c:v>
                </c:pt>
                <c:pt idx="1563">
                  <c:v>1302.573670822042</c:v>
                </c:pt>
                <c:pt idx="1564">
                  <c:v>1305.2593897309534</c:v>
                </c:pt>
                <c:pt idx="1565">
                  <c:v>1307.9562066518852</c:v>
                </c:pt>
                <c:pt idx="1566">
                  <c:v>1310.6641905165889</c:v>
                </c:pt>
                <c:pt idx="1567">
                  <c:v>1313.383410828864</c:v>
                </c:pt>
                <c:pt idx="1568">
                  <c:v>1316.1139376705039</c:v>
                </c:pt>
                <c:pt idx="1569">
                  <c:v>1318.8558417073175</c:v>
                </c:pt>
                <c:pt idx="1570">
                  <c:v>1321.6091941952243</c:v>
                </c:pt>
                <c:pt idx="1571">
                  <c:v>1324.3740669864276</c:v>
                </c:pt>
                <c:pt idx="1572">
                  <c:v>1327.1505325356654</c:v>
                </c:pt>
                <c:pt idx="1573">
                  <c:v>1329.9386639065387</c:v>
                </c:pt>
                <c:pt idx="1574">
                  <c:v>1332.7385347779209</c:v>
                </c:pt>
                <c:pt idx="1575">
                  <c:v>1335.5502194504481</c:v>
                </c:pt>
                <c:pt idx="1576">
                  <c:v>1338.3737928530918</c:v>
                </c:pt>
                <c:pt idx="1577">
                  <c:v>1341.2093305498145</c:v>
                </c:pt>
                <c:pt idx="1578">
                  <c:v>1344.0569087463109</c:v>
                </c:pt>
                <c:pt idx="1579">
                  <c:v>1346.916604296835</c:v>
                </c:pt>
                <c:pt idx="1580">
                  <c:v>1349.7884947111138</c:v>
                </c:pt>
                <c:pt idx="1581">
                  <c:v>1352.6726581613514</c:v>
                </c:pt>
                <c:pt idx="1582">
                  <c:v>1355.5691734893198</c:v>
                </c:pt>
                <c:pt idx="1583">
                  <c:v>1358.4781202135459</c:v>
                </c:pt>
                <c:pt idx="1584">
                  <c:v>1361.3995785365858</c:v>
                </c:pt>
                <c:pt idx="1585">
                  <c:v>1364.3336293523973</c:v>
                </c:pt>
                <c:pt idx="1586">
                  <c:v>1367.2803542538065</c:v>
                </c:pt>
                <c:pt idx="1587">
                  <c:v>1370.2398355400701</c:v>
                </c:pt>
                <c:pt idx="1588">
                  <c:v>1373.2121562245388</c:v>
                </c:pt>
                <c:pt idx="1589">
                  <c:v>1376.1974000424182</c:v>
                </c:pt>
                <c:pt idx="1590">
                  <c:v>1379.1956514586327</c:v>
                </c:pt>
                <c:pt idx="1591">
                  <c:v>1382.2069956757912</c:v>
                </c:pt>
                <c:pt idx="1592">
                  <c:v>1385.2315186422591</c:v>
                </c:pt>
                <c:pt idx="1593">
                  <c:v>1388.2693070603341</c:v>
                </c:pt>
                <c:pt idx="1594">
                  <c:v>1391.3204483945326</c:v>
                </c:pt>
                <c:pt idx="1595">
                  <c:v>1394.3850308799831</c:v>
                </c:pt>
                <c:pt idx="1596">
                  <c:v>1397.4631435309325</c:v>
                </c:pt>
                <c:pt idx="1597">
                  <c:v>1400.5548761493637</c:v>
                </c:pt>
                <c:pt idx="1598">
                  <c:v>1403.6603193337303</c:v>
                </c:pt>
                <c:pt idx="1599">
                  <c:v>1406.7795644878051</c:v>
                </c:pt>
                <c:pt idx="1600">
                  <c:v>1409.912703829649</c:v>
                </c:pt>
                <c:pt idx="1601">
                  <c:v>1413.0598304006974</c:v>
                </c:pt>
                <c:pt idx="1602">
                  <c:v>1416.2210380749718</c:v>
                </c:pt>
                <c:pt idx="1603">
                  <c:v>1419.3964215684134</c:v>
                </c:pt>
                <c:pt idx="1604">
                  <c:v>1422.5860764483425</c:v>
                </c:pt>
                <c:pt idx="1605">
                  <c:v>1425.7900991430461</c:v>
                </c:pt>
                <c:pt idx="1606">
                  <c:v>1429.0085869514953</c:v>
                </c:pt>
                <c:pt idx="1607">
                  <c:v>1432.2416380531956</c:v>
                </c:pt>
                <c:pt idx="1608">
                  <c:v>1435.4893515181689</c:v>
                </c:pt>
                <c:pt idx="1609">
                  <c:v>1438.7518273170738</c:v>
                </c:pt>
                <c:pt idx="1610">
                  <c:v>1442.0291663314633</c:v>
                </c:pt>
                <c:pt idx="1611">
                  <c:v>1445.3214703641836</c:v>
                </c:pt>
                <c:pt idx="1612">
                  <c:v>1448.6288421499139</c:v>
                </c:pt>
                <c:pt idx="1613">
                  <c:v>1451.9513853658541</c:v>
                </c:pt>
                <c:pt idx="1614">
                  <c:v>1455.2892046425573</c:v>
                </c:pt>
                <c:pt idx="1615">
                  <c:v>1458.6424055749135</c:v>
                </c:pt>
                <c:pt idx="1616">
                  <c:v>1462.0110947332851</c:v>
                </c:pt>
                <c:pt idx="1617">
                  <c:v>1465.3953796747971</c:v>
                </c:pt>
                <c:pt idx="1618">
                  <c:v>1468.7953689547851</c:v>
                </c:pt>
                <c:pt idx="1619">
                  <c:v>1472.211172138401</c:v>
                </c:pt>
                <c:pt idx="1620">
                  <c:v>1475.6428998123831</c:v>
                </c:pt>
                <c:pt idx="1621">
                  <c:v>1479.0906635969916</c:v>
                </c:pt>
                <c:pt idx="1622">
                  <c:v>1482.5545761581086</c:v>
                </c:pt>
                <c:pt idx="1623">
                  <c:v>1486.0347512195126</c:v>
                </c:pt>
                <c:pt idx="1624">
                  <c:v>1489.5313035753234</c:v>
                </c:pt>
                <c:pt idx="1625">
                  <c:v>1493.0443491026235</c:v>
                </c:pt>
                <c:pt idx="1626">
                  <c:v>1496.5740047742609</c:v>
                </c:pt>
                <c:pt idx="1627">
                  <c:v>1500.1203886718304</c:v>
                </c:pt>
                <c:pt idx="1628">
                  <c:v>1503.6836199988418</c:v>
                </c:pt>
                <c:pt idx="1629">
                  <c:v>1507.263819094077</c:v>
                </c:pt>
                <c:pt idx="1630">
                  <c:v>1510.8611074451369</c:v>
                </c:pt>
                <c:pt idx="1631">
                  <c:v>1514.4756077021827</c:v>
                </c:pt>
                <c:pt idx="1632">
                  <c:v>1518.1074436918761</c:v>
                </c:pt>
                <c:pt idx="1633">
                  <c:v>1521.75674043152</c:v>
                </c:pt>
                <c:pt idx="1634">
                  <c:v>1525.4236241434032</c:v>
                </c:pt>
                <c:pt idx="1635">
                  <c:v>1529.1082222693535</c:v>
                </c:pt>
                <c:pt idx="1636">
                  <c:v>1532.8106634855021</c:v>
                </c:pt>
                <c:pt idx="1637">
                  <c:v>1536.5310777172631</c:v>
                </c:pt>
                <c:pt idx="1638">
                  <c:v>1540.2695961545312</c:v>
                </c:pt>
                <c:pt idx="1639">
                  <c:v>1544.0263512671033</c:v>
                </c:pt>
                <c:pt idx="1640">
                  <c:v>1547.8014768203236</c:v>
                </c:pt>
                <c:pt idx="1641">
                  <c:v>1551.5951078909616</c:v>
                </c:pt>
                <c:pt idx="1642">
                  <c:v>1555.4073808833227</c:v>
                </c:pt>
                <c:pt idx="1643">
                  <c:v>1559.238433545597</c:v>
                </c:pt>
                <c:pt idx="1644">
                  <c:v>1563.0884049864505</c:v>
                </c:pt>
                <c:pt idx="1645">
                  <c:v>1566.9574356918624</c:v>
                </c:pt>
                <c:pt idx="1646">
                  <c:v>1570.8456675422144</c:v>
                </c:pt>
                <c:pt idx="1647">
                  <c:v>1574.753243829633</c:v>
                </c:pt>
                <c:pt idx="1648">
                  <c:v>1578.6803092755922</c:v>
                </c:pt>
                <c:pt idx="1649">
                  <c:v>1582.6270100487811</c:v>
                </c:pt>
                <c:pt idx="1650">
                  <c:v>1586.5934937832392</c:v>
                </c:pt>
                <c:pt idx="1651">
                  <c:v>1590.579909596765</c:v>
                </c:pt>
                <c:pt idx="1652">
                  <c:v>1594.5864081096031</c:v>
                </c:pt>
                <c:pt idx="1653">
                  <c:v>1598.6131414634151</c:v>
                </c:pt>
                <c:pt idx="1654">
                  <c:v>1602.6602633405378</c:v>
                </c:pt>
                <c:pt idx="1655">
                  <c:v>1606.727928983534</c:v>
                </c:pt>
                <c:pt idx="1656">
                  <c:v>1610.8162952150444</c:v>
                </c:pt>
                <c:pt idx="1657">
                  <c:v>1614.9255204579399</c:v>
                </c:pt>
                <c:pt idx="1658">
                  <c:v>1619.0557647557862</c:v>
                </c:pt>
                <c:pt idx="1659">
                  <c:v>1623.2071897936216</c:v>
                </c:pt>
                <c:pt idx="1660">
                  <c:v>1627.3799589190551</c:v>
                </c:pt>
                <c:pt idx="1661">
                  <c:v>1631.5742371636918</c:v>
                </c:pt>
                <c:pt idx="1662">
                  <c:v>1635.7901912648899</c:v>
                </c:pt>
                <c:pt idx="1663">
                  <c:v>1640.027989687856</c:v>
                </c:pt>
                <c:pt idx="1664">
                  <c:v>1644.2878026480842</c:v>
                </c:pt>
                <c:pt idx="1665">
                  <c:v>1648.5698021341468</c:v>
                </c:pt>
                <c:pt idx="1666">
                  <c:v>1652.8741619308419</c:v>
                </c:pt>
                <c:pt idx="1667">
                  <c:v>1657.2010576427026</c:v>
                </c:pt>
                <c:pt idx="1668">
                  <c:v>1661.5506667178804</c:v>
                </c:pt>
                <c:pt idx="1669">
                  <c:v>1665.9231684724011</c:v>
                </c:pt>
                <c:pt idx="1670">
                  <c:v>1670.3187441148084</c:v>
                </c:pt>
                <c:pt idx="1671">
                  <c:v>1674.7375767711967</c:v>
                </c:pt>
                <c:pt idx="1672">
                  <c:v>1679.1798515106429</c:v>
                </c:pt>
                <c:pt idx="1673">
                  <c:v>1683.6457553710436</c:v>
                </c:pt>
                <c:pt idx="1674">
                  <c:v>1688.1354773853664</c:v>
                </c:pt>
                <c:pt idx="1675">
                  <c:v>1692.6492086083219</c:v>
                </c:pt>
                <c:pt idx="1676">
                  <c:v>1697.1871421434648</c:v>
                </c:pt>
                <c:pt idx="1677">
                  <c:v>1701.7494731707322</c:v>
                </c:pt>
                <c:pt idx="1678">
                  <c:v>1706.3363989744269</c:v>
                </c:pt>
                <c:pt idx="1679">
                  <c:v>1710.948118971655</c:v>
                </c:pt>
                <c:pt idx="1680">
                  <c:v>1715.5848347412259</c:v>
                </c:pt>
                <c:pt idx="1681">
                  <c:v>1720.2467500530227</c:v>
                </c:pt>
                <c:pt idx="1682">
                  <c:v>1724.9340708978539</c:v>
                </c:pt>
                <c:pt idx="1683">
                  <c:v>1729.6470055177933</c:v>
                </c:pt>
                <c:pt idx="1684">
                  <c:v>1734.38576443702</c:v>
                </c:pt>
                <c:pt idx="1685">
                  <c:v>1739.1505604931658</c:v>
                </c:pt>
                <c:pt idx="1686">
                  <c:v>1743.9416088691801</c:v>
                </c:pt>
                <c:pt idx="1687">
                  <c:v>1748.7591271257249</c:v>
                </c:pt>
                <c:pt idx="1688">
                  <c:v>1753.6033352341065</c:v>
                </c:pt>
                <c:pt idx="1689">
                  <c:v>1758.4744556097569</c:v>
                </c:pt>
                <c:pt idx="1690">
                  <c:v>1763.3727131462742</c:v>
                </c:pt>
                <c:pt idx="1691">
                  <c:v>1768.2983352500348</c:v>
                </c:pt>
                <c:pt idx="1692">
                  <c:v>1773.2515518753851</c:v>
                </c:pt>
                <c:pt idx="1693">
                  <c:v>1778.2325955604281</c:v>
                </c:pt>
                <c:pt idx="1694">
                  <c:v>1783.2417014634152</c:v>
                </c:pt>
                <c:pt idx="1695">
                  <c:v>1788.2791073997525</c:v>
                </c:pt>
                <c:pt idx="1696">
                  <c:v>1793.3450538796385</c:v>
                </c:pt>
                <c:pt idx="1697">
                  <c:v>1798.4397841463422</c:v>
                </c:pt>
                <c:pt idx="1698">
                  <c:v>1803.5635442151352</c:v>
                </c:pt>
                <c:pt idx="1699">
                  <c:v>1808.7165829128926</c:v>
                </c:pt>
                <c:pt idx="1700">
                  <c:v>1813.8991519183737</c:v>
                </c:pt>
                <c:pt idx="1701">
                  <c:v>1819.1115058031967</c:v>
                </c:pt>
                <c:pt idx="1702">
                  <c:v>1824.3539020735227</c:v>
                </c:pt>
                <c:pt idx="1703">
                  <c:v>1829.6266012124636</c:v>
                </c:pt>
                <c:pt idx="1704">
                  <c:v>1834.9298667232244</c:v>
                </c:pt>
                <c:pt idx="1705">
                  <c:v>1840.2639651730012</c:v>
                </c:pt>
                <c:pt idx="1706">
                  <c:v>1845.6291662376454</c:v>
                </c:pt>
                <c:pt idx="1707">
                  <c:v>1851.0257427471122</c:v>
                </c:pt>
                <c:pt idx="1708">
                  <c:v>1856.4539707317078</c:v>
                </c:pt>
                <c:pt idx="1709">
                  <c:v>1861.9141294691542</c:v>
                </c:pt>
                <c:pt idx="1710">
                  <c:v>1867.406501532485</c:v>
                </c:pt>
                <c:pt idx="1711">
                  <c:v>1872.931372838794</c:v>
                </c:pt>
                <c:pt idx="1712">
                  <c:v>1878.4890326988498</c:v>
                </c:pt>
                <c:pt idx="1713">
                  <c:v>1884.0797738675965</c:v>
                </c:pt>
                <c:pt idx="1714">
                  <c:v>1889.7038925955594</c:v>
                </c:pt>
                <c:pt idx="1715">
                  <c:v>1895.3616886811749</c:v>
                </c:pt>
                <c:pt idx="1716">
                  <c:v>1901.0534655240613</c:v>
                </c:pt>
                <c:pt idx="1717">
                  <c:v>1906.7795301792542</c:v>
                </c:pt>
                <c:pt idx="1718">
                  <c:v>1912.5401934124241</c:v>
                </c:pt>
                <c:pt idx="1719">
                  <c:v>1918.335769756098</c:v>
                </c:pt>
                <c:pt idx="1720">
                  <c:v>1924.1665775669069</c:v>
                </c:pt>
                <c:pt idx="1721">
                  <c:v>1930.0329390838792</c:v>
                </c:pt>
                <c:pt idx="1722">
                  <c:v>1935.9351804878054</c:v>
                </c:pt>
                <c:pt idx="1723">
                  <c:v>1941.8736319616944</c:v>
                </c:pt>
                <c:pt idx="1724">
                  <c:v>1947.8486277523457</c:v>
                </c:pt>
                <c:pt idx="1725">
                  <c:v>1953.8605062330628</c:v>
                </c:pt>
                <c:pt idx="1726">
                  <c:v>1959.9096099675305</c:v>
                </c:pt>
                <c:pt idx="1727">
                  <c:v>1965.9962857748831</c:v>
                </c:pt>
                <c:pt idx="1728">
                  <c:v>1972.1208847959886</c:v>
                </c:pt>
                <c:pt idx="1729">
                  <c:v>1978.2837625609761</c:v>
                </c:pt>
                <c:pt idx="1730">
                  <c:v>1984.4852790580328</c:v>
                </c:pt>
                <c:pt idx="1731">
                  <c:v>1990.7257988034983</c:v>
                </c:pt>
                <c:pt idx="1732">
                  <c:v>1997.0056909132884</c:v>
                </c:pt>
                <c:pt idx="1733">
                  <c:v>2003.3253291756723</c:v>
                </c:pt>
                <c:pt idx="1734">
                  <c:v>2009.6850921254363</c:v>
                </c:pt>
                <c:pt idx="1735">
                  <c:v>2016.0853631194664</c:v>
                </c:pt>
                <c:pt idx="1736">
                  <c:v>2022.5265304137777</c:v>
                </c:pt>
                <c:pt idx="1737">
                  <c:v>2029.0089872420269</c:v>
                </c:pt>
                <c:pt idx="1738">
                  <c:v>2035.5331318955384</c:v>
                </c:pt>
                <c:pt idx="1739">
                  <c:v>2042.0993678048787</c:v>
                </c:pt>
                <c:pt idx="1740">
                  <c:v>2048.7081036230175</c:v>
                </c:pt>
                <c:pt idx="1741">
                  <c:v>2055.3597533101051</c:v>
                </c:pt>
                <c:pt idx="1742">
                  <c:v>2062.05473621991</c:v>
                </c:pt>
                <c:pt idx="1743">
                  <c:v>2068.7934771879491</c:v>
                </c:pt>
                <c:pt idx="1744">
                  <c:v>2075.5764066213524</c:v>
                </c:pt>
                <c:pt idx="1745">
                  <c:v>2082.4039605905014</c:v>
                </c:pt>
                <c:pt idx="1746">
                  <c:v>2089.2765809224834</c:v>
                </c:pt>
                <c:pt idx="1747">
                  <c:v>2096.1947152963985</c:v>
                </c:pt>
                <c:pt idx="1748">
                  <c:v>2103.1588173405726</c:v>
                </c:pt>
                <c:pt idx="1749">
                  <c:v>2110.1693467317082</c:v>
                </c:pt>
                <c:pt idx="1750">
                  <c:v>2117.2267692960281</c:v>
                </c:pt>
                <c:pt idx="1751">
                  <c:v>2124.3315571124576</c:v>
                </c:pt>
                <c:pt idx="1752">
                  <c:v>2131.484188617887</c:v>
                </c:pt>
                <c:pt idx="1753">
                  <c:v>2138.6851487145691</c:v>
                </c:pt>
                <c:pt idx="1754">
                  <c:v>2145.934928879703</c:v>
                </c:pt>
                <c:pt idx="1755">
                  <c:v>2153.2340272772531</c:v>
                </c:pt>
                <c:pt idx="1756">
                  <c:v>2160.582948872056</c:v>
                </c:pt>
                <c:pt idx="1757">
                  <c:v>2167.9822055462751</c:v>
                </c:pt>
                <c:pt idx="1758">
                  <c:v>2175.4323162182554</c:v>
                </c:pt>
                <c:pt idx="1759">
                  <c:v>2182.9338069638357</c:v>
                </c:pt>
                <c:pt idx="1760">
                  <c:v>2190.487211140181</c:v>
                </c:pt>
                <c:pt idx="1761">
                  <c:v>2198.0930695121956</c:v>
                </c:pt>
                <c:pt idx="1762">
                  <c:v>2205.7519303815761</c:v>
                </c:pt>
                <c:pt idx="1763">
                  <c:v>2213.4643497185748</c:v>
                </c:pt>
                <c:pt idx="1764">
                  <c:v>2221.2308912965345</c:v>
                </c:pt>
                <c:pt idx="1765">
                  <c:v>2229.0521268292687</c:v>
                </c:pt>
                <c:pt idx="1766">
                  <c:v>2236.9286361113509</c:v>
                </c:pt>
                <c:pt idx="1767">
                  <c:v>2244.8610071613912</c:v>
                </c:pt>
                <c:pt idx="1768">
                  <c:v>2252.8498363683711</c:v>
                </c:pt>
                <c:pt idx="1769">
                  <c:v>2260.8957286411155</c:v>
                </c:pt>
                <c:pt idx="1770">
                  <c:v>2268.9992975609762</c:v>
                </c:pt>
                <c:pt idx="1771">
                  <c:v>2277.1611655378142</c:v>
                </c:pt>
                <c:pt idx="1772">
                  <c:v>2285.3819639693593</c:v>
                </c:pt>
                <c:pt idx="1773">
                  <c:v>2293.6623334040305</c:v>
                </c:pt>
                <c:pt idx="1774">
                  <c:v>2302.0029237073181</c:v>
                </c:pt>
                <c:pt idx="1775">
                  <c:v>2310.4043942317971</c:v>
                </c:pt>
                <c:pt idx="1776">
                  <c:v>2318.8674139908881</c:v>
                </c:pt>
                <c:pt idx="1777">
                  <c:v>2327.392661836443</c:v>
                </c:pt>
                <c:pt idx="1778">
                  <c:v>2335.9808266402674</c:v>
                </c:pt>
                <c:pt idx="1779">
                  <c:v>2344.6326074796757</c:v>
                </c:pt>
                <c:pt idx="1780">
                  <c:v>2353.3487138271839</c:v>
                </c:pt>
                <c:pt idx="1781">
                  <c:v>2362.1298657444495</c:v>
                </c:pt>
                <c:pt idx="1782">
                  <c:v>2370.9767940805709</c:v>
                </c:pt>
                <c:pt idx="1783">
                  <c:v>2379.8902406748589</c:v>
                </c:pt>
                <c:pt idx="1784">
                  <c:v>2388.8709585641977</c:v>
                </c:pt>
                <c:pt idx="1785">
                  <c:v>2397.9197121951229</c:v>
                </c:pt>
                <c:pt idx="1786">
                  <c:v>2407.0372776407316</c:v>
                </c:pt>
                <c:pt idx="1787">
                  <c:v>2416.2244428225663</c:v>
                </c:pt>
                <c:pt idx="1788">
                  <c:v>2425.4820077375953</c:v>
                </c:pt>
                <c:pt idx="1789">
                  <c:v>2434.8107846904322</c:v>
                </c:pt>
                <c:pt idx="1790">
                  <c:v>2444.211598530936</c:v>
                </c:pt>
                <c:pt idx="1791">
                  <c:v>2453.6852868973351</c:v>
                </c:pt>
                <c:pt idx="1792">
                  <c:v>2463.2327004650288</c:v>
                </c:pt>
                <c:pt idx="1793">
                  <c:v>2472.8547032012202</c:v>
                </c:pt>
                <c:pt idx="1794">
                  <c:v>2482.5521726255388</c:v>
                </c:pt>
                <c:pt idx="1795">
                  <c:v>2492.3260000768205</c:v>
                </c:pt>
                <c:pt idx="1796">
                  <c:v>2502.1770909862148</c:v>
                </c:pt>
                <c:pt idx="1797">
                  <c:v>2512.1063651567952</c:v>
                </c:pt>
                <c:pt idx="1798">
                  <c:v>2522.1147570498501</c:v>
                </c:pt>
                <c:pt idx="1799">
                  <c:v>2532.2032160780495</c:v>
                </c:pt>
                <c:pt idx="1800">
                  <c:v>2542.3727069056722</c:v>
                </c:pt>
                <c:pt idx="1801">
                  <c:v>2552.6242097560985</c:v>
                </c:pt>
                <c:pt idx="1802">
                  <c:v>2562.9587207267709</c:v>
                </c:pt>
                <c:pt idx="1803">
                  <c:v>2573.377252111839</c:v>
                </c:pt>
                <c:pt idx="1804">
                  <c:v>2583.8808327327038</c:v>
                </c:pt>
                <c:pt idx="1805">
                  <c:v>2594.4705082766905</c:v>
                </c:pt>
                <c:pt idx="1806">
                  <c:v>2605.147341644084</c:v>
                </c:pt>
                <c:pt idx="1807">
                  <c:v>2615.9124133037703</c:v>
                </c:pt>
                <c:pt idx="1808">
                  <c:v>2626.7668216577281</c:v>
                </c:pt>
                <c:pt idx="1809">
                  <c:v>2637.711683414635</c:v>
                </c:pt>
                <c:pt idx="1810">
                  <c:v>2648.7481339728552</c:v>
                </c:pt>
                <c:pt idx="1811">
                  <c:v>2659.8773278130775</c:v>
                </c:pt>
                <c:pt idx="1812">
                  <c:v>2671.1004389008963</c:v>
                </c:pt>
                <c:pt idx="1813">
                  <c:v>2682.4186610996289</c:v>
                </c:pt>
                <c:pt idx="1814">
                  <c:v>2693.83320859367</c:v>
                </c:pt>
                <c:pt idx="1815">
                  <c:v>2705.3453163227027</c:v>
                </c:pt>
                <c:pt idx="1816">
                  <c:v>2716.9562404270919</c:v>
                </c:pt>
                <c:pt idx="1817">
                  <c:v>2728.6672587047947</c:v>
                </c:pt>
                <c:pt idx="1818">
                  <c:v>2740.4796710801402</c:v>
                </c:pt>
                <c:pt idx="1819">
                  <c:v>2752.3948000848363</c:v>
                </c:pt>
                <c:pt idx="1820">
                  <c:v>2764.4139913515824</c:v>
                </c:pt>
                <c:pt idx="1821">
                  <c:v>2776.5386141206682</c:v>
                </c:pt>
                <c:pt idx="1822">
                  <c:v>2788.7700617599662</c:v>
                </c:pt>
                <c:pt idx="1823">
                  <c:v>2801.1097522987275</c:v>
                </c:pt>
                <c:pt idx="1824">
                  <c:v>2813.5591289756103</c:v>
                </c:pt>
                <c:pt idx="1825">
                  <c:v>2826.1196608013947</c:v>
                </c:pt>
                <c:pt idx="1826">
                  <c:v>2838.7928431368268</c:v>
                </c:pt>
                <c:pt idx="1827">
                  <c:v>2851.5801982860921</c:v>
                </c:pt>
                <c:pt idx="1828">
                  <c:v>2864.4832761063913</c:v>
                </c:pt>
                <c:pt idx="1829">
                  <c:v>2877.5036546341476</c:v>
                </c:pt>
                <c:pt idx="1830">
                  <c:v>2890.6429407283672</c:v>
                </c:pt>
                <c:pt idx="1831">
                  <c:v>2903.9027707317082</c:v>
                </c:pt>
                <c:pt idx="1832">
                  <c:v>2917.284811149827</c:v>
                </c:pt>
                <c:pt idx="1833">
                  <c:v>2930.7907593495943</c:v>
                </c:pt>
                <c:pt idx="1834">
                  <c:v>2944.4223442768021</c:v>
                </c:pt>
                <c:pt idx="1835">
                  <c:v>2958.1813271939832</c:v>
                </c:pt>
                <c:pt idx="1836">
                  <c:v>2972.0695024390252</c:v>
                </c:pt>
                <c:pt idx="1837">
                  <c:v>2986.0886982052471</c:v>
                </c:pt>
                <c:pt idx="1838">
                  <c:v>3000.2407773436607</c:v>
                </c:pt>
                <c:pt idx="1839">
                  <c:v>3014.527638188154</c:v>
                </c:pt>
                <c:pt idx="1840">
                  <c:v>3028.9512154043655</c:v>
                </c:pt>
                <c:pt idx="1841">
                  <c:v>3043.5134808630401</c:v>
                </c:pt>
                <c:pt idx="1842">
                  <c:v>3058.216444538707</c:v>
                </c:pt>
                <c:pt idx="1843">
                  <c:v>3073.0621554345262</c:v>
                </c:pt>
                <c:pt idx="1844">
                  <c:v>3088.0527025342067</c:v>
                </c:pt>
                <c:pt idx="1845">
                  <c:v>3103.1902157819231</c:v>
                </c:pt>
                <c:pt idx="1846">
                  <c:v>3118.476867091194</c:v>
                </c:pt>
                <c:pt idx="1847">
                  <c:v>3133.9148713837249</c:v>
                </c:pt>
                <c:pt idx="1848">
                  <c:v>3149.506487659266</c:v>
                </c:pt>
                <c:pt idx="1849">
                  <c:v>3165.2540200975623</c:v>
                </c:pt>
                <c:pt idx="1850">
                  <c:v>3181.15981919353</c:v>
                </c:pt>
                <c:pt idx="1851">
                  <c:v>3197.2262829268302</c:v>
                </c:pt>
                <c:pt idx="1852">
                  <c:v>3213.4558579670679</c:v>
                </c:pt>
                <c:pt idx="1853">
                  <c:v>3229.8510409158798</c:v>
                </c:pt>
                <c:pt idx="1854">
                  <c:v>3246.4143795872433</c:v>
                </c:pt>
                <c:pt idx="1855">
                  <c:v>3263.1484743273836</c:v>
                </c:pt>
                <c:pt idx="1856">
                  <c:v>3280.055979375712</c:v>
                </c:pt>
                <c:pt idx="1857">
                  <c:v>3297.1396042682936</c:v>
                </c:pt>
                <c:pt idx="1858">
                  <c:v>3314.4021152854052</c:v>
                </c:pt>
                <c:pt idx="1859">
                  <c:v>3331.8463369448023</c:v>
                </c:pt>
                <c:pt idx="1860">
                  <c:v>3349.4751535423934</c:v>
                </c:pt>
                <c:pt idx="1861">
                  <c:v>3367.2915107420872</c:v>
                </c:pt>
                <c:pt idx="1862">
                  <c:v>3385.2984172166439</c:v>
                </c:pt>
                <c:pt idx="1863">
                  <c:v>3403.4989463414645</c:v>
                </c:pt>
                <c:pt idx="1864">
                  <c:v>3421.8962379433101</c:v>
                </c:pt>
                <c:pt idx="1865">
                  <c:v>3440.4935001060453</c:v>
                </c:pt>
                <c:pt idx="1866">
                  <c:v>3459.2940110355867</c:v>
                </c:pt>
                <c:pt idx="1867">
                  <c:v>3478.3011209863316</c:v>
                </c:pt>
                <c:pt idx="1868">
                  <c:v>3497.5182542514499</c:v>
                </c:pt>
                <c:pt idx="1869">
                  <c:v>3516.9489112195138</c:v>
                </c:pt>
                <c:pt idx="1870">
                  <c:v>3536.5966705000696</c:v>
                </c:pt>
                <c:pt idx="1871">
                  <c:v>3556.4651911208562</c:v>
                </c:pt>
                <c:pt idx="1872">
                  <c:v>3576.5582147995051</c:v>
                </c:pt>
                <c:pt idx="1873">
                  <c:v>3596.8795682926843</c:v>
                </c:pt>
                <c:pt idx="1874">
                  <c:v>3617.4331658257852</c:v>
                </c:pt>
                <c:pt idx="1875">
                  <c:v>3638.2230116063934</c:v>
                </c:pt>
                <c:pt idx="1876">
                  <c:v>3659.2532024249272</c:v>
                </c:pt>
                <c:pt idx="1877">
                  <c:v>3680.5279303460024</c:v>
                </c:pt>
                <c:pt idx="1878">
                  <c:v>3702.0514854942244</c:v>
                </c:pt>
                <c:pt idx="1879">
                  <c:v>3723.8282589383084</c:v>
                </c:pt>
                <c:pt idx="1880">
                  <c:v>3745.862745677588</c:v>
                </c:pt>
                <c:pt idx="1881">
                  <c:v>3768.159547735193</c:v>
                </c:pt>
                <c:pt idx="1882">
                  <c:v>3790.7233773623498</c:v>
                </c:pt>
                <c:pt idx="1883">
                  <c:v>3813.5590603585083</c:v>
                </c:pt>
                <c:pt idx="1884">
                  <c:v>3836.671539512196</c:v>
                </c:pt>
                <c:pt idx="1885">
                  <c:v>3860.0658781677585</c:v>
                </c:pt>
                <c:pt idx="1886">
                  <c:v>3883.7472639233888</c:v>
                </c:pt>
                <c:pt idx="1887">
                  <c:v>3907.7210124661256</c:v>
                </c:pt>
                <c:pt idx="1888">
                  <c:v>3931.9925715497661</c:v>
                </c:pt>
                <c:pt idx="1889">
                  <c:v>3956.5675251219523</c:v>
                </c:pt>
                <c:pt idx="1890">
                  <c:v>3981.4515976069965</c:v>
                </c:pt>
                <c:pt idx="1891">
                  <c:v>4006.6506583513446</c:v>
                </c:pt>
                <c:pt idx="1892">
                  <c:v>4032.1707262389327</c:v>
                </c:pt>
                <c:pt idx="1893">
                  <c:v>4058.0179744840539</c:v>
                </c:pt>
                <c:pt idx="1894">
                  <c:v>4084.1987356097575</c:v>
                </c:pt>
                <c:pt idx="1895">
                  <c:v>4110.7195066202103</c:v>
                </c:pt>
                <c:pt idx="1896">
                  <c:v>4137.5869543758981</c:v>
                </c:pt>
                <c:pt idx="1897">
                  <c:v>4164.8079211810027</c:v>
                </c:pt>
                <c:pt idx="1898">
                  <c:v>4192.389430592797</c:v>
                </c:pt>
                <c:pt idx="1899">
                  <c:v>4220.3386934634163</c:v>
                </c:pt>
                <c:pt idx="1900">
                  <c:v>4248.6631142249153</c:v>
                </c:pt>
                <c:pt idx="1901">
                  <c:v>4277.3702974291382</c:v>
                </c:pt>
                <c:pt idx="1902">
                  <c:v>4306.4680545545061</c:v>
                </c:pt>
                <c:pt idx="1903">
                  <c:v>4335.9644110925501</c:v>
                </c:pt>
                <c:pt idx="1904">
                  <c:v>4365.8676139276713</c:v>
                </c:pt>
                <c:pt idx="1905">
                  <c:v>4396.1861390243912</c:v>
                </c:pt>
                <c:pt idx="1906">
                  <c:v>4426.9286994371496</c:v>
                </c:pt>
                <c:pt idx="1907">
                  <c:v>4458.1042536585373</c:v>
                </c:pt>
                <c:pt idx="1908">
                  <c:v>4489.7220143227823</c:v>
                </c:pt>
                <c:pt idx="1909">
                  <c:v>4521.791457282231</c:v>
                </c:pt>
                <c:pt idx="1910">
                  <c:v>4554.3223310756284</c:v>
                </c:pt>
                <c:pt idx="1911">
                  <c:v>4587.324666808061</c:v>
                </c:pt>
                <c:pt idx="1912">
                  <c:v>4620.8087884635943</c:v>
                </c:pt>
                <c:pt idx="1913">
                  <c:v>4654.7853236728861</c:v>
                </c:pt>
                <c:pt idx="1914">
                  <c:v>4689.2652149593514</c:v>
                </c:pt>
                <c:pt idx="1915">
                  <c:v>4724.259731488899</c:v>
                </c:pt>
                <c:pt idx="1916">
                  <c:v>4759.7804813497178</c:v>
                </c:pt>
                <c:pt idx="1917">
                  <c:v>4795.8394243902458</c:v>
                </c:pt>
                <c:pt idx="1918">
                  <c:v>4832.4488856451326</c:v>
                </c:pt>
                <c:pt idx="1919">
                  <c:v>4869.6215693808645</c:v>
                </c:pt>
                <c:pt idx="1920">
                  <c:v>4907.3705737946702</c:v>
                </c:pt>
                <c:pt idx="1921">
                  <c:v>4945.7094064024404</c:v>
                </c:pt>
                <c:pt idx="1922">
                  <c:v>4984.652000153641</c:v>
                </c:pt>
                <c:pt idx="1923">
                  <c:v>5024.2127303135903</c:v>
                </c:pt>
                <c:pt idx="1924">
                  <c:v>5064.4064321560991</c:v>
                </c:pt>
                <c:pt idx="1925">
                  <c:v>5105.248419512197</c:v>
                </c:pt>
                <c:pt idx="1926">
                  <c:v>5146.7545042236779</c:v>
                </c:pt>
                <c:pt idx="1927">
                  <c:v>5188.9410165533809</c:v>
                </c:pt>
                <c:pt idx="1928">
                  <c:v>5231.8248266075407</c:v>
                </c:pt>
                <c:pt idx="1929">
                  <c:v>5275.42336682927</c:v>
                </c:pt>
                <c:pt idx="1930">
                  <c:v>5319.754655626155</c:v>
                </c:pt>
                <c:pt idx="1931">
                  <c:v>5364.8373221992579</c:v>
                </c:pt>
                <c:pt idx="1932">
                  <c:v>5410.6906326454055</c:v>
                </c:pt>
                <c:pt idx="1933">
                  <c:v>5457.3345174095894</c:v>
                </c:pt>
                <c:pt idx="1934">
                  <c:v>5504.7896001696727</c:v>
                </c:pt>
                <c:pt idx="1935">
                  <c:v>5553.0772282413363</c:v>
                </c:pt>
                <c:pt idx="1936">
                  <c:v>5602.2195045974549</c:v>
                </c:pt>
                <c:pt idx="1937">
                  <c:v>5652.2393216027895</c:v>
                </c:pt>
                <c:pt idx="1938">
                  <c:v>5703.1603965721843</c:v>
                </c:pt>
                <c:pt idx="1939">
                  <c:v>5755.0073092682951</c:v>
                </c:pt>
                <c:pt idx="1940">
                  <c:v>5807.8055414634164</c:v>
                </c:pt>
                <c:pt idx="1941">
                  <c:v>5861.5815186991886</c:v>
                </c:pt>
                <c:pt idx="1942">
                  <c:v>5916.3626543879664</c:v>
                </c:pt>
                <c:pt idx="1943">
                  <c:v>5972.1773964104941</c:v>
                </c:pt>
                <c:pt idx="1944">
                  <c:v>6029.055276376308</c:v>
                </c:pt>
                <c:pt idx="1945">
                  <c:v>6087.0269617260801</c:v>
                </c:pt>
                <c:pt idx="1946">
                  <c:v>6146.1243108690524</c:v>
                </c:pt>
                <c:pt idx="1947">
                  <c:v>6206.3804315638463</c:v>
                </c:pt>
                <c:pt idx="1948">
                  <c:v>6267.8297427674497</c:v>
                </c:pt>
                <c:pt idx="1949">
                  <c:v>6330.5080401951245</c:v>
                </c:pt>
                <c:pt idx="1950">
                  <c:v>6394.4525658536604</c:v>
                </c:pt>
                <c:pt idx="1951">
                  <c:v>6459.7020818317596</c:v>
                </c:pt>
                <c:pt idx="1952">
                  <c:v>6526.2969486547672</c:v>
                </c:pt>
                <c:pt idx="1953">
                  <c:v>6594.2792085365872</c:v>
                </c:pt>
                <c:pt idx="1954">
                  <c:v>6663.6926738896045</c:v>
                </c:pt>
                <c:pt idx="1955">
                  <c:v>6734.5830214841744</c:v>
                </c:pt>
                <c:pt idx="1956">
                  <c:v>6806.997892682929</c:v>
                </c:pt>
                <c:pt idx="1957">
                  <c:v>6880.9870002120906</c:v>
                </c:pt>
                <c:pt idx="1958">
                  <c:v>6956.6022419726633</c:v>
                </c:pt>
                <c:pt idx="1959">
                  <c:v>7033.8978224390275</c:v>
                </c:pt>
                <c:pt idx="1960">
                  <c:v>7112.9303822417123</c:v>
                </c:pt>
                <c:pt idx="1961">
                  <c:v>7193.7591365853687</c:v>
                </c:pt>
                <c:pt idx="1962">
                  <c:v>7276.4460232127867</c:v>
                </c:pt>
                <c:pt idx="1963">
                  <c:v>7361.0558606920049</c:v>
                </c:pt>
                <c:pt idx="1964">
                  <c:v>7447.6565178766168</c:v>
                </c:pt>
                <c:pt idx="1965">
                  <c:v>7536.3190954703859</c:v>
                </c:pt>
                <c:pt idx="1966">
                  <c:v>7627.1181207170166</c:v>
                </c:pt>
                <c:pt idx="1967">
                  <c:v>7720.1317563355169</c:v>
                </c:pt>
                <c:pt idx="1968">
                  <c:v>7815.4420249322511</c:v>
                </c:pt>
                <c:pt idx="1969">
                  <c:v>7913.1350502439045</c:v>
                </c:pt>
                <c:pt idx="1970">
                  <c:v>8013.3013167026893</c:v>
                </c:pt>
                <c:pt idx="1971">
                  <c:v>8116.0359489681077</c:v>
                </c:pt>
                <c:pt idx="1972">
                  <c:v>8221.4390132404205</c:v>
                </c:pt>
                <c:pt idx="1973">
                  <c:v>8329.6158423620054</c:v>
                </c:pt>
                <c:pt idx="1974">
                  <c:v>8440.6773869268327</c:v>
                </c:pt>
                <c:pt idx="1975">
                  <c:v>8554.7405948582764</c:v>
                </c:pt>
                <c:pt idx="1976">
                  <c:v>8671.9288221851002</c:v>
                </c:pt>
                <c:pt idx="1977">
                  <c:v>8792.3722780487824</c:v>
                </c:pt>
                <c:pt idx="1978">
                  <c:v>8916.2085073170747</c:v>
                </c:pt>
                <c:pt idx="1979">
                  <c:v>9043.582914564462</c:v>
                </c:pt>
                <c:pt idx="1980">
                  <c:v>9174.649333616122</c:v>
                </c:pt>
                <c:pt idx="1981">
                  <c:v>9309.5706473457722</c:v>
                </c:pt>
                <c:pt idx="1982">
                  <c:v>9448.519462977798</c:v>
                </c:pt>
                <c:pt idx="1983">
                  <c:v>9591.6788487804915</c:v>
                </c:pt>
                <c:pt idx="1984">
                  <c:v>9739.2431387617289</c:v>
                </c:pt>
                <c:pt idx="1985">
                  <c:v>9891.4188128048809</c:v>
                </c:pt>
                <c:pt idx="1986">
                  <c:v>10048.425460627181</c:v>
                </c:pt>
                <c:pt idx="1987">
                  <c:v>10210.496839024394</c:v>
                </c:pt>
                <c:pt idx="1988">
                  <c:v>10377.882033106762</c:v>
                </c:pt>
                <c:pt idx="1989">
                  <c:v>10550.84673365854</c:v>
                </c:pt>
                <c:pt idx="1990">
                  <c:v>10729.674644398516</c:v>
                </c:pt>
                <c:pt idx="1991">
                  <c:v>10914.669034819179</c:v>
                </c:pt>
                <c:pt idx="1992">
                  <c:v>11106.154456482673</c:v>
                </c:pt>
                <c:pt idx="1993">
                  <c:v>11304.478643205579</c:v>
                </c:pt>
                <c:pt idx="1994">
                  <c:v>11510.01461853659</c:v>
                </c:pt>
                <c:pt idx="1995">
                  <c:v>11723.163037398377</c:v>
                </c:pt>
                <c:pt idx="1996">
                  <c:v>11944.354792820988</c:v>
                </c:pt>
                <c:pt idx="1997">
                  <c:v>12174.05392345216</c:v>
                </c:pt>
                <c:pt idx="1998">
                  <c:v>12412.760863127693</c:v>
                </c:pt>
                <c:pt idx="1999">
                  <c:v>12661.016080390249</c:v>
                </c:pt>
                <c:pt idx="2000">
                  <c:v>12919.404163663519</c:v>
                </c:pt>
                <c:pt idx="2001">
                  <c:v>13188.558417073174</c:v>
                </c:pt>
                <c:pt idx="2002">
                  <c:v>13469.166042968349</c:v>
                </c:pt>
                <c:pt idx="2003">
                  <c:v>13761.974000424181</c:v>
                </c:pt>
                <c:pt idx="2004">
                  <c:v>14067.795644878055</c:v>
                </c:pt>
                <c:pt idx="2005">
                  <c:v>14387.518273170737</c:v>
                </c:pt>
                <c:pt idx="2006">
                  <c:v>14722.11172138401</c:v>
                </c:pt>
                <c:pt idx="2007">
                  <c:v>15072.638190940772</c:v>
                </c:pt>
                <c:pt idx="2008">
                  <c:v>15440.263512671034</c:v>
                </c:pt>
                <c:pt idx="2009">
                  <c:v>15826.270100487809</c:v>
                </c:pt>
                <c:pt idx="2010">
                  <c:v>16232.071897936215</c:v>
                </c:pt>
                <c:pt idx="2011">
                  <c:v>16659.231684724011</c:v>
                </c:pt>
                <c:pt idx="2012">
                  <c:v>17109.481189716553</c:v>
                </c:pt>
                <c:pt idx="2013">
                  <c:v>17584.744556097565</c:v>
                </c:pt>
                <c:pt idx="2014">
                  <c:v>18087.165829128924</c:v>
                </c:pt>
                <c:pt idx="2015">
                  <c:v>18619.141294691544</c:v>
                </c:pt>
                <c:pt idx="2016">
                  <c:v>19183.357697560983</c:v>
                </c:pt>
                <c:pt idx="2017">
                  <c:v>19782.837625609762</c:v>
                </c:pt>
                <c:pt idx="2018">
                  <c:v>20420.993678048788</c:v>
                </c:pt>
                <c:pt idx="2019">
                  <c:v>21101.69346731708</c:v>
                </c:pt>
                <c:pt idx="2020">
                  <c:v>21829.338069638357</c:v>
                </c:pt>
                <c:pt idx="2021">
                  <c:v>22608.957286411158</c:v>
                </c:pt>
                <c:pt idx="2022">
                  <c:v>23446.326074796754</c:v>
                </c:pt>
                <c:pt idx="2023">
                  <c:v>24348.10784690432</c:v>
                </c:pt>
                <c:pt idx="2024">
                  <c:v>25322.032160780498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17-4B9E-AEA6-6F8398B9433C}"/>
            </c:ext>
          </c:extLst>
        </c:ser>
        <c:ser>
          <c:idx val="1"/>
          <c:order val="1"/>
          <c:tx>
            <c:strRef>
              <c:f>'RGB Analysis'!$D$44</c:f>
              <c:strCache>
                <c:ptCount val="1"/>
                <c:pt idx="0">
                  <c:v>Blue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xVal>
            <c:numRef>
              <c:f>'RGB Analysis'!$B$46:$B$2095</c:f>
              <c:numCache>
                <c:formatCode>0.000000</c:formatCode>
                <c:ptCount val="2050"/>
                <c:pt idx="0">
                  <c:v>4.0999999999999996</c:v>
                </c:pt>
                <c:pt idx="1">
                  <c:v>4.0979990239141042</c:v>
                </c:pt>
                <c:pt idx="2">
                  <c:v>4.0959980478282088</c:v>
                </c:pt>
                <c:pt idx="3">
                  <c:v>4.0939970717423133</c:v>
                </c:pt>
                <c:pt idx="4">
                  <c:v>4.0919960956564179</c:v>
                </c:pt>
                <c:pt idx="5">
                  <c:v>4.0899951195705215</c:v>
                </c:pt>
                <c:pt idx="6">
                  <c:v>4.0879941434846261</c:v>
                </c:pt>
                <c:pt idx="7">
                  <c:v>4.0859931673987306</c:v>
                </c:pt>
                <c:pt idx="8">
                  <c:v>4.0839921913128352</c:v>
                </c:pt>
                <c:pt idx="9">
                  <c:v>4.0819912152269398</c:v>
                </c:pt>
                <c:pt idx="10">
                  <c:v>4.0799902391410443</c:v>
                </c:pt>
                <c:pt idx="11">
                  <c:v>4.0779892630551489</c:v>
                </c:pt>
                <c:pt idx="12">
                  <c:v>4.0759882869692534</c:v>
                </c:pt>
                <c:pt idx="13">
                  <c:v>4.0739873108833571</c:v>
                </c:pt>
                <c:pt idx="14">
                  <c:v>4.0719863347974616</c:v>
                </c:pt>
                <c:pt idx="15">
                  <c:v>4.0699853587115662</c:v>
                </c:pt>
                <c:pt idx="16">
                  <c:v>4.0679843826256707</c:v>
                </c:pt>
                <c:pt idx="17">
                  <c:v>4.0659834065397753</c:v>
                </c:pt>
                <c:pt idx="18">
                  <c:v>4.0639824304538799</c:v>
                </c:pt>
                <c:pt idx="19">
                  <c:v>4.0619814543679844</c:v>
                </c:pt>
                <c:pt idx="20">
                  <c:v>4.059980478282089</c:v>
                </c:pt>
                <c:pt idx="21">
                  <c:v>4.0579795021961926</c:v>
                </c:pt>
                <c:pt idx="22">
                  <c:v>4.0559785261102972</c:v>
                </c:pt>
                <c:pt idx="23">
                  <c:v>4.0539775500244017</c:v>
                </c:pt>
                <c:pt idx="24">
                  <c:v>4.0519765739385063</c:v>
                </c:pt>
                <c:pt idx="25">
                  <c:v>4.0499755978526109</c:v>
                </c:pt>
                <c:pt idx="26">
                  <c:v>4.0479746217667154</c:v>
                </c:pt>
                <c:pt idx="27">
                  <c:v>4.04597364568082</c:v>
                </c:pt>
                <c:pt idx="28">
                  <c:v>4.0439726695949245</c:v>
                </c:pt>
                <c:pt idx="29">
                  <c:v>4.0419716935090282</c:v>
                </c:pt>
                <c:pt idx="30">
                  <c:v>4.0399707174231327</c:v>
                </c:pt>
                <c:pt idx="31">
                  <c:v>4.0379697413372373</c:v>
                </c:pt>
                <c:pt idx="32">
                  <c:v>4.0359687652513418</c:v>
                </c:pt>
                <c:pt idx="33">
                  <c:v>4.0339677891654464</c:v>
                </c:pt>
                <c:pt idx="34">
                  <c:v>4.031966813079551</c:v>
                </c:pt>
                <c:pt idx="35">
                  <c:v>4.0299658369936555</c:v>
                </c:pt>
                <c:pt idx="36">
                  <c:v>4.0279648609077601</c:v>
                </c:pt>
                <c:pt idx="37">
                  <c:v>4.0259638848218637</c:v>
                </c:pt>
                <c:pt idx="38">
                  <c:v>4.0239629087359683</c:v>
                </c:pt>
                <c:pt idx="39">
                  <c:v>4.0219619326500728</c:v>
                </c:pt>
                <c:pt idx="40">
                  <c:v>4.0199609565641774</c:v>
                </c:pt>
                <c:pt idx="41">
                  <c:v>4.017959980478282</c:v>
                </c:pt>
                <c:pt idx="42">
                  <c:v>4.0159590043923865</c:v>
                </c:pt>
                <c:pt idx="43">
                  <c:v>4.0139580283064911</c:v>
                </c:pt>
                <c:pt idx="44">
                  <c:v>4.0119570522205947</c:v>
                </c:pt>
                <c:pt idx="45">
                  <c:v>4.0099560761346993</c:v>
                </c:pt>
                <c:pt idx="46">
                  <c:v>4.0079551000488038</c:v>
                </c:pt>
                <c:pt idx="47">
                  <c:v>4.0059541239629084</c:v>
                </c:pt>
                <c:pt idx="48">
                  <c:v>4.003953147877013</c:v>
                </c:pt>
                <c:pt idx="49">
                  <c:v>4.0019521717911175</c:v>
                </c:pt>
                <c:pt idx="50">
                  <c:v>3.9999511957052216</c:v>
                </c:pt>
                <c:pt idx="51">
                  <c:v>3.9979502196193262</c:v>
                </c:pt>
                <c:pt idx="52">
                  <c:v>3.9959492435334307</c:v>
                </c:pt>
                <c:pt idx="53">
                  <c:v>3.9939482674475353</c:v>
                </c:pt>
                <c:pt idx="54">
                  <c:v>3.9919472913616394</c:v>
                </c:pt>
                <c:pt idx="55">
                  <c:v>3.9899463152757439</c:v>
                </c:pt>
                <c:pt idx="56">
                  <c:v>3.9879453391898485</c:v>
                </c:pt>
                <c:pt idx="57">
                  <c:v>3.9859443631039531</c:v>
                </c:pt>
                <c:pt idx="58">
                  <c:v>3.9839433870180572</c:v>
                </c:pt>
                <c:pt idx="59">
                  <c:v>3.9819424109321617</c:v>
                </c:pt>
                <c:pt idx="60">
                  <c:v>3.9799414348462663</c:v>
                </c:pt>
                <c:pt idx="61">
                  <c:v>3.9779404587603708</c:v>
                </c:pt>
                <c:pt idx="62">
                  <c:v>3.9759394826744749</c:v>
                </c:pt>
                <c:pt idx="63">
                  <c:v>3.9739385065885795</c:v>
                </c:pt>
                <c:pt idx="64">
                  <c:v>3.9719375305026841</c:v>
                </c:pt>
                <c:pt idx="65">
                  <c:v>3.9699365544167886</c:v>
                </c:pt>
                <c:pt idx="66">
                  <c:v>3.9679355783308927</c:v>
                </c:pt>
                <c:pt idx="67">
                  <c:v>3.9659346022449973</c:v>
                </c:pt>
                <c:pt idx="68">
                  <c:v>3.9639336261591018</c:v>
                </c:pt>
                <c:pt idx="69">
                  <c:v>3.9619326500732064</c:v>
                </c:pt>
                <c:pt idx="70">
                  <c:v>3.9599316739873105</c:v>
                </c:pt>
                <c:pt idx="71">
                  <c:v>3.9579306979014151</c:v>
                </c:pt>
                <c:pt idx="72">
                  <c:v>3.9559297218155196</c:v>
                </c:pt>
                <c:pt idx="73">
                  <c:v>3.9539287457296242</c:v>
                </c:pt>
                <c:pt idx="74">
                  <c:v>3.9519277696437283</c:v>
                </c:pt>
                <c:pt idx="75">
                  <c:v>3.9499267935578328</c:v>
                </c:pt>
                <c:pt idx="76">
                  <c:v>3.9479258174719374</c:v>
                </c:pt>
                <c:pt idx="77">
                  <c:v>3.9459248413860419</c:v>
                </c:pt>
                <c:pt idx="78">
                  <c:v>3.943923865300146</c:v>
                </c:pt>
                <c:pt idx="79">
                  <c:v>3.9419228892142506</c:v>
                </c:pt>
                <c:pt idx="80">
                  <c:v>3.9399219131283552</c:v>
                </c:pt>
                <c:pt idx="81">
                  <c:v>3.9379209370424597</c:v>
                </c:pt>
                <c:pt idx="82">
                  <c:v>3.9359199609565638</c:v>
                </c:pt>
                <c:pt idx="83">
                  <c:v>3.9339189848706684</c:v>
                </c:pt>
                <c:pt idx="84">
                  <c:v>3.9319180087847729</c:v>
                </c:pt>
                <c:pt idx="85">
                  <c:v>3.9299170326988775</c:v>
                </c:pt>
                <c:pt idx="86">
                  <c:v>3.9279160566129816</c:v>
                </c:pt>
                <c:pt idx="87">
                  <c:v>3.9259150805270862</c:v>
                </c:pt>
                <c:pt idx="88">
                  <c:v>3.9239141044411907</c:v>
                </c:pt>
                <c:pt idx="89">
                  <c:v>3.9219131283552948</c:v>
                </c:pt>
                <c:pt idx="90">
                  <c:v>3.9199121522693994</c:v>
                </c:pt>
                <c:pt idx="91">
                  <c:v>3.9179111761835039</c:v>
                </c:pt>
                <c:pt idx="92">
                  <c:v>3.9159102000976085</c:v>
                </c:pt>
                <c:pt idx="93">
                  <c:v>3.9139092240117126</c:v>
                </c:pt>
                <c:pt idx="94">
                  <c:v>3.9119082479258172</c:v>
                </c:pt>
                <c:pt idx="95">
                  <c:v>3.9099072718399217</c:v>
                </c:pt>
                <c:pt idx="96">
                  <c:v>3.9079062957540263</c:v>
                </c:pt>
                <c:pt idx="97">
                  <c:v>3.9059053196681304</c:v>
                </c:pt>
                <c:pt idx="98">
                  <c:v>3.9039043435822349</c:v>
                </c:pt>
                <c:pt idx="99">
                  <c:v>3.9019033674963395</c:v>
                </c:pt>
                <c:pt idx="100">
                  <c:v>3.899902391410444</c:v>
                </c:pt>
                <c:pt idx="101">
                  <c:v>3.8979014153245481</c:v>
                </c:pt>
                <c:pt idx="102">
                  <c:v>3.8959004392386527</c:v>
                </c:pt>
                <c:pt idx="103">
                  <c:v>3.8938994631527573</c:v>
                </c:pt>
                <c:pt idx="104">
                  <c:v>3.8918984870668618</c:v>
                </c:pt>
                <c:pt idx="105">
                  <c:v>3.8898975109809659</c:v>
                </c:pt>
                <c:pt idx="106">
                  <c:v>3.8878965348950705</c:v>
                </c:pt>
                <c:pt idx="107">
                  <c:v>3.885895558809175</c:v>
                </c:pt>
                <c:pt idx="108">
                  <c:v>3.8838945827232796</c:v>
                </c:pt>
                <c:pt idx="109">
                  <c:v>3.8818936066373837</c:v>
                </c:pt>
                <c:pt idx="110">
                  <c:v>3.8798926305514883</c:v>
                </c:pt>
                <c:pt idx="111">
                  <c:v>3.8778916544655928</c:v>
                </c:pt>
                <c:pt idx="112">
                  <c:v>3.8758906783796974</c:v>
                </c:pt>
                <c:pt idx="113">
                  <c:v>3.8738897022938015</c:v>
                </c:pt>
                <c:pt idx="114">
                  <c:v>3.871888726207906</c:v>
                </c:pt>
                <c:pt idx="115">
                  <c:v>3.8698877501220106</c:v>
                </c:pt>
                <c:pt idx="116">
                  <c:v>3.8678867740361151</c:v>
                </c:pt>
                <c:pt idx="117">
                  <c:v>3.8658857979502192</c:v>
                </c:pt>
                <c:pt idx="118">
                  <c:v>3.8638848218643238</c:v>
                </c:pt>
                <c:pt idx="119">
                  <c:v>3.8618838457784284</c:v>
                </c:pt>
                <c:pt idx="120">
                  <c:v>3.8598828696925329</c:v>
                </c:pt>
                <c:pt idx="121">
                  <c:v>3.857881893606637</c:v>
                </c:pt>
                <c:pt idx="122">
                  <c:v>3.8558809175207416</c:v>
                </c:pt>
                <c:pt idx="123">
                  <c:v>3.8538799414348461</c:v>
                </c:pt>
                <c:pt idx="124">
                  <c:v>3.8518789653489507</c:v>
                </c:pt>
                <c:pt idx="125">
                  <c:v>3.8498779892630548</c:v>
                </c:pt>
                <c:pt idx="126">
                  <c:v>3.8478770131771594</c:v>
                </c:pt>
                <c:pt idx="127">
                  <c:v>3.8458760370912639</c:v>
                </c:pt>
                <c:pt idx="128">
                  <c:v>3.8438750610053685</c:v>
                </c:pt>
                <c:pt idx="129">
                  <c:v>3.8418740849194726</c:v>
                </c:pt>
                <c:pt idx="130">
                  <c:v>3.8398731088335771</c:v>
                </c:pt>
                <c:pt idx="131">
                  <c:v>3.8378721327476817</c:v>
                </c:pt>
                <c:pt idx="132">
                  <c:v>3.8358711566617858</c:v>
                </c:pt>
                <c:pt idx="133">
                  <c:v>3.8338701805758904</c:v>
                </c:pt>
                <c:pt idx="134">
                  <c:v>3.8318692044899949</c:v>
                </c:pt>
                <c:pt idx="135">
                  <c:v>3.8298682284040995</c:v>
                </c:pt>
                <c:pt idx="136">
                  <c:v>3.8278672523182036</c:v>
                </c:pt>
                <c:pt idx="137">
                  <c:v>3.8258662762323081</c:v>
                </c:pt>
                <c:pt idx="138">
                  <c:v>3.8238653001464127</c:v>
                </c:pt>
                <c:pt idx="139">
                  <c:v>3.8218643240605172</c:v>
                </c:pt>
                <c:pt idx="140">
                  <c:v>3.8198633479746213</c:v>
                </c:pt>
                <c:pt idx="141">
                  <c:v>3.8178623718887259</c:v>
                </c:pt>
                <c:pt idx="142">
                  <c:v>3.8158613958028305</c:v>
                </c:pt>
                <c:pt idx="143">
                  <c:v>3.813860419716935</c:v>
                </c:pt>
                <c:pt idx="144">
                  <c:v>3.8118594436310391</c:v>
                </c:pt>
                <c:pt idx="145">
                  <c:v>3.8098584675451437</c:v>
                </c:pt>
                <c:pt idx="146">
                  <c:v>3.8078574914592482</c:v>
                </c:pt>
                <c:pt idx="147">
                  <c:v>3.8058565153733528</c:v>
                </c:pt>
                <c:pt idx="148">
                  <c:v>3.8038555392874569</c:v>
                </c:pt>
                <c:pt idx="149">
                  <c:v>3.8018545632015615</c:v>
                </c:pt>
                <c:pt idx="150">
                  <c:v>3.799853587115666</c:v>
                </c:pt>
                <c:pt idx="151">
                  <c:v>3.7978526110297706</c:v>
                </c:pt>
                <c:pt idx="152">
                  <c:v>3.7958516349438747</c:v>
                </c:pt>
                <c:pt idx="153">
                  <c:v>3.7938506588579792</c:v>
                </c:pt>
                <c:pt idx="154">
                  <c:v>3.7918496827720838</c:v>
                </c:pt>
                <c:pt idx="155">
                  <c:v>3.7898487066861883</c:v>
                </c:pt>
                <c:pt idx="156">
                  <c:v>3.7878477306002925</c:v>
                </c:pt>
                <c:pt idx="157">
                  <c:v>3.785846754514397</c:v>
                </c:pt>
                <c:pt idx="158">
                  <c:v>3.7838457784285016</c:v>
                </c:pt>
                <c:pt idx="159">
                  <c:v>3.7818448023426061</c:v>
                </c:pt>
                <c:pt idx="160">
                  <c:v>3.7798438262567102</c:v>
                </c:pt>
                <c:pt idx="161">
                  <c:v>3.7778428501708148</c:v>
                </c:pt>
                <c:pt idx="162">
                  <c:v>3.7758418740849193</c:v>
                </c:pt>
                <c:pt idx="163">
                  <c:v>3.7738408979990239</c:v>
                </c:pt>
                <c:pt idx="164">
                  <c:v>3.771839921913128</c:v>
                </c:pt>
                <c:pt idx="165">
                  <c:v>3.7698389458272326</c:v>
                </c:pt>
                <c:pt idx="166">
                  <c:v>3.7678379697413371</c:v>
                </c:pt>
                <c:pt idx="167">
                  <c:v>3.7658369936554417</c:v>
                </c:pt>
                <c:pt idx="168">
                  <c:v>3.7638360175695458</c:v>
                </c:pt>
                <c:pt idx="169">
                  <c:v>3.7618350414836503</c:v>
                </c:pt>
                <c:pt idx="170">
                  <c:v>3.7598340653977549</c:v>
                </c:pt>
                <c:pt idx="171">
                  <c:v>3.7578330893118594</c:v>
                </c:pt>
                <c:pt idx="172">
                  <c:v>3.7558321132259636</c:v>
                </c:pt>
                <c:pt idx="173">
                  <c:v>3.7538311371400681</c:v>
                </c:pt>
                <c:pt idx="174">
                  <c:v>3.7518301610541727</c:v>
                </c:pt>
                <c:pt idx="175">
                  <c:v>3.7498291849682768</c:v>
                </c:pt>
                <c:pt idx="176">
                  <c:v>3.7478282088823813</c:v>
                </c:pt>
                <c:pt idx="177">
                  <c:v>3.7458272327964859</c:v>
                </c:pt>
                <c:pt idx="178">
                  <c:v>3.7438262567105904</c:v>
                </c:pt>
                <c:pt idx="179">
                  <c:v>3.7418252806246945</c:v>
                </c:pt>
                <c:pt idx="180">
                  <c:v>3.7398243045387991</c:v>
                </c:pt>
                <c:pt idx="181">
                  <c:v>3.7378233284529037</c:v>
                </c:pt>
                <c:pt idx="182">
                  <c:v>3.7358223523670082</c:v>
                </c:pt>
                <c:pt idx="183">
                  <c:v>3.7338213762811123</c:v>
                </c:pt>
                <c:pt idx="184">
                  <c:v>3.7318204001952169</c:v>
                </c:pt>
                <c:pt idx="185">
                  <c:v>3.7298194241093214</c:v>
                </c:pt>
                <c:pt idx="186">
                  <c:v>3.727818448023426</c:v>
                </c:pt>
                <c:pt idx="187">
                  <c:v>3.7258174719375301</c:v>
                </c:pt>
                <c:pt idx="188">
                  <c:v>3.7238164958516347</c:v>
                </c:pt>
                <c:pt idx="189">
                  <c:v>3.7218155197657392</c:v>
                </c:pt>
                <c:pt idx="190">
                  <c:v>3.7198145436798438</c:v>
                </c:pt>
                <c:pt idx="191">
                  <c:v>3.7178135675939479</c:v>
                </c:pt>
                <c:pt idx="192">
                  <c:v>3.7158125915080524</c:v>
                </c:pt>
                <c:pt idx="193">
                  <c:v>3.713811615422157</c:v>
                </c:pt>
                <c:pt idx="194">
                  <c:v>3.7118106393362615</c:v>
                </c:pt>
                <c:pt idx="195">
                  <c:v>3.7098096632503657</c:v>
                </c:pt>
                <c:pt idx="196">
                  <c:v>3.7078086871644702</c:v>
                </c:pt>
                <c:pt idx="197">
                  <c:v>3.7058077110785748</c:v>
                </c:pt>
                <c:pt idx="198">
                  <c:v>3.7038067349926793</c:v>
                </c:pt>
                <c:pt idx="199">
                  <c:v>3.7018057589067834</c:v>
                </c:pt>
                <c:pt idx="200">
                  <c:v>3.699804782820888</c:v>
                </c:pt>
                <c:pt idx="201">
                  <c:v>3.6978038067349925</c:v>
                </c:pt>
                <c:pt idx="202">
                  <c:v>3.6958028306490971</c:v>
                </c:pt>
                <c:pt idx="203">
                  <c:v>3.6938018545632012</c:v>
                </c:pt>
                <c:pt idx="204">
                  <c:v>3.6918008784773058</c:v>
                </c:pt>
                <c:pt idx="205">
                  <c:v>3.6897999023914103</c:v>
                </c:pt>
                <c:pt idx="206">
                  <c:v>3.6877989263055149</c:v>
                </c:pt>
                <c:pt idx="207">
                  <c:v>3.685797950219619</c:v>
                </c:pt>
                <c:pt idx="208">
                  <c:v>3.6837969741337235</c:v>
                </c:pt>
                <c:pt idx="209">
                  <c:v>3.6817959980478281</c:v>
                </c:pt>
                <c:pt idx="210">
                  <c:v>3.6797950219619326</c:v>
                </c:pt>
                <c:pt idx="211">
                  <c:v>3.6777940458760368</c:v>
                </c:pt>
                <c:pt idx="212">
                  <c:v>3.6757930697901413</c:v>
                </c:pt>
                <c:pt idx="213">
                  <c:v>3.6737920937042459</c:v>
                </c:pt>
                <c:pt idx="214">
                  <c:v>3.6717911176183504</c:v>
                </c:pt>
                <c:pt idx="215">
                  <c:v>3.6697901415324545</c:v>
                </c:pt>
                <c:pt idx="216">
                  <c:v>3.6677891654465591</c:v>
                </c:pt>
                <c:pt idx="217">
                  <c:v>3.6657881893606636</c:v>
                </c:pt>
                <c:pt idx="218">
                  <c:v>3.6637872132747678</c:v>
                </c:pt>
                <c:pt idx="219">
                  <c:v>3.6617862371888723</c:v>
                </c:pt>
                <c:pt idx="220">
                  <c:v>3.6597852611029769</c:v>
                </c:pt>
                <c:pt idx="221">
                  <c:v>3.6577842850170814</c:v>
                </c:pt>
                <c:pt idx="222">
                  <c:v>3.6557833089311855</c:v>
                </c:pt>
                <c:pt idx="223">
                  <c:v>3.6537823328452901</c:v>
                </c:pt>
                <c:pt idx="224">
                  <c:v>3.6517813567593946</c:v>
                </c:pt>
                <c:pt idx="225">
                  <c:v>3.6497803806734992</c:v>
                </c:pt>
                <c:pt idx="226">
                  <c:v>3.6477794045876033</c:v>
                </c:pt>
                <c:pt idx="227">
                  <c:v>3.6457784285017079</c:v>
                </c:pt>
                <c:pt idx="228">
                  <c:v>3.6437774524158124</c:v>
                </c:pt>
                <c:pt idx="229">
                  <c:v>3.641776476329917</c:v>
                </c:pt>
                <c:pt idx="230">
                  <c:v>3.6397755002440211</c:v>
                </c:pt>
                <c:pt idx="231">
                  <c:v>3.6377745241581256</c:v>
                </c:pt>
                <c:pt idx="232">
                  <c:v>3.6357735480722302</c:v>
                </c:pt>
                <c:pt idx="233">
                  <c:v>3.6337725719863347</c:v>
                </c:pt>
                <c:pt idx="234">
                  <c:v>3.6317715959004389</c:v>
                </c:pt>
                <c:pt idx="235">
                  <c:v>3.6297706198145434</c:v>
                </c:pt>
                <c:pt idx="236">
                  <c:v>3.627769643728648</c:v>
                </c:pt>
                <c:pt idx="237">
                  <c:v>3.6257686676427525</c:v>
                </c:pt>
                <c:pt idx="238">
                  <c:v>3.6237676915568566</c:v>
                </c:pt>
                <c:pt idx="239">
                  <c:v>3.6217667154709612</c:v>
                </c:pt>
                <c:pt idx="240">
                  <c:v>3.6197657393850657</c:v>
                </c:pt>
                <c:pt idx="241">
                  <c:v>3.6177647632991703</c:v>
                </c:pt>
                <c:pt idx="242">
                  <c:v>3.6157637872132744</c:v>
                </c:pt>
                <c:pt idx="243">
                  <c:v>3.613762811127379</c:v>
                </c:pt>
                <c:pt idx="244">
                  <c:v>3.6117618350414835</c:v>
                </c:pt>
                <c:pt idx="245">
                  <c:v>3.6097608589555881</c:v>
                </c:pt>
                <c:pt idx="246">
                  <c:v>3.6077598828696922</c:v>
                </c:pt>
                <c:pt idx="247">
                  <c:v>3.6057589067837967</c:v>
                </c:pt>
                <c:pt idx="248">
                  <c:v>3.6037579306979013</c:v>
                </c:pt>
                <c:pt idx="249">
                  <c:v>3.6017569546120058</c:v>
                </c:pt>
                <c:pt idx="250">
                  <c:v>3.59975597852611</c:v>
                </c:pt>
                <c:pt idx="251">
                  <c:v>3.5977550024402145</c:v>
                </c:pt>
                <c:pt idx="252">
                  <c:v>3.5957540263543191</c:v>
                </c:pt>
                <c:pt idx="253">
                  <c:v>3.5937530502684236</c:v>
                </c:pt>
                <c:pt idx="254">
                  <c:v>3.5917520741825277</c:v>
                </c:pt>
                <c:pt idx="255">
                  <c:v>3.5897510980966323</c:v>
                </c:pt>
                <c:pt idx="256">
                  <c:v>3.5877501220107368</c:v>
                </c:pt>
                <c:pt idx="257">
                  <c:v>3.585749145924841</c:v>
                </c:pt>
                <c:pt idx="258">
                  <c:v>3.5837481698389455</c:v>
                </c:pt>
                <c:pt idx="259">
                  <c:v>3.5817471937530501</c:v>
                </c:pt>
                <c:pt idx="260">
                  <c:v>3.5797462176671546</c:v>
                </c:pt>
                <c:pt idx="261">
                  <c:v>3.5777452415812587</c:v>
                </c:pt>
                <c:pt idx="262">
                  <c:v>3.5757442654953633</c:v>
                </c:pt>
                <c:pt idx="263">
                  <c:v>3.5737432894094678</c:v>
                </c:pt>
                <c:pt idx="264">
                  <c:v>3.5717423133235724</c:v>
                </c:pt>
                <c:pt idx="265">
                  <c:v>3.5697413372376765</c:v>
                </c:pt>
                <c:pt idx="266">
                  <c:v>3.5677403611517811</c:v>
                </c:pt>
                <c:pt idx="267">
                  <c:v>3.5657393850658856</c:v>
                </c:pt>
                <c:pt idx="268">
                  <c:v>3.5637384089799902</c:v>
                </c:pt>
                <c:pt idx="269">
                  <c:v>3.5617374328940943</c:v>
                </c:pt>
                <c:pt idx="270">
                  <c:v>3.5597364568081988</c:v>
                </c:pt>
                <c:pt idx="271">
                  <c:v>3.5577354807223034</c:v>
                </c:pt>
                <c:pt idx="272">
                  <c:v>3.5557345046364079</c:v>
                </c:pt>
                <c:pt idx="273">
                  <c:v>3.5537335285505121</c:v>
                </c:pt>
                <c:pt idx="274">
                  <c:v>3.5517325524646166</c:v>
                </c:pt>
                <c:pt idx="275">
                  <c:v>3.5497315763787212</c:v>
                </c:pt>
                <c:pt idx="276">
                  <c:v>3.5477306002928257</c:v>
                </c:pt>
                <c:pt idx="277">
                  <c:v>3.5457296242069298</c:v>
                </c:pt>
                <c:pt idx="278">
                  <c:v>3.5437286481210344</c:v>
                </c:pt>
                <c:pt idx="279">
                  <c:v>3.5417276720351389</c:v>
                </c:pt>
                <c:pt idx="280">
                  <c:v>3.5397266959492435</c:v>
                </c:pt>
                <c:pt idx="281">
                  <c:v>3.5377257198633476</c:v>
                </c:pt>
                <c:pt idx="282">
                  <c:v>3.5357247437774522</c:v>
                </c:pt>
                <c:pt idx="283">
                  <c:v>3.5337237676915567</c:v>
                </c:pt>
                <c:pt idx="284">
                  <c:v>3.5317227916056613</c:v>
                </c:pt>
                <c:pt idx="285">
                  <c:v>3.5297218155197654</c:v>
                </c:pt>
                <c:pt idx="286">
                  <c:v>3.5277208394338699</c:v>
                </c:pt>
                <c:pt idx="287">
                  <c:v>3.5257198633479745</c:v>
                </c:pt>
                <c:pt idx="288">
                  <c:v>3.523718887262079</c:v>
                </c:pt>
                <c:pt idx="289">
                  <c:v>3.5217179111761832</c:v>
                </c:pt>
                <c:pt idx="290">
                  <c:v>3.5197169350902877</c:v>
                </c:pt>
                <c:pt idx="291">
                  <c:v>3.5177159590043923</c:v>
                </c:pt>
                <c:pt idx="292">
                  <c:v>3.5157149829184968</c:v>
                </c:pt>
                <c:pt idx="293">
                  <c:v>3.5137140068326009</c:v>
                </c:pt>
                <c:pt idx="294">
                  <c:v>3.5117130307467055</c:v>
                </c:pt>
                <c:pt idx="295">
                  <c:v>3.50971205466081</c:v>
                </c:pt>
                <c:pt idx="296">
                  <c:v>3.5077110785749146</c:v>
                </c:pt>
                <c:pt idx="297">
                  <c:v>3.5057101024890187</c:v>
                </c:pt>
                <c:pt idx="298">
                  <c:v>3.5037091264031233</c:v>
                </c:pt>
                <c:pt idx="299">
                  <c:v>3.5017081503172278</c:v>
                </c:pt>
                <c:pt idx="300">
                  <c:v>3.4997071742313319</c:v>
                </c:pt>
                <c:pt idx="301">
                  <c:v>3.4977061981454365</c:v>
                </c:pt>
                <c:pt idx="302">
                  <c:v>3.495705222059541</c:v>
                </c:pt>
                <c:pt idx="303">
                  <c:v>3.4937042459736456</c:v>
                </c:pt>
                <c:pt idx="304">
                  <c:v>3.4917032698877497</c:v>
                </c:pt>
                <c:pt idx="305">
                  <c:v>3.4897022938018543</c:v>
                </c:pt>
                <c:pt idx="306">
                  <c:v>3.4877013177159588</c:v>
                </c:pt>
                <c:pt idx="307">
                  <c:v>3.4857003416300634</c:v>
                </c:pt>
                <c:pt idx="308">
                  <c:v>3.4836993655441675</c:v>
                </c:pt>
                <c:pt idx="309">
                  <c:v>3.481698389458272</c:v>
                </c:pt>
                <c:pt idx="310">
                  <c:v>3.4796974133723766</c:v>
                </c:pt>
                <c:pt idx="311">
                  <c:v>3.4776964372864811</c:v>
                </c:pt>
                <c:pt idx="312">
                  <c:v>3.4756954612005853</c:v>
                </c:pt>
                <c:pt idx="313">
                  <c:v>3.4736944851146898</c:v>
                </c:pt>
                <c:pt idx="314">
                  <c:v>3.4716935090287944</c:v>
                </c:pt>
                <c:pt idx="315">
                  <c:v>3.4696925329428989</c:v>
                </c:pt>
                <c:pt idx="316">
                  <c:v>3.467691556857003</c:v>
                </c:pt>
                <c:pt idx="317">
                  <c:v>3.4656905807711076</c:v>
                </c:pt>
                <c:pt idx="318">
                  <c:v>3.4636896046852121</c:v>
                </c:pt>
                <c:pt idx="319">
                  <c:v>3.4616886285993167</c:v>
                </c:pt>
                <c:pt idx="320">
                  <c:v>3.4596876525134208</c:v>
                </c:pt>
                <c:pt idx="321">
                  <c:v>3.4576866764275254</c:v>
                </c:pt>
                <c:pt idx="322">
                  <c:v>3.4556857003416299</c:v>
                </c:pt>
                <c:pt idx="323">
                  <c:v>3.4536847242557345</c:v>
                </c:pt>
                <c:pt idx="324">
                  <c:v>3.4516837481698386</c:v>
                </c:pt>
                <c:pt idx="325">
                  <c:v>3.4496827720839431</c:v>
                </c:pt>
                <c:pt idx="326">
                  <c:v>3.4476817959980477</c:v>
                </c:pt>
                <c:pt idx="327">
                  <c:v>3.4456808199121522</c:v>
                </c:pt>
                <c:pt idx="328">
                  <c:v>3.4436798438262564</c:v>
                </c:pt>
                <c:pt idx="329">
                  <c:v>3.4416788677403609</c:v>
                </c:pt>
                <c:pt idx="330">
                  <c:v>3.4396778916544655</c:v>
                </c:pt>
                <c:pt idx="331">
                  <c:v>3.43767691556857</c:v>
                </c:pt>
                <c:pt idx="332">
                  <c:v>3.4356759394826741</c:v>
                </c:pt>
                <c:pt idx="333">
                  <c:v>3.4336749633967787</c:v>
                </c:pt>
                <c:pt idx="334">
                  <c:v>3.4316739873108832</c:v>
                </c:pt>
                <c:pt idx="335">
                  <c:v>3.4296730112249878</c:v>
                </c:pt>
                <c:pt idx="336">
                  <c:v>3.4276720351390919</c:v>
                </c:pt>
                <c:pt idx="337">
                  <c:v>3.4256710590531965</c:v>
                </c:pt>
                <c:pt idx="338">
                  <c:v>3.423670082967301</c:v>
                </c:pt>
                <c:pt idx="339">
                  <c:v>3.4216691068814056</c:v>
                </c:pt>
                <c:pt idx="340">
                  <c:v>3.4196681307955097</c:v>
                </c:pt>
                <c:pt idx="341">
                  <c:v>3.4176671547096142</c:v>
                </c:pt>
                <c:pt idx="342">
                  <c:v>3.4156661786237188</c:v>
                </c:pt>
                <c:pt idx="343">
                  <c:v>3.4136652025378229</c:v>
                </c:pt>
                <c:pt idx="344">
                  <c:v>3.4116642264519275</c:v>
                </c:pt>
                <c:pt idx="345">
                  <c:v>3.409663250366032</c:v>
                </c:pt>
                <c:pt idx="346">
                  <c:v>3.4076622742801366</c:v>
                </c:pt>
                <c:pt idx="347">
                  <c:v>3.4056612981942407</c:v>
                </c:pt>
                <c:pt idx="348">
                  <c:v>3.4036603221083452</c:v>
                </c:pt>
                <c:pt idx="349">
                  <c:v>3.4016593460224498</c:v>
                </c:pt>
                <c:pt idx="350">
                  <c:v>3.3996583699365543</c:v>
                </c:pt>
                <c:pt idx="351">
                  <c:v>3.3976573938506585</c:v>
                </c:pt>
                <c:pt idx="352">
                  <c:v>3.395656417764763</c:v>
                </c:pt>
                <c:pt idx="353">
                  <c:v>3.3936554416788676</c:v>
                </c:pt>
                <c:pt idx="354">
                  <c:v>3.3916544655929721</c:v>
                </c:pt>
                <c:pt idx="355">
                  <c:v>3.3896534895070762</c:v>
                </c:pt>
                <c:pt idx="356">
                  <c:v>3.3876525134211808</c:v>
                </c:pt>
                <c:pt idx="357">
                  <c:v>3.3856515373352853</c:v>
                </c:pt>
                <c:pt idx="358">
                  <c:v>3.3836505612493899</c:v>
                </c:pt>
                <c:pt idx="359">
                  <c:v>3.381649585163494</c:v>
                </c:pt>
                <c:pt idx="360">
                  <c:v>3.3796486090775986</c:v>
                </c:pt>
                <c:pt idx="361">
                  <c:v>3.3776476329917031</c:v>
                </c:pt>
                <c:pt idx="362">
                  <c:v>3.3756466569058077</c:v>
                </c:pt>
                <c:pt idx="363">
                  <c:v>3.3736456808199118</c:v>
                </c:pt>
                <c:pt idx="364">
                  <c:v>3.3716447047340163</c:v>
                </c:pt>
                <c:pt idx="365">
                  <c:v>3.3696437286481209</c:v>
                </c:pt>
                <c:pt idx="366">
                  <c:v>3.3676427525622254</c:v>
                </c:pt>
                <c:pt idx="367">
                  <c:v>3.3656417764763296</c:v>
                </c:pt>
                <c:pt idx="368">
                  <c:v>3.3636408003904341</c:v>
                </c:pt>
                <c:pt idx="369">
                  <c:v>3.3616398243045387</c:v>
                </c:pt>
                <c:pt idx="370">
                  <c:v>3.3596388482186432</c:v>
                </c:pt>
                <c:pt idx="371">
                  <c:v>3.3576378721327473</c:v>
                </c:pt>
                <c:pt idx="372">
                  <c:v>3.3556368960468519</c:v>
                </c:pt>
                <c:pt idx="373">
                  <c:v>3.3536359199609564</c:v>
                </c:pt>
                <c:pt idx="374">
                  <c:v>3.351634943875061</c:v>
                </c:pt>
                <c:pt idx="375">
                  <c:v>3.3496339677891651</c:v>
                </c:pt>
                <c:pt idx="376">
                  <c:v>3.3476329917032697</c:v>
                </c:pt>
                <c:pt idx="377">
                  <c:v>3.3456320156173742</c:v>
                </c:pt>
                <c:pt idx="378">
                  <c:v>3.3436310395314788</c:v>
                </c:pt>
                <c:pt idx="379">
                  <c:v>3.3416300634455829</c:v>
                </c:pt>
                <c:pt idx="380">
                  <c:v>3.3396290873596874</c:v>
                </c:pt>
                <c:pt idx="381">
                  <c:v>3.337628111273792</c:v>
                </c:pt>
                <c:pt idx="382">
                  <c:v>3.3356271351878966</c:v>
                </c:pt>
                <c:pt idx="383">
                  <c:v>3.3336261591020007</c:v>
                </c:pt>
                <c:pt idx="384">
                  <c:v>3.3316251830161052</c:v>
                </c:pt>
                <c:pt idx="385">
                  <c:v>3.3296242069302098</c:v>
                </c:pt>
                <c:pt idx="386">
                  <c:v>3.3276232308443139</c:v>
                </c:pt>
                <c:pt idx="387">
                  <c:v>3.3256222547584184</c:v>
                </c:pt>
                <c:pt idx="388">
                  <c:v>3.323621278672523</c:v>
                </c:pt>
                <c:pt idx="389">
                  <c:v>3.3216203025866275</c:v>
                </c:pt>
                <c:pt idx="390">
                  <c:v>3.3196193265007317</c:v>
                </c:pt>
                <c:pt idx="391">
                  <c:v>3.3176183504148362</c:v>
                </c:pt>
                <c:pt idx="392">
                  <c:v>3.3156173743289408</c:v>
                </c:pt>
                <c:pt idx="393">
                  <c:v>3.3136163982430453</c:v>
                </c:pt>
                <c:pt idx="394">
                  <c:v>3.3116154221571494</c:v>
                </c:pt>
                <c:pt idx="395">
                  <c:v>3.309614446071254</c:v>
                </c:pt>
                <c:pt idx="396">
                  <c:v>3.3076134699853585</c:v>
                </c:pt>
                <c:pt idx="397">
                  <c:v>3.3056124938994631</c:v>
                </c:pt>
                <c:pt idx="398">
                  <c:v>3.3036115178135672</c:v>
                </c:pt>
                <c:pt idx="399">
                  <c:v>3.3016105417276718</c:v>
                </c:pt>
                <c:pt idx="400">
                  <c:v>3.2996095656417763</c:v>
                </c:pt>
                <c:pt idx="401">
                  <c:v>3.2976085895558809</c:v>
                </c:pt>
                <c:pt idx="402">
                  <c:v>3.295607613469985</c:v>
                </c:pt>
                <c:pt idx="403">
                  <c:v>3.2936066373840895</c:v>
                </c:pt>
                <c:pt idx="404">
                  <c:v>3.2916056612981941</c:v>
                </c:pt>
                <c:pt idx="405">
                  <c:v>3.2896046852122987</c:v>
                </c:pt>
                <c:pt idx="406">
                  <c:v>3.2876037091264028</c:v>
                </c:pt>
                <c:pt idx="407">
                  <c:v>3.2856027330405073</c:v>
                </c:pt>
                <c:pt idx="408">
                  <c:v>3.2836017569546119</c:v>
                </c:pt>
                <c:pt idx="409">
                  <c:v>3.2816007808687164</c:v>
                </c:pt>
                <c:pt idx="410">
                  <c:v>3.2795998047828205</c:v>
                </c:pt>
                <c:pt idx="411">
                  <c:v>3.2775988286969251</c:v>
                </c:pt>
                <c:pt idx="412">
                  <c:v>3.2755978526110296</c:v>
                </c:pt>
                <c:pt idx="413">
                  <c:v>3.2735968765251342</c:v>
                </c:pt>
                <c:pt idx="414">
                  <c:v>3.2715959004392383</c:v>
                </c:pt>
                <c:pt idx="415">
                  <c:v>3.2695949243533429</c:v>
                </c:pt>
                <c:pt idx="416">
                  <c:v>3.2675939482674474</c:v>
                </c:pt>
                <c:pt idx="417">
                  <c:v>3.265592972181552</c:v>
                </c:pt>
                <c:pt idx="418">
                  <c:v>3.2635919960956561</c:v>
                </c:pt>
                <c:pt idx="419">
                  <c:v>3.2615910200097606</c:v>
                </c:pt>
                <c:pt idx="420">
                  <c:v>3.2595900439238652</c:v>
                </c:pt>
                <c:pt idx="421">
                  <c:v>3.2575890678379698</c:v>
                </c:pt>
                <c:pt idx="422">
                  <c:v>3.2555880917520739</c:v>
                </c:pt>
                <c:pt idx="423">
                  <c:v>3.2535871156661784</c:v>
                </c:pt>
                <c:pt idx="424">
                  <c:v>3.251586139580283</c:v>
                </c:pt>
                <c:pt idx="425">
                  <c:v>3.2495851634943875</c:v>
                </c:pt>
                <c:pt idx="426">
                  <c:v>3.2475841874084916</c:v>
                </c:pt>
                <c:pt idx="427">
                  <c:v>3.2455832113225962</c:v>
                </c:pt>
                <c:pt idx="428">
                  <c:v>3.2435822352367008</c:v>
                </c:pt>
                <c:pt idx="429">
                  <c:v>3.2415812591508049</c:v>
                </c:pt>
                <c:pt idx="430">
                  <c:v>3.2395802830649094</c:v>
                </c:pt>
                <c:pt idx="431">
                  <c:v>3.237579306979014</c:v>
                </c:pt>
                <c:pt idx="432">
                  <c:v>3.2355783308931185</c:v>
                </c:pt>
                <c:pt idx="433">
                  <c:v>3.2335773548072226</c:v>
                </c:pt>
                <c:pt idx="434">
                  <c:v>3.2315763787213272</c:v>
                </c:pt>
                <c:pt idx="435">
                  <c:v>3.2295754026354317</c:v>
                </c:pt>
                <c:pt idx="436">
                  <c:v>3.2275744265495363</c:v>
                </c:pt>
                <c:pt idx="437">
                  <c:v>3.2255734504636404</c:v>
                </c:pt>
                <c:pt idx="438">
                  <c:v>3.223572474377745</c:v>
                </c:pt>
                <c:pt idx="439">
                  <c:v>3.2215714982918495</c:v>
                </c:pt>
                <c:pt idx="440">
                  <c:v>3.2195705222059541</c:v>
                </c:pt>
                <c:pt idx="441">
                  <c:v>3.2175695461200582</c:v>
                </c:pt>
                <c:pt idx="442">
                  <c:v>3.2155685700341627</c:v>
                </c:pt>
                <c:pt idx="443">
                  <c:v>3.2135675939482673</c:v>
                </c:pt>
                <c:pt idx="444">
                  <c:v>3.2115666178623719</c:v>
                </c:pt>
                <c:pt idx="445">
                  <c:v>3.209565641776476</c:v>
                </c:pt>
                <c:pt idx="446">
                  <c:v>3.2075646656905805</c:v>
                </c:pt>
                <c:pt idx="447">
                  <c:v>3.2055636896046851</c:v>
                </c:pt>
                <c:pt idx="448">
                  <c:v>3.2035627135187896</c:v>
                </c:pt>
                <c:pt idx="449">
                  <c:v>3.2015617374328937</c:v>
                </c:pt>
                <c:pt idx="450">
                  <c:v>3.1995607613469983</c:v>
                </c:pt>
                <c:pt idx="451">
                  <c:v>3.1975597852611028</c:v>
                </c:pt>
                <c:pt idx="452">
                  <c:v>3.1955588091752074</c:v>
                </c:pt>
                <c:pt idx="453">
                  <c:v>3.1935578330893115</c:v>
                </c:pt>
                <c:pt idx="454">
                  <c:v>3.1915568570034161</c:v>
                </c:pt>
                <c:pt idx="455">
                  <c:v>3.1895558809175206</c:v>
                </c:pt>
                <c:pt idx="456">
                  <c:v>3.1875549048316252</c:v>
                </c:pt>
                <c:pt idx="457">
                  <c:v>3.1855539287457293</c:v>
                </c:pt>
                <c:pt idx="458">
                  <c:v>3.1835529526598338</c:v>
                </c:pt>
                <c:pt idx="459">
                  <c:v>3.1815519765739384</c:v>
                </c:pt>
                <c:pt idx="460">
                  <c:v>3.179551000488043</c:v>
                </c:pt>
                <c:pt idx="461">
                  <c:v>3.1775500244021471</c:v>
                </c:pt>
                <c:pt idx="462">
                  <c:v>3.1755490483162516</c:v>
                </c:pt>
                <c:pt idx="463">
                  <c:v>3.1735480722303562</c:v>
                </c:pt>
                <c:pt idx="464">
                  <c:v>3.1715470961444607</c:v>
                </c:pt>
                <c:pt idx="465">
                  <c:v>3.1695461200585648</c:v>
                </c:pt>
                <c:pt idx="466">
                  <c:v>3.1675451439726694</c:v>
                </c:pt>
                <c:pt idx="467">
                  <c:v>3.165544167886774</c:v>
                </c:pt>
                <c:pt idx="468">
                  <c:v>3.1635431918008785</c:v>
                </c:pt>
                <c:pt idx="469">
                  <c:v>3.1615422157149826</c:v>
                </c:pt>
                <c:pt idx="470">
                  <c:v>3.1595412396290872</c:v>
                </c:pt>
                <c:pt idx="471">
                  <c:v>3.1575402635431917</c:v>
                </c:pt>
                <c:pt idx="472">
                  <c:v>3.1555392874572958</c:v>
                </c:pt>
                <c:pt idx="473">
                  <c:v>3.1535383113714004</c:v>
                </c:pt>
                <c:pt idx="474">
                  <c:v>3.1515373352855049</c:v>
                </c:pt>
                <c:pt idx="475">
                  <c:v>3.1495363591996095</c:v>
                </c:pt>
                <c:pt idx="476">
                  <c:v>3.1475353831137136</c:v>
                </c:pt>
                <c:pt idx="477">
                  <c:v>3.1455344070278182</c:v>
                </c:pt>
                <c:pt idx="478">
                  <c:v>3.1435334309419227</c:v>
                </c:pt>
                <c:pt idx="479">
                  <c:v>3.1415324548560273</c:v>
                </c:pt>
                <c:pt idx="480">
                  <c:v>3.1395314787701314</c:v>
                </c:pt>
                <c:pt idx="481">
                  <c:v>3.1375305026842359</c:v>
                </c:pt>
                <c:pt idx="482">
                  <c:v>3.1355295265983405</c:v>
                </c:pt>
                <c:pt idx="483">
                  <c:v>3.1335285505124451</c:v>
                </c:pt>
                <c:pt idx="484">
                  <c:v>3.1315275744265492</c:v>
                </c:pt>
                <c:pt idx="485">
                  <c:v>3.1295265983406537</c:v>
                </c:pt>
                <c:pt idx="486">
                  <c:v>3.1275256222547583</c:v>
                </c:pt>
                <c:pt idx="487">
                  <c:v>3.1255246461688628</c:v>
                </c:pt>
                <c:pt idx="488">
                  <c:v>3.1235236700829669</c:v>
                </c:pt>
                <c:pt idx="489">
                  <c:v>3.1215226939970715</c:v>
                </c:pt>
                <c:pt idx="490">
                  <c:v>3.1195217179111761</c:v>
                </c:pt>
                <c:pt idx="491">
                  <c:v>3.1175207418252806</c:v>
                </c:pt>
                <c:pt idx="492">
                  <c:v>3.1155197657393847</c:v>
                </c:pt>
                <c:pt idx="493">
                  <c:v>3.1135187896534893</c:v>
                </c:pt>
                <c:pt idx="494">
                  <c:v>3.1115178135675938</c:v>
                </c:pt>
                <c:pt idx="495">
                  <c:v>3.1095168374816984</c:v>
                </c:pt>
                <c:pt idx="496">
                  <c:v>3.1075158613958025</c:v>
                </c:pt>
                <c:pt idx="497">
                  <c:v>3.105514885309907</c:v>
                </c:pt>
                <c:pt idx="498">
                  <c:v>3.1035139092240116</c:v>
                </c:pt>
                <c:pt idx="499">
                  <c:v>3.1015129331381162</c:v>
                </c:pt>
                <c:pt idx="500">
                  <c:v>3.0995119570522203</c:v>
                </c:pt>
                <c:pt idx="501">
                  <c:v>3.0975109809663248</c:v>
                </c:pt>
                <c:pt idx="502">
                  <c:v>3.0955100048804294</c:v>
                </c:pt>
                <c:pt idx="503">
                  <c:v>3.0935090287945339</c:v>
                </c:pt>
                <c:pt idx="504">
                  <c:v>3.091508052708638</c:v>
                </c:pt>
                <c:pt idx="505">
                  <c:v>3.0895070766227426</c:v>
                </c:pt>
                <c:pt idx="506">
                  <c:v>3.0875061005368472</c:v>
                </c:pt>
                <c:pt idx="507">
                  <c:v>3.0855051244509517</c:v>
                </c:pt>
                <c:pt idx="508">
                  <c:v>3.0835041483650558</c:v>
                </c:pt>
                <c:pt idx="509">
                  <c:v>3.0815031722791604</c:v>
                </c:pt>
                <c:pt idx="510">
                  <c:v>3.0795021961932649</c:v>
                </c:pt>
                <c:pt idx="511">
                  <c:v>3.0775012201073695</c:v>
                </c:pt>
                <c:pt idx="512">
                  <c:v>3.0755002440214736</c:v>
                </c:pt>
                <c:pt idx="513">
                  <c:v>3.0734992679355781</c:v>
                </c:pt>
                <c:pt idx="514">
                  <c:v>3.0714982918496827</c:v>
                </c:pt>
                <c:pt idx="515">
                  <c:v>3.0694973157637868</c:v>
                </c:pt>
                <c:pt idx="516">
                  <c:v>3.0674963396778914</c:v>
                </c:pt>
                <c:pt idx="517">
                  <c:v>3.0654953635919959</c:v>
                </c:pt>
                <c:pt idx="518">
                  <c:v>3.0634943875061005</c:v>
                </c:pt>
                <c:pt idx="519">
                  <c:v>3.0614934114202046</c:v>
                </c:pt>
                <c:pt idx="520">
                  <c:v>3.0594924353343091</c:v>
                </c:pt>
                <c:pt idx="521">
                  <c:v>3.0574914592484137</c:v>
                </c:pt>
                <c:pt idx="522">
                  <c:v>3.0554904831625183</c:v>
                </c:pt>
                <c:pt idx="523">
                  <c:v>3.0534895070766224</c:v>
                </c:pt>
                <c:pt idx="524">
                  <c:v>3.0514885309907269</c:v>
                </c:pt>
                <c:pt idx="525">
                  <c:v>3.0494875549048315</c:v>
                </c:pt>
                <c:pt idx="526">
                  <c:v>3.047486578818936</c:v>
                </c:pt>
                <c:pt idx="527">
                  <c:v>3.0454856027330401</c:v>
                </c:pt>
                <c:pt idx="528">
                  <c:v>3.0434846266471447</c:v>
                </c:pt>
                <c:pt idx="529">
                  <c:v>3.0414836505612493</c:v>
                </c:pt>
                <c:pt idx="530">
                  <c:v>3.0394826744753538</c:v>
                </c:pt>
                <c:pt idx="531">
                  <c:v>3.0374816983894579</c:v>
                </c:pt>
                <c:pt idx="532">
                  <c:v>3.0354807223035625</c:v>
                </c:pt>
                <c:pt idx="533">
                  <c:v>3.033479746217667</c:v>
                </c:pt>
                <c:pt idx="534">
                  <c:v>3.0314787701317716</c:v>
                </c:pt>
                <c:pt idx="535">
                  <c:v>3.0294777940458757</c:v>
                </c:pt>
                <c:pt idx="536">
                  <c:v>3.0274768179599802</c:v>
                </c:pt>
                <c:pt idx="537">
                  <c:v>3.0254758418740848</c:v>
                </c:pt>
                <c:pt idx="538">
                  <c:v>3.0234748657881894</c:v>
                </c:pt>
                <c:pt idx="539">
                  <c:v>3.0214738897022935</c:v>
                </c:pt>
                <c:pt idx="540">
                  <c:v>3.019472913616398</c:v>
                </c:pt>
                <c:pt idx="541">
                  <c:v>3.0174719375305026</c:v>
                </c:pt>
                <c:pt idx="542">
                  <c:v>3.0154709614446071</c:v>
                </c:pt>
                <c:pt idx="543">
                  <c:v>3.0134699853587112</c:v>
                </c:pt>
                <c:pt idx="544">
                  <c:v>3.0114690092728158</c:v>
                </c:pt>
                <c:pt idx="545">
                  <c:v>3.0094680331869204</c:v>
                </c:pt>
                <c:pt idx="546">
                  <c:v>3.0074670571010249</c:v>
                </c:pt>
                <c:pt idx="547">
                  <c:v>3.005466081015129</c:v>
                </c:pt>
                <c:pt idx="548">
                  <c:v>3.0034651049292336</c:v>
                </c:pt>
                <c:pt idx="549">
                  <c:v>3.0014641288433381</c:v>
                </c:pt>
                <c:pt idx="550">
                  <c:v>2.9994631527574427</c:v>
                </c:pt>
                <c:pt idx="551">
                  <c:v>2.9974621766715468</c:v>
                </c:pt>
                <c:pt idx="552">
                  <c:v>2.9954612005856514</c:v>
                </c:pt>
                <c:pt idx="553">
                  <c:v>2.9934602244997559</c:v>
                </c:pt>
                <c:pt idx="554">
                  <c:v>2.9914592484138605</c:v>
                </c:pt>
                <c:pt idx="555">
                  <c:v>2.9894582723279646</c:v>
                </c:pt>
                <c:pt idx="556">
                  <c:v>2.9874572962420691</c:v>
                </c:pt>
                <c:pt idx="557">
                  <c:v>2.9854563201561737</c:v>
                </c:pt>
                <c:pt idx="558">
                  <c:v>2.9834553440702778</c:v>
                </c:pt>
                <c:pt idx="559">
                  <c:v>2.9814543679843823</c:v>
                </c:pt>
                <c:pt idx="560">
                  <c:v>2.9794533918984869</c:v>
                </c:pt>
                <c:pt idx="561">
                  <c:v>2.9774524158125915</c:v>
                </c:pt>
                <c:pt idx="562">
                  <c:v>2.9754514397266956</c:v>
                </c:pt>
                <c:pt idx="563">
                  <c:v>2.9734504636408001</c:v>
                </c:pt>
                <c:pt idx="564">
                  <c:v>2.9714494875549047</c:v>
                </c:pt>
                <c:pt idx="565">
                  <c:v>2.9694485114690092</c:v>
                </c:pt>
                <c:pt idx="566">
                  <c:v>2.9674475353831133</c:v>
                </c:pt>
                <c:pt idx="567">
                  <c:v>2.9654465592972179</c:v>
                </c:pt>
                <c:pt idx="568">
                  <c:v>2.9634455832113225</c:v>
                </c:pt>
                <c:pt idx="569">
                  <c:v>2.961444607125427</c:v>
                </c:pt>
                <c:pt idx="570">
                  <c:v>2.9594436310395311</c:v>
                </c:pt>
                <c:pt idx="571">
                  <c:v>2.9574426549536357</c:v>
                </c:pt>
                <c:pt idx="572">
                  <c:v>2.9554416788677402</c:v>
                </c:pt>
                <c:pt idx="573">
                  <c:v>2.9534407027818448</c:v>
                </c:pt>
                <c:pt idx="574">
                  <c:v>2.9514397266959489</c:v>
                </c:pt>
                <c:pt idx="575">
                  <c:v>2.9494387506100535</c:v>
                </c:pt>
                <c:pt idx="576">
                  <c:v>2.947437774524158</c:v>
                </c:pt>
                <c:pt idx="577">
                  <c:v>2.9454367984382626</c:v>
                </c:pt>
                <c:pt idx="578">
                  <c:v>2.9434358223523667</c:v>
                </c:pt>
                <c:pt idx="579">
                  <c:v>2.9414348462664712</c:v>
                </c:pt>
                <c:pt idx="580">
                  <c:v>2.9394338701805758</c:v>
                </c:pt>
                <c:pt idx="581">
                  <c:v>2.9374328940946803</c:v>
                </c:pt>
                <c:pt idx="582">
                  <c:v>2.9354319180087844</c:v>
                </c:pt>
                <c:pt idx="583">
                  <c:v>2.933430941922889</c:v>
                </c:pt>
                <c:pt idx="584">
                  <c:v>2.9314299658369936</c:v>
                </c:pt>
                <c:pt idx="585">
                  <c:v>2.9294289897510981</c:v>
                </c:pt>
                <c:pt idx="586">
                  <c:v>2.9274280136652022</c:v>
                </c:pt>
                <c:pt idx="587">
                  <c:v>2.9254270375793068</c:v>
                </c:pt>
                <c:pt idx="588">
                  <c:v>2.9234260614934113</c:v>
                </c:pt>
                <c:pt idx="589">
                  <c:v>2.9214250854075159</c:v>
                </c:pt>
                <c:pt idx="590">
                  <c:v>2.91942410932162</c:v>
                </c:pt>
                <c:pt idx="591">
                  <c:v>2.9174231332357246</c:v>
                </c:pt>
                <c:pt idx="592">
                  <c:v>2.9154221571498291</c:v>
                </c:pt>
                <c:pt idx="593">
                  <c:v>2.9134211810639337</c:v>
                </c:pt>
                <c:pt idx="594">
                  <c:v>2.9114202049780378</c:v>
                </c:pt>
                <c:pt idx="595">
                  <c:v>2.9094192288921423</c:v>
                </c:pt>
                <c:pt idx="596">
                  <c:v>2.9074182528062469</c:v>
                </c:pt>
                <c:pt idx="597">
                  <c:v>2.9054172767203514</c:v>
                </c:pt>
                <c:pt idx="598">
                  <c:v>2.9034163006344555</c:v>
                </c:pt>
                <c:pt idx="599">
                  <c:v>2.9014153245485601</c:v>
                </c:pt>
                <c:pt idx="600">
                  <c:v>2.8994143484626647</c:v>
                </c:pt>
                <c:pt idx="601">
                  <c:v>2.8974133723767688</c:v>
                </c:pt>
                <c:pt idx="602">
                  <c:v>2.8954123962908733</c:v>
                </c:pt>
                <c:pt idx="603">
                  <c:v>2.8934114202049779</c:v>
                </c:pt>
                <c:pt idx="604">
                  <c:v>2.8914104441190824</c:v>
                </c:pt>
                <c:pt idx="605">
                  <c:v>2.8894094680331865</c:v>
                </c:pt>
                <c:pt idx="606">
                  <c:v>2.8874084919472911</c:v>
                </c:pt>
                <c:pt idx="607">
                  <c:v>2.8854075158613957</c:v>
                </c:pt>
                <c:pt idx="608">
                  <c:v>2.8834065397755002</c:v>
                </c:pt>
                <c:pt idx="609">
                  <c:v>2.8814055636896043</c:v>
                </c:pt>
                <c:pt idx="610">
                  <c:v>2.8794045876037089</c:v>
                </c:pt>
                <c:pt idx="611">
                  <c:v>2.8774036115178134</c:v>
                </c:pt>
                <c:pt idx="612">
                  <c:v>2.875402635431918</c:v>
                </c:pt>
                <c:pt idx="613">
                  <c:v>2.8734016593460221</c:v>
                </c:pt>
                <c:pt idx="614">
                  <c:v>2.8714006832601267</c:v>
                </c:pt>
                <c:pt idx="615">
                  <c:v>2.8693997071742312</c:v>
                </c:pt>
                <c:pt idx="616">
                  <c:v>2.8673987310883358</c:v>
                </c:pt>
                <c:pt idx="617">
                  <c:v>2.8653977550024399</c:v>
                </c:pt>
                <c:pt idx="618">
                  <c:v>2.8633967789165444</c:v>
                </c:pt>
                <c:pt idx="619">
                  <c:v>2.861395802830649</c:v>
                </c:pt>
                <c:pt idx="620">
                  <c:v>2.8593948267447535</c:v>
                </c:pt>
                <c:pt idx="621">
                  <c:v>2.8573938506588576</c:v>
                </c:pt>
                <c:pt idx="622">
                  <c:v>2.8553928745729622</c:v>
                </c:pt>
                <c:pt idx="623">
                  <c:v>2.8533918984870668</c:v>
                </c:pt>
                <c:pt idx="624">
                  <c:v>2.8513909224011713</c:v>
                </c:pt>
                <c:pt idx="625">
                  <c:v>2.8493899463152754</c:v>
                </c:pt>
                <c:pt idx="626">
                  <c:v>2.84738897022938</c:v>
                </c:pt>
                <c:pt idx="627">
                  <c:v>2.8453879941434845</c:v>
                </c:pt>
                <c:pt idx="628">
                  <c:v>2.8433870180575891</c:v>
                </c:pt>
                <c:pt idx="629">
                  <c:v>2.8413860419716932</c:v>
                </c:pt>
                <c:pt idx="630">
                  <c:v>2.8393850658857978</c:v>
                </c:pt>
                <c:pt idx="631">
                  <c:v>2.8373840897999023</c:v>
                </c:pt>
                <c:pt idx="632">
                  <c:v>2.8353831137140069</c:v>
                </c:pt>
                <c:pt idx="633">
                  <c:v>2.833382137628111</c:v>
                </c:pt>
                <c:pt idx="634">
                  <c:v>2.8313811615422155</c:v>
                </c:pt>
                <c:pt idx="635">
                  <c:v>2.8293801854563201</c:v>
                </c:pt>
                <c:pt idx="636">
                  <c:v>2.8273792093704246</c:v>
                </c:pt>
                <c:pt idx="637">
                  <c:v>2.8253782332845288</c:v>
                </c:pt>
                <c:pt idx="638">
                  <c:v>2.8233772571986333</c:v>
                </c:pt>
                <c:pt idx="639">
                  <c:v>2.8213762811127379</c:v>
                </c:pt>
                <c:pt idx="640">
                  <c:v>2.8193753050268424</c:v>
                </c:pt>
                <c:pt idx="641">
                  <c:v>2.8173743289409465</c:v>
                </c:pt>
                <c:pt idx="642">
                  <c:v>2.8153733528550511</c:v>
                </c:pt>
                <c:pt idx="643">
                  <c:v>2.8133723767691556</c:v>
                </c:pt>
                <c:pt idx="644">
                  <c:v>2.8113714006832597</c:v>
                </c:pt>
                <c:pt idx="645">
                  <c:v>2.8093704245973643</c:v>
                </c:pt>
                <c:pt idx="646">
                  <c:v>2.8073694485114689</c:v>
                </c:pt>
                <c:pt idx="647">
                  <c:v>2.8053684724255734</c:v>
                </c:pt>
                <c:pt idx="648">
                  <c:v>2.8033674963396775</c:v>
                </c:pt>
                <c:pt idx="649">
                  <c:v>2.8013665202537821</c:v>
                </c:pt>
                <c:pt idx="650">
                  <c:v>2.7993655441678866</c:v>
                </c:pt>
                <c:pt idx="651">
                  <c:v>2.7973645680819912</c:v>
                </c:pt>
                <c:pt idx="652">
                  <c:v>2.7953635919960953</c:v>
                </c:pt>
                <c:pt idx="653">
                  <c:v>2.7933626159101999</c:v>
                </c:pt>
                <c:pt idx="654">
                  <c:v>2.7913616398243044</c:v>
                </c:pt>
                <c:pt idx="655">
                  <c:v>2.789360663738409</c:v>
                </c:pt>
                <c:pt idx="656">
                  <c:v>2.7873596876525131</c:v>
                </c:pt>
                <c:pt idx="657">
                  <c:v>2.7853587115666176</c:v>
                </c:pt>
                <c:pt idx="658">
                  <c:v>2.7833577354807222</c:v>
                </c:pt>
                <c:pt idx="659">
                  <c:v>2.7813567593948267</c:v>
                </c:pt>
                <c:pt idx="660">
                  <c:v>2.7793557833089308</c:v>
                </c:pt>
                <c:pt idx="661">
                  <c:v>2.7773548072230354</c:v>
                </c:pt>
                <c:pt idx="662">
                  <c:v>2.77535383113714</c:v>
                </c:pt>
                <c:pt idx="663">
                  <c:v>2.7733528550512445</c:v>
                </c:pt>
                <c:pt idx="664">
                  <c:v>2.7713518789653486</c:v>
                </c:pt>
                <c:pt idx="665">
                  <c:v>2.7693509028794532</c:v>
                </c:pt>
                <c:pt idx="666">
                  <c:v>2.7673499267935577</c:v>
                </c:pt>
                <c:pt idx="667">
                  <c:v>2.7653489507076623</c:v>
                </c:pt>
                <c:pt idx="668">
                  <c:v>2.7633479746217664</c:v>
                </c:pt>
                <c:pt idx="669">
                  <c:v>2.761346998535871</c:v>
                </c:pt>
                <c:pt idx="670">
                  <c:v>2.7593460224499755</c:v>
                </c:pt>
                <c:pt idx="671">
                  <c:v>2.7573450463640801</c:v>
                </c:pt>
                <c:pt idx="672">
                  <c:v>2.7553440702781842</c:v>
                </c:pt>
                <c:pt idx="673">
                  <c:v>2.7533430941922887</c:v>
                </c:pt>
                <c:pt idx="674">
                  <c:v>2.7513421181063933</c:v>
                </c:pt>
                <c:pt idx="675">
                  <c:v>2.7493411420204978</c:v>
                </c:pt>
                <c:pt idx="676">
                  <c:v>2.747340165934602</c:v>
                </c:pt>
                <c:pt idx="677">
                  <c:v>2.7453391898487065</c:v>
                </c:pt>
                <c:pt idx="678">
                  <c:v>2.7433382137628111</c:v>
                </c:pt>
                <c:pt idx="679">
                  <c:v>2.7413372376769156</c:v>
                </c:pt>
                <c:pt idx="680">
                  <c:v>2.7393362615910197</c:v>
                </c:pt>
                <c:pt idx="681">
                  <c:v>2.7373352855051243</c:v>
                </c:pt>
                <c:pt idx="682">
                  <c:v>2.7353343094192288</c:v>
                </c:pt>
                <c:pt idx="683">
                  <c:v>2.7333333333333334</c:v>
                </c:pt>
                <c:pt idx="684">
                  <c:v>2.7313323572474375</c:v>
                </c:pt>
                <c:pt idx="685">
                  <c:v>2.7293313811615421</c:v>
                </c:pt>
                <c:pt idx="686">
                  <c:v>2.7273304050756466</c:v>
                </c:pt>
                <c:pt idx="687">
                  <c:v>2.7253294289897507</c:v>
                </c:pt>
                <c:pt idx="688">
                  <c:v>2.7233284529038553</c:v>
                </c:pt>
                <c:pt idx="689">
                  <c:v>2.7213274768179598</c:v>
                </c:pt>
                <c:pt idx="690">
                  <c:v>2.7193265007320644</c:v>
                </c:pt>
                <c:pt idx="691">
                  <c:v>2.7173255246461685</c:v>
                </c:pt>
                <c:pt idx="692">
                  <c:v>2.7153245485602731</c:v>
                </c:pt>
                <c:pt idx="693">
                  <c:v>2.7133235724743776</c:v>
                </c:pt>
                <c:pt idx="694">
                  <c:v>2.7113225963884822</c:v>
                </c:pt>
                <c:pt idx="695">
                  <c:v>2.7093216203025863</c:v>
                </c:pt>
                <c:pt idx="696">
                  <c:v>2.7073206442166908</c:v>
                </c:pt>
                <c:pt idx="697">
                  <c:v>2.7053196681307954</c:v>
                </c:pt>
                <c:pt idx="698">
                  <c:v>2.7033186920448999</c:v>
                </c:pt>
                <c:pt idx="699">
                  <c:v>2.7013177159590041</c:v>
                </c:pt>
                <c:pt idx="700">
                  <c:v>2.6993167398731086</c:v>
                </c:pt>
                <c:pt idx="701">
                  <c:v>2.6973157637872132</c:v>
                </c:pt>
                <c:pt idx="702">
                  <c:v>2.6953147877013177</c:v>
                </c:pt>
                <c:pt idx="703">
                  <c:v>2.6933138116154218</c:v>
                </c:pt>
                <c:pt idx="704">
                  <c:v>2.6913128355295264</c:v>
                </c:pt>
                <c:pt idx="705">
                  <c:v>2.6893118594436309</c:v>
                </c:pt>
                <c:pt idx="706">
                  <c:v>2.6873108833577355</c:v>
                </c:pt>
                <c:pt idx="707">
                  <c:v>2.6853099072718396</c:v>
                </c:pt>
                <c:pt idx="708">
                  <c:v>2.6833089311859442</c:v>
                </c:pt>
                <c:pt idx="709">
                  <c:v>2.6813079551000487</c:v>
                </c:pt>
                <c:pt idx="710">
                  <c:v>2.6793069790141533</c:v>
                </c:pt>
                <c:pt idx="711">
                  <c:v>2.6773060029282574</c:v>
                </c:pt>
                <c:pt idx="712">
                  <c:v>2.6753050268423619</c:v>
                </c:pt>
                <c:pt idx="713">
                  <c:v>2.6733040507564665</c:v>
                </c:pt>
                <c:pt idx="714">
                  <c:v>2.671303074670571</c:v>
                </c:pt>
                <c:pt idx="715">
                  <c:v>2.6693020985846752</c:v>
                </c:pt>
                <c:pt idx="716">
                  <c:v>2.6673011224987797</c:v>
                </c:pt>
                <c:pt idx="717">
                  <c:v>2.6653001464128843</c:v>
                </c:pt>
                <c:pt idx="718">
                  <c:v>2.6632991703269888</c:v>
                </c:pt>
                <c:pt idx="719">
                  <c:v>2.6612981942410929</c:v>
                </c:pt>
                <c:pt idx="720">
                  <c:v>2.6592972181551975</c:v>
                </c:pt>
                <c:pt idx="721">
                  <c:v>2.657296242069302</c:v>
                </c:pt>
                <c:pt idx="722">
                  <c:v>2.6552952659834066</c:v>
                </c:pt>
                <c:pt idx="723">
                  <c:v>2.6532942898975107</c:v>
                </c:pt>
                <c:pt idx="724">
                  <c:v>2.6512933138116153</c:v>
                </c:pt>
                <c:pt idx="725">
                  <c:v>2.6492923377257198</c:v>
                </c:pt>
                <c:pt idx="726">
                  <c:v>2.6472913616398244</c:v>
                </c:pt>
                <c:pt idx="727">
                  <c:v>2.6452903855539285</c:v>
                </c:pt>
                <c:pt idx="728">
                  <c:v>2.643289409468033</c:v>
                </c:pt>
                <c:pt idx="729">
                  <c:v>2.6412884333821376</c:v>
                </c:pt>
                <c:pt idx="730">
                  <c:v>2.6392874572962417</c:v>
                </c:pt>
                <c:pt idx="731">
                  <c:v>2.6372864812103463</c:v>
                </c:pt>
                <c:pt idx="732">
                  <c:v>2.6352855051244508</c:v>
                </c:pt>
                <c:pt idx="733">
                  <c:v>2.6332845290385554</c:v>
                </c:pt>
                <c:pt idx="734">
                  <c:v>2.6312835529526595</c:v>
                </c:pt>
                <c:pt idx="735">
                  <c:v>2.629282576866764</c:v>
                </c:pt>
                <c:pt idx="736">
                  <c:v>2.6272816007808686</c:v>
                </c:pt>
                <c:pt idx="737">
                  <c:v>2.6252806246949731</c:v>
                </c:pt>
                <c:pt idx="738">
                  <c:v>2.6232796486090773</c:v>
                </c:pt>
                <c:pt idx="739">
                  <c:v>2.6212786725231818</c:v>
                </c:pt>
                <c:pt idx="740">
                  <c:v>2.6192776964372864</c:v>
                </c:pt>
                <c:pt idx="741">
                  <c:v>2.6172767203513909</c:v>
                </c:pt>
                <c:pt idx="742">
                  <c:v>2.615275744265495</c:v>
                </c:pt>
                <c:pt idx="743">
                  <c:v>2.6132747681795996</c:v>
                </c:pt>
                <c:pt idx="744">
                  <c:v>2.6112737920937041</c:v>
                </c:pt>
                <c:pt idx="745">
                  <c:v>2.6092728160078087</c:v>
                </c:pt>
                <c:pt idx="746">
                  <c:v>2.6072718399219128</c:v>
                </c:pt>
                <c:pt idx="747">
                  <c:v>2.6052708638360174</c:v>
                </c:pt>
                <c:pt idx="748">
                  <c:v>2.6032698877501219</c:v>
                </c:pt>
                <c:pt idx="749">
                  <c:v>2.6012689116642265</c:v>
                </c:pt>
                <c:pt idx="750">
                  <c:v>2.5992679355783306</c:v>
                </c:pt>
                <c:pt idx="751">
                  <c:v>2.5972669594924351</c:v>
                </c:pt>
                <c:pt idx="752">
                  <c:v>2.5952659834065397</c:v>
                </c:pt>
                <c:pt idx="753">
                  <c:v>2.5932650073206442</c:v>
                </c:pt>
                <c:pt idx="754">
                  <c:v>2.5912640312347484</c:v>
                </c:pt>
                <c:pt idx="755">
                  <c:v>2.5892630551488529</c:v>
                </c:pt>
                <c:pt idx="756">
                  <c:v>2.5872620790629575</c:v>
                </c:pt>
                <c:pt idx="757">
                  <c:v>2.585261102977062</c:v>
                </c:pt>
                <c:pt idx="758">
                  <c:v>2.5832601268911661</c:v>
                </c:pt>
                <c:pt idx="759">
                  <c:v>2.5812591508052707</c:v>
                </c:pt>
                <c:pt idx="760">
                  <c:v>2.5792581747193752</c:v>
                </c:pt>
                <c:pt idx="761">
                  <c:v>2.5772571986334798</c:v>
                </c:pt>
                <c:pt idx="762">
                  <c:v>2.5752562225475839</c:v>
                </c:pt>
                <c:pt idx="763">
                  <c:v>2.5732552464616885</c:v>
                </c:pt>
                <c:pt idx="764">
                  <c:v>2.571254270375793</c:v>
                </c:pt>
                <c:pt idx="765">
                  <c:v>2.5692532942898976</c:v>
                </c:pt>
                <c:pt idx="766">
                  <c:v>2.5672523182040017</c:v>
                </c:pt>
                <c:pt idx="767">
                  <c:v>2.5652513421181062</c:v>
                </c:pt>
                <c:pt idx="768">
                  <c:v>2.5632503660322108</c:v>
                </c:pt>
                <c:pt idx="769">
                  <c:v>2.5612493899463153</c:v>
                </c:pt>
                <c:pt idx="770">
                  <c:v>2.5592484138604195</c:v>
                </c:pt>
                <c:pt idx="771">
                  <c:v>2.557247437774524</c:v>
                </c:pt>
                <c:pt idx="772">
                  <c:v>2.5552464616886286</c:v>
                </c:pt>
                <c:pt idx="773">
                  <c:v>2.5532454856027327</c:v>
                </c:pt>
                <c:pt idx="774">
                  <c:v>2.5512445095168372</c:v>
                </c:pt>
                <c:pt idx="775">
                  <c:v>2.5492435334309418</c:v>
                </c:pt>
                <c:pt idx="776">
                  <c:v>2.5472425573450463</c:v>
                </c:pt>
                <c:pt idx="777">
                  <c:v>2.5452415812591505</c:v>
                </c:pt>
                <c:pt idx="778">
                  <c:v>2.543240605173255</c:v>
                </c:pt>
                <c:pt idx="779">
                  <c:v>2.5412396290873596</c:v>
                </c:pt>
                <c:pt idx="780">
                  <c:v>2.5392386530014641</c:v>
                </c:pt>
                <c:pt idx="781">
                  <c:v>2.5372376769155682</c:v>
                </c:pt>
                <c:pt idx="782">
                  <c:v>2.5352367008296728</c:v>
                </c:pt>
                <c:pt idx="783">
                  <c:v>2.5332357247437773</c:v>
                </c:pt>
                <c:pt idx="784">
                  <c:v>2.5312347486578819</c:v>
                </c:pt>
                <c:pt idx="785">
                  <c:v>2.529233772571986</c:v>
                </c:pt>
                <c:pt idx="786">
                  <c:v>2.5272327964860906</c:v>
                </c:pt>
                <c:pt idx="787">
                  <c:v>2.5252318204001951</c:v>
                </c:pt>
                <c:pt idx="788">
                  <c:v>2.5232308443142997</c:v>
                </c:pt>
                <c:pt idx="789">
                  <c:v>2.5212298682284038</c:v>
                </c:pt>
                <c:pt idx="790">
                  <c:v>2.5192288921425083</c:v>
                </c:pt>
                <c:pt idx="791">
                  <c:v>2.5172279160566129</c:v>
                </c:pt>
                <c:pt idx="792">
                  <c:v>2.5152269399707174</c:v>
                </c:pt>
                <c:pt idx="793">
                  <c:v>2.5132259638848216</c:v>
                </c:pt>
                <c:pt idx="794">
                  <c:v>2.5112249877989261</c:v>
                </c:pt>
                <c:pt idx="795">
                  <c:v>2.5092240117130307</c:v>
                </c:pt>
                <c:pt idx="796">
                  <c:v>2.5072230356271352</c:v>
                </c:pt>
                <c:pt idx="797">
                  <c:v>2.5052220595412393</c:v>
                </c:pt>
                <c:pt idx="798">
                  <c:v>2.5032210834553439</c:v>
                </c:pt>
                <c:pt idx="799">
                  <c:v>2.5012201073694484</c:v>
                </c:pt>
                <c:pt idx="800">
                  <c:v>2.499219131283553</c:v>
                </c:pt>
                <c:pt idx="801">
                  <c:v>2.4972181551976571</c:v>
                </c:pt>
                <c:pt idx="802">
                  <c:v>2.4952171791117617</c:v>
                </c:pt>
                <c:pt idx="803">
                  <c:v>2.4932162030258662</c:v>
                </c:pt>
                <c:pt idx="804">
                  <c:v>2.4912152269399708</c:v>
                </c:pt>
                <c:pt idx="805">
                  <c:v>2.4892142508540749</c:v>
                </c:pt>
                <c:pt idx="806">
                  <c:v>2.4872132747681794</c:v>
                </c:pt>
                <c:pt idx="807">
                  <c:v>2.485212298682284</c:v>
                </c:pt>
                <c:pt idx="808">
                  <c:v>2.4832113225963885</c:v>
                </c:pt>
                <c:pt idx="809">
                  <c:v>2.4812103465104927</c:v>
                </c:pt>
                <c:pt idx="810">
                  <c:v>2.4792093704245972</c:v>
                </c:pt>
                <c:pt idx="811">
                  <c:v>2.4772083943387018</c:v>
                </c:pt>
                <c:pt idx="812">
                  <c:v>2.4752074182528059</c:v>
                </c:pt>
                <c:pt idx="813">
                  <c:v>2.4732064421669104</c:v>
                </c:pt>
                <c:pt idx="814">
                  <c:v>2.471205466081015</c:v>
                </c:pt>
                <c:pt idx="815">
                  <c:v>2.4692044899951195</c:v>
                </c:pt>
                <c:pt idx="816">
                  <c:v>2.4672035139092237</c:v>
                </c:pt>
                <c:pt idx="817">
                  <c:v>2.4652025378233282</c:v>
                </c:pt>
                <c:pt idx="818">
                  <c:v>2.4632015617374328</c:v>
                </c:pt>
                <c:pt idx="819">
                  <c:v>2.4612005856515373</c:v>
                </c:pt>
                <c:pt idx="820">
                  <c:v>2.4591996095656414</c:v>
                </c:pt>
                <c:pt idx="821">
                  <c:v>2.457198633479746</c:v>
                </c:pt>
                <c:pt idx="822">
                  <c:v>2.4551976573938505</c:v>
                </c:pt>
                <c:pt idx="823">
                  <c:v>2.4531966813079551</c:v>
                </c:pt>
                <c:pt idx="824">
                  <c:v>2.4511957052220592</c:v>
                </c:pt>
                <c:pt idx="825">
                  <c:v>2.4491947291361638</c:v>
                </c:pt>
                <c:pt idx="826">
                  <c:v>2.4471937530502683</c:v>
                </c:pt>
                <c:pt idx="827">
                  <c:v>2.4451927769643729</c:v>
                </c:pt>
                <c:pt idx="828">
                  <c:v>2.443191800878477</c:v>
                </c:pt>
                <c:pt idx="829">
                  <c:v>2.4411908247925815</c:v>
                </c:pt>
                <c:pt idx="830">
                  <c:v>2.4391898487066861</c:v>
                </c:pt>
                <c:pt idx="831">
                  <c:v>2.4371888726207906</c:v>
                </c:pt>
                <c:pt idx="832">
                  <c:v>2.4351878965348948</c:v>
                </c:pt>
                <c:pt idx="833">
                  <c:v>2.4331869204489993</c:v>
                </c:pt>
                <c:pt idx="834">
                  <c:v>2.4311859443631039</c:v>
                </c:pt>
                <c:pt idx="835">
                  <c:v>2.4291849682772084</c:v>
                </c:pt>
                <c:pt idx="836">
                  <c:v>2.4271839921913125</c:v>
                </c:pt>
                <c:pt idx="837">
                  <c:v>2.4251830161054171</c:v>
                </c:pt>
                <c:pt idx="838">
                  <c:v>2.4231820400195216</c:v>
                </c:pt>
                <c:pt idx="839">
                  <c:v>2.4211810639336262</c:v>
                </c:pt>
                <c:pt idx="840">
                  <c:v>2.4191800878477303</c:v>
                </c:pt>
                <c:pt idx="841">
                  <c:v>2.4171791117618349</c:v>
                </c:pt>
                <c:pt idx="842">
                  <c:v>2.4151781356759394</c:v>
                </c:pt>
                <c:pt idx="843">
                  <c:v>2.413177159590044</c:v>
                </c:pt>
                <c:pt idx="844">
                  <c:v>2.4111761835041481</c:v>
                </c:pt>
                <c:pt idx="845">
                  <c:v>2.4091752074182526</c:v>
                </c:pt>
                <c:pt idx="846">
                  <c:v>2.4071742313323572</c:v>
                </c:pt>
                <c:pt idx="847">
                  <c:v>2.4051732552464617</c:v>
                </c:pt>
                <c:pt idx="848">
                  <c:v>2.4031722791605659</c:v>
                </c:pt>
                <c:pt idx="849">
                  <c:v>2.4011713030746704</c:v>
                </c:pt>
                <c:pt idx="850">
                  <c:v>2.399170326988775</c:v>
                </c:pt>
                <c:pt idx="851">
                  <c:v>2.3971693509028795</c:v>
                </c:pt>
                <c:pt idx="852">
                  <c:v>2.3951683748169836</c:v>
                </c:pt>
                <c:pt idx="853">
                  <c:v>2.3931673987310882</c:v>
                </c:pt>
                <c:pt idx="854">
                  <c:v>2.3911664226451927</c:v>
                </c:pt>
                <c:pt idx="855">
                  <c:v>2.3891654465592969</c:v>
                </c:pt>
                <c:pt idx="856">
                  <c:v>2.3871644704734014</c:v>
                </c:pt>
                <c:pt idx="857">
                  <c:v>2.385163494387506</c:v>
                </c:pt>
                <c:pt idx="858">
                  <c:v>2.3831625183016105</c:v>
                </c:pt>
                <c:pt idx="859">
                  <c:v>2.3811615422157146</c:v>
                </c:pt>
                <c:pt idx="860">
                  <c:v>2.3791605661298192</c:v>
                </c:pt>
                <c:pt idx="861">
                  <c:v>2.3771595900439237</c:v>
                </c:pt>
                <c:pt idx="862">
                  <c:v>2.3751586139580283</c:v>
                </c:pt>
                <c:pt idx="863">
                  <c:v>2.3731576378721324</c:v>
                </c:pt>
                <c:pt idx="864">
                  <c:v>2.371156661786237</c:v>
                </c:pt>
                <c:pt idx="865">
                  <c:v>2.3691556857003415</c:v>
                </c:pt>
                <c:pt idx="866">
                  <c:v>2.3671547096144461</c:v>
                </c:pt>
                <c:pt idx="867">
                  <c:v>2.3651537335285502</c:v>
                </c:pt>
                <c:pt idx="868">
                  <c:v>2.3631527574426547</c:v>
                </c:pt>
                <c:pt idx="869">
                  <c:v>2.3611517813567593</c:v>
                </c:pt>
                <c:pt idx="870">
                  <c:v>2.3591508052708638</c:v>
                </c:pt>
                <c:pt idx="871">
                  <c:v>2.357149829184968</c:v>
                </c:pt>
                <c:pt idx="872">
                  <c:v>2.3551488530990725</c:v>
                </c:pt>
                <c:pt idx="873">
                  <c:v>2.3531478770131771</c:v>
                </c:pt>
                <c:pt idx="874">
                  <c:v>2.3511469009272816</c:v>
                </c:pt>
                <c:pt idx="875">
                  <c:v>2.3491459248413857</c:v>
                </c:pt>
                <c:pt idx="876">
                  <c:v>2.3471449487554903</c:v>
                </c:pt>
                <c:pt idx="877">
                  <c:v>2.3451439726695948</c:v>
                </c:pt>
                <c:pt idx="878">
                  <c:v>2.3431429965836994</c:v>
                </c:pt>
                <c:pt idx="879">
                  <c:v>2.3411420204978035</c:v>
                </c:pt>
                <c:pt idx="880">
                  <c:v>2.3391410444119081</c:v>
                </c:pt>
                <c:pt idx="881">
                  <c:v>2.3371400683260126</c:v>
                </c:pt>
                <c:pt idx="882">
                  <c:v>2.3351390922401172</c:v>
                </c:pt>
                <c:pt idx="883">
                  <c:v>2.3331381161542213</c:v>
                </c:pt>
                <c:pt idx="884">
                  <c:v>2.3311371400683258</c:v>
                </c:pt>
                <c:pt idx="885">
                  <c:v>2.3291361639824304</c:v>
                </c:pt>
                <c:pt idx="886">
                  <c:v>2.327135187896535</c:v>
                </c:pt>
                <c:pt idx="887">
                  <c:v>2.3251342118106391</c:v>
                </c:pt>
                <c:pt idx="888">
                  <c:v>2.3231332357247436</c:v>
                </c:pt>
                <c:pt idx="889">
                  <c:v>2.3211322596388482</c:v>
                </c:pt>
                <c:pt idx="890">
                  <c:v>2.3191312835529527</c:v>
                </c:pt>
                <c:pt idx="891">
                  <c:v>2.3171303074670568</c:v>
                </c:pt>
                <c:pt idx="892">
                  <c:v>2.3151293313811614</c:v>
                </c:pt>
                <c:pt idx="893">
                  <c:v>2.3131283552952659</c:v>
                </c:pt>
                <c:pt idx="894">
                  <c:v>2.3111273792093705</c:v>
                </c:pt>
                <c:pt idx="895">
                  <c:v>2.3091264031234746</c:v>
                </c:pt>
                <c:pt idx="896">
                  <c:v>2.3071254270375792</c:v>
                </c:pt>
                <c:pt idx="897">
                  <c:v>2.3051244509516837</c:v>
                </c:pt>
                <c:pt idx="898">
                  <c:v>2.3031234748657878</c:v>
                </c:pt>
                <c:pt idx="899">
                  <c:v>2.3011224987798924</c:v>
                </c:pt>
                <c:pt idx="900">
                  <c:v>2.2991215226939969</c:v>
                </c:pt>
                <c:pt idx="901">
                  <c:v>2.2971205466081015</c:v>
                </c:pt>
                <c:pt idx="902">
                  <c:v>2.2951195705222056</c:v>
                </c:pt>
                <c:pt idx="903">
                  <c:v>2.2931185944363102</c:v>
                </c:pt>
                <c:pt idx="904">
                  <c:v>2.2911176183504147</c:v>
                </c:pt>
                <c:pt idx="905">
                  <c:v>2.2891166422645193</c:v>
                </c:pt>
                <c:pt idx="906">
                  <c:v>2.2871156661786234</c:v>
                </c:pt>
                <c:pt idx="907">
                  <c:v>2.2851146900927279</c:v>
                </c:pt>
                <c:pt idx="908">
                  <c:v>2.2831137140068325</c:v>
                </c:pt>
                <c:pt idx="909">
                  <c:v>2.2811127379209371</c:v>
                </c:pt>
                <c:pt idx="910">
                  <c:v>2.2791117618350412</c:v>
                </c:pt>
                <c:pt idx="911">
                  <c:v>2.2771107857491457</c:v>
                </c:pt>
                <c:pt idx="912">
                  <c:v>2.2751098096632503</c:v>
                </c:pt>
                <c:pt idx="913">
                  <c:v>2.2731088335773548</c:v>
                </c:pt>
                <c:pt idx="914">
                  <c:v>2.2711078574914589</c:v>
                </c:pt>
                <c:pt idx="915">
                  <c:v>2.2691068814055635</c:v>
                </c:pt>
                <c:pt idx="916">
                  <c:v>2.267105905319668</c:v>
                </c:pt>
                <c:pt idx="917">
                  <c:v>2.2651049292337726</c:v>
                </c:pt>
                <c:pt idx="918">
                  <c:v>2.2631039531478767</c:v>
                </c:pt>
                <c:pt idx="919">
                  <c:v>2.2611029770619813</c:v>
                </c:pt>
                <c:pt idx="920">
                  <c:v>2.2591020009760858</c:v>
                </c:pt>
                <c:pt idx="921">
                  <c:v>2.2571010248901904</c:v>
                </c:pt>
                <c:pt idx="922">
                  <c:v>2.2551000488042945</c:v>
                </c:pt>
                <c:pt idx="923">
                  <c:v>2.253099072718399</c:v>
                </c:pt>
                <c:pt idx="924">
                  <c:v>2.2510980966325036</c:v>
                </c:pt>
                <c:pt idx="925">
                  <c:v>2.2490971205466082</c:v>
                </c:pt>
                <c:pt idx="926">
                  <c:v>2.2470961444607123</c:v>
                </c:pt>
                <c:pt idx="927">
                  <c:v>2.2450951683748168</c:v>
                </c:pt>
                <c:pt idx="928">
                  <c:v>2.2430941922889214</c:v>
                </c:pt>
                <c:pt idx="929">
                  <c:v>2.2410932162030259</c:v>
                </c:pt>
                <c:pt idx="930">
                  <c:v>2.23909224011713</c:v>
                </c:pt>
                <c:pt idx="931">
                  <c:v>2.2370912640312346</c:v>
                </c:pt>
                <c:pt idx="932">
                  <c:v>2.2350902879453391</c:v>
                </c:pt>
                <c:pt idx="933">
                  <c:v>2.2330893118594437</c:v>
                </c:pt>
                <c:pt idx="934">
                  <c:v>2.2310883357735478</c:v>
                </c:pt>
                <c:pt idx="935">
                  <c:v>2.2290873596876524</c:v>
                </c:pt>
                <c:pt idx="936">
                  <c:v>2.2270863836017569</c:v>
                </c:pt>
                <c:pt idx="937">
                  <c:v>2.2250854075158615</c:v>
                </c:pt>
                <c:pt idx="938">
                  <c:v>2.2230844314299656</c:v>
                </c:pt>
                <c:pt idx="939">
                  <c:v>2.2210834553440701</c:v>
                </c:pt>
                <c:pt idx="940">
                  <c:v>2.2190824792581747</c:v>
                </c:pt>
                <c:pt idx="941">
                  <c:v>2.2170815031722788</c:v>
                </c:pt>
                <c:pt idx="942">
                  <c:v>2.2150805270863834</c:v>
                </c:pt>
                <c:pt idx="943">
                  <c:v>2.2130795510004879</c:v>
                </c:pt>
                <c:pt idx="944">
                  <c:v>2.2110785749145925</c:v>
                </c:pt>
                <c:pt idx="945">
                  <c:v>2.2090775988286966</c:v>
                </c:pt>
                <c:pt idx="946">
                  <c:v>2.2070766227428011</c:v>
                </c:pt>
                <c:pt idx="947">
                  <c:v>2.2050756466569057</c:v>
                </c:pt>
                <c:pt idx="948">
                  <c:v>2.2030746705710103</c:v>
                </c:pt>
                <c:pt idx="949">
                  <c:v>2.2010736944851144</c:v>
                </c:pt>
                <c:pt idx="950">
                  <c:v>2.1990727183992189</c:v>
                </c:pt>
                <c:pt idx="951">
                  <c:v>2.1970717423133235</c:v>
                </c:pt>
                <c:pt idx="952">
                  <c:v>2.195070766227428</c:v>
                </c:pt>
                <c:pt idx="953">
                  <c:v>2.1930697901415321</c:v>
                </c:pt>
                <c:pt idx="954">
                  <c:v>2.1910688140556367</c:v>
                </c:pt>
                <c:pt idx="955">
                  <c:v>2.1890678379697412</c:v>
                </c:pt>
                <c:pt idx="956">
                  <c:v>2.1870668618838458</c:v>
                </c:pt>
                <c:pt idx="957">
                  <c:v>2.1850658857979499</c:v>
                </c:pt>
                <c:pt idx="958">
                  <c:v>2.1830649097120545</c:v>
                </c:pt>
                <c:pt idx="959">
                  <c:v>2.181063933626159</c:v>
                </c:pt>
                <c:pt idx="960">
                  <c:v>2.1790629575402636</c:v>
                </c:pt>
                <c:pt idx="961">
                  <c:v>2.1770619814543677</c:v>
                </c:pt>
                <c:pt idx="962">
                  <c:v>2.1750610053684722</c:v>
                </c:pt>
                <c:pt idx="963">
                  <c:v>2.1730600292825768</c:v>
                </c:pt>
                <c:pt idx="964">
                  <c:v>2.1710590531966814</c:v>
                </c:pt>
                <c:pt idx="965">
                  <c:v>2.1690580771107855</c:v>
                </c:pt>
                <c:pt idx="966">
                  <c:v>2.16705710102489</c:v>
                </c:pt>
                <c:pt idx="967">
                  <c:v>2.1650561249389946</c:v>
                </c:pt>
                <c:pt idx="968">
                  <c:v>2.1630551488530991</c:v>
                </c:pt>
                <c:pt idx="969">
                  <c:v>2.1610541727672032</c:v>
                </c:pt>
                <c:pt idx="970">
                  <c:v>2.1590531966813078</c:v>
                </c:pt>
                <c:pt idx="971">
                  <c:v>2.1570522205954124</c:v>
                </c:pt>
                <c:pt idx="972">
                  <c:v>2.1550512445095169</c:v>
                </c:pt>
                <c:pt idx="973">
                  <c:v>2.153050268423621</c:v>
                </c:pt>
                <c:pt idx="974">
                  <c:v>2.1510492923377256</c:v>
                </c:pt>
                <c:pt idx="975">
                  <c:v>2.1490483162518301</c:v>
                </c:pt>
                <c:pt idx="976">
                  <c:v>2.1470473401659347</c:v>
                </c:pt>
                <c:pt idx="977">
                  <c:v>2.1450463640800388</c:v>
                </c:pt>
                <c:pt idx="978">
                  <c:v>2.1430453879941433</c:v>
                </c:pt>
                <c:pt idx="979">
                  <c:v>2.1410444119082479</c:v>
                </c:pt>
                <c:pt idx="980">
                  <c:v>2.1390434358223525</c:v>
                </c:pt>
                <c:pt idx="981">
                  <c:v>2.1370424597364566</c:v>
                </c:pt>
                <c:pt idx="982">
                  <c:v>2.1350414836505611</c:v>
                </c:pt>
                <c:pt idx="983">
                  <c:v>2.1330405075646657</c:v>
                </c:pt>
                <c:pt idx="984">
                  <c:v>2.1310395314787698</c:v>
                </c:pt>
                <c:pt idx="985">
                  <c:v>2.1290385553928743</c:v>
                </c:pt>
                <c:pt idx="986">
                  <c:v>2.1270375793069789</c:v>
                </c:pt>
                <c:pt idx="987">
                  <c:v>2.1250366032210835</c:v>
                </c:pt>
                <c:pt idx="988">
                  <c:v>2.1230356271351876</c:v>
                </c:pt>
                <c:pt idx="989">
                  <c:v>2.1210346510492921</c:v>
                </c:pt>
                <c:pt idx="990">
                  <c:v>2.1190336749633967</c:v>
                </c:pt>
                <c:pt idx="991">
                  <c:v>2.1170326988775012</c:v>
                </c:pt>
                <c:pt idx="992">
                  <c:v>2.1150317227916053</c:v>
                </c:pt>
                <c:pt idx="993">
                  <c:v>2.1130307467057099</c:v>
                </c:pt>
                <c:pt idx="994">
                  <c:v>2.1110297706198144</c:v>
                </c:pt>
                <c:pt idx="995">
                  <c:v>2.109028794533919</c:v>
                </c:pt>
                <c:pt idx="996">
                  <c:v>2.1070278184480231</c:v>
                </c:pt>
                <c:pt idx="997">
                  <c:v>2.1050268423621277</c:v>
                </c:pt>
                <c:pt idx="998">
                  <c:v>2.1030258662762322</c:v>
                </c:pt>
                <c:pt idx="999">
                  <c:v>2.1010248901903368</c:v>
                </c:pt>
                <c:pt idx="1000">
                  <c:v>2.0990239141044409</c:v>
                </c:pt>
                <c:pt idx="1001">
                  <c:v>2.0970229380185454</c:v>
                </c:pt>
                <c:pt idx="1002">
                  <c:v>2.09502196193265</c:v>
                </c:pt>
                <c:pt idx="1003">
                  <c:v>2.0930209858467546</c:v>
                </c:pt>
                <c:pt idx="1004">
                  <c:v>2.0910200097608587</c:v>
                </c:pt>
                <c:pt idx="1005">
                  <c:v>2.0890190336749632</c:v>
                </c:pt>
                <c:pt idx="1006">
                  <c:v>2.0870180575890678</c:v>
                </c:pt>
                <c:pt idx="1007">
                  <c:v>2.0850170815031723</c:v>
                </c:pt>
                <c:pt idx="1008">
                  <c:v>2.0830161054172764</c:v>
                </c:pt>
                <c:pt idx="1009">
                  <c:v>2.081015129331381</c:v>
                </c:pt>
                <c:pt idx="1010">
                  <c:v>2.0790141532454856</c:v>
                </c:pt>
                <c:pt idx="1011">
                  <c:v>2.0770131771595901</c:v>
                </c:pt>
                <c:pt idx="1012">
                  <c:v>2.0750122010736942</c:v>
                </c:pt>
                <c:pt idx="1013">
                  <c:v>2.0730112249877988</c:v>
                </c:pt>
                <c:pt idx="1014">
                  <c:v>2.0710102489019033</c:v>
                </c:pt>
                <c:pt idx="1015">
                  <c:v>2.0690092728160079</c:v>
                </c:pt>
                <c:pt idx="1016">
                  <c:v>2.067008296730112</c:v>
                </c:pt>
                <c:pt idx="1017">
                  <c:v>2.0650073206442165</c:v>
                </c:pt>
                <c:pt idx="1018">
                  <c:v>2.0630063445583211</c:v>
                </c:pt>
                <c:pt idx="1019">
                  <c:v>2.0610053684724257</c:v>
                </c:pt>
                <c:pt idx="1020">
                  <c:v>2.0590043923865298</c:v>
                </c:pt>
                <c:pt idx="1021">
                  <c:v>2.0570034163006343</c:v>
                </c:pt>
                <c:pt idx="1022">
                  <c:v>2.0550024402147389</c:v>
                </c:pt>
                <c:pt idx="1023">
                  <c:v>2.0530014641288434</c:v>
                </c:pt>
                <c:pt idx="1024">
                  <c:v>2.0510004880429475</c:v>
                </c:pt>
                <c:pt idx="1025">
                  <c:v>2.0489995119570521</c:v>
                </c:pt>
                <c:pt idx="1026">
                  <c:v>2.0469985358711567</c:v>
                </c:pt>
                <c:pt idx="1027">
                  <c:v>2.0449975597852608</c:v>
                </c:pt>
                <c:pt idx="1028">
                  <c:v>2.0429965836993653</c:v>
                </c:pt>
                <c:pt idx="1029">
                  <c:v>2.0409956076134699</c:v>
                </c:pt>
                <c:pt idx="1030">
                  <c:v>2.0389946315275744</c:v>
                </c:pt>
                <c:pt idx="1031">
                  <c:v>2.0369936554416785</c:v>
                </c:pt>
                <c:pt idx="1032">
                  <c:v>2.0349926793557831</c:v>
                </c:pt>
                <c:pt idx="1033">
                  <c:v>2.0329917032698877</c:v>
                </c:pt>
                <c:pt idx="1034">
                  <c:v>2.0309907271839922</c:v>
                </c:pt>
                <c:pt idx="1035">
                  <c:v>2.0289897510980963</c:v>
                </c:pt>
                <c:pt idx="1036">
                  <c:v>2.0269887750122009</c:v>
                </c:pt>
                <c:pt idx="1037">
                  <c:v>2.0249877989263054</c:v>
                </c:pt>
                <c:pt idx="1038">
                  <c:v>2.02298682284041</c:v>
                </c:pt>
                <c:pt idx="1039">
                  <c:v>2.0209858467545141</c:v>
                </c:pt>
                <c:pt idx="1040">
                  <c:v>2.0189848706686186</c:v>
                </c:pt>
                <c:pt idx="1041">
                  <c:v>2.0169838945827232</c:v>
                </c:pt>
                <c:pt idx="1042">
                  <c:v>2.0149829184968278</c:v>
                </c:pt>
                <c:pt idx="1043">
                  <c:v>2.0129819424109319</c:v>
                </c:pt>
                <c:pt idx="1044">
                  <c:v>2.0109809663250364</c:v>
                </c:pt>
                <c:pt idx="1045">
                  <c:v>2.008979990239141</c:v>
                </c:pt>
                <c:pt idx="1046">
                  <c:v>2.0069790141532455</c:v>
                </c:pt>
                <c:pt idx="1047">
                  <c:v>2.0049780380673496</c:v>
                </c:pt>
                <c:pt idx="1048">
                  <c:v>2.0029770619814542</c:v>
                </c:pt>
                <c:pt idx="1049">
                  <c:v>2.0009760858955588</c:v>
                </c:pt>
                <c:pt idx="1050">
                  <c:v>1.9989751098096631</c:v>
                </c:pt>
                <c:pt idx="1051">
                  <c:v>1.9969741337237676</c:v>
                </c:pt>
                <c:pt idx="1052">
                  <c:v>1.994973157637872</c:v>
                </c:pt>
                <c:pt idx="1053">
                  <c:v>1.9929721815519765</c:v>
                </c:pt>
                <c:pt idx="1054">
                  <c:v>1.9909712054660809</c:v>
                </c:pt>
                <c:pt idx="1055">
                  <c:v>1.9889702293801854</c:v>
                </c:pt>
                <c:pt idx="1056">
                  <c:v>1.9869692532942898</c:v>
                </c:pt>
                <c:pt idx="1057">
                  <c:v>1.9849682772083943</c:v>
                </c:pt>
                <c:pt idx="1058">
                  <c:v>1.9829673011224986</c:v>
                </c:pt>
                <c:pt idx="1059">
                  <c:v>1.9809663250366032</c:v>
                </c:pt>
                <c:pt idx="1060">
                  <c:v>1.9789653489507075</c:v>
                </c:pt>
                <c:pt idx="1061">
                  <c:v>1.9769643728648121</c:v>
                </c:pt>
                <c:pt idx="1062">
                  <c:v>1.9749633967789164</c:v>
                </c:pt>
                <c:pt idx="1063">
                  <c:v>1.972962420693021</c:v>
                </c:pt>
                <c:pt idx="1064">
                  <c:v>1.9709614446071253</c:v>
                </c:pt>
                <c:pt idx="1065">
                  <c:v>1.9689604685212299</c:v>
                </c:pt>
                <c:pt idx="1066">
                  <c:v>1.9669594924353342</c:v>
                </c:pt>
                <c:pt idx="1067">
                  <c:v>1.9649585163494387</c:v>
                </c:pt>
                <c:pt idx="1068">
                  <c:v>1.9629575402635431</c:v>
                </c:pt>
                <c:pt idx="1069">
                  <c:v>1.9609565641776474</c:v>
                </c:pt>
                <c:pt idx="1070">
                  <c:v>1.958955588091752</c:v>
                </c:pt>
                <c:pt idx="1071">
                  <c:v>1.9569546120058563</c:v>
                </c:pt>
                <c:pt idx="1072">
                  <c:v>1.9549536359199609</c:v>
                </c:pt>
                <c:pt idx="1073">
                  <c:v>1.9529526598340652</c:v>
                </c:pt>
                <c:pt idx="1074">
                  <c:v>1.9509516837481697</c:v>
                </c:pt>
                <c:pt idx="1075">
                  <c:v>1.9489507076622741</c:v>
                </c:pt>
                <c:pt idx="1076">
                  <c:v>1.9469497315763786</c:v>
                </c:pt>
                <c:pt idx="1077">
                  <c:v>1.944948755490483</c:v>
                </c:pt>
                <c:pt idx="1078">
                  <c:v>1.9429477794045875</c:v>
                </c:pt>
                <c:pt idx="1079">
                  <c:v>1.9409468033186918</c:v>
                </c:pt>
                <c:pt idx="1080">
                  <c:v>1.9389458272327964</c:v>
                </c:pt>
                <c:pt idx="1081">
                  <c:v>1.9369448511469007</c:v>
                </c:pt>
                <c:pt idx="1082">
                  <c:v>1.9349438750610053</c:v>
                </c:pt>
                <c:pt idx="1083">
                  <c:v>1.9329428989751096</c:v>
                </c:pt>
                <c:pt idx="1084">
                  <c:v>1.9309419228892142</c:v>
                </c:pt>
                <c:pt idx="1085">
                  <c:v>1.9289409468033185</c:v>
                </c:pt>
                <c:pt idx="1086">
                  <c:v>1.9269399707174231</c:v>
                </c:pt>
                <c:pt idx="1087">
                  <c:v>1.9249389946315274</c:v>
                </c:pt>
                <c:pt idx="1088">
                  <c:v>1.922938018545632</c:v>
                </c:pt>
                <c:pt idx="1089">
                  <c:v>1.9209370424597363</c:v>
                </c:pt>
                <c:pt idx="1090">
                  <c:v>1.9189360663738408</c:v>
                </c:pt>
                <c:pt idx="1091">
                  <c:v>1.9169350902879452</c:v>
                </c:pt>
                <c:pt idx="1092">
                  <c:v>1.9149341142020497</c:v>
                </c:pt>
                <c:pt idx="1093">
                  <c:v>1.9129331381161541</c:v>
                </c:pt>
                <c:pt idx="1094">
                  <c:v>1.9109321620302586</c:v>
                </c:pt>
                <c:pt idx="1095">
                  <c:v>1.908931185944363</c:v>
                </c:pt>
                <c:pt idx="1096">
                  <c:v>1.9069302098584675</c:v>
                </c:pt>
                <c:pt idx="1097">
                  <c:v>1.9049292337725718</c:v>
                </c:pt>
                <c:pt idx="1098">
                  <c:v>1.9029282576866764</c:v>
                </c:pt>
                <c:pt idx="1099">
                  <c:v>1.9009272816007807</c:v>
                </c:pt>
                <c:pt idx="1100">
                  <c:v>1.8989263055148853</c:v>
                </c:pt>
                <c:pt idx="1101">
                  <c:v>1.8969253294289896</c:v>
                </c:pt>
                <c:pt idx="1102">
                  <c:v>1.8949243533430942</c:v>
                </c:pt>
                <c:pt idx="1103">
                  <c:v>1.8929233772571985</c:v>
                </c:pt>
                <c:pt idx="1104">
                  <c:v>1.8909224011713031</c:v>
                </c:pt>
                <c:pt idx="1105">
                  <c:v>1.8889214250854074</c:v>
                </c:pt>
                <c:pt idx="1106">
                  <c:v>1.8869204489995119</c:v>
                </c:pt>
                <c:pt idx="1107">
                  <c:v>1.8849194729136163</c:v>
                </c:pt>
                <c:pt idx="1108">
                  <c:v>1.8829184968277208</c:v>
                </c:pt>
                <c:pt idx="1109">
                  <c:v>1.8809175207418252</c:v>
                </c:pt>
                <c:pt idx="1110">
                  <c:v>1.8789165446559297</c:v>
                </c:pt>
                <c:pt idx="1111">
                  <c:v>1.8769155685700341</c:v>
                </c:pt>
                <c:pt idx="1112">
                  <c:v>1.8749145924841384</c:v>
                </c:pt>
                <c:pt idx="1113">
                  <c:v>1.8729136163982429</c:v>
                </c:pt>
                <c:pt idx="1114">
                  <c:v>1.8709126403123473</c:v>
                </c:pt>
                <c:pt idx="1115">
                  <c:v>1.8689116642264518</c:v>
                </c:pt>
                <c:pt idx="1116">
                  <c:v>1.8669106881405562</c:v>
                </c:pt>
                <c:pt idx="1117">
                  <c:v>1.8649097120546607</c:v>
                </c:pt>
                <c:pt idx="1118">
                  <c:v>1.8629087359687651</c:v>
                </c:pt>
                <c:pt idx="1119">
                  <c:v>1.8609077598828696</c:v>
                </c:pt>
                <c:pt idx="1120">
                  <c:v>1.8589067837969739</c:v>
                </c:pt>
                <c:pt idx="1121">
                  <c:v>1.8569058077110785</c:v>
                </c:pt>
                <c:pt idx="1122">
                  <c:v>1.8549048316251828</c:v>
                </c:pt>
                <c:pt idx="1123">
                  <c:v>1.8529038555392874</c:v>
                </c:pt>
                <c:pt idx="1124">
                  <c:v>1.8509028794533917</c:v>
                </c:pt>
                <c:pt idx="1125">
                  <c:v>1.8489019033674963</c:v>
                </c:pt>
                <c:pt idx="1126">
                  <c:v>1.8469009272816006</c:v>
                </c:pt>
                <c:pt idx="1127">
                  <c:v>1.8448999511957052</c:v>
                </c:pt>
                <c:pt idx="1128">
                  <c:v>1.8428989751098095</c:v>
                </c:pt>
                <c:pt idx="1129">
                  <c:v>1.840897999023914</c:v>
                </c:pt>
                <c:pt idx="1130">
                  <c:v>1.8388970229380184</c:v>
                </c:pt>
                <c:pt idx="1131">
                  <c:v>1.8368960468521229</c:v>
                </c:pt>
                <c:pt idx="1132">
                  <c:v>1.8348950707662273</c:v>
                </c:pt>
                <c:pt idx="1133">
                  <c:v>1.8328940946803318</c:v>
                </c:pt>
                <c:pt idx="1134">
                  <c:v>1.8308931185944362</c:v>
                </c:pt>
                <c:pt idx="1135">
                  <c:v>1.8288921425085407</c:v>
                </c:pt>
                <c:pt idx="1136">
                  <c:v>1.826891166422645</c:v>
                </c:pt>
                <c:pt idx="1137">
                  <c:v>1.8248901903367496</c:v>
                </c:pt>
                <c:pt idx="1138">
                  <c:v>1.8228892142508539</c:v>
                </c:pt>
                <c:pt idx="1139">
                  <c:v>1.8208882381649585</c:v>
                </c:pt>
                <c:pt idx="1140">
                  <c:v>1.8188872620790628</c:v>
                </c:pt>
                <c:pt idx="1141">
                  <c:v>1.8168862859931674</c:v>
                </c:pt>
                <c:pt idx="1142">
                  <c:v>1.8148853099072717</c:v>
                </c:pt>
                <c:pt idx="1143">
                  <c:v>1.8128843338213763</c:v>
                </c:pt>
                <c:pt idx="1144">
                  <c:v>1.8108833577354806</c:v>
                </c:pt>
                <c:pt idx="1145">
                  <c:v>1.8088823816495851</c:v>
                </c:pt>
                <c:pt idx="1146">
                  <c:v>1.8068814055636895</c:v>
                </c:pt>
                <c:pt idx="1147">
                  <c:v>1.804880429477794</c:v>
                </c:pt>
                <c:pt idx="1148">
                  <c:v>1.8028794533918984</c:v>
                </c:pt>
                <c:pt idx="1149">
                  <c:v>1.8008784773060029</c:v>
                </c:pt>
                <c:pt idx="1150">
                  <c:v>1.7988775012201073</c:v>
                </c:pt>
                <c:pt idx="1151">
                  <c:v>1.7968765251342118</c:v>
                </c:pt>
                <c:pt idx="1152">
                  <c:v>1.7948755490483161</c:v>
                </c:pt>
                <c:pt idx="1153">
                  <c:v>1.7928745729624205</c:v>
                </c:pt>
                <c:pt idx="1154">
                  <c:v>1.790873596876525</c:v>
                </c:pt>
                <c:pt idx="1155">
                  <c:v>1.7888726207906294</c:v>
                </c:pt>
                <c:pt idx="1156">
                  <c:v>1.7868716447047339</c:v>
                </c:pt>
                <c:pt idx="1157">
                  <c:v>1.7848706686188383</c:v>
                </c:pt>
                <c:pt idx="1158">
                  <c:v>1.7828696925329428</c:v>
                </c:pt>
                <c:pt idx="1159">
                  <c:v>1.7808687164470471</c:v>
                </c:pt>
                <c:pt idx="1160">
                  <c:v>1.7788677403611517</c:v>
                </c:pt>
                <c:pt idx="1161">
                  <c:v>1.776866764275256</c:v>
                </c:pt>
                <c:pt idx="1162">
                  <c:v>1.7748657881893606</c:v>
                </c:pt>
                <c:pt idx="1163">
                  <c:v>1.7728648121034649</c:v>
                </c:pt>
                <c:pt idx="1164">
                  <c:v>1.7708638360175695</c:v>
                </c:pt>
                <c:pt idx="1165">
                  <c:v>1.7688628599316738</c:v>
                </c:pt>
                <c:pt idx="1166">
                  <c:v>1.7668618838457784</c:v>
                </c:pt>
                <c:pt idx="1167">
                  <c:v>1.7648609077598827</c:v>
                </c:pt>
                <c:pt idx="1168">
                  <c:v>1.7628599316739872</c:v>
                </c:pt>
                <c:pt idx="1169">
                  <c:v>1.7608589555880916</c:v>
                </c:pt>
                <c:pt idx="1170">
                  <c:v>1.7588579795021961</c:v>
                </c:pt>
                <c:pt idx="1171">
                  <c:v>1.7568570034163005</c:v>
                </c:pt>
                <c:pt idx="1172">
                  <c:v>1.754856027330405</c:v>
                </c:pt>
                <c:pt idx="1173">
                  <c:v>1.7528550512445094</c:v>
                </c:pt>
                <c:pt idx="1174">
                  <c:v>1.7508540751586139</c:v>
                </c:pt>
                <c:pt idx="1175">
                  <c:v>1.7488530990727182</c:v>
                </c:pt>
                <c:pt idx="1176">
                  <c:v>1.7468521229868228</c:v>
                </c:pt>
                <c:pt idx="1177">
                  <c:v>1.7448511469009271</c:v>
                </c:pt>
                <c:pt idx="1178">
                  <c:v>1.7428501708150317</c:v>
                </c:pt>
                <c:pt idx="1179">
                  <c:v>1.740849194729136</c:v>
                </c:pt>
                <c:pt idx="1180">
                  <c:v>1.7388482186432406</c:v>
                </c:pt>
                <c:pt idx="1181">
                  <c:v>1.7368472425573449</c:v>
                </c:pt>
                <c:pt idx="1182">
                  <c:v>1.7348462664714495</c:v>
                </c:pt>
                <c:pt idx="1183">
                  <c:v>1.7328452903855538</c:v>
                </c:pt>
                <c:pt idx="1184">
                  <c:v>1.7308443142996583</c:v>
                </c:pt>
                <c:pt idx="1185">
                  <c:v>1.7288433382137627</c:v>
                </c:pt>
                <c:pt idx="1186">
                  <c:v>1.7268423621278672</c:v>
                </c:pt>
                <c:pt idx="1187">
                  <c:v>1.7248413860419716</c:v>
                </c:pt>
                <c:pt idx="1188">
                  <c:v>1.7228404099560761</c:v>
                </c:pt>
                <c:pt idx="1189">
                  <c:v>1.7208394338701805</c:v>
                </c:pt>
                <c:pt idx="1190">
                  <c:v>1.718838457784285</c:v>
                </c:pt>
                <c:pt idx="1191">
                  <c:v>1.7168374816983893</c:v>
                </c:pt>
                <c:pt idx="1192">
                  <c:v>1.7148365056124939</c:v>
                </c:pt>
                <c:pt idx="1193">
                  <c:v>1.7128355295265982</c:v>
                </c:pt>
                <c:pt idx="1194">
                  <c:v>1.7108345534407028</c:v>
                </c:pt>
                <c:pt idx="1195">
                  <c:v>1.7088335773548071</c:v>
                </c:pt>
                <c:pt idx="1196">
                  <c:v>1.7068326012689115</c:v>
                </c:pt>
                <c:pt idx="1197">
                  <c:v>1.704831625183016</c:v>
                </c:pt>
                <c:pt idx="1198">
                  <c:v>1.7028306490971203</c:v>
                </c:pt>
                <c:pt idx="1199">
                  <c:v>1.7008296730112249</c:v>
                </c:pt>
                <c:pt idx="1200">
                  <c:v>1.6988286969253292</c:v>
                </c:pt>
                <c:pt idx="1201">
                  <c:v>1.6968277208394338</c:v>
                </c:pt>
                <c:pt idx="1202">
                  <c:v>1.6948267447535381</c:v>
                </c:pt>
                <c:pt idx="1203">
                  <c:v>1.6928257686676427</c:v>
                </c:pt>
                <c:pt idx="1204">
                  <c:v>1.690824792581747</c:v>
                </c:pt>
                <c:pt idx="1205">
                  <c:v>1.6888238164958516</c:v>
                </c:pt>
                <c:pt idx="1206">
                  <c:v>1.6868228404099559</c:v>
                </c:pt>
                <c:pt idx="1207">
                  <c:v>1.6848218643240604</c:v>
                </c:pt>
                <c:pt idx="1208">
                  <c:v>1.6828208882381648</c:v>
                </c:pt>
                <c:pt idx="1209">
                  <c:v>1.6808199121522693</c:v>
                </c:pt>
                <c:pt idx="1210">
                  <c:v>1.6788189360663737</c:v>
                </c:pt>
                <c:pt idx="1211">
                  <c:v>1.6768179599804782</c:v>
                </c:pt>
                <c:pt idx="1212">
                  <c:v>1.6748169838945826</c:v>
                </c:pt>
                <c:pt idx="1213">
                  <c:v>1.6728160078086871</c:v>
                </c:pt>
                <c:pt idx="1214">
                  <c:v>1.6708150317227914</c:v>
                </c:pt>
                <c:pt idx="1215">
                  <c:v>1.668814055636896</c:v>
                </c:pt>
                <c:pt idx="1216">
                  <c:v>1.6668130795510003</c:v>
                </c:pt>
                <c:pt idx="1217">
                  <c:v>1.6648121034651049</c:v>
                </c:pt>
                <c:pt idx="1218">
                  <c:v>1.6628111273792092</c:v>
                </c:pt>
                <c:pt idx="1219">
                  <c:v>1.6608101512933138</c:v>
                </c:pt>
                <c:pt idx="1220">
                  <c:v>1.6588091752074181</c:v>
                </c:pt>
                <c:pt idx="1221">
                  <c:v>1.6568081991215227</c:v>
                </c:pt>
                <c:pt idx="1222">
                  <c:v>1.654807223035627</c:v>
                </c:pt>
                <c:pt idx="1223">
                  <c:v>1.6528062469497316</c:v>
                </c:pt>
                <c:pt idx="1224">
                  <c:v>1.6508052708638359</c:v>
                </c:pt>
                <c:pt idx="1225">
                  <c:v>1.6488042947779404</c:v>
                </c:pt>
                <c:pt idx="1226">
                  <c:v>1.6468033186920448</c:v>
                </c:pt>
                <c:pt idx="1227">
                  <c:v>1.6448023426061493</c:v>
                </c:pt>
                <c:pt idx="1228">
                  <c:v>1.6428013665202537</c:v>
                </c:pt>
                <c:pt idx="1229">
                  <c:v>1.6408003904343582</c:v>
                </c:pt>
                <c:pt idx="1230">
                  <c:v>1.6387994143484625</c:v>
                </c:pt>
                <c:pt idx="1231">
                  <c:v>1.6367984382625671</c:v>
                </c:pt>
                <c:pt idx="1232">
                  <c:v>1.6347974621766714</c:v>
                </c:pt>
                <c:pt idx="1233">
                  <c:v>1.632796486090776</c:v>
                </c:pt>
                <c:pt idx="1234">
                  <c:v>1.6307955100048803</c:v>
                </c:pt>
                <c:pt idx="1235">
                  <c:v>1.6287945339189849</c:v>
                </c:pt>
                <c:pt idx="1236">
                  <c:v>1.6267935578330892</c:v>
                </c:pt>
                <c:pt idx="1237">
                  <c:v>1.6247925817471938</c:v>
                </c:pt>
                <c:pt idx="1238">
                  <c:v>1.6227916056612981</c:v>
                </c:pt>
                <c:pt idx="1239">
                  <c:v>1.6207906295754024</c:v>
                </c:pt>
                <c:pt idx="1240">
                  <c:v>1.618789653489507</c:v>
                </c:pt>
                <c:pt idx="1241">
                  <c:v>1.6167886774036113</c:v>
                </c:pt>
                <c:pt idx="1242">
                  <c:v>1.6147877013177159</c:v>
                </c:pt>
                <c:pt idx="1243">
                  <c:v>1.6127867252318202</c:v>
                </c:pt>
                <c:pt idx="1244">
                  <c:v>1.6107857491459248</c:v>
                </c:pt>
                <c:pt idx="1245">
                  <c:v>1.6087847730600291</c:v>
                </c:pt>
                <c:pt idx="1246">
                  <c:v>1.6067837969741336</c:v>
                </c:pt>
                <c:pt idx="1247">
                  <c:v>1.604782820888238</c:v>
                </c:pt>
                <c:pt idx="1248">
                  <c:v>1.6027818448023425</c:v>
                </c:pt>
                <c:pt idx="1249">
                  <c:v>1.6007808687164469</c:v>
                </c:pt>
                <c:pt idx="1250">
                  <c:v>1.5987798926305514</c:v>
                </c:pt>
                <c:pt idx="1251">
                  <c:v>1.5967789165446558</c:v>
                </c:pt>
                <c:pt idx="1252">
                  <c:v>1.5947779404587603</c:v>
                </c:pt>
                <c:pt idx="1253">
                  <c:v>1.5927769643728646</c:v>
                </c:pt>
                <c:pt idx="1254">
                  <c:v>1.5907759882869692</c:v>
                </c:pt>
                <c:pt idx="1255">
                  <c:v>1.5887750122010735</c:v>
                </c:pt>
                <c:pt idx="1256">
                  <c:v>1.5867740361151781</c:v>
                </c:pt>
                <c:pt idx="1257">
                  <c:v>1.5847730600292824</c:v>
                </c:pt>
                <c:pt idx="1258">
                  <c:v>1.582772083943387</c:v>
                </c:pt>
                <c:pt idx="1259">
                  <c:v>1.5807711078574913</c:v>
                </c:pt>
                <c:pt idx="1260">
                  <c:v>1.5787701317715959</c:v>
                </c:pt>
                <c:pt idx="1261">
                  <c:v>1.5767691556857002</c:v>
                </c:pt>
                <c:pt idx="1262">
                  <c:v>1.5747681795998048</c:v>
                </c:pt>
                <c:pt idx="1263">
                  <c:v>1.5727672035139091</c:v>
                </c:pt>
                <c:pt idx="1264">
                  <c:v>1.5707662274280136</c:v>
                </c:pt>
                <c:pt idx="1265">
                  <c:v>1.568765251342118</c:v>
                </c:pt>
                <c:pt idx="1266">
                  <c:v>1.5667642752562225</c:v>
                </c:pt>
                <c:pt idx="1267">
                  <c:v>1.5647632991703269</c:v>
                </c:pt>
                <c:pt idx="1268">
                  <c:v>1.5627623230844314</c:v>
                </c:pt>
                <c:pt idx="1269">
                  <c:v>1.5607613469985357</c:v>
                </c:pt>
                <c:pt idx="1270">
                  <c:v>1.5587603709126403</c:v>
                </c:pt>
                <c:pt idx="1271">
                  <c:v>1.5567593948267446</c:v>
                </c:pt>
                <c:pt idx="1272">
                  <c:v>1.5547584187408492</c:v>
                </c:pt>
                <c:pt idx="1273">
                  <c:v>1.5527574426549535</c:v>
                </c:pt>
                <c:pt idx="1274">
                  <c:v>1.5507564665690581</c:v>
                </c:pt>
                <c:pt idx="1275">
                  <c:v>1.5487554904831624</c:v>
                </c:pt>
                <c:pt idx="1276">
                  <c:v>1.546754514397267</c:v>
                </c:pt>
                <c:pt idx="1277">
                  <c:v>1.5447535383113713</c:v>
                </c:pt>
                <c:pt idx="1278">
                  <c:v>1.5427525622254759</c:v>
                </c:pt>
                <c:pt idx="1279">
                  <c:v>1.5407515861395802</c:v>
                </c:pt>
                <c:pt idx="1280">
                  <c:v>1.5387506100536847</c:v>
                </c:pt>
                <c:pt idx="1281">
                  <c:v>1.5367496339677891</c:v>
                </c:pt>
                <c:pt idx="1282">
                  <c:v>1.5347486578818934</c:v>
                </c:pt>
                <c:pt idx="1283">
                  <c:v>1.532747681795998</c:v>
                </c:pt>
                <c:pt idx="1284">
                  <c:v>1.5307467057101023</c:v>
                </c:pt>
                <c:pt idx="1285">
                  <c:v>1.5287457296242069</c:v>
                </c:pt>
                <c:pt idx="1286">
                  <c:v>1.5267447535383112</c:v>
                </c:pt>
                <c:pt idx="1287">
                  <c:v>1.5247437774524157</c:v>
                </c:pt>
                <c:pt idx="1288">
                  <c:v>1.5227428013665201</c:v>
                </c:pt>
                <c:pt idx="1289">
                  <c:v>1.5207418252806246</c:v>
                </c:pt>
                <c:pt idx="1290">
                  <c:v>1.518740849194729</c:v>
                </c:pt>
                <c:pt idx="1291">
                  <c:v>1.5167398731088335</c:v>
                </c:pt>
                <c:pt idx="1292">
                  <c:v>1.5147388970229378</c:v>
                </c:pt>
                <c:pt idx="1293">
                  <c:v>1.5127379209370424</c:v>
                </c:pt>
                <c:pt idx="1294">
                  <c:v>1.5107369448511467</c:v>
                </c:pt>
                <c:pt idx="1295">
                  <c:v>1.5087359687652513</c:v>
                </c:pt>
                <c:pt idx="1296">
                  <c:v>1.5067349926793556</c:v>
                </c:pt>
                <c:pt idx="1297">
                  <c:v>1.5047340165934602</c:v>
                </c:pt>
                <c:pt idx="1298">
                  <c:v>1.5027330405075645</c:v>
                </c:pt>
                <c:pt idx="1299">
                  <c:v>1.5007320644216691</c:v>
                </c:pt>
                <c:pt idx="1300">
                  <c:v>1.4987310883357734</c:v>
                </c:pt>
                <c:pt idx="1301">
                  <c:v>1.496730112249878</c:v>
                </c:pt>
                <c:pt idx="1302">
                  <c:v>1.4947291361639823</c:v>
                </c:pt>
                <c:pt idx="1303">
                  <c:v>1.4927281600780868</c:v>
                </c:pt>
                <c:pt idx="1304">
                  <c:v>1.4907271839921912</c:v>
                </c:pt>
                <c:pt idx="1305">
                  <c:v>1.4887262079062957</c:v>
                </c:pt>
                <c:pt idx="1306">
                  <c:v>1.4867252318204001</c:v>
                </c:pt>
                <c:pt idx="1307">
                  <c:v>1.4847242557345046</c:v>
                </c:pt>
                <c:pt idx="1308">
                  <c:v>1.4827232796486089</c:v>
                </c:pt>
                <c:pt idx="1309">
                  <c:v>1.4807223035627135</c:v>
                </c:pt>
                <c:pt idx="1310">
                  <c:v>1.4787213274768178</c:v>
                </c:pt>
                <c:pt idx="1311">
                  <c:v>1.4767203513909224</c:v>
                </c:pt>
                <c:pt idx="1312">
                  <c:v>1.4747193753050267</c:v>
                </c:pt>
                <c:pt idx="1313">
                  <c:v>1.4727183992191313</c:v>
                </c:pt>
                <c:pt idx="1314">
                  <c:v>1.4707174231332356</c:v>
                </c:pt>
                <c:pt idx="1315">
                  <c:v>1.4687164470473402</c:v>
                </c:pt>
                <c:pt idx="1316">
                  <c:v>1.4667154709614445</c:v>
                </c:pt>
                <c:pt idx="1317">
                  <c:v>1.4647144948755491</c:v>
                </c:pt>
                <c:pt idx="1318">
                  <c:v>1.4627135187896534</c:v>
                </c:pt>
                <c:pt idx="1319">
                  <c:v>1.4607125427037579</c:v>
                </c:pt>
                <c:pt idx="1320">
                  <c:v>1.4587115666178623</c:v>
                </c:pt>
                <c:pt idx="1321">
                  <c:v>1.4567105905319668</c:v>
                </c:pt>
                <c:pt idx="1322">
                  <c:v>1.4547096144460712</c:v>
                </c:pt>
                <c:pt idx="1323">
                  <c:v>1.4527086383601757</c:v>
                </c:pt>
                <c:pt idx="1324">
                  <c:v>1.4507076622742801</c:v>
                </c:pt>
                <c:pt idx="1325">
                  <c:v>1.4487066861883844</c:v>
                </c:pt>
                <c:pt idx="1326">
                  <c:v>1.4467057101024889</c:v>
                </c:pt>
                <c:pt idx="1327">
                  <c:v>1.4447047340165933</c:v>
                </c:pt>
                <c:pt idx="1328">
                  <c:v>1.4427037579306978</c:v>
                </c:pt>
                <c:pt idx="1329">
                  <c:v>1.4407027818448022</c:v>
                </c:pt>
                <c:pt idx="1330">
                  <c:v>1.4387018057589067</c:v>
                </c:pt>
                <c:pt idx="1331">
                  <c:v>1.436700829673011</c:v>
                </c:pt>
                <c:pt idx="1332">
                  <c:v>1.4346998535871156</c:v>
                </c:pt>
                <c:pt idx="1333">
                  <c:v>1.4326988775012199</c:v>
                </c:pt>
                <c:pt idx="1334">
                  <c:v>1.4306979014153245</c:v>
                </c:pt>
                <c:pt idx="1335">
                  <c:v>1.4286969253294288</c:v>
                </c:pt>
                <c:pt idx="1336">
                  <c:v>1.4266959492435334</c:v>
                </c:pt>
                <c:pt idx="1337">
                  <c:v>1.4246949731576377</c:v>
                </c:pt>
                <c:pt idx="1338">
                  <c:v>1.4226939970717423</c:v>
                </c:pt>
                <c:pt idx="1339">
                  <c:v>1.4206930209858466</c:v>
                </c:pt>
                <c:pt idx="1340">
                  <c:v>1.4186920448999512</c:v>
                </c:pt>
                <c:pt idx="1341">
                  <c:v>1.4166910688140555</c:v>
                </c:pt>
                <c:pt idx="1342">
                  <c:v>1.41469009272816</c:v>
                </c:pt>
                <c:pt idx="1343">
                  <c:v>1.4126891166422644</c:v>
                </c:pt>
                <c:pt idx="1344">
                  <c:v>1.4106881405563689</c:v>
                </c:pt>
                <c:pt idx="1345">
                  <c:v>1.4086871644704733</c:v>
                </c:pt>
                <c:pt idx="1346">
                  <c:v>1.4066861883845778</c:v>
                </c:pt>
                <c:pt idx="1347">
                  <c:v>1.4046852122986822</c:v>
                </c:pt>
                <c:pt idx="1348">
                  <c:v>1.4026842362127867</c:v>
                </c:pt>
                <c:pt idx="1349">
                  <c:v>1.400683260126891</c:v>
                </c:pt>
                <c:pt idx="1350">
                  <c:v>1.3986822840409956</c:v>
                </c:pt>
                <c:pt idx="1351">
                  <c:v>1.3966813079550999</c:v>
                </c:pt>
                <c:pt idx="1352">
                  <c:v>1.3946803318692045</c:v>
                </c:pt>
                <c:pt idx="1353">
                  <c:v>1.3926793557833088</c:v>
                </c:pt>
                <c:pt idx="1354">
                  <c:v>1.3906783796974134</c:v>
                </c:pt>
                <c:pt idx="1355">
                  <c:v>1.3886774036115177</c:v>
                </c:pt>
                <c:pt idx="1356">
                  <c:v>1.3866764275256223</c:v>
                </c:pt>
                <c:pt idx="1357">
                  <c:v>1.3846754514397266</c:v>
                </c:pt>
                <c:pt idx="1358">
                  <c:v>1.3826744753538311</c:v>
                </c:pt>
                <c:pt idx="1359">
                  <c:v>1.3806734992679355</c:v>
                </c:pt>
                <c:pt idx="1360">
                  <c:v>1.37867252318204</c:v>
                </c:pt>
                <c:pt idx="1361">
                  <c:v>1.3766715470961444</c:v>
                </c:pt>
                <c:pt idx="1362">
                  <c:v>1.3746705710102489</c:v>
                </c:pt>
                <c:pt idx="1363">
                  <c:v>1.3726695949243533</c:v>
                </c:pt>
                <c:pt idx="1364">
                  <c:v>1.3706686188384578</c:v>
                </c:pt>
                <c:pt idx="1365">
                  <c:v>1.3686676427525621</c:v>
                </c:pt>
                <c:pt idx="1366">
                  <c:v>1.3666666666666667</c:v>
                </c:pt>
                <c:pt idx="1367">
                  <c:v>1.364665690580771</c:v>
                </c:pt>
                <c:pt idx="1368">
                  <c:v>1.3626647144948754</c:v>
                </c:pt>
                <c:pt idx="1369">
                  <c:v>1.3606637384089799</c:v>
                </c:pt>
                <c:pt idx="1370">
                  <c:v>1.3586627623230842</c:v>
                </c:pt>
                <c:pt idx="1371">
                  <c:v>1.3566617862371888</c:v>
                </c:pt>
                <c:pt idx="1372">
                  <c:v>1.3546608101512931</c:v>
                </c:pt>
                <c:pt idx="1373">
                  <c:v>1.3526598340653977</c:v>
                </c:pt>
                <c:pt idx="1374">
                  <c:v>1.350658857979502</c:v>
                </c:pt>
                <c:pt idx="1375">
                  <c:v>1.3486578818936066</c:v>
                </c:pt>
                <c:pt idx="1376">
                  <c:v>1.3466569058077109</c:v>
                </c:pt>
                <c:pt idx="1377">
                  <c:v>1.3446559297218155</c:v>
                </c:pt>
                <c:pt idx="1378">
                  <c:v>1.3426549536359198</c:v>
                </c:pt>
                <c:pt idx="1379">
                  <c:v>1.3406539775500244</c:v>
                </c:pt>
                <c:pt idx="1380">
                  <c:v>1.3386530014641287</c:v>
                </c:pt>
                <c:pt idx="1381">
                  <c:v>1.3366520253782332</c:v>
                </c:pt>
                <c:pt idx="1382">
                  <c:v>1.3346510492923376</c:v>
                </c:pt>
                <c:pt idx="1383">
                  <c:v>1.3326500732064421</c:v>
                </c:pt>
                <c:pt idx="1384">
                  <c:v>1.3306490971205465</c:v>
                </c:pt>
                <c:pt idx="1385">
                  <c:v>1.328648121034651</c:v>
                </c:pt>
                <c:pt idx="1386">
                  <c:v>1.3266471449487554</c:v>
                </c:pt>
                <c:pt idx="1387">
                  <c:v>1.3246461688628599</c:v>
                </c:pt>
                <c:pt idx="1388">
                  <c:v>1.3226451927769642</c:v>
                </c:pt>
                <c:pt idx="1389">
                  <c:v>1.3206442166910688</c:v>
                </c:pt>
                <c:pt idx="1390">
                  <c:v>1.3186432406051731</c:v>
                </c:pt>
                <c:pt idx="1391">
                  <c:v>1.3166422645192777</c:v>
                </c:pt>
                <c:pt idx="1392">
                  <c:v>1.314641288433382</c:v>
                </c:pt>
                <c:pt idx="1393">
                  <c:v>1.3126403123474866</c:v>
                </c:pt>
                <c:pt idx="1394">
                  <c:v>1.3106393362615909</c:v>
                </c:pt>
                <c:pt idx="1395">
                  <c:v>1.3086383601756955</c:v>
                </c:pt>
                <c:pt idx="1396">
                  <c:v>1.3066373840897998</c:v>
                </c:pt>
                <c:pt idx="1397">
                  <c:v>1.3046364080039043</c:v>
                </c:pt>
                <c:pt idx="1398">
                  <c:v>1.3026354319180087</c:v>
                </c:pt>
                <c:pt idx="1399">
                  <c:v>1.3006344558321132</c:v>
                </c:pt>
                <c:pt idx="1400">
                  <c:v>1.2986334797462176</c:v>
                </c:pt>
                <c:pt idx="1401">
                  <c:v>1.2966325036603221</c:v>
                </c:pt>
                <c:pt idx="1402">
                  <c:v>1.2946315275744265</c:v>
                </c:pt>
                <c:pt idx="1403">
                  <c:v>1.292630551488531</c:v>
                </c:pt>
                <c:pt idx="1404">
                  <c:v>1.2906295754026353</c:v>
                </c:pt>
                <c:pt idx="1405">
                  <c:v>1.2886285993167399</c:v>
                </c:pt>
                <c:pt idx="1406">
                  <c:v>1.2866276232308442</c:v>
                </c:pt>
                <c:pt idx="1407">
                  <c:v>1.2846266471449488</c:v>
                </c:pt>
                <c:pt idx="1408">
                  <c:v>1.2826256710590531</c:v>
                </c:pt>
                <c:pt idx="1409">
                  <c:v>1.2806246949731577</c:v>
                </c:pt>
                <c:pt idx="1410">
                  <c:v>1.278623718887262</c:v>
                </c:pt>
                <c:pt idx="1411">
                  <c:v>1.2766227428013663</c:v>
                </c:pt>
                <c:pt idx="1412">
                  <c:v>1.2746217667154709</c:v>
                </c:pt>
                <c:pt idx="1413">
                  <c:v>1.2726207906295752</c:v>
                </c:pt>
                <c:pt idx="1414">
                  <c:v>1.2706198145436798</c:v>
                </c:pt>
                <c:pt idx="1415">
                  <c:v>1.2686188384577841</c:v>
                </c:pt>
                <c:pt idx="1416">
                  <c:v>1.2666178623718887</c:v>
                </c:pt>
                <c:pt idx="1417">
                  <c:v>1.264616886285993</c:v>
                </c:pt>
                <c:pt idx="1418">
                  <c:v>1.2626159102000976</c:v>
                </c:pt>
                <c:pt idx="1419">
                  <c:v>1.2606149341142019</c:v>
                </c:pt>
                <c:pt idx="1420">
                  <c:v>1.2586139580283064</c:v>
                </c:pt>
                <c:pt idx="1421">
                  <c:v>1.2566129819424108</c:v>
                </c:pt>
                <c:pt idx="1422">
                  <c:v>1.2546120058565153</c:v>
                </c:pt>
                <c:pt idx="1423">
                  <c:v>1.2526110297706197</c:v>
                </c:pt>
                <c:pt idx="1424">
                  <c:v>1.2506100536847242</c:v>
                </c:pt>
                <c:pt idx="1425">
                  <c:v>1.2486090775988286</c:v>
                </c:pt>
                <c:pt idx="1426">
                  <c:v>1.2466081015129331</c:v>
                </c:pt>
                <c:pt idx="1427">
                  <c:v>1.2446071254270374</c:v>
                </c:pt>
                <c:pt idx="1428">
                  <c:v>1.242606149341142</c:v>
                </c:pt>
                <c:pt idx="1429">
                  <c:v>1.2406051732552463</c:v>
                </c:pt>
                <c:pt idx="1430">
                  <c:v>1.2386041971693509</c:v>
                </c:pt>
                <c:pt idx="1431">
                  <c:v>1.2366032210834552</c:v>
                </c:pt>
                <c:pt idx="1432">
                  <c:v>1.2346022449975598</c:v>
                </c:pt>
                <c:pt idx="1433">
                  <c:v>1.2326012689116641</c:v>
                </c:pt>
                <c:pt idx="1434">
                  <c:v>1.2306002928257687</c:v>
                </c:pt>
                <c:pt idx="1435">
                  <c:v>1.228599316739873</c:v>
                </c:pt>
                <c:pt idx="1436">
                  <c:v>1.2265983406539775</c:v>
                </c:pt>
                <c:pt idx="1437">
                  <c:v>1.2245973645680819</c:v>
                </c:pt>
                <c:pt idx="1438">
                  <c:v>1.2225963884821864</c:v>
                </c:pt>
                <c:pt idx="1439">
                  <c:v>1.2205954123962908</c:v>
                </c:pt>
                <c:pt idx="1440">
                  <c:v>1.2185944363103953</c:v>
                </c:pt>
                <c:pt idx="1441">
                  <c:v>1.2165934602244997</c:v>
                </c:pt>
                <c:pt idx="1442">
                  <c:v>1.2145924841386042</c:v>
                </c:pt>
                <c:pt idx="1443">
                  <c:v>1.2125915080527085</c:v>
                </c:pt>
                <c:pt idx="1444">
                  <c:v>1.2105905319668131</c:v>
                </c:pt>
                <c:pt idx="1445">
                  <c:v>1.2085895558809174</c:v>
                </c:pt>
                <c:pt idx="1446">
                  <c:v>1.206588579795022</c:v>
                </c:pt>
                <c:pt idx="1447">
                  <c:v>1.2045876037091263</c:v>
                </c:pt>
                <c:pt idx="1448">
                  <c:v>1.2025866276232309</c:v>
                </c:pt>
                <c:pt idx="1449">
                  <c:v>1.2005856515373352</c:v>
                </c:pt>
                <c:pt idx="1450">
                  <c:v>1.1985846754514398</c:v>
                </c:pt>
                <c:pt idx="1451">
                  <c:v>1.1965836993655441</c:v>
                </c:pt>
                <c:pt idx="1452">
                  <c:v>1.1945827232796484</c:v>
                </c:pt>
                <c:pt idx="1453">
                  <c:v>1.192581747193753</c:v>
                </c:pt>
                <c:pt idx="1454">
                  <c:v>1.1905807711078573</c:v>
                </c:pt>
                <c:pt idx="1455">
                  <c:v>1.1885797950219619</c:v>
                </c:pt>
                <c:pt idx="1456">
                  <c:v>1.1865788189360662</c:v>
                </c:pt>
                <c:pt idx="1457">
                  <c:v>1.1845778428501708</c:v>
                </c:pt>
                <c:pt idx="1458">
                  <c:v>1.1825768667642751</c:v>
                </c:pt>
                <c:pt idx="1459">
                  <c:v>1.1805758906783796</c:v>
                </c:pt>
                <c:pt idx="1460">
                  <c:v>1.178574914592484</c:v>
                </c:pt>
                <c:pt idx="1461">
                  <c:v>1.1765739385065885</c:v>
                </c:pt>
                <c:pt idx="1462">
                  <c:v>1.1745729624206929</c:v>
                </c:pt>
                <c:pt idx="1463">
                  <c:v>1.1725719863347974</c:v>
                </c:pt>
                <c:pt idx="1464">
                  <c:v>1.1705710102489018</c:v>
                </c:pt>
                <c:pt idx="1465">
                  <c:v>1.1685700341630063</c:v>
                </c:pt>
                <c:pt idx="1466">
                  <c:v>1.1665690580771106</c:v>
                </c:pt>
                <c:pt idx="1467">
                  <c:v>1.1645680819912152</c:v>
                </c:pt>
                <c:pt idx="1468">
                  <c:v>1.1625671059053195</c:v>
                </c:pt>
                <c:pt idx="1469">
                  <c:v>1.1605661298194241</c:v>
                </c:pt>
                <c:pt idx="1470">
                  <c:v>1.1585651537335284</c:v>
                </c:pt>
                <c:pt idx="1471">
                  <c:v>1.156564177647633</c:v>
                </c:pt>
                <c:pt idx="1472">
                  <c:v>1.1545632015617373</c:v>
                </c:pt>
                <c:pt idx="1473">
                  <c:v>1.1525622254758419</c:v>
                </c:pt>
                <c:pt idx="1474">
                  <c:v>1.1505612493899462</c:v>
                </c:pt>
                <c:pt idx="1475">
                  <c:v>1.1485602733040507</c:v>
                </c:pt>
                <c:pt idx="1476">
                  <c:v>1.1465592972181551</c:v>
                </c:pt>
                <c:pt idx="1477">
                  <c:v>1.1445583211322596</c:v>
                </c:pt>
                <c:pt idx="1478">
                  <c:v>1.142557345046364</c:v>
                </c:pt>
                <c:pt idx="1479">
                  <c:v>1.1405563689604685</c:v>
                </c:pt>
                <c:pt idx="1480">
                  <c:v>1.1385553928745729</c:v>
                </c:pt>
                <c:pt idx="1481">
                  <c:v>1.1365544167886774</c:v>
                </c:pt>
                <c:pt idx="1482">
                  <c:v>1.1345534407027817</c:v>
                </c:pt>
                <c:pt idx="1483">
                  <c:v>1.1325524646168863</c:v>
                </c:pt>
                <c:pt idx="1484">
                  <c:v>1.1305514885309906</c:v>
                </c:pt>
                <c:pt idx="1485">
                  <c:v>1.1285505124450952</c:v>
                </c:pt>
                <c:pt idx="1486">
                  <c:v>1.1265495363591995</c:v>
                </c:pt>
                <c:pt idx="1487">
                  <c:v>1.1245485602733041</c:v>
                </c:pt>
                <c:pt idx="1488">
                  <c:v>1.1225475841874084</c:v>
                </c:pt>
                <c:pt idx="1489">
                  <c:v>1.120546608101513</c:v>
                </c:pt>
                <c:pt idx="1490">
                  <c:v>1.1185456320156173</c:v>
                </c:pt>
                <c:pt idx="1491">
                  <c:v>1.1165446559297219</c:v>
                </c:pt>
                <c:pt idx="1492">
                  <c:v>1.1145436798438262</c:v>
                </c:pt>
                <c:pt idx="1493">
                  <c:v>1.1125427037579307</c:v>
                </c:pt>
                <c:pt idx="1494">
                  <c:v>1.1105417276720351</c:v>
                </c:pt>
                <c:pt idx="1495">
                  <c:v>1.1085407515861394</c:v>
                </c:pt>
                <c:pt idx="1496">
                  <c:v>1.106539775500244</c:v>
                </c:pt>
                <c:pt idx="1497">
                  <c:v>1.1045387994143483</c:v>
                </c:pt>
                <c:pt idx="1498">
                  <c:v>1.1025378233284528</c:v>
                </c:pt>
                <c:pt idx="1499">
                  <c:v>1.1005368472425572</c:v>
                </c:pt>
                <c:pt idx="1500">
                  <c:v>1.0985358711566617</c:v>
                </c:pt>
                <c:pt idx="1501">
                  <c:v>1.0965348950707661</c:v>
                </c:pt>
                <c:pt idx="1502">
                  <c:v>1.0945339189848706</c:v>
                </c:pt>
                <c:pt idx="1503">
                  <c:v>1.092532942898975</c:v>
                </c:pt>
                <c:pt idx="1504">
                  <c:v>1.0905319668130795</c:v>
                </c:pt>
                <c:pt idx="1505">
                  <c:v>1.0885309907271838</c:v>
                </c:pt>
                <c:pt idx="1506">
                  <c:v>1.0865300146412884</c:v>
                </c:pt>
                <c:pt idx="1507">
                  <c:v>1.0845290385553927</c:v>
                </c:pt>
                <c:pt idx="1508">
                  <c:v>1.0825280624694973</c:v>
                </c:pt>
                <c:pt idx="1509">
                  <c:v>1.0805270863836016</c:v>
                </c:pt>
                <c:pt idx="1510">
                  <c:v>1.0785261102977062</c:v>
                </c:pt>
                <c:pt idx="1511">
                  <c:v>1.0765251342118105</c:v>
                </c:pt>
                <c:pt idx="1512">
                  <c:v>1.0745241581259151</c:v>
                </c:pt>
                <c:pt idx="1513">
                  <c:v>1.0725231820400194</c:v>
                </c:pt>
                <c:pt idx="1514">
                  <c:v>1.070522205954124</c:v>
                </c:pt>
                <c:pt idx="1515">
                  <c:v>1.0685212298682283</c:v>
                </c:pt>
                <c:pt idx="1516">
                  <c:v>1.0665202537823328</c:v>
                </c:pt>
                <c:pt idx="1517">
                  <c:v>1.0645192776964372</c:v>
                </c:pt>
                <c:pt idx="1518">
                  <c:v>1.0625183016105417</c:v>
                </c:pt>
                <c:pt idx="1519">
                  <c:v>1.0605173255246461</c:v>
                </c:pt>
                <c:pt idx="1520">
                  <c:v>1.0585163494387506</c:v>
                </c:pt>
                <c:pt idx="1521">
                  <c:v>1.0565153733528549</c:v>
                </c:pt>
                <c:pt idx="1522">
                  <c:v>1.0545143972669595</c:v>
                </c:pt>
                <c:pt idx="1523">
                  <c:v>1.0525134211810638</c:v>
                </c:pt>
                <c:pt idx="1524">
                  <c:v>1.0505124450951684</c:v>
                </c:pt>
                <c:pt idx="1525">
                  <c:v>1.0485114690092727</c:v>
                </c:pt>
                <c:pt idx="1526">
                  <c:v>1.0465104929233773</c:v>
                </c:pt>
                <c:pt idx="1527">
                  <c:v>1.0445095168374816</c:v>
                </c:pt>
                <c:pt idx="1528">
                  <c:v>1.0425085407515862</c:v>
                </c:pt>
                <c:pt idx="1529">
                  <c:v>1.0405075646656905</c:v>
                </c:pt>
                <c:pt idx="1530">
                  <c:v>1.0385065885797951</c:v>
                </c:pt>
                <c:pt idx="1531">
                  <c:v>1.0365056124938994</c:v>
                </c:pt>
                <c:pt idx="1532">
                  <c:v>1.0345046364080039</c:v>
                </c:pt>
                <c:pt idx="1533">
                  <c:v>1.0325036603221083</c:v>
                </c:pt>
                <c:pt idx="1534">
                  <c:v>1.0305026842362128</c:v>
                </c:pt>
                <c:pt idx="1535">
                  <c:v>1.0285017081503172</c:v>
                </c:pt>
                <c:pt idx="1536">
                  <c:v>1.0265007320644217</c:v>
                </c:pt>
                <c:pt idx="1537">
                  <c:v>1.024499755978526</c:v>
                </c:pt>
                <c:pt idx="1538">
                  <c:v>1.0224987798926304</c:v>
                </c:pt>
                <c:pt idx="1539">
                  <c:v>1.0204978038067349</c:v>
                </c:pt>
                <c:pt idx="1540">
                  <c:v>1.0184968277208393</c:v>
                </c:pt>
                <c:pt idx="1541">
                  <c:v>1.0164958516349438</c:v>
                </c:pt>
                <c:pt idx="1542">
                  <c:v>1.0144948755490482</c:v>
                </c:pt>
                <c:pt idx="1543">
                  <c:v>1.0124938994631527</c:v>
                </c:pt>
                <c:pt idx="1544">
                  <c:v>1.010492923377257</c:v>
                </c:pt>
                <c:pt idx="1545">
                  <c:v>1.0084919472913616</c:v>
                </c:pt>
                <c:pt idx="1546">
                  <c:v>1.0064909712054659</c:v>
                </c:pt>
                <c:pt idx="1547">
                  <c:v>1.0044899951195705</c:v>
                </c:pt>
                <c:pt idx="1548">
                  <c:v>1.0024890190336748</c:v>
                </c:pt>
                <c:pt idx="1549">
                  <c:v>1.0004880429477794</c:v>
                </c:pt>
                <c:pt idx="1550">
                  <c:v>0.99848706686188382</c:v>
                </c:pt>
                <c:pt idx="1551">
                  <c:v>0.99648609077598826</c:v>
                </c:pt>
                <c:pt idx="1552">
                  <c:v>0.99448511469009271</c:v>
                </c:pt>
                <c:pt idx="1553">
                  <c:v>0.99248413860419715</c:v>
                </c:pt>
                <c:pt idx="1554">
                  <c:v>0.9904831625183016</c:v>
                </c:pt>
                <c:pt idx="1555">
                  <c:v>0.98848218643240604</c:v>
                </c:pt>
                <c:pt idx="1556">
                  <c:v>0.98648121034651048</c:v>
                </c:pt>
                <c:pt idx="1557">
                  <c:v>0.98448023426061493</c:v>
                </c:pt>
                <c:pt idx="1558">
                  <c:v>0.98247925817471937</c:v>
                </c:pt>
                <c:pt idx="1559">
                  <c:v>0.9804782820888237</c:v>
                </c:pt>
                <c:pt idx="1560">
                  <c:v>0.97847730600292815</c:v>
                </c:pt>
                <c:pt idx="1561">
                  <c:v>0.97647632991703259</c:v>
                </c:pt>
                <c:pt idx="1562">
                  <c:v>0.97447535383113704</c:v>
                </c:pt>
                <c:pt idx="1563">
                  <c:v>0.97247437774524148</c:v>
                </c:pt>
                <c:pt idx="1564">
                  <c:v>0.97047340165934592</c:v>
                </c:pt>
                <c:pt idx="1565">
                  <c:v>0.96847242557345037</c:v>
                </c:pt>
                <c:pt idx="1566">
                  <c:v>0.96647144948755481</c:v>
                </c:pt>
                <c:pt idx="1567">
                  <c:v>0.96447047340165926</c:v>
                </c:pt>
                <c:pt idx="1568">
                  <c:v>0.9624694973157637</c:v>
                </c:pt>
                <c:pt idx="1569">
                  <c:v>0.96046852122986814</c:v>
                </c:pt>
                <c:pt idx="1570">
                  <c:v>0.95846754514397259</c:v>
                </c:pt>
                <c:pt idx="1571">
                  <c:v>0.95646656905807703</c:v>
                </c:pt>
                <c:pt idx="1572">
                  <c:v>0.95446559297218148</c:v>
                </c:pt>
                <c:pt idx="1573">
                  <c:v>0.95246461688628592</c:v>
                </c:pt>
                <c:pt idx="1574">
                  <c:v>0.95046364080039036</c:v>
                </c:pt>
                <c:pt idx="1575">
                  <c:v>0.94846266471449481</c:v>
                </c:pt>
                <c:pt idx="1576">
                  <c:v>0.94646168862859925</c:v>
                </c:pt>
                <c:pt idx="1577">
                  <c:v>0.9444607125427037</c:v>
                </c:pt>
                <c:pt idx="1578">
                  <c:v>0.94245973645680814</c:v>
                </c:pt>
                <c:pt idx="1579">
                  <c:v>0.94045876037091258</c:v>
                </c:pt>
                <c:pt idx="1580">
                  <c:v>0.93845778428501703</c:v>
                </c:pt>
                <c:pt idx="1581">
                  <c:v>0.93645680819912147</c:v>
                </c:pt>
                <c:pt idx="1582">
                  <c:v>0.93445583211322591</c:v>
                </c:pt>
                <c:pt idx="1583">
                  <c:v>0.93245485602733036</c:v>
                </c:pt>
                <c:pt idx="1584">
                  <c:v>0.9304538799414348</c:v>
                </c:pt>
                <c:pt idx="1585">
                  <c:v>0.92845290385553925</c:v>
                </c:pt>
                <c:pt idx="1586">
                  <c:v>0.92645192776964369</c:v>
                </c:pt>
                <c:pt idx="1587">
                  <c:v>0.92445095168374813</c:v>
                </c:pt>
                <c:pt idx="1588">
                  <c:v>0.92244997559785258</c:v>
                </c:pt>
                <c:pt idx="1589">
                  <c:v>0.92044899951195702</c:v>
                </c:pt>
                <c:pt idx="1590">
                  <c:v>0.91844802342606147</c:v>
                </c:pt>
                <c:pt idx="1591">
                  <c:v>0.91644704734016591</c:v>
                </c:pt>
                <c:pt idx="1592">
                  <c:v>0.91444607125427035</c:v>
                </c:pt>
                <c:pt idx="1593">
                  <c:v>0.9124450951683748</c:v>
                </c:pt>
                <c:pt idx="1594">
                  <c:v>0.91044411908247924</c:v>
                </c:pt>
                <c:pt idx="1595">
                  <c:v>0.90844314299658369</c:v>
                </c:pt>
                <c:pt idx="1596">
                  <c:v>0.90644216691068813</c:v>
                </c:pt>
                <c:pt idx="1597">
                  <c:v>0.90444119082479257</c:v>
                </c:pt>
                <c:pt idx="1598">
                  <c:v>0.90244021473889702</c:v>
                </c:pt>
                <c:pt idx="1599">
                  <c:v>0.90043923865300146</c:v>
                </c:pt>
                <c:pt idx="1600">
                  <c:v>0.89843826256710591</c:v>
                </c:pt>
                <c:pt idx="1601">
                  <c:v>0.89643728648121024</c:v>
                </c:pt>
                <c:pt idx="1602">
                  <c:v>0.89443631039531468</c:v>
                </c:pt>
                <c:pt idx="1603">
                  <c:v>0.89243533430941913</c:v>
                </c:pt>
                <c:pt idx="1604">
                  <c:v>0.89043435822352357</c:v>
                </c:pt>
                <c:pt idx="1605">
                  <c:v>0.88843338213762801</c:v>
                </c:pt>
                <c:pt idx="1606">
                  <c:v>0.88643240605173246</c:v>
                </c:pt>
                <c:pt idx="1607">
                  <c:v>0.8844314299658369</c:v>
                </c:pt>
                <c:pt idx="1608">
                  <c:v>0.88243045387994135</c:v>
                </c:pt>
                <c:pt idx="1609">
                  <c:v>0.88042947779404579</c:v>
                </c:pt>
                <c:pt idx="1610">
                  <c:v>0.87842850170815023</c:v>
                </c:pt>
                <c:pt idx="1611">
                  <c:v>0.87642752562225468</c:v>
                </c:pt>
                <c:pt idx="1612">
                  <c:v>0.87442654953635912</c:v>
                </c:pt>
                <c:pt idx="1613">
                  <c:v>0.87242557345046357</c:v>
                </c:pt>
                <c:pt idx="1614">
                  <c:v>0.87042459736456801</c:v>
                </c:pt>
                <c:pt idx="1615">
                  <c:v>0.86842362127867245</c:v>
                </c:pt>
                <c:pt idx="1616">
                  <c:v>0.8664226451927769</c:v>
                </c:pt>
                <c:pt idx="1617">
                  <c:v>0.86442166910688134</c:v>
                </c:pt>
                <c:pt idx="1618">
                  <c:v>0.86242069302098578</c:v>
                </c:pt>
                <c:pt idx="1619">
                  <c:v>0.86041971693509023</c:v>
                </c:pt>
                <c:pt idx="1620">
                  <c:v>0.85841874084919467</c:v>
                </c:pt>
                <c:pt idx="1621">
                  <c:v>0.85641776476329912</c:v>
                </c:pt>
                <c:pt idx="1622">
                  <c:v>0.85441678867740356</c:v>
                </c:pt>
                <c:pt idx="1623">
                  <c:v>0.852415812591508</c:v>
                </c:pt>
                <c:pt idx="1624">
                  <c:v>0.85041483650561245</c:v>
                </c:pt>
                <c:pt idx="1625">
                  <c:v>0.84841386041971689</c:v>
                </c:pt>
                <c:pt idx="1626">
                  <c:v>0.84641288433382134</c:v>
                </c:pt>
                <c:pt idx="1627">
                  <c:v>0.84441190824792578</c:v>
                </c:pt>
                <c:pt idx="1628">
                  <c:v>0.84241093216203022</c:v>
                </c:pt>
                <c:pt idx="1629">
                  <c:v>0.84040995607613467</c:v>
                </c:pt>
                <c:pt idx="1630">
                  <c:v>0.83840897999023911</c:v>
                </c:pt>
                <c:pt idx="1631">
                  <c:v>0.83640800390434356</c:v>
                </c:pt>
                <c:pt idx="1632">
                  <c:v>0.834407027818448</c:v>
                </c:pt>
                <c:pt idx="1633">
                  <c:v>0.83240605173255244</c:v>
                </c:pt>
                <c:pt idx="1634">
                  <c:v>0.83040507564665689</c:v>
                </c:pt>
                <c:pt idx="1635">
                  <c:v>0.82840409956076133</c:v>
                </c:pt>
                <c:pt idx="1636">
                  <c:v>0.82640312347486578</c:v>
                </c:pt>
                <c:pt idx="1637">
                  <c:v>0.82440214738897022</c:v>
                </c:pt>
                <c:pt idx="1638">
                  <c:v>0.82240117130307466</c:v>
                </c:pt>
                <c:pt idx="1639">
                  <c:v>0.82040019521717911</c:v>
                </c:pt>
                <c:pt idx="1640">
                  <c:v>0.81839921913128355</c:v>
                </c:pt>
                <c:pt idx="1641">
                  <c:v>0.81639824304538799</c:v>
                </c:pt>
                <c:pt idx="1642">
                  <c:v>0.81439726695949244</c:v>
                </c:pt>
                <c:pt idx="1643">
                  <c:v>0.81239629087359688</c:v>
                </c:pt>
                <c:pt idx="1644">
                  <c:v>0.81039531478770122</c:v>
                </c:pt>
                <c:pt idx="1645">
                  <c:v>0.80839433870180566</c:v>
                </c:pt>
                <c:pt idx="1646">
                  <c:v>0.8063933626159101</c:v>
                </c:pt>
                <c:pt idx="1647">
                  <c:v>0.80439238653001455</c:v>
                </c:pt>
                <c:pt idx="1648">
                  <c:v>0.80239141044411899</c:v>
                </c:pt>
                <c:pt idx="1649">
                  <c:v>0.80039043435822343</c:v>
                </c:pt>
                <c:pt idx="1650">
                  <c:v>0.79838945827232788</c:v>
                </c:pt>
                <c:pt idx="1651">
                  <c:v>0.79638848218643232</c:v>
                </c:pt>
                <c:pt idx="1652">
                  <c:v>0.79438750610053677</c:v>
                </c:pt>
                <c:pt idx="1653">
                  <c:v>0.79238653001464121</c:v>
                </c:pt>
                <c:pt idx="1654">
                  <c:v>0.79038555392874565</c:v>
                </c:pt>
                <c:pt idx="1655">
                  <c:v>0.7883845778428501</c:v>
                </c:pt>
                <c:pt idx="1656">
                  <c:v>0.78638360175695454</c:v>
                </c:pt>
                <c:pt idx="1657">
                  <c:v>0.78438262567105899</c:v>
                </c:pt>
                <c:pt idx="1658">
                  <c:v>0.78238164958516343</c:v>
                </c:pt>
                <c:pt idx="1659">
                  <c:v>0.78038067349926787</c:v>
                </c:pt>
                <c:pt idx="1660">
                  <c:v>0.77837969741337232</c:v>
                </c:pt>
                <c:pt idx="1661">
                  <c:v>0.77637872132747676</c:v>
                </c:pt>
                <c:pt idx="1662">
                  <c:v>0.77437774524158121</c:v>
                </c:pt>
                <c:pt idx="1663">
                  <c:v>0.77237676915568565</c:v>
                </c:pt>
                <c:pt idx="1664">
                  <c:v>0.77037579306979009</c:v>
                </c:pt>
                <c:pt idx="1665">
                  <c:v>0.76837481698389454</c:v>
                </c:pt>
                <c:pt idx="1666">
                  <c:v>0.76637384089799898</c:v>
                </c:pt>
                <c:pt idx="1667">
                  <c:v>0.76437286481210343</c:v>
                </c:pt>
                <c:pt idx="1668">
                  <c:v>0.76237188872620787</c:v>
                </c:pt>
                <c:pt idx="1669">
                  <c:v>0.76037091264031231</c:v>
                </c:pt>
                <c:pt idx="1670">
                  <c:v>0.75836993655441676</c:v>
                </c:pt>
                <c:pt idx="1671">
                  <c:v>0.7563689604685212</c:v>
                </c:pt>
                <c:pt idx="1672">
                  <c:v>0.75436798438262564</c:v>
                </c:pt>
                <c:pt idx="1673">
                  <c:v>0.75236700829673009</c:v>
                </c:pt>
                <c:pt idx="1674">
                  <c:v>0.75036603221083453</c:v>
                </c:pt>
                <c:pt idx="1675">
                  <c:v>0.74836505612493898</c:v>
                </c:pt>
                <c:pt idx="1676">
                  <c:v>0.74636408003904342</c:v>
                </c:pt>
                <c:pt idx="1677">
                  <c:v>0.74436310395314786</c:v>
                </c:pt>
                <c:pt idx="1678">
                  <c:v>0.74236212786725231</c:v>
                </c:pt>
                <c:pt idx="1679">
                  <c:v>0.74036115178135675</c:v>
                </c:pt>
                <c:pt idx="1680">
                  <c:v>0.7383601756954612</c:v>
                </c:pt>
                <c:pt idx="1681">
                  <c:v>0.73635919960956564</c:v>
                </c:pt>
                <c:pt idx="1682">
                  <c:v>0.73435822352367008</c:v>
                </c:pt>
                <c:pt idx="1683">
                  <c:v>0.73235724743777453</c:v>
                </c:pt>
                <c:pt idx="1684">
                  <c:v>0.73035627135187897</c:v>
                </c:pt>
                <c:pt idx="1685">
                  <c:v>0.72835529526598342</c:v>
                </c:pt>
                <c:pt idx="1686">
                  <c:v>0.72635431918008786</c:v>
                </c:pt>
                <c:pt idx="1687">
                  <c:v>0.72435334309419219</c:v>
                </c:pt>
                <c:pt idx="1688">
                  <c:v>0.72235236700829664</c:v>
                </c:pt>
                <c:pt idx="1689">
                  <c:v>0.72035139092240108</c:v>
                </c:pt>
                <c:pt idx="1690">
                  <c:v>0.71835041483650552</c:v>
                </c:pt>
                <c:pt idx="1691">
                  <c:v>0.71634943875060997</c:v>
                </c:pt>
                <c:pt idx="1692">
                  <c:v>0.71434846266471441</c:v>
                </c:pt>
                <c:pt idx="1693">
                  <c:v>0.71234748657881886</c:v>
                </c:pt>
                <c:pt idx="1694">
                  <c:v>0.7103465104929233</c:v>
                </c:pt>
                <c:pt idx="1695">
                  <c:v>0.70834553440702774</c:v>
                </c:pt>
                <c:pt idx="1696">
                  <c:v>0.70634455832113219</c:v>
                </c:pt>
                <c:pt idx="1697">
                  <c:v>0.70434358223523663</c:v>
                </c:pt>
                <c:pt idx="1698">
                  <c:v>0.70234260614934108</c:v>
                </c:pt>
                <c:pt idx="1699">
                  <c:v>0.70034163006344552</c:v>
                </c:pt>
                <c:pt idx="1700">
                  <c:v>0.69834065397754996</c:v>
                </c:pt>
                <c:pt idx="1701">
                  <c:v>0.69633967789165441</c:v>
                </c:pt>
                <c:pt idx="1702">
                  <c:v>0.69433870180575885</c:v>
                </c:pt>
                <c:pt idx="1703">
                  <c:v>0.6923377257198633</c:v>
                </c:pt>
                <c:pt idx="1704">
                  <c:v>0.69033674963396774</c:v>
                </c:pt>
                <c:pt idx="1705">
                  <c:v>0.68833577354807218</c:v>
                </c:pt>
                <c:pt idx="1706">
                  <c:v>0.68633479746217663</c:v>
                </c:pt>
                <c:pt idx="1707">
                  <c:v>0.68433382137628107</c:v>
                </c:pt>
                <c:pt idx="1708">
                  <c:v>0.68233284529038551</c:v>
                </c:pt>
                <c:pt idx="1709">
                  <c:v>0.68033186920448996</c:v>
                </c:pt>
                <c:pt idx="1710">
                  <c:v>0.6783308931185944</c:v>
                </c:pt>
                <c:pt idx="1711">
                  <c:v>0.67632991703269885</c:v>
                </c:pt>
                <c:pt idx="1712">
                  <c:v>0.67432894094680329</c:v>
                </c:pt>
                <c:pt idx="1713">
                  <c:v>0.67232796486090773</c:v>
                </c:pt>
                <c:pt idx="1714">
                  <c:v>0.67032698877501218</c:v>
                </c:pt>
                <c:pt idx="1715">
                  <c:v>0.66832601268911662</c:v>
                </c:pt>
                <c:pt idx="1716">
                  <c:v>0.66632503660322107</c:v>
                </c:pt>
                <c:pt idx="1717">
                  <c:v>0.66432406051732551</c:v>
                </c:pt>
                <c:pt idx="1718">
                  <c:v>0.66232308443142995</c:v>
                </c:pt>
                <c:pt idx="1719">
                  <c:v>0.6603221083455344</c:v>
                </c:pt>
                <c:pt idx="1720">
                  <c:v>0.65832113225963884</c:v>
                </c:pt>
                <c:pt idx="1721">
                  <c:v>0.65632015617374329</c:v>
                </c:pt>
                <c:pt idx="1722">
                  <c:v>0.65431918008784773</c:v>
                </c:pt>
                <c:pt idx="1723">
                  <c:v>0.65231820400195217</c:v>
                </c:pt>
                <c:pt idx="1724">
                  <c:v>0.65031722791605662</c:v>
                </c:pt>
                <c:pt idx="1725">
                  <c:v>0.64831625183016106</c:v>
                </c:pt>
                <c:pt idx="1726">
                  <c:v>0.6463152757442655</c:v>
                </c:pt>
                <c:pt idx="1727">
                  <c:v>0.64431429965836995</c:v>
                </c:pt>
                <c:pt idx="1728">
                  <c:v>0.64231332357247439</c:v>
                </c:pt>
                <c:pt idx="1729">
                  <c:v>0.64031234748657884</c:v>
                </c:pt>
                <c:pt idx="1730">
                  <c:v>0.63831137140068317</c:v>
                </c:pt>
                <c:pt idx="1731">
                  <c:v>0.63631039531478761</c:v>
                </c:pt>
                <c:pt idx="1732">
                  <c:v>0.63430941922889206</c:v>
                </c:pt>
                <c:pt idx="1733">
                  <c:v>0.6323084431429965</c:v>
                </c:pt>
                <c:pt idx="1734">
                  <c:v>0.63030746705710095</c:v>
                </c:pt>
                <c:pt idx="1735">
                  <c:v>0.62830649097120539</c:v>
                </c:pt>
                <c:pt idx="1736">
                  <c:v>0.62630551488530983</c:v>
                </c:pt>
                <c:pt idx="1737">
                  <c:v>0.62430453879941428</c:v>
                </c:pt>
                <c:pt idx="1738">
                  <c:v>0.62230356271351872</c:v>
                </c:pt>
                <c:pt idx="1739">
                  <c:v>0.62030258662762316</c:v>
                </c:pt>
                <c:pt idx="1740">
                  <c:v>0.61830161054172761</c:v>
                </c:pt>
                <c:pt idx="1741">
                  <c:v>0.61630063445583205</c:v>
                </c:pt>
                <c:pt idx="1742">
                  <c:v>0.6142996583699365</c:v>
                </c:pt>
                <c:pt idx="1743">
                  <c:v>0.61229868228404094</c:v>
                </c:pt>
                <c:pt idx="1744">
                  <c:v>0.61029770619814538</c:v>
                </c:pt>
                <c:pt idx="1745">
                  <c:v>0.60829673011224983</c:v>
                </c:pt>
                <c:pt idx="1746">
                  <c:v>0.60629575402635427</c:v>
                </c:pt>
                <c:pt idx="1747">
                  <c:v>0.60429477794045872</c:v>
                </c:pt>
                <c:pt idx="1748">
                  <c:v>0.60229380185456316</c:v>
                </c:pt>
                <c:pt idx="1749">
                  <c:v>0.6002928257686676</c:v>
                </c:pt>
                <c:pt idx="1750">
                  <c:v>0.59829184968277205</c:v>
                </c:pt>
                <c:pt idx="1751">
                  <c:v>0.59629087359687649</c:v>
                </c:pt>
                <c:pt idx="1752">
                  <c:v>0.59428989751098094</c:v>
                </c:pt>
                <c:pt idx="1753">
                  <c:v>0.59228892142508538</c:v>
                </c:pt>
                <c:pt idx="1754">
                  <c:v>0.59028794533918982</c:v>
                </c:pt>
                <c:pt idx="1755">
                  <c:v>0.58828696925329427</c:v>
                </c:pt>
                <c:pt idx="1756">
                  <c:v>0.58628599316739871</c:v>
                </c:pt>
                <c:pt idx="1757">
                  <c:v>0.58428501708150316</c:v>
                </c:pt>
                <c:pt idx="1758">
                  <c:v>0.5822840409956076</c:v>
                </c:pt>
                <c:pt idx="1759">
                  <c:v>0.58028306490971204</c:v>
                </c:pt>
                <c:pt idx="1760">
                  <c:v>0.57828208882381649</c:v>
                </c:pt>
                <c:pt idx="1761">
                  <c:v>0.57628111273792093</c:v>
                </c:pt>
                <c:pt idx="1762">
                  <c:v>0.57428013665202537</c:v>
                </c:pt>
                <c:pt idx="1763">
                  <c:v>0.57227916056612982</c:v>
                </c:pt>
                <c:pt idx="1764">
                  <c:v>0.57027818448023426</c:v>
                </c:pt>
                <c:pt idx="1765">
                  <c:v>0.56827720839433871</c:v>
                </c:pt>
                <c:pt idx="1766">
                  <c:v>0.56627623230844315</c:v>
                </c:pt>
                <c:pt idx="1767">
                  <c:v>0.56427525622254759</c:v>
                </c:pt>
                <c:pt idx="1768">
                  <c:v>0.56227428013665204</c:v>
                </c:pt>
                <c:pt idx="1769">
                  <c:v>0.56027330405075648</c:v>
                </c:pt>
                <c:pt idx="1770">
                  <c:v>0.55827232796486093</c:v>
                </c:pt>
                <c:pt idx="1771">
                  <c:v>0.55627135187896537</c:v>
                </c:pt>
                <c:pt idx="1772">
                  <c:v>0.5542703757930697</c:v>
                </c:pt>
                <c:pt idx="1773">
                  <c:v>0.55226939970717415</c:v>
                </c:pt>
                <c:pt idx="1774">
                  <c:v>0.55026842362127859</c:v>
                </c:pt>
                <c:pt idx="1775">
                  <c:v>0.54826744753538303</c:v>
                </c:pt>
                <c:pt idx="1776">
                  <c:v>0.54626647144948748</c:v>
                </c:pt>
                <c:pt idx="1777">
                  <c:v>0.54426549536359192</c:v>
                </c:pt>
                <c:pt idx="1778">
                  <c:v>0.54226451927769637</c:v>
                </c:pt>
                <c:pt idx="1779">
                  <c:v>0.54026354319180081</c:v>
                </c:pt>
                <c:pt idx="1780">
                  <c:v>0.53826256710590525</c:v>
                </c:pt>
                <c:pt idx="1781">
                  <c:v>0.5362615910200097</c:v>
                </c:pt>
                <c:pt idx="1782">
                  <c:v>0.53426061493411414</c:v>
                </c:pt>
                <c:pt idx="1783">
                  <c:v>0.53225963884821859</c:v>
                </c:pt>
                <c:pt idx="1784">
                  <c:v>0.53025866276232303</c:v>
                </c:pt>
                <c:pt idx="1785">
                  <c:v>0.52825768667642747</c:v>
                </c:pt>
                <c:pt idx="1786">
                  <c:v>0.52625671059053192</c:v>
                </c:pt>
                <c:pt idx="1787">
                  <c:v>0.52425573450463636</c:v>
                </c:pt>
                <c:pt idx="1788">
                  <c:v>0.52225475841874081</c:v>
                </c:pt>
                <c:pt idx="1789">
                  <c:v>0.52025378233284525</c:v>
                </c:pt>
                <c:pt idx="1790">
                  <c:v>0.51825280624694969</c:v>
                </c:pt>
                <c:pt idx="1791">
                  <c:v>0.51625183016105414</c:v>
                </c:pt>
                <c:pt idx="1792">
                  <c:v>0.51425085407515858</c:v>
                </c:pt>
                <c:pt idx="1793">
                  <c:v>0.51224987798926302</c:v>
                </c:pt>
                <c:pt idx="1794">
                  <c:v>0.51024890190336747</c:v>
                </c:pt>
                <c:pt idx="1795">
                  <c:v>0.50824792581747191</c:v>
                </c:pt>
                <c:pt idx="1796">
                  <c:v>0.50624694973157636</c:v>
                </c:pt>
                <c:pt idx="1797">
                  <c:v>0.5042459736456808</c:v>
                </c:pt>
                <c:pt idx="1798">
                  <c:v>0.50224499755978524</c:v>
                </c:pt>
                <c:pt idx="1799">
                  <c:v>0.50024402147388969</c:v>
                </c:pt>
                <c:pt idx="1800">
                  <c:v>0.49824304538799413</c:v>
                </c:pt>
                <c:pt idx="1801">
                  <c:v>0.49624206930209858</c:v>
                </c:pt>
                <c:pt idx="1802">
                  <c:v>0.49424109321620302</c:v>
                </c:pt>
                <c:pt idx="1803">
                  <c:v>0.49224011713030746</c:v>
                </c:pt>
                <c:pt idx="1804">
                  <c:v>0.49023914104441185</c:v>
                </c:pt>
                <c:pt idx="1805">
                  <c:v>0.4882381649585163</c:v>
                </c:pt>
                <c:pt idx="1806">
                  <c:v>0.48623718887262074</c:v>
                </c:pt>
                <c:pt idx="1807">
                  <c:v>0.48423621278672518</c:v>
                </c:pt>
                <c:pt idx="1808">
                  <c:v>0.48223523670082963</c:v>
                </c:pt>
                <c:pt idx="1809">
                  <c:v>0.48023426061493407</c:v>
                </c:pt>
                <c:pt idx="1810">
                  <c:v>0.47823328452903852</c:v>
                </c:pt>
                <c:pt idx="1811">
                  <c:v>0.47623230844314296</c:v>
                </c:pt>
                <c:pt idx="1812">
                  <c:v>0.4742313323572474</c:v>
                </c:pt>
                <c:pt idx="1813">
                  <c:v>0.47223035627135185</c:v>
                </c:pt>
                <c:pt idx="1814">
                  <c:v>0.47022938018545629</c:v>
                </c:pt>
                <c:pt idx="1815">
                  <c:v>0.46822840409956074</c:v>
                </c:pt>
                <c:pt idx="1816">
                  <c:v>0.46622742801366518</c:v>
                </c:pt>
                <c:pt idx="1817">
                  <c:v>0.46422645192776962</c:v>
                </c:pt>
                <c:pt idx="1818">
                  <c:v>0.46222547584187407</c:v>
                </c:pt>
                <c:pt idx="1819">
                  <c:v>0.46022449975597851</c:v>
                </c:pt>
                <c:pt idx="1820">
                  <c:v>0.45822352367008296</c:v>
                </c:pt>
                <c:pt idx="1821">
                  <c:v>0.4562225475841874</c:v>
                </c:pt>
                <c:pt idx="1822">
                  <c:v>0.45422157149829184</c:v>
                </c:pt>
                <c:pt idx="1823">
                  <c:v>0.45222059541239629</c:v>
                </c:pt>
                <c:pt idx="1824">
                  <c:v>0.45021961932650073</c:v>
                </c:pt>
                <c:pt idx="1825">
                  <c:v>0.44821864324060512</c:v>
                </c:pt>
                <c:pt idx="1826">
                  <c:v>0.44621766715470956</c:v>
                </c:pt>
                <c:pt idx="1827">
                  <c:v>0.44421669106881401</c:v>
                </c:pt>
                <c:pt idx="1828">
                  <c:v>0.44221571498291845</c:v>
                </c:pt>
                <c:pt idx="1829">
                  <c:v>0.44021473889702289</c:v>
                </c:pt>
                <c:pt idx="1830">
                  <c:v>0.43821376281112734</c:v>
                </c:pt>
                <c:pt idx="1831">
                  <c:v>0.43621278672523178</c:v>
                </c:pt>
                <c:pt idx="1832">
                  <c:v>0.43421181063933623</c:v>
                </c:pt>
                <c:pt idx="1833">
                  <c:v>0.43221083455344067</c:v>
                </c:pt>
                <c:pt idx="1834">
                  <c:v>0.43020985846754511</c:v>
                </c:pt>
                <c:pt idx="1835">
                  <c:v>0.42820888238164956</c:v>
                </c:pt>
                <c:pt idx="1836">
                  <c:v>0.426207906295754</c:v>
                </c:pt>
                <c:pt idx="1837">
                  <c:v>0.42420693020985845</c:v>
                </c:pt>
                <c:pt idx="1838">
                  <c:v>0.42220595412396289</c:v>
                </c:pt>
                <c:pt idx="1839">
                  <c:v>0.42020497803806733</c:v>
                </c:pt>
                <c:pt idx="1840">
                  <c:v>0.41820400195217178</c:v>
                </c:pt>
                <c:pt idx="1841">
                  <c:v>0.41620302586627622</c:v>
                </c:pt>
                <c:pt idx="1842">
                  <c:v>0.41420204978038067</c:v>
                </c:pt>
                <c:pt idx="1843">
                  <c:v>0.41220107369448511</c:v>
                </c:pt>
                <c:pt idx="1844">
                  <c:v>0.41020009760858955</c:v>
                </c:pt>
                <c:pt idx="1845">
                  <c:v>0.408199121522694</c:v>
                </c:pt>
                <c:pt idx="1846">
                  <c:v>0.40619814543679844</c:v>
                </c:pt>
                <c:pt idx="1847">
                  <c:v>0.40419716935090283</c:v>
                </c:pt>
                <c:pt idx="1848">
                  <c:v>0.40219619326500727</c:v>
                </c:pt>
                <c:pt idx="1849">
                  <c:v>0.40019521717911172</c:v>
                </c:pt>
                <c:pt idx="1850">
                  <c:v>0.39819424109321616</c:v>
                </c:pt>
                <c:pt idx="1851">
                  <c:v>0.39619326500732061</c:v>
                </c:pt>
                <c:pt idx="1852">
                  <c:v>0.39419228892142505</c:v>
                </c:pt>
                <c:pt idx="1853">
                  <c:v>0.39219131283552949</c:v>
                </c:pt>
                <c:pt idx="1854">
                  <c:v>0.39019033674963394</c:v>
                </c:pt>
                <c:pt idx="1855">
                  <c:v>0.38818936066373838</c:v>
                </c:pt>
                <c:pt idx="1856">
                  <c:v>0.38618838457784282</c:v>
                </c:pt>
                <c:pt idx="1857">
                  <c:v>0.38418740849194727</c:v>
                </c:pt>
                <c:pt idx="1858">
                  <c:v>0.38218643240605171</c:v>
                </c:pt>
                <c:pt idx="1859">
                  <c:v>0.38018545632015616</c:v>
                </c:pt>
                <c:pt idx="1860">
                  <c:v>0.3781844802342606</c:v>
                </c:pt>
                <c:pt idx="1861">
                  <c:v>0.37618350414836504</c:v>
                </c:pt>
                <c:pt idx="1862">
                  <c:v>0.37418252806246949</c:v>
                </c:pt>
                <c:pt idx="1863">
                  <c:v>0.37218155197657393</c:v>
                </c:pt>
                <c:pt idx="1864">
                  <c:v>0.37018057589067838</c:v>
                </c:pt>
                <c:pt idx="1865">
                  <c:v>0.36817959980478282</c:v>
                </c:pt>
                <c:pt idx="1866">
                  <c:v>0.36617862371888726</c:v>
                </c:pt>
                <c:pt idx="1867">
                  <c:v>0.36417764763299171</c:v>
                </c:pt>
                <c:pt idx="1868">
                  <c:v>0.3621766715470961</c:v>
                </c:pt>
                <c:pt idx="1869">
                  <c:v>0.36017569546120054</c:v>
                </c:pt>
                <c:pt idx="1870">
                  <c:v>0.35817471937530498</c:v>
                </c:pt>
                <c:pt idx="1871">
                  <c:v>0.35617374328940943</c:v>
                </c:pt>
                <c:pt idx="1872">
                  <c:v>0.35417276720351387</c:v>
                </c:pt>
                <c:pt idx="1873">
                  <c:v>0.35217179111761832</c:v>
                </c:pt>
                <c:pt idx="1874">
                  <c:v>0.35017081503172276</c:v>
                </c:pt>
                <c:pt idx="1875">
                  <c:v>0.3481698389458272</c:v>
                </c:pt>
                <c:pt idx="1876">
                  <c:v>0.34616886285993165</c:v>
                </c:pt>
                <c:pt idx="1877">
                  <c:v>0.34416788677403609</c:v>
                </c:pt>
                <c:pt idx="1878">
                  <c:v>0.34216691068814054</c:v>
                </c:pt>
                <c:pt idx="1879">
                  <c:v>0.34016593460224498</c:v>
                </c:pt>
                <c:pt idx="1880">
                  <c:v>0.33816495851634942</c:v>
                </c:pt>
                <c:pt idx="1881">
                  <c:v>0.33616398243045387</c:v>
                </c:pt>
                <c:pt idx="1882">
                  <c:v>0.33416300634455831</c:v>
                </c:pt>
                <c:pt idx="1883">
                  <c:v>0.33216203025866275</c:v>
                </c:pt>
                <c:pt idx="1884">
                  <c:v>0.3301610541727672</c:v>
                </c:pt>
                <c:pt idx="1885">
                  <c:v>0.32816007808687164</c:v>
                </c:pt>
                <c:pt idx="1886">
                  <c:v>0.32615910200097609</c:v>
                </c:pt>
                <c:pt idx="1887">
                  <c:v>0.32415812591508053</c:v>
                </c:pt>
                <c:pt idx="1888">
                  <c:v>0.32215714982918497</c:v>
                </c:pt>
                <c:pt idx="1889">
                  <c:v>0.32015617374328942</c:v>
                </c:pt>
                <c:pt idx="1890">
                  <c:v>0.31815519765739381</c:v>
                </c:pt>
                <c:pt idx="1891">
                  <c:v>0.31615422157149825</c:v>
                </c:pt>
                <c:pt idx="1892">
                  <c:v>0.31415324548560269</c:v>
                </c:pt>
                <c:pt idx="1893">
                  <c:v>0.31215226939970714</c:v>
                </c:pt>
                <c:pt idx="1894">
                  <c:v>0.31015129331381158</c:v>
                </c:pt>
                <c:pt idx="1895">
                  <c:v>0.30815031722791603</c:v>
                </c:pt>
                <c:pt idx="1896">
                  <c:v>0.30614934114202047</c:v>
                </c:pt>
                <c:pt idx="1897">
                  <c:v>0.30414836505612491</c:v>
                </c:pt>
                <c:pt idx="1898">
                  <c:v>0.30214738897022936</c:v>
                </c:pt>
                <c:pt idx="1899">
                  <c:v>0.3001464128843338</c:v>
                </c:pt>
                <c:pt idx="1900">
                  <c:v>0.29814543679843825</c:v>
                </c:pt>
                <c:pt idx="1901">
                  <c:v>0.29614446071254269</c:v>
                </c:pt>
                <c:pt idx="1902">
                  <c:v>0.29414348462664713</c:v>
                </c:pt>
                <c:pt idx="1903">
                  <c:v>0.29214250854075158</c:v>
                </c:pt>
                <c:pt idx="1904">
                  <c:v>0.29014153245485602</c:v>
                </c:pt>
                <c:pt idx="1905">
                  <c:v>0.28814055636896047</c:v>
                </c:pt>
                <c:pt idx="1906">
                  <c:v>0.28613958028306491</c:v>
                </c:pt>
                <c:pt idx="1907">
                  <c:v>0.28413860419716935</c:v>
                </c:pt>
                <c:pt idx="1908">
                  <c:v>0.2821376281112738</c:v>
                </c:pt>
                <c:pt idx="1909">
                  <c:v>0.28013665202537824</c:v>
                </c:pt>
                <c:pt idx="1910">
                  <c:v>0.27813567593948268</c:v>
                </c:pt>
                <c:pt idx="1911">
                  <c:v>0.27613469985358707</c:v>
                </c:pt>
                <c:pt idx="1912">
                  <c:v>0.27413372376769152</c:v>
                </c:pt>
                <c:pt idx="1913">
                  <c:v>0.27213274768179596</c:v>
                </c:pt>
                <c:pt idx="1914">
                  <c:v>0.27013177159590041</c:v>
                </c:pt>
                <c:pt idx="1915">
                  <c:v>0.26813079551000485</c:v>
                </c:pt>
                <c:pt idx="1916">
                  <c:v>0.26612981942410929</c:v>
                </c:pt>
                <c:pt idx="1917">
                  <c:v>0.26412884333821374</c:v>
                </c:pt>
                <c:pt idx="1918">
                  <c:v>0.26212786725231818</c:v>
                </c:pt>
                <c:pt idx="1919">
                  <c:v>0.26012689116642262</c:v>
                </c:pt>
                <c:pt idx="1920">
                  <c:v>0.25812591508052707</c:v>
                </c:pt>
                <c:pt idx="1921">
                  <c:v>0.25612493899463151</c:v>
                </c:pt>
                <c:pt idx="1922">
                  <c:v>0.25412396290873596</c:v>
                </c:pt>
                <c:pt idx="1923">
                  <c:v>0.2521229868228404</c:v>
                </c:pt>
                <c:pt idx="1924">
                  <c:v>0.25012201073694484</c:v>
                </c:pt>
                <c:pt idx="1925">
                  <c:v>0.24812103465104929</c:v>
                </c:pt>
                <c:pt idx="1926">
                  <c:v>0.24612005856515373</c:v>
                </c:pt>
                <c:pt idx="1927">
                  <c:v>0.24411908247925815</c:v>
                </c:pt>
                <c:pt idx="1928">
                  <c:v>0.24211810639336259</c:v>
                </c:pt>
                <c:pt idx="1929">
                  <c:v>0.24011713030746704</c:v>
                </c:pt>
                <c:pt idx="1930">
                  <c:v>0.23811615422157148</c:v>
                </c:pt>
                <c:pt idx="1931">
                  <c:v>0.23611517813567592</c:v>
                </c:pt>
                <c:pt idx="1932">
                  <c:v>0.23411420204978037</c:v>
                </c:pt>
                <c:pt idx="1933">
                  <c:v>0.23211322596388481</c:v>
                </c:pt>
                <c:pt idx="1934">
                  <c:v>0.23011224987798926</c:v>
                </c:pt>
                <c:pt idx="1935">
                  <c:v>0.2281112737920937</c:v>
                </c:pt>
                <c:pt idx="1936">
                  <c:v>0.22611029770619814</c:v>
                </c:pt>
                <c:pt idx="1937">
                  <c:v>0.22410932162030256</c:v>
                </c:pt>
                <c:pt idx="1938">
                  <c:v>0.222108345534407</c:v>
                </c:pt>
                <c:pt idx="1939">
                  <c:v>0.22010736944851145</c:v>
                </c:pt>
                <c:pt idx="1940">
                  <c:v>0.21810639336261589</c:v>
                </c:pt>
                <c:pt idx="1941">
                  <c:v>0.21610541727672034</c:v>
                </c:pt>
                <c:pt idx="1942">
                  <c:v>0.21410444119082478</c:v>
                </c:pt>
                <c:pt idx="1943">
                  <c:v>0.21210346510492922</c:v>
                </c:pt>
                <c:pt idx="1944">
                  <c:v>0.21010248901903367</c:v>
                </c:pt>
                <c:pt idx="1945">
                  <c:v>0.20810151293313811</c:v>
                </c:pt>
                <c:pt idx="1946">
                  <c:v>0.20610053684724255</c:v>
                </c:pt>
                <c:pt idx="1947">
                  <c:v>0.204099560761347</c:v>
                </c:pt>
                <c:pt idx="1948">
                  <c:v>0.20209858467545141</c:v>
                </c:pt>
                <c:pt idx="1949">
                  <c:v>0.20009760858955586</c:v>
                </c:pt>
                <c:pt idx="1950">
                  <c:v>0.1980966325036603</c:v>
                </c:pt>
                <c:pt idx="1951">
                  <c:v>0.19609565641776475</c:v>
                </c:pt>
                <c:pt idx="1952">
                  <c:v>0.19409468033186919</c:v>
                </c:pt>
                <c:pt idx="1953">
                  <c:v>0.19209370424597363</c:v>
                </c:pt>
                <c:pt idx="1954">
                  <c:v>0.19009272816007808</c:v>
                </c:pt>
                <c:pt idx="1955">
                  <c:v>0.18809175207418252</c:v>
                </c:pt>
                <c:pt idx="1956">
                  <c:v>0.18609077598828697</c:v>
                </c:pt>
                <c:pt idx="1957">
                  <c:v>0.18408979990239141</c:v>
                </c:pt>
                <c:pt idx="1958">
                  <c:v>0.18208882381649585</c:v>
                </c:pt>
                <c:pt idx="1959">
                  <c:v>0.18008784773060027</c:v>
                </c:pt>
                <c:pt idx="1960">
                  <c:v>0.17808687164470471</c:v>
                </c:pt>
                <c:pt idx="1961">
                  <c:v>0.17608589555880916</c:v>
                </c:pt>
                <c:pt idx="1962">
                  <c:v>0.1740849194729136</c:v>
                </c:pt>
                <c:pt idx="1963">
                  <c:v>0.17208394338701805</c:v>
                </c:pt>
                <c:pt idx="1964">
                  <c:v>0.17008296730112249</c:v>
                </c:pt>
                <c:pt idx="1965">
                  <c:v>0.16808199121522693</c:v>
                </c:pt>
                <c:pt idx="1966">
                  <c:v>0.16608101512933138</c:v>
                </c:pt>
                <c:pt idx="1967">
                  <c:v>0.16408003904343582</c:v>
                </c:pt>
                <c:pt idx="1968">
                  <c:v>0.16207906295754027</c:v>
                </c:pt>
                <c:pt idx="1969">
                  <c:v>0.16007808687164471</c:v>
                </c:pt>
                <c:pt idx="1970">
                  <c:v>0.15807711078574913</c:v>
                </c:pt>
                <c:pt idx="1971">
                  <c:v>0.15607613469985357</c:v>
                </c:pt>
                <c:pt idx="1972">
                  <c:v>0.15407515861395801</c:v>
                </c:pt>
                <c:pt idx="1973">
                  <c:v>0.15207418252806246</c:v>
                </c:pt>
                <c:pt idx="1974">
                  <c:v>0.1500732064421669</c:v>
                </c:pt>
                <c:pt idx="1975">
                  <c:v>0.14807223035627134</c:v>
                </c:pt>
                <c:pt idx="1976">
                  <c:v>0.14607125427037579</c:v>
                </c:pt>
                <c:pt idx="1977">
                  <c:v>0.14407027818448023</c:v>
                </c:pt>
                <c:pt idx="1978">
                  <c:v>0.14206930209858468</c:v>
                </c:pt>
                <c:pt idx="1979">
                  <c:v>0.14006832601268912</c:v>
                </c:pt>
                <c:pt idx="1980">
                  <c:v>0.13806734992679354</c:v>
                </c:pt>
                <c:pt idx="1981">
                  <c:v>0.13606637384089798</c:v>
                </c:pt>
                <c:pt idx="1982">
                  <c:v>0.13406539775500242</c:v>
                </c:pt>
                <c:pt idx="1983">
                  <c:v>0.13206442166910687</c:v>
                </c:pt>
                <c:pt idx="1984">
                  <c:v>0.13006344558321131</c:v>
                </c:pt>
                <c:pt idx="1985">
                  <c:v>0.12806246949731576</c:v>
                </c:pt>
                <c:pt idx="1986">
                  <c:v>0.1260614934114202</c:v>
                </c:pt>
                <c:pt idx="1987">
                  <c:v>0.12406051732552464</c:v>
                </c:pt>
                <c:pt idx="1988">
                  <c:v>0.12205954123962907</c:v>
                </c:pt>
                <c:pt idx="1989">
                  <c:v>0.12005856515373352</c:v>
                </c:pt>
                <c:pt idx="1990">
                  <c:v>0.11805758906783796</c:v>
                </c:pt>
                <c:pt idx="1991">
                  <c:v>0.11605661298194241</c:v>
                </c:pt>
                <c:pt idx="1992">
                  <c:v>0.11405563689604685</c:v>
                </c:pt>
                <c:pt idx="1993">
                  <c:v>0.11205466081015128</c:v>
                </c:pt>
                <c:pt idx="1994">
                  <c:v>0.11005368472425572</c:v>
                </c:pt>
                <c:pt idx="1995">
                  <c:v>0.10805270863836017</c:v>
                </c:pt>
                <c:pt idx="1996">
                  <c:v>0.10605173255246461</c:v>
                </c:pt>
                <c:pt idx="1997">
                  <c:v>0.10405075646656906</c:v>
                </c:pt>
                <c:pt idx="1998">
                  <c:v>0.1020497803806735</c:v>
                </c:pt>
                <c:pt idx="1999">
                  <c:v>0.10004880429477793</c:v>
                </c:pt>
                <c:pt idx="2000">
                  <c:v>9.8047828208882373E-2</c:v>
                </c:pt>
                <c:pt idx="2001">
                  <c:v>9.6046852122986817E-2</c:v>
                </c:pt>
                <c:pt idx="2002">
                  <c:v>9.4045876037091261E-2</c:v>
                </c:pt>
                <c:pt idx="2003">
                  <c:v>9.2044899951195705E-2</c:v>
                </c:pt>
                <c:pt idx="2004">
                  <c:v>9.0043923865300135E-2</c:v>
                </c:pt>
                <c:pt idx="2005">
                  <c:v>8.8042947779404579E-2</c:v>
                </c:pt>
                <c:pt idx="2006">
                  <c:v>8.6041971693509023E-2</c:v>
                </c:pt>
                <c:pt idx="2007">
                  <c:v>8.4040995607613467E-2</c:v>
                </c:pt>
                <c:pt idx="2008">
                  <c:v>8.2040019521717911E-2</c:v>
                </c:pt>
                <c:pt idx="2009">
                  <c:v>8.0039043435822355E-2</c:v>
                </c:pt>
                <c:pt idx="2010">
                  <c:v>7.8038067349926785E-2</c:v>
                </c:pt>
                <c:pt idx="2011">
                  <c:v>7.6037091264031229E-2</c:v>
                </c:pt>
                <c:pt idx="2012">
                  <c:v>7.4036115178135672E-2</c:v>
                </c:pt>
                <c:pt idx="2013">
                  <c:v>7.2035139092240116E-2</c:v>
                </c:pt>
                <c:pt idx="2014">
                  <c:v>7.003416300634456E-2</c:v>
                </c:pt>
                <c:pt idx="2015">
                  <c:v>6.803318692044899E-2</c:v>
                </c:pt>
                <c:pt idx="2016">
                  <c:v>6.6032210834553434E-2</c:v>
                </c:pt>
                <c:pt idx="2017">
                  <c:v>6.4031234748657878E-2</c:v>
                </c:pt>
                <c:pt idx="2018">
                  <c:v>6.2030258662762322E-2</c:v>
                </c:pt>
                <c:pt idx="2019">
                  <c:v>6.0029282576866759E-2</c:v>
                </c:pt>
                <c:pt idx="2020">
                  <c:v>5.8028306490971203E-2</c:v>
                </c:pt>
                <c:pt idx="2021">
                  <c:v>5.602733040507564E-2</c:v>
                </c:pt>
                <c:pt idx="2022">
                  <c:v>5.4026354319180084E-2</c:v>
                </c:pt>
                <c:pt idx="2023">
                  <c:v>5.2025378233284528E-2</c:v>
                </c:pt>
                <c:pt idx="2024">
                  <c:v>5.0024402147388965E-2</c:v>
                </c:pt>
                <c:pt idx="2025">
                  <c:v>4.8023426061493409E-2</c:v>
                </c:pt>
                <c:pt idx="2026">
                  <c:v>4.6022449975597853E-2</c:v>
                </c:pt>
                <c:pt idx="2027">
                  <c:v>4.4021473889702289E-2</c:v>
                </c:pt>
                <c:pt idx="2028">
                  <c:v>4.2020497803806733E-2</c:v>
                </c:pt>
                <c:pt idx="2029">
                  <c:v>4.0019521717911177E-2</c:v>
                </c:pt>
                <c:pt idx="2030">
                  <c:v>3.8018545632015614E-2</c:v>
                </c:pt>
                <c:pt idx="2031">
                  <c:v>3.6017569546120058E-2</c:v>
                </c:pt>
                <c:pt idx="2032">
                  <c:v>3.4016593460224495E-2</c:v>
                </c:pt>
                <c:pt idx="2033">
                  <c:v>3.2015617374328939E-2</c:v>
                </c:pt>
                <c:pt idx="2034">
                  <c:v>3.001464128843338E-2</c:v>
                </c:pt>
                <c:pt idx="2035">
                  <c:v>2.801366520253782E-2</c:v>
                </c:pt>
                <c:pt idx="2036">
                  <c:v>2.6012689116642264E-2</c:v>
                </c:pt>
                <c:pt idx="2037">
                  <c:v>2.4011713030746704E-2</c:v>
                </c:pt>
                <c:pt idx="2038">
                  <c:v>2.2010736944851145E-2</c:v>
                </c:pt>
                <c:pt idx="2039">
                  <c:v>2.0009760858955589E-2</c:v>
                </c:pt>
                <c:pt idx="2040">
                  <c:v>1.8008784773060029E-2</c:v>
                </c:pt>
                <c:pt idx="2041">
                  <c:v>1.600780868716447E-2</c:v>
                </c:pt>
                <c:pt idx="2042">
                  <c:v>1.400683260126891E-2</c:v>
                </c:pt>
                <c:pt idx="2043">
                  <c:v>1.2005856515373352E-2</c:v>
                </c:pt>
                <c:pt idx="2044">
                  <c:v>1.0004880429477794E-2</c:v>
                </c:pt>
                <c:pt idx="2045">
                  <c:v>8.0039043435822348E-3</c:v>
                </c:pt>
                <c:pt idx="2046">
                  <c:v>6.0029282576866761E-3</c:v>
                </c:pt>
                <c:pt idx="2047">
                  <c:v>4.0019521717911174E-3</c:v>
                </c:pt>
                <c:pt idx="2048">
                  <c:v>2.0009760858955587E-3</c:v>
                </c:pt>
              </c:numCache>
            </c:numRef>
          </c:xVal>
          <c:yVal>
            <c:numRef>
              <c:f>'RGB Analysis'!$D$46:$D$2095</c:f>
              <c:numCache>
                <c:formatCode>General</c:formatCode>
                <c:ptCount val="2050"/>
                <c:pt idx="0">
                  <c:v>2.3529411764705882E-2</c:v>
                </c:pt>
                <c:pt idx="1">
                  <c:v>2.3529411764705882E-2</c:v>
                </c:pt>
                <c:pt idx="2">
                  <c:v>2.3529411764705882E-2</c:v>
                </c:pt>
                <c:pt idx="3">
                  <c:v>2.3529411764705882E-2</c:v>
                </c:pt>
                <c:pt idx="4">
                  <c:v>3.1357254901960785E-2</c:v>
                </c:pt>
                <c:pt idx="5">
                  <c:v>3.1372549019607843E-2</c:v>
                </c:pt>
                <c:pt idx="6">
                  <c:v>2.3552549019607842E-2</c:v>
                </c:pt>
                <c:pt idx="7">
                  <c:v>2.3529411764705882E-2</c:v>
                </c:pt>
                <c:pt idx="8">
                  <c:v>1.9623137254901959E-2</c:v>
                </c:pt>
                <c:pt idx="9">
                  <c:v>1.9607843137254902E-2</c:v>
                </c:pt>
                <c:pt idx="10">
                  <c:v>2.351019607843137E-2</c:v>
                </c:pt>
                <c:pt idx="11">
                  <c:v>2.3529411764705882E-2</c:v>
                </c:pt>
                <c:pt idx="12">
                  <c:v>2.3529411764705882E-2</c:v>
                </c:pt>
                <c:pt idx="13">
                  <c:v>2.3529411764705882E-2</c:v>
                </c:pt>
                <c:pt idx="14">
                  <c:v>2.3529411764705882E-2</c:v>
                </c:pt>
                <c:pt idx="15">
                  <c:v>2.3529411764705882E-2</c:v>
                </c:pt>
                <c:pt idx="16">
                  <c:v>1.5747450980392156E-2</c:v>
                </c:pt>
                <c:pt idx="17">
                  <c:v>1.5686274509803921E-2</c:v>
                </c:pt>
                <c:pt idx="18">
                  <c:v>1.9573333333333335E-2</c:v>
                </c:pt>
                <c:pt idx="19">
                  <c:v>1.9607843137254902E-2</c:v>
                </c:pt>
                <c:pt idx="20">
                  <c:v>1.5724705882352939E-2</c:v>
                </c:pt>
                <c:pt idx="21">
                  <c:v>1.5686274509803921E-2</c:v>
                </c:pt>
                <c:pt idx="22">
                  <c:v>2.3445098039215687E-2</c:v>
                </c:pt>
                <c:pt idx="23">
                  <c:v>2.3529411764705882E-2</c:v>
                </c:pt>
                <c:pt idx="24">
                  <c:v>1.5778039215686275E-2</c:v>
                </c:pt>
                <c:pt idx="25">
                  <c:v>1.5686274509803921E-2</c:v>
                </c:pt>
                <c:pt idx="26">
                  <c:v>1.9558039215686274E-2</c:v>
                </c:pt>
                <c:pt idx="27">
                  <c:v>1.9607843137254902E-2</c:v>
                </c:pt>
                <c:pt idx="28">
                  <c:v>1.9607843137254902E-2</c:v>
                </c:pt>
                <c:pt idx="29">
                  <c:v>1.9607843137254902E-2</c:v>
                </c:pt>
                <c:pt idx="30">
                  <c:v>2.3472156862745099E-2</c:v>
                </c:pt>
                <c:pt idx="31">
                  <c:v>2.3529411764705882E-2</c:v>
                </c:pt>
                <c:pt idx="32">
                  <c:v>2.3529411764705882E-2</c:v>
                </c:pt>
                <c:pt idx="33">
                  <c:v>2.3529411764705882E-2</c:v>
                </c:pt>
                <c:pt idx="34">
                  <c:v>2.3529411764705882E-2</c:v>
                </c:pt>
                <c:pt idx="35">
                  <c:v>2.3529411764705882E-2</c:v>
                </c:pt>
                <c:pt idx="36">
                  <c:v>2.3529411764705882E-2</c:v>
                </c:pt>
                <c:pt idx="37">
                  <c:v>2.3529411764705882E-2</c:v>
                </c:pt>
                <c:pt idx="38">
                  <c:v>2.352392156862745E-2</c:v>
                </c:pt>
                <c:pt idx="39">
                  <c:v>2.3420392156862743E-2</c:v>
                </c:pt>
                <c:pt idx="40">
                  <c:v>1.9680392156862746E-2</c:v>
                </c:pt>
                <c:pt idx="41">
                  <c:v>1.9607843137254902E-2</c:v>
                </c:pt>
                <c:pt idx="42">
                  <c:v>1.6177254901960786E-2</c:v>
                </c:pt>
                <c:pt idx="43">
                  <c:v>1.6208627450980392E-2</c:v>
                </c:pt>
                <c:pt idx="44">
                  <c:v>1.3087058823529412E-2</c:v>
                </c:pt>
                <c:pt idx="45">
                  <c:v>1.3223137254901962E-2</c:v>
                </c:pt>
                <c:pt idx="46">
                  <c:v>1.6449411764705886E-2</c:v>
                </c:pt>
                <c:pt idx="47">
                  <c:v>1.662235294117647E-2</c:v>
                </c:pt>
                <c:pt idx="48">
                  <c:v>1.5710588235294115E-2</c:v>
                </c:pt>
                <c:pt idx="49">
                  <c:v>1.5686274509803921E-2</c:v>
                </c:pt>
                <c:pt idx="50">
                  <c:v>1.5686274509803921E-2</c:v>
                </c:pt>
                <c:pt idx="51">
                  <c:v>1.5686274509803921E-2</c:v>
                </c:pt>
                <c:pt idx="52">
                  <c:v>1.8092549019607843E-2</c:v>
                </c:pt>
                <c:pt idx="53">
                  <c:v>1.8051764705882354E-2</c:v>
                </c:pt>
                <c:pt idx="54">
                  <c:v>1.5745882352941176E-2</c:v>
                </c:pt>
                <c:pt idx="55">
                  <c:v>1.5686274509803921E-2</c:v>
                </c:pt>
                <c:pt idx="56">
                  <c:v>1.7685490196078433E-2</c:v>
                </c:pt>
                <c:pt idx="57">
                  <c:v>1.7638431372549019E-2</c:v>
                </c:pt>
                <c:pt idx="58">
                  <c:v>1.9549019607843141E-2</c:v>
                </c:pt>
                <c:pt idx="59">
                  <c:v>1.9607843137254902E-2</c:v>
                </c:pt>
                <c:pt idx="60">
                  <c:v>1.9607843137254902E-2</c:v>
                </c:pt>
                <c:pt idx="61">
                  <c:v>1.9607843137254902E-2</c:v>
                </c:pt>
                <c:pt idx="62">
                  <c:v>2.2018823529411764E-2</c:v>
                </c:pt>
                <c:pt idx="63">
                  <c:v>2.2197254901960783E-2</c:v>
                </c:pt>
                <c:pt idx="64">
                  <c:v>2.2300784313725491E-2</c:v>
                </c:pt>
                <c:pt idx="65">
                  <c:v>2.2403921568627451E-2</c:v>
                </c:pt>
                <c:pt idx="66">
                  <c:v>2.910862745098039E-2</c:v>
                </c:pt>
                <c:pt idx="67">
                  <c:v>2.9535294117647059E-2</c:v>
                </c:pt>
                <c:pt idx="68">
                  <c:v>3.4321568627450984E-2</c:v>
                </c:pt>
                <c:pt idx="69">
                  <c:v>3.4581960784313727E-2</c:v>
                </c:pt>
                <c:pt idx="70">
                  <c:v>4.8072549019607842E-2</c:v>
                </c:pt>
                <c:pt idx="71">
                  <c:v>4.895921568627451E-2</c:v>
                </c:pt>
                <c:pt idx="72">
                  <c:v>5.7328235294117645E-2</c:v>
                </c:pt>
                <c:pt idx="73">
                  <c:v>5.7927843137254902E-2</c:v>
                </c:pt>
                <c:pt idx="74">
                  <c:v>6.5421568627450979E-2</c:v>
                </c:pt>
                <c:pt idx="75">
                  <c:v>6.6207450980392157E-2</c:v>
                </c:pt>
                <c:pt idx="76">
                  <c:v>7.4218823529411768E-2</c:v>
                </c:pt>
                <c:pt idx="77">
                  <c:v>7.4509803921568626E-2</c:v>
                </c:pt>
                <c:pt idx="78">
                  <c:v>7.8281960784313723E-2</c:v>
                </c:pt>
                <c:pt idx="79">
                  <c:v>7.8431372549019607E-2</c:v>
                </c:pt>
                <c:pt idx="80">
                  <c:v>8.9736862745098026E-2</c:v>
                </c:pt>
                <c:pt idx="81">
                  <c:v>9.0196078431372548E-2</c:v>
                </c:pt>
                <c:pt idx="82">
                  <c:v>8.2666666666666652E-2</c:v>
                </c:pt>
                <c:pt idx="83">
                  <c:v>8.2352941176470587E-2</c:v>
                </c:pt>
                <c:pt idx="84">
                  <c:v>8.611372549019608E-2</c:v>
                </c:pt>
                <c:pt idx="85">
                  <c:v>8.6274509803921567E-2</c:v>
                </c:pt>
                <c:pt idx="86">
                  <c:v>8.6274509803921567E-2</c:v>
                </c:pt>
                <c:pt idx="87">
                  <c:v>8.6274509803921567E-2</c:v>
                </c:pt>
                <c:pt idx="88">
                  <c:v>9.3780784313725496E-2</c:v>
                </c:pt>
                <c:pt idx="89">
                  <c:v>9.4117647058823528E-2</c:v>
                </c:pt>
                <c:pt idx="90">
                  <c:v>9.0368235294117638E-2</c:v>
                </c:pt>
                <c:pt idx="91">
                  <c:v>9.0196078431372548E-2</c:v>
                </c:pt>
                <c:pt idx="92">
                  <c:v>0.10143254901960784</c:v>
                </c:pt>
                <c:pt idx="93">
                  <c:v>0.10196078431372549</c:v>
                </c:pt>
                <c:pt idx="94">
                  <c:v>0.10196078431372549</c:v>
                </c:pt>
                <c:pt idx="95">
                  <c:v>0.10196078431372549</c:v>
                </c:pt>
                <c:pt idx="96">
                  <c:v>0.10569843137254901</c:v>
                </c:pt>
                <c:pt idx="97">
                  <c:v>0.10588235294117647</c:v>
                </c:pt>
                <c:pt idx="98">
                  <c:v>0.10588235294117647</c:v>
                </c:pt>
                <c:pt idx="99">
                  <c:v>0.10588235294117647</c:v>
                </c:pt>
                <c:pt idx="100">
                  <c:v>0.10588235294117647</c:v>
                </c:pt>
                <c:pt idx="101">
                  <c:v>0.10588235294117647</c:v>
                </c:pt>
                <c:pt idx="102">
                  <c:v>0.11706156862745098</c:v>
                </c:pt>
                <c:pt idx="103">
                  <c:v>0.11764705882352941</c:v>
                </c:pt>
                <c:pt idx="104">
                  <c:v>0.11392470588235293</c:v>
                </c:pt>
                <c:pt idx="105">
                  <c:v>0.11372549019607843</c:v>
                </c:pt>
                <c:pt idx="106">
                  <c:v>0.12488156862745098</c:v>
                </c:pt>
                <c:pt idx="107">
                  <c:v>0.12549019607843137</c:v>
                </c:pt>
                <c:pt idx="108">
                  <c:v>0.13291999999999998</c:v>
                </c:pt>
                <c:pt idx="109">
                  <c:v>0.13333333333333333</c:v>
                </c:pt>
                <c:pt idx="110">
                  <c:v>0.12962235294117647</c:v>
                </c:pt>
                <c:pt idx="111">
                  <c:v>0.12941176470588237</c:v>
                </c:pt>
                <c:pt idx="112">
                  <c:v>0.14424078431372547</c:v>
                </c:pt>
                <c:pt idx="113">
                  <c:v>0.14509803921568626</c:v>
                </c:pt>
                <c:pt idx="114">
                  <c:v>0.14144431372549018</c:v>
                </c:pt>
                <c:pt idx="115">
                  <c:v>0.14153803921568625</c:v>
                </c:pt>
                <c:pt idx="116">
                  <c:v>0.15643529411764703</c:v>
                </c:pt>
                <c:pt idx="117">
                  <c:v>0.15751725490196078</c:v>
                </c:pt>
                <c:pt idx="118">
                  <c:v>0.16308627450980395</c:v>
                </c:pt>
                <c:pt idx="119">
                  <c:v>0.16310392156862746</c:v>
                </c:pt>
                <c:pt idx="120">
                  <c:v>0.1677776470588235</c:v>
                </c:pt>
                <c:pt idx="121">
                  <c:v>0.16736431372549018</c:v>
                </c:pt>
                <c:pt idx="122">
                  <c:v>0.15478274509803921</c:v>
                </c:pt>
                <c:pt idx="123">
                  <c:v>0.1532050980392157</c:v>
                </c:pt>
                <c:pt idx="124">
                  <c:v>0.14033843137254901</c:v>
                </c:pt>
                <c:pt idx="125">
                  <c:v>0.13863294117647057</c:v>
                </c:pt>
                <c:pt idx="126">
                  <c:v>0.12534117647058823</c:v>
                </c:pt>
                <c:pt idx="127">
                  <c:v>0.1238078431372549</c:v>
                </c:pt>
                <c:pt idx="128">
                  <c:v>0.1148</c:v>
                </c:pt>
                <c:pt idx="129">
                  <c:v>0.1137313725490196</c:v>
                </c:pt>
                <c:pt idx="130">
                  <c:v>0.11110666666666667</c:v>
                </c:pt>
                <c:pt idx="131">
                  <c:v>0.11055019607843138</c:v>
                </c:pt>
                <c:pt idx="132">
                  <c:v>0.1045556862745098</c:v>
                </c:pt>
                <c:pt idx="133">
                  <c:v>0.10386117647058823</c:v>
                </c:pt>
                <c:pt idx="134">
                  <c:v>0.10034745098039215</c:v>
                </c:pt>
                <c:pt idx="135">
                  <c:v>0.10022666666666666</c:v>
                </c:pt>
                <c:pt idx="136">
                  <c:v>9.909725490196078E-2</c:v>
                </c:pt>
                <c:pt idx="137">
                  <c:v>9.8699607843137235E-2</c:v>
                </c:pt>
                <c:pt idx="138">
                  <c:v>0.10204705882352941</c:v>
                </c:pt>
                <c:pt idx="139">
                  <c:v>0.10200078431372549</c:v>
                </c:pt>
                <c:pt idx="140">
                  <c:v>0.10169098039215686</c:v>
                </c:pt>
                <c:pt idx="141">
                  <c:v>0.10138078431372549</c:v>
                </c:pt>
                <c:pt idx="142">
                  <c:v>8.8240392156862746E-2</c:v>
                </c:pt>
                <c:pt idx="143">
                  <c:v>8.7181568627450995E-2</c:v>
                </c:pt>
                <c:pt idx="144">
                  <c:v>9.2218823529411756E-2</c:v>
                </c:pt>
                <c:pt idx="145">
                  <c:v>9.229764705882354E-2</c:v>
                </c:pt>
                <c:pt idx="146">
                  <c:v>0.10014078431372549</c:v>
                </c:pt>
                <c:pt idx="147">
                  <c:v>0.10097333333333335</c:v>
                </c:pt>
                <c:pt idx="148">
                  <c:v>8.807568627450979E-2</c:v>
                </c:pt>
                <c:pt idx="149">
                  <c:v>8.684862745098039E-2</c:v>
                </c:pt>
                <c:pt idx="150">
                  <c:v>8.9936078431372551E-2</c:v>
                </c:pt>
                <c:pt idx="151">
                  <c:v>9.0196078431372548E-2</c:v>
                </c:pt>
                <c:pt idx="152">
                  <c:v>9.7457254901960791E-2</c:v>
                </c:pt>
                <c:pt idx="153">
                  <c:v>9.8039215686274508E-2</c:v>
                </c:pt>
                <c:pt idx="154">
                  <c:v>9.8039215686274508E-2</c:v>
                </c:pt>
                <c:pt idx="155">
                  <c:v>9.8039215686274508E-2</c:v>
                </c:pt>
                <c:pt idx="156">
                  <c:v>8.7170196078431378E-2</c:v>
                </c:pt>
                <c:pt idx="157">
                  <c:v>8.6274509803921567E-2</c:v>
                </c:pt>
                <c:pt idx="158">
                  <c:v>8.6274509803921567E-2</c:v>
                </c:pt>
                <c:pt idx="159">
                  <c:v>8.6274509803921567E-2</c:v>
                </c:pt>
                <c:pt idx="160">
                  <c:v>9.3505098039215695E-2</c:v>
                </c:pt>
                <c:pt idx="161">
                  <c:v>9.4117647058823528E-2</c:v>
                </c:pt>
                <c:pt idx="162">
                  <c:v>9.4117647058823528E-2</c:v>
                </c:pt>
                <c:pt idx="163">
                  <c:v>9.4117647058823528E-2</c:v>
                </c:pt>
                <c:pt idx="164">
                  <c:v>9.0509803921568627E-2</c:v>
                </c:pt>
                <c:pt idx="165">
                  <c:v>9.0196078431372548E-2</c:v>
                </c:pt>
                <c:pt idx="166">
                  <c:v>9.7403921568627455E-2</c:v>
                </c:pt>
                <c:pt idx="167">
                  <c:v>9.8039215686274508E-2</c:v>
                </c:pt>
                <c:pt idx="168">
                  <c:v>0.10163921568627451</c:v>
                </c:pt>
                <c:pt idx="169">
                  <c:v>0.10196078431372549</c:v>
                </c:pt>
                <c:pt idx="170">
                  <c:v>0.10915333333333334</c:v>
                </c:pt>
                <c:pt idx="171">
                  <c:v>0.10980392156862745</c:v>
                </c:pt>
                <c:pt idx="172">
                  <c:v>9.9026666666666652E-2</c:v>
                </c:pt>
                <c:pt idx="173">
                  <c:v>9.8039215686274508E-2</c:v>
                </c:pt>
                <c:pt idx="174">
                  <c:v>0.11239333333333333</c:v>
                </c:pt>
                <c:pt idx="175">
                  <c:v>0.11372549019607843</c:v>
                </c:pt>
                <c:pt idx="176">
                  <c:v>0.10655607843137255</c:v>
                </c:pt>
                <c:pt idx="177">
                  <c:v>0.10588235294117647</c:v>
                </c:pt>
                <c:pt idx="178">
                  <c:v>0.10946313725490196</c:v>
                </c:pt>
                <c:pt idx="179">
                  <c:v>0.10980392156862745</c:v>
                </c:pt>
                <c:pt idx="180">
                  <c:v>0.10980392156862745</c:v>
                </c:pt>
                <c:pt idx="181">
                  <c:v>0.10980392156862745</c:v>
                </c:pt>
                <c:pt idx="182">
                  <c:v>0.10623058823529412</c:v>
                </c:pt>
                <c:pt idx="183">
                  <c:v>0.10588235294117647</c:v>
                </c:pt>
                <c:pt idx="184">
                  <c:v>0.11659058823529411</c:v>
                </c:pt>
                <c:pt idx="185">
                  <c:v>0.11764705882352941</c:v>
                </c:pt>
                <c:pt idx="186">
                  <c:v>0.11051607843137255</c:v>
                </c:pt>
                <c:pt idx="187">
                  <c:v>0.10980392156862745</c:v>
                </c:pt>
                <c:pt idx="188">
                  <c:v>0.12048901960784313</c:v>
                </c:pt>
                <c:pt idx="189">
                  <c:v>0.12156862745098039</c:v>
                </c:pt>
                <c:pt idx="190">
                  <c:v>0.12159215686274509</c:v>
                </c:pt>
                <c:pt idx="191">
                  <c:v>0.1217007843137255</c:v>
                </c:pt>
                <c:pt idx="192">
                  <c:v>0.11824980392156863</c:v>
                </c:pt>
                <c:pt idx="193">
                  <c:v>0.11798588235294119</c:v>
                </c:pt>
                <c:pt idx="194">
                  <c:v>0.1172886274509804</c:v>
                </c:pt>
                <c:pt idx="195">
                  <c:v>0.11710156862745097</c:v>
                </c:pt>
                <c:pt idx="196">
                  <c:v>0.11521215686274511</c:v>
                </c:pt>
                <c:pt idx="197">
                  <c:v>0.11522980392156863</c:v>
                </c:pt>
                <c:pt idx="198">
                  <c:v>0.11820627450980392</c:v>
                </c:pt>
                <c:pt idx="199">
                  <c:v>0.11860588235294116</c:v>
                </c:pt>
                <c:pt idx="200">
                  <c:v>0.11163176470588236</c:v>
                </c:pt>
                <c:pt idx="201">
                  <c:v>0.11096941176470589</c:v>
                </c:pt>
                <c:pt idx="202">
                  <c:v>0.11824627450980392</c:v>
                </c:pt>
                <c:pt idx="203">
                  <c:v>0.11882392156862745</c:v>
                </c:pt>
                <c:pt idx="204">
                  <c:v>0.11068156862745097</c:v>
                </c:pt>
                <c:pt idx="205">
                  <c:v>0.10980392156862745</c:v>
                </c:pt>
                <c:pt idx="206">
                  <c:v>0.11030470588235294</c:v>
                </c:pt>
                <c:pt idx="207">
                  <c:v>0.11015411764705882</c:v>
                </c:pt>
                <c:pt idx="208">
                  <c:v>0.10642392156862746</c:v>
                </c:pt>
                <c:pt idx="209">
                  <c:v>0.1058192156862745</c:v>
                </c:pt>
                <c:pt idx="210">
                  <c:v>0.10209294117647058</c:v>
                </c:pt>
                <c:pt idx="211">
                  <c:v>0.10148431372549019</c:v>
                </c:pt>
                <c:pt idx="212">
                  <c:v>0.10892156862745096</c:v>
                </c:pt>
                <c:pt idx="213">
                  <c:v>0.10980392156862745</c:v>
                </c:pt>
                <c:pt idx="214">
                  <c:v>0.10530980392156862</c:v>
                </c:pt>
                <c:pt idx="215">
                  <c:v>0.10457882352941177</c:v>
                </c:pt>
                <c:pt idx="216">
                  <c:v>0.11058235294117646</c:v>
                </c:pt>
                <c:pt idx="217">
                  <c:v>0.11152078431372549</c:v>
                </c:pt>
                <c:pt idx="218">
                  <c:v>0.10911568627450981</c:v>
                </c:pt>
                <c:pt idx="219">
                  <c:v>0.10890823529411765</c:v>
                </c:pt>
                <c:pt idx="220">
                  <c:v>0.1125121568627451</c:v>
                </c:pt>
                <c:pt idx="221">
                  <c:v>0.11303647058823529</c:v>
                </c:pt>
                <c:pt idx="222">
                  <c:v>0.1042164705882353</c:v>
                </c:pt>
                <c:pt idx="223">
                  <c:v>0.10292549019607843</c:v>
                </c:pt>
                <c:pt idx="224">
                  <c:v>0.10869176470588235</c:v>
                </c:pt>
                <c:pt idx="225">
                  <c:v>0.10952823529411765</c:v>
                </c:pt>
                <c:pt idx="226">
                  <c:v>0.10311333333333333</c:v>
                </c:pt>
                <c:pt idx="227">
                  <c:v>0.10209843137254901</c:v>
                </c:pt>
                <c:pt idx="228">
                  <c:v>0.10544588235294118</c:v>
                </c:pt>
                <c:pt idx="229">
                  <c:v>0.10588235294117647</c:v>
                </c:pt>
                <c:pt idx="230">
                  <c:v>0.1024007843137255</c:v>
                </c:pt>
                <c:pt idx="231">
                  <c:v>0.10196078431372549</c:v>
                </c:pt>
                <c:pt idx="232">
                  <c:v>0.1089156862745098</c:v>
                </c:pt>
                <c:pt idx="233">
                  <c:v>0.10980392156862745</c:v>
                </c:pt>
                <c:pt idx="234">
                  <c:v>0.10285647058823529</c:v>
                </c:pt>
                <c:pt idx="235">
                  <c:v>0.10196078431372549</c:v>
                </c:pt>
                <c:pt idx="236">
                  <c:v>0.10543058823529411</c:v>
                </c:pt>
                <c:pt idx="237">
                  <c:v>0.10588235294117647</c:v>
                </c:pt>
                <c:pt idx="238">
                  <c:v>0.10241647058823529</c:v>
                </c:pt>
                <c:pt idx="239">
                  <c:v>0.10196078431372549</c:v>
                </c:pt>
                <c:pt idx="240">
                  <c:v>0.10196078431372549</c:v>
                </c:pt>
                <c:pt idx="241">
                  <c:v>0.10196078431372549</c:v>
                </c:pt>
                <c:pt idx="242">
                  <c:v>9.504392156862744E-2</c:v>
                </c:pt>
                <c:pt idx="243">
                  <c:v>9.4117647058823528E-2</c:v>
                </c:pt>
                <c:pt idx="244">
                  <c:v>0.10102666666666667</c:v>
                </c:pt>
                <c:pt idx="245">
                  <c:v>0.10196078431372549</c:v>
                </c:pt>
                <c:pt idx="246">
                  <c:v>9.5059215686274512E-2</c:v>
                </c:pt>
                <c:pt idx="247">
                  <c:v>9.4117647058823528E-2</c:v>
                </c:pt>
                <c:pt idx="248">
                  <c:v>9.7564705882352942E-2</c:v>
                </c:pt>
                <c:pt idx="249">
                  <c:v>9.8039215686274508E-2</c:v>
                </c:pt>
                <c:pt idx="250">
                  <c:v>9.8039215686274508E-2</c:v>
                </c:pt>
                <c:pt idx="251">
                  <c:v>9.8039215686274508E-2</c:v>
                </c:pt>
                <c:pt idx="252">
                  <c:v>9.1160784313725485E-2</c:v>
                </c:pt>
                <c:pt idx="253">
                  <c:v>9.0196078431372548E-2</c:v>
                </c:pt>
                <c:pt idx="254">
                  <c:v>9.7067058823529409E-2</c:v>
                </c:pt>
                <c:pt idx="255">
                  <c:v>9.8039215686274508E-2</c:v>
                </c:pt>
                <c:pt idx="256">
                  <c:v>0.10490235294117646</c:v>
                </c:pt>
                <c:pt idx="257">
                  <c:v>0.10588235294117647</c:v>
                </c:pt>
                <c:pt idx="258">
                  <c:v>9.5598823529411778E-2</c:v>
                </c:pt>
                <c:pt idx="259">
                  <c:v>9.4117647058823528E-2</c:v>
                </c:pt>
                <c:pt idx="260">
                  <c:v>9.7541568627450989E-2</c:v>
                </c:pt>
                <c:pt idx="261">
                  <c:v>9.8039215686274508E-2</c:v>
                </c:pt>
                <c:pt idx="262">
                  <c:v>0.1014592156862745</c:v>
                </c:pt>
                <c:pt idx="263">
                  <c:v>0.10196078431372549</c:v>
                </c:pt>
                <c:pt idx="264">
                  <c:v>9.854431372549019E-2</c:v>
                </c:pt>
                <c:pt idx="265">
                  <c:v>9.8039215686274508E-2</c:v>
                </c:pt>
                <c:pt idx="266">
                  <c:v>9.4621568627450983E-2</c:v>
                </c:pt>
                <c:pt idx="267">
                  <c:v>9.4117647058823528E-2</c:v>
                </c:pt>
                <c:pt idx="268">
                  <c:v>9.4332156862745098E-2</c:v>
                </c:pt>
                <c:pt idx="269">
                  <c:v>9.4467843137254898E-2</c:v>
                </c:pt>
                <c:pt idx="270">
                  <c:v>9.4571372549019608E-2</c:v>
                </c:pt>
                <c:pt idx="271">
                  <c:v>9.4674509803921572E-2</c:v>
                </c:pt>
                <c:pt idx="272">
                  <c:v>9.5888235294117649E-2</c:v>
                </c:pt>
                <c:pt idx="273">
                  <c:v>9.5748235294117648E-2</c:v>
                </c:pt>
                <c:pt idx="274">
                  <c:v>9.5796470588235302E-2</c:v>
                </c:pt>
                <c:pt idx="275">
                  <c:v>9.6058431372549019E-2</c:v>
                </c:pt>
                <c:pt idx="276">
                  <c:v>9.7800392156862745E-2</c:v>
                </c:pt>
                <c:pt idx="277">
                  <c:v>9.8039215686274508E-2</c:v>
                </c:pt>
                <c:pt idx="278">
                  <c:v>9.575647058823529E-2</c:v>
                </c:pt>
                <c:pt idx="279">
                  <c:v>9.5501568627450975E-2</c:v>
                </c:pt>
                <c:pt idx="280">
                  <c:v>9.5604705882352939E-2</c:v>
                </c:pt>
                <c:pt idx="281">
                  <c:v>9.570823529411765E-2</c:v>
                </c:pt>
                <c:pt idx="282">
                  <c:v>9.6271764705882348E-2</c:v>
                </c:pt>
                <c:pt idx="283">
                  <c:v>9.6241960784313726E-2</c:v>
                </c:pt>
                <c:pt idx="284">
                  <c:v>9.9309019607843121E-2</c:v>
                </c:pt>
                <c:pt idx="285">
                  <c:v>0.10012901960784314</c:v>
                </c:pt>
                <c:pt idx="286">
                  <c:v>9.6812941176470588E-2</c:v>
                </c:pt>
                <c:pt idx="287">
                  <c:v>9.6328235294117645E-2</c:v>
                </c:pt>
                <c:pt idx="288">
                  <c:v>0.1031721568627451</c:v>
                </c:pt>
                <c:pt idx="289">
                  <c:v>0.10437803921568627</c:v>
                </c:pt>
                <c:pt idx="290">
                  <c:v>9.99121568627451E-2</c:v>
                </c:pt>
                <c:pt idx="291">
                  <c:v>9.9365490196078432E-2</c:v>
                </c:pt>
                <c:pt idx="292">
                  <c:v>9.6943137254901973E-2</c:v>
                </c:pt>
                <c:pt idx="293">
                  <c:v>9.629960784313725E-2</c:v>
                </c:pt>
                <c:pt idx="294">
                  <c:v>9.6092941176470589E-2</c:v>
                </c:pt>
                <c:pt idx="295">
                  <c:v>9.5886274509803929E-2</c:v>
                </c:pt>
                <c:pt idx="296">
                  <c:v>0.10105333333333333</c:v>
                </c:pt>
                <c:pt idx="297">
                  <c:v>0.10196078431372549</c:v>
                </c:pt>
                <c:pt idx="298">
                  <c:v>9.9100392156862741E-2</c:v>
                </c:pt>
                <c:pt idx="299">
                  <c:v>9.8510196078431367E-2</c:v>
                </c:pt>
                <c:pt idx="300">
                  <c:v>9.840666666666667E-2</c:v>
                </c:pt>
                <c:pt idx="301">
                  <c:v>9.8303529411764706E-2</c:v>
                </c:pt>
                <c:pt idx="302">
                  <c:v>0.10140666666666666</c:v>
                </c:pt>
                <c:pt idx="303">
                  <c:v>0.10196078431372549</c:v>
                </c:pt>
                <c:pt idx="304">
                  <c:v>9.8621176470588226E-2</c:v>
                </c:pt>
                <c:pt idx="305">
                  <c:v>9.8039215686274508E-2</c:v>
                </c:pt>
                <c:pt idx="306">
                  <c:v>9.4703137254901953E-2</c:v>
                </c:pt>
                <c:pt idx="307">
                  <c:v>9.4117647058823528E-2</c:v>
                </c:pt>
                <c:pt idx="308">
                  <c:v>9.7449803921568615E-2</c:v>
                </c:pt>
                <c:pt idx="309">
                  <c:v>9.8039215686274508E-2</c:v>
                </c:pt>
                <c:pt idx="310">
                  <c:v>0.10136745098039217</c:v>
                </c:pt>
                <c:pt idx="311">
                  <c:v>0.10196078431372549</c:v>
                </c:pt>
                <c:pt idx="312">
                  <c:v>0.10196078431372549</c:v>
                </c:pt>
                <c:pt idx="313">
                  <c:v>0.10196078431372549</c:v>
                </c:pt>
                <c:pt idx="314">
                  <c:v>9.8639999999999992E-2</c:v>
                </c:pt>
                <c:pt idx="315">
                  <c:v>9.8039215686274508E-2</c:v>
                </c:pt>
                <c:pt idx="316">
                  <c:v>0.10135607843137255</c:v>
                </c:pt>
                <c:pt idx="317">
                  <c:v>0.10196078431372549</c:v>
                </c:pt>
                <c:pt idx="318">
                  <c:v>0.10196078431372549</c:v>
                </c:pt>
                <c:pt idx="319">
                  <c:v>0.10196078431372549</c:v>
                </c:pt>
                <c:pt idx="320">
                  <c:v>0.10526980392156864</c:v>
                </c:pt>
                <c:pt idx="321">
                  <c:v>0.10588235294117647</c:v>
                </c:pt>
                <c:pt idx="322">
                  <c:v>9.9271764705882337E-2</c:v>
                </c:pt>
                <c:pt idx="323">
                  <c:v>9.8039215686274508E-2</c:v>
                </c:pt>
                <c:pt idx="324">
                  <c:v>0.1079435294117647</c:v>
                </c:pt>
                <c:pt idx="325">
                  <c:v>0.10980392156862745</c:v>
                </c:pt>
                <c:pt idx="326">
                  <c:v>0.10650627450980392</c:v>
                </c:pt>
                <c:pt idx="327">
                  <c:v>0.10588235294117647</c:v>
                </c:pt>
                <c:pt idx="328">
                  <c:v>0.10258862745098038</c:v>
                </c:pt>
                <c:pt idx="329">
                  <c:v>0.10196078431372549</c:v>
                </c:pt>
                <c:pt idx="330">
                  <c:v>0.10196078431372549</c:v>
                </c:pt>
                <c:pt idx="331">
                  <c:v>0.10196078431372549</c:v>
                </c:pt>
                <c:pt idx="332">
                  <c:v>0.10524705882352942</c:v>
                </c:pt>
                <c:pt idx="333">
                  <c:v>0.10588235294117647</c:v>
                </c:pt>
                <c:pt idx="334">
                  <c:v>0.10588235294117647</c:v>
                </c:pt>
                <c:pt idx="335">
                  <c:v>0.10588235294117647</c:v>
                </c:pt>
                <c:pt idx="336">
                  <c:v>9.9325490196078434E-2</c:v>
                </c:pt>
                <c:pt idx="337">
                  <c:v>9.8039215686274508E-2</c:v>
                </c:pt>
                <c:pt idx="338">
                  <c:v>0.10131372549019607</c:v>
                </c:pt>
                <c:pt idx="339">
                  <c:v>0.10196078431372549</c:v>
                </c:pt>
                <c:pt idx="340">
                  <c:v>0.10523176470588234</c:v>
                </c:pt>
                <c:pt idx="341">
                  <c:v>0.10588235294117647</c:v>
                </c:pt>
                <c:pt idx="342">
                  <c:v>0.10587372549019608</c:v>
                </c:pt>
                <c:pt idx="343">
                  <c:v>0.10588235294117647</c:v>
                </c:pt>
                <c:pt idx="344">
                  <c:v>0.10283411764705881</c:v>
                </c:pt>
                <c:pt idx="345">
                  <c:v>0.10232235294117646</c:v>
                </c:pt>
                <c:pt idx="346">
                  <c:v>0.10281254901960785</c:v>
                </c:pt>
                <c:pt idx="347">
                  <c:v>0.10309764705882352</c:v>
                </c:pt>
                <c:pt idx="348">
                  <c:v>0.10218901960784313</c:v>
                </c:pt>
                <c:pt idx="349">
                  <c:v>0.10196078431372549</c:v>
                </c:pt>
                <c:pt idx="350">
                  <c:v>0.1095305882352941</c:v>
                </c:pt>
                <c:pt idx="351">
                  <c:v>0.11078</c:v>
                </c:pt>
                <c:pt idx="352">
                  <c:v>0.10756941176470587</c:v>
                </c:pt>
                <c:pt idx="353">
                  <c:v>0.10707098039215686</c:v>
                </c:pt>
                <c:pt idx="354">
                  <c:v>0.10934941176470588</c:v>
                </c:pt>
                <c:pt idx="355">
                  <c:v>0.10980392156862745</c:v>
                </c:pt>
                <c:pt idx="356">
                  <c:v>0.11180588235294119</c:v>
                </c:pt>
                <c:pt idx="357">
                  <c:v>0.11212352941176471</c:v>
                </c:pt>
                <c:pt idx="358">
                  <c:v>0.11567843137254902</c:v>
                </c:pt>
                <c:pt idx="359">
                  <c:v>0.11614274509803921</c:v>
                </c:pt>
                <c:pt idx="360">
                  <c:v>0.11086313725490196</c:v>
                </c:pt>
                <c:pt idx="361">
                  <c:v>0.10980392156862745</c:v>
                </c:pt>
                <c:pt idx="362">
                  <c:v>0.11451686274509804</c:v>
                </c:pt>
                <c:pt idx="363">
                  <c:v>0.11542509803921568</c:v>
                </c:pt>
                <c:pt idx="364">
                  <c:v>0.11854666666666665</c:v>
                </c:pt>
                <c:pt idx="365">
                  <c:v>0.11914</c:v>
                </c:pt>
                <c:pt idx="366">
                  <c:v>0.11695686274509805</c:v>
                </c:pt>
                <c:pt idx="367">
                  <c:v>0.11629764705882352</c:v>
                </c:pt>
                <c:pt idx="368">
                  <c:v>0.11609098039215686</c:v>
                </c:pt>
                <c:pt idx="369">
                  <c:v>0.1158843137254902</c:v>
                </c:pt>
                <c:pt idx="370">
                  <c:v>0.11809137254901961</c:v>
                </c:pt>
                <c:pt idx="371">
                  <c:v>0.11851960784313725</c:v>
                </c:pt>
                <c:pt idx="372">
                  <c:v>0.12099647058823529</c:v>
                </c:pt>
                <c:pt idx="373">
                  <c:v>0.12156862745098039</c:v>
                </c:pt>
                <c:pt idx="374">
                  <c:v>0.12156862745098039</c:v>
                </c:pt>
                <c:pt idx="375">
                  <c:v>0.12156862745098039</c:v>
                </c:pt>
                <c:pt idx="376">
                  <c:v>0.11574588235294117</c:v>
                </c:pt>
                <c:pt idx="377">
                  <c:v>0.11423058823529411</c:v>
                </c:pt>
                <c:pt idx="378">
                  <c:v>0.12337490196078431</c:v>
                </c:pt>
                <c:pt idx="379">
                  <c:v>0.12549019607843137</c:v>
                </c:pt>
                <c:pt idx="380">
                  <c:v>0.11910156862745097</c:v>
                </c:pt>
                <c:pt idx="381">
                  <c:v>0.11764705882352941</c:v>
                </c:pt>
                <c:pt idx="382">
                  <c:v>0.11445647058823528</c:v>
                </c:pt>
                <c:pt idx="383">
                  <c:v>0.11372549019607843</c:v>
                </c:pt>
                <c:pt idx="384">
                  <c:v>0.12009882352941176</c:v>
                </c:pt>
                <c:pt idx="385">
                  <c:v>0.12156862745098039</c:v>
                </c:pt>
                <c:pt idx="386">
                  <c:v>0.12475137254901959</c:v>
                </c:pt>
                <c:pt idx="387">
                  <c:v>0.12549019607843137</c:v>
                </c:pt>
                <c:pt idx="388">
                  <c:v>0.1223113725490196</c:v>
                </c:pt>
                <c:pt idx="389">
                  <c:v>0.12156862745098039</c:v>
                </c:pt>
                <c:pt idx="390">
                  <c:v>0.12156862745098039</c:v>
                </c:pt>
                <c:pt idx="391">
                  <c:v>0.12156862745098039</c:v>
                </c:pt>
                <c:pt idx="392">
                  <c:v>0.12156862745098039</c:v>
                </c:pt>
                <c:pt idx="393">
                  <c:v>0.12156862745098039</c:v>
                </c:pt>
                <c:pt idx="394">
                  <c:v>0.12473607843137255</c:v>
                </c:pt>
                <c:pt idx="395">
                  <c:v>0.12549019607843137</c:v>
                </c:pt>
                <c:pt idx="396">
                  <c:v>0.11599921568627451</c:v>
                </c:pt>
                <c:pt idx="397">
                  <c:v>0.11372549019607843</c:v>
                </c:pt>
                <c:pt idx="398">
                  <c:v>0.12004509803921569</c:v>
                </c:pt>
                <c:pt idx="399">
                  <c:v>0.12156862745098039</c:v>
                </c:pt>
                <c:pt idx="400">
                  <c:v>0.12472470588235295</c:v>
                </c:pt>
                <c:pt idx="401">
                  <c:v>0.12549019607843137</c:v>
                </c:pt>
                <c:pt idx="402">
                  <c:v>0.11918588235294117</c:v>
                </c:pt>
                <c:pt idx="403">
                  <c:v>0.11764705882352941</c:v>
                </c:pt>
                <c:pt idx="404">
                  <c:v>0.12079529411764707</c:v>
                </c:pt>
                <c:pt idx="405">
                  <c:v>0.12156862745098039</c:v>
                </c:pt>
                <c:pt idx="406">
                  <c:v>0.11527960784313726</c:v>
                </c:pt>
                <c:pt idx="407">
                  <c:v>0.11372549019607843</c:v>
                </c:pt>
                <c:pt idx="408">
                  <c:v>0.11686627450980391</c:v>
                </c:pt>
                <c:pt idx="409">
                  <c:v>0.11764705882352941</c:v>
                </c:pt>
                <c:pt idx="410">
                  <c:v>0.11764705882352941</c:v>
                </c:pt>
                <c:pt idx="411">
                  <c:v>0.11764705882352941</c:v>
                </c:pt>
                <c:pt idx="412">
                  <c:v>0.11764705882352941</c:v>
                </c:pt>
                <c:pt idx="413">
                  <c:v>0.11764705882352941</c:v>
                </c:pt>
                <c:pt idx="414">
                  <c:v>0.13016392156862744</c:v>
                </c:pt>
                <c:pt idx="415">
                  <c:v>0.13333333333333333</c:v>
                </c:pt>
                <c:pt idx="416">
                  <c:v>0.12395725490196079</c:v>
                </c:pt>
                <c:pt idx="417">
                  <c:v>0.12156862745098039</c:v>
                </c:pt>
                <c:pt idx="418">
                  <c:v>0.12160588235294117</c:v>
                </c:pt>
                <c:pt idx="419">
                  <c:v>0.12173529411764705</c:v>
                </c:pt>
                <c:pt idx="420">
                  <c:v>0.12183843137254902</c:v>
                </c:pt>
                <c:pt idx="421">
                  <c:v>0.12194196078431373</c:v>
                </c:pt>
                <c:pt idx="422">
                  <c:v>0.12440235294117645</c:v>
                </c:pt>
                <c:pt idx="423">
                  <c:v>0.12491019607843137</c:v>
                </c:pt>
                <c:pt idx="424">
                  <c:v>0.12791686274509806</c:v>
                </c:pt>
                <c:pt idx="425">
                  <c:v>0.12862509803921568</c:v>
                </c:pt>
                <c:pt idx="426">
                  <c:v>0.12371921568627453</c:v>
                </c:pt>
                <c:pt idx="427">
                  <c:v>0.12256196078431371</c:v>
                </c:pt>
                <c:pt idx="428">
                  <c:v>0.12713490196078431</c:v>
                </c:pt>
                <c:pt idx="429">
                  <c:v>0.12821176470588236</c:v>
                </c:pt>
                <c:pt idx="430">
                  <c:v>0.1219113725490196</c:v>
                </c:pt>
                <c:pt idx="431">
                  <c:v>0.12016196078431372</c:v>
                </c:pt>
                <c:pt idx="432">
                  <c:v>0.1250564705882353</c:v>
                </c:pt>
                <c:pt idx="433">
                  <c:v>0.12618509803921568</c:v>
                </c:pt>
                <c:pt idx="434">
                  <c:v>0.12636274509803919</c:v>
                </c:pt>
                <c:pt idx="435">
                  <c:v>0.12605294117647062</c:v>
                </c:pt>
                <c:pt idx="436">
                  <c:v>0.12563960784313724</c:v>
                </c:pt>
                <c:pt idx="437">
                  <c:v>0.12522588235294116</c:v>
                </c:pt>
                <c:pt idx="438">
                  <c:v>0.12393686274509802</c:v>
                </c:pt>
                <c:pt idx="439">
                  <c:v>0.12380196078431373</c:v>
                </c:pt>
                <c:pt idx="440">
                  <c:v>0.12639411764705882</c:v>
                </c:pt>
                <c:pt idx="441">
                  <c:v>0.12697137254901958</c:v>
                </c:pt>
                <c:pt idx="442">
                  <c:v>0.12487333333333334</c:v>
                </c:pt>
                <c:pt idx="443">
                  <c:v>0.12411803921568627</c:v>
                </c:pt>
                <c:pt idx="444">
                  <c:v>0.13344588235294119</c:v>
                </c:pt>
                <c:pt idx="445">
                  <c:v>0.13618705882352941</c:v>
                </c:pt>
                <c:pt idx="446">
                  <c:v>0.1324678431372549</c:v>
                </c:pt>
                <c:pt idx="447">
                  <c:v>0.13161098039215688</c:v>
                </c:pt>
                <c:pt idx="448">
                  <c:v>0.12993764705882352</c:v>
                </c:pt>
                <c:pt idx="449">
                  <c:v>0.12941176470588237</c:v>
                </c:pt>
                <c:pt idx="450">
                  <c:v>0.12764196078431372</c:v>
                </c:pt>
                <c:pt idx="451">
                  <c:v>0.12683372549019609</c:v>
                </c:pt>
                <c:pt idx="452">
                  <c:v>0.12823764705882354</c:v>
                </c:pt>
                <c:pt idx="453">
                  <c:v>0.1289294117647059</c:v>
                </c:pt>
                <c:pt idx="454">
                  <c:v>0.13229607843137256</c:v>
                </c:pt>
                <c:pt idx="455">
                  <c:v>0.13329882352941175</c:v>
                </c:pt>
                <c:pt idx="456">
                  <c:v>0.13333333333333333</c:v>
                </c:pt>
                <c:pt idx="457">
                  <c:v>0.13333333333333333</c:v>
                </c:pt>
                <c:pt idx="458">
                  <c:v>0.13028823529411765</c:v>
                </c:pt>
                <c:pt idx="459">
                  <c:v>0.12941176470588237</c:v>
                </c:pt>
                <c:pt idx="460">
                  <c:v>0.13549411764705885</c:v>
                </c:pt>
                <c:pt idx="461">
                  <c:v>0.13725490196078433</c:v>
                </c:pt>
                <c:pt idx="462">
                  <c:v>0.13725490196078433</c:v>
                </c:pt>
                <c:pt idx="463">
                  <c:v>0.13725490196078433</c:v>
                </c:pt>
                <c:pt idx="464">
                  <c:v>0.14028823529411763</c:v>
                </c:pt>
                <c:pt idx="465">
                  <c:v>0.14117647058823529</c:v>
                </c:pt>
                <c:pt idx="466">
                  <c:v>0.1381466666666667</c:v>
                </c:pt>
                <c:pt idx="467">
                  <c:v>0.13725490196078433</c:v>
                </c:pt>
                <c:pt idx="468">
                  <c:v>0.13725490196078433</c:v>
                </c:pt>
                <c:pt idx="469">
                  <c:v>0.13725490196078433</c:v>
                </c:pt>
                <c:pt idx="470">
                  <c:v>0.14027686274509804</c:v>
                </c:pt>
                <c:pt idx="471">
                  <c:v>0.14117647058823529</c:v>
                </c:pt>
                <c:pt idx="472">
                  <c:v>0.14117647058823529</c:v>
                </c:pt>
                <c:pt idx="473">
                  <c:v>0.14117647058823529</c:v>
                </c:pt>
                <c:pt idx="474">
                  <c:v>0.14720509803921569</c:v>
                </c:pt>
                <c:pt idx="475">
                  <c:v>0.14901960784313725</c:v>
                </c:pt>
                <c:pt idx="476">
                  <c:v>0.14901960784313725</c:v>
                </c:pt>
                <c:pt idx="477">
                  <c:v>0.14901960784313725</c:v>
                </c:pt>
                <c:pt idx="478">
                  <c:v>0.15202627450980391</c:v>
                </c:pt>
                <c:pt idx="479">
                  <c:v>0.15294117647058822</c:v>
                </c:pt>
                <c:pt idx="480">
                  <c:v>0.15294117647058822</c:v>
                </c:pt>
                <c:pt idx="481">
                  <c:v>0.15294117647058822</c:v>
                </c:pt>
                <c:pt idx="482">
                  <c:v>0.1589392156862745</c:v>
                </c:pt>
                <c:pt idx="483">
                  <c:v>0.16078431372549021</c:v>
                </c:pt>
                <c:pt idx="484">
                  <c:v>0.16078431372549021</c:v>
                </c:pt>
                <c:pt idx="485">
                  <c:v>0.16078431372549021</c:v>
                </c:pt>
                <c:pt idx="486">
                  <c:v>0.15779294117647058</c:v>
                </c:pt>
                <c:pt idx="487">
                  <c:v>0.15686274509803921</c:v>
                </c:pt>
                <c:pt idx="488">
                  <c:v>0.15387529411764705</c:v>
                </c:pt>
                <c:pt idx="489">
                  <c:v>0.15294117647058822</c:v>
                </c:pt>
                <c:pt idx="490">
                  <c:v>0.1559250980392157</c:v>
                </c:pt>
                <c:pt idx="491">
                  <c:v>0.15686274509803921</c:v>
                </c:pt>
                <c:pt idx="492">
                  <c:v>0.15984274509803922</c:v>
                </c:pt>
                <c:pt idx="493">
                  <c:v>0.16078431372549021</c:v>
                </c:pt>
                <c:pt idx="494">
                  <c:v>0.16079960784313727</c:v>
                </c:pt>
                <c:pt idx="495">
                  <c:v>0.16060627450980391</c:v>
                </c:pt>
                <c:pt idx="496">
                  <c:v>0.15498470588235291</c:v>
                </c:pt>
                <c:pt idx="497">
                  <c:v>0.1533258823529412</c:v>
                </c:pt>
                <c:pt idx="498">
                  <c:v>0.15083019607843137</c:v>
                </c:pt>
                <c:pt idx="499">
                  <c:v>0.15020235294117645</c:v>
                </c:pt>
                <c:pt idx="500">
                  <c:v>0.16609607843137256</c:v>
                </c:pt>
                <c:pt idx="501">
                  <c:v>0.17095294117647061</c:v>
                </c:pt>
                <c:pt idx="502">
                  <c:v>0.16390549019607845</c:v>
                </c:pt>
                <c:pt idx="503">
                  <c:v>0.16178901960784314</c:v>
                </c:pt>
                <c:pt idx="504">
                  <c:v>0.1686419607843137</c:v>
                </c:pt>
                <c:pt idx="505">
                  <c:v>0.17105058823529412</c:v>
                </c:pt>
                <c:pt idx="506">
                  <c:v>0.16337058823529413</c:v>
                </c:pt>
                <c:pt idx="507">
                  <c:v>0.16078431372549021</c:v>
                </c:pt>
                <c:pt idx="508">
                  <c:v>0.1696321568627451</c:v>
                </c:pt>
                <c:pt idx="509">
                  <c:v>0.17254901960784313</c:v>
                </c:pt>
                <c:pt idx="510">
                  <c:v>0.16865490196078431</c:v>
                </c:pt>
                <c:pt idx="511">
                  <c:v>0.16705411764705883</c:v>
                </c:pt>
                <c:pt idx="512">
                  <c:v>0.16674431372549017</c:v>
                </c:pt>
                <c:pt idx="513">
                  <c:v>0.16643411764705882</c:v>
                </c:pt>
                <c:pt idx="514">
                  <c:v>0.16933294117647057</c:v>
                </c:pt>
                <c:pt idx="515">
                  <c:v>0.17030392156862745</c:v>
                </c:pt>
                <c:pt idx="516">
                  <c:v>0.17489176470588236</c:v>
                </c:pt>
                <c:pt idx="517">
                  <c:v>0.1764705882352941</c:v>
                </c:pt>
                <c:pt idx="518">
                  <c:v>0.16972235294117649</c:v>
                </c:pt>
                <c:pt idx="519">
                  <c:v>0.16723215686274509</c:v>
                </c:pt>
                <c:pt idx="520">
                  <c:v>0.17526901960784316</c:v>
                </c:pt>
                <c:pt idx="521">
                  <c:v>0.1782792156862745</c:v>
                </c:pt>
                <c:pt idx="522">
                  <c:v>0.17548196078431372</c:v>
                </c:pt>
                <c:pt idx="523">
                  <c:v>0.17424862745098038</c:v>
                </c:pt>
                <c:pt idx="524">
                  <c:v>0.18238352941176472</c:v>
                </c:pt>
                <c:pt idx="525">
                  <c:v>0.18566313725490197</c:v>
                </c:pt>
                <c:pt idx="526">
                  <c:v>0.17893647058823528</c:v>
                </c:pt>
                <c:pt idx="527">
                  <c:v>0.1764705882352941</c:v>
                </c:pt>
                <c:pt idx="528">
                  <c:v>0.1769650980392157</c:v>
                </c:pt>
                <c:pt idx="529">
                  <c:v>0.17692980392156862</c:v>
                </c:pt>
                <c:pt idx="530">
                  <c:v>0.1852576470588235</c:v>
                </c:pt>
                <c:pt idx="531">
                  <c:v>0.18823529411764706</c:v>
                </c:pt>
                <c:pt idx="532">
                  <c:v>0.18533176470588233</c:v>
                </c:pt>
                <c:pt idx="533">
                  <c:v>0.18431372549019606</c:v>
                </c:pt>
                <c:pt idx="534">
                  <c:v>0.18431372549019606</c:v>
                </c:pt>
                <c:pt idx="535">
                  <c:v>0.18431372549019606</c:v>
                </c:pt>
                <c:pt idx="536">
                  <c:v>0.19010509803921569</c:v>
                </c:pt>
                <c:pt idx="537">
                  <c:v>0.19215686274509805</c:v>
                </c:pt>
                <c:pt idx="538">
                  <c:v>0.19504862745098039</c:v>
                </c:pt>
                <c:pt idx="539">
                  <c:v>0.19607843137254902</c:v>
                </c:pt>
                <c:pt idx="540">
                  <c:v>0.18163803921568628</c:v>
                </c:pt>
                <c:pt idx="541">
                  <c:v>0.1764705882352941</c:v>
                </c:pt>
                <c:pt idx="542">
                  <c:v>0.19089176470588234</c:v>
                </c:pt>
                <c:pt idx="543">
                  <c:v>0.19607843137254902</c:v>
                </c:pt>
                <c:pt idx="544">
                  <c:v>0.19607843137254902</c:v>
                </c:pt>
                <c:pt idx="545">
                  <c:v>0.19607843137254902</c:v>
                </c:pt>
                <c:pt idx="546">
                  <c:v>0.18744862745098037</c:v>
                </c:pt>
                <c:pt idx="547">
                  <c:v>0.18431372549019606</c:v>
                </c:pt>
                <c:pt idx="548">
                  <c:v>0.19005921568627449</c:v>
                </c:pt>
                <c:pt idx="549">
                  <c:v>0.19215686274509805</c:v>
                </c:pt>
                <c:pt idx="550">
                  <c:v>0.18928784313725491</c:v>
                </c:pt>
                <c:pt idx="551">
                  <c:v>0.18823529411764706</c:v>
                </c:pt>
                <c:pt idx="552">
                  <c:v>0.19110039215686275</c:v>
                </c:pt>
                <c:pt idx="553">
                  <c:v>0.19215686274509805</c:v>
                </c:pt>
                <c:pt idx="554">
                  <c:v>0.18643450980392154</c:v>
                </c:pt>
                <c:pt idx="555">
                  <c:v>0.18431372549019606</c:v>
                </c:pt>
                <c:pt idx="556">
                  <c:v>0.19288588235294116</c:v>
                </c:pt>
                <c:pt idx="557">
                  <c:v>0.19607843137254902</c:v>
                </c:pt>
                <c:pt idx="558">
                  <c:v>0.1989321568627451</c:v>
                </c:pt>
                <c:pt idx="559">
                  <c:v>0.19999999999999998</c:v>
                </c:pt>
                <c:pt idx="560">
                  <c:v>0.19999999999999998</c:v>
                </c:pt>
                <c:pt idx="561">
                  <c:v>0.19999999999999998</c:v>
                </c:pt>
                <c:pt idx="562">
                  <c:v>0.19715411764705879</c:v>
                </c:pt>
                <c:pt idx="563">
                  <c:v>0.19607843137254902</c:v>
                </c:pt>
                <c:pt idx="564">
                  <c:v>0.19607843137254902</c:v>
                </c:pt>
                <c:pt idx="565">
                  <c:v>0.19607843137254902</c:v>
                </c:pt>
                <c:pt idx="566">
                  <c:v>0.19607843137254902</c:v>
                </c:pt>
                <c:pt idx="567">
                  <c:v>0.19607843137254902</c:v>
                </c:pt>
                <c:pt idx="568">
                  <c:v>0.19891294117647057</c:v>
                </c:pt>
                <c:pt idx="569">
                  <c:v>0.19999999999999998</c:v>
                </c:pt>
                <c:pt idx="570">
                  <c:v>0.19993764705882353</c:v>
                </c:pt>
                <c:pt idx="571">
                  <c:v>0.19981058823529413</c:v>
                </c:pt>
                <c:pt idx="572">
                  <c:v>0.2105921568627451</c:v>
                </c:pt>
                <c:pt idx="573">
                  <c:v>0.21449764705882352</c:v>
                </c:pt>
                <c:pt idx="574">
                  <c:v>0.20187058823529411</c:v>
                </c:pt>
                <c:pt idx="575">
                  <c:v>0.19728431372549018</c:v>
                </c:pt>
                <c:pt idx="576">
                  <c:v>0.20391764705882354</c:v>
                </c:pt>
                <c:pt idx="577">
                  <c:v>0.20622392156862743</c:v>
                </c:pt>
                <c:pt idx="578">
                  <c:v>0.19803294117647058</c:v>
                </c:pt>
                <c:pt idx="579">
                  <c:v>0.19520588235294117</c:v>
                </c:pt>
                <c:pt idx="580">
                  <c:v>0.20636235294117647</c:v>
                </c:pt>
                <c:pt idx="581">
                  <c:v>0.21054156862745096</c:v>
                </c:pt>
                <c:pt idx="582">
                  <c:v>0.21130588235294118</c:v>
                </c:pt>
                <c:pt idx="583">
                  <c:v>0.21102980392156864</c:v>
                </c:pt>
                <c:pt idx="584">
                  <c:v>0.20809019607843138</c:v>
                </c:pt>
                <c:pt idx="585">
                  <c:v>0.20685568627450979</c:v>
                </c:pt>
                <c:pt idx="586">
                  <c:v>0.20435647058823531</c:v>
                </c:pt>
                <c:pt idx="587">
                  <c:v>0.20368627450980392</c:v>
                </c:pt>
                <c:pt idx="588">
                  <c:v>0.21646549019607844</c:v>
                </c:pt>
                <c:pt idx="589">
                  <c:v>0.22183568627450981</c:v>
                </c:pt>
                <c:pt idx="590">
                  <c:v>0.21042823529411764</c:v>
                </c:pt>
                <c:pt idx="591">
                  <c:v>0.20558666666666664</c:v>
                </c:pt>
                <c:pt idx="592">
                  <c:v>0.21384901960784314</c:v>
                </c:pt>
                <c:pt idx="593">
                  <c:v>0.21714470588235291</c:v>
                </c:pt>
                <c:pt idx="594">
                  <c:v>0.21223019607843135</c:v>
                </c:pt>
                <c:pt idx="595">
                  <c:v>0.21067960784313725</c:v>
                </c:pt>
                <c:pt idx="596">
                  <c:v>0.21597882352941175</c:v>
                </c:pt>
                <c:pt idx="597">
                  <c:v>0.21777607843137253</c:v>
                </c:pt>
                <c:pt idx="598">
                  <c:v>0.2113486274509804</c:v>
                </c:pt>
                <c:pt idx="599">
                  <c:v>0.20868156862745096</c:v>
                </c:pt>
                <c:pt idx="600">
                  <c:v>0.21412470588235294</c:v>
                </c:pt>
                <c:pt idx="601">
                  <c:v>0.21631803921568626</c:v>
                </c:pt>
                <c:pt idx="602">
                  <c:v>0.22303058823529412</c:v>
                </c:pt>
                <c:pt idx="603">
                  <c:v>0.22617647058823528</c:v>
                </c:pt>
                <c:pt idx="604">
                  <c:v>0.21655764705882352</c:v>
                </c:pt>
                <c:pt idx="605">
                  <c:v>0.21220117647058823</c:v>
                </c:pt>
                <c:pt idx="606">
                  <c:v>0.22816039215686273</c:v>
                </c:pt>
                <c:pt idx="607">
                  <c:v>0.23525960784313726</c:v>
                </c:pt>
                <c:pt idx="608">
                  <c:v>0.22426235294117647</c:v>
                </c:pt>
                <c:pt idx="609">
                  <c:v>0.2196078431372549</c:v>
                </c:pt>
                <c:pt idx="610">
                  <c:v>0.2196078431372549</c:v>
                </c:pt>
                <c:pt idx="611">
                  <c:v>0.2196078431372549</c:v>
                </c:pt>
                <c:pt idx="612">
                  <c:v>0.22510823529411764</c:v>
                </c:pt>
                <c:pt idx="613">
                  <c:v>0.22745098039215686</c:v>
                </c:pt>
                <c:pt idx="614">
                  <c:v>0.22470470588235295</c:v>
                </c:pt>
                <c:pt idx="615">
                  <c:v>0.22352941176470589</c:v>
                </c:pt>
                <c:pt idx="616">
                  <c:v>0.22078666666666669</c:v>
                </c:pt>
                <c:pt idx="617">
                  <c:v>0.2196078431372549</c:v>
                </c:pt>
                <c:pt idx="618">
                  <c:v>0.2278243137254902</c:v>
                </c:pt>
                <c:pt idx="619">
                  <c:v>0.23137254901960783</c:v>
                </c:pt>
                <c:pt idx="620">
                  <c:v>0.23137254901960783</c:v>
                </c:pt>
                <c:pt idx="621">
                  <c:v>0.23137254901960783</c:v>
                </c:pt>
                <c:pt idx="622">
                  <c:v>0.228641568627451</c:v>
                </c:pt>
                <c:pt idx="623">
                  <c:v>0.22745098039215686</c:v>
                </c:pt>
                <c:pt idx="624">
                  <c:v>0.22472352941176468</c:v>
                </c:pt>
                <c:pt idx="625">
                  <c:v>0.22352941176470589</c:v>
                </c:pt>
                <c:pt idx="626">
                  <c:v>0.23170000000000002</c:v>
                </c:pt>
                <c:pt idx="627">
                  <c:v>0.23529411764705882</c:v>
                </c:pt>
                <c:pt idx="628">
                  <c:v>0.22169607843137254</c:v>
                </c:pt>
                <c:pt idx="629">
                  <c:v>0.21568627450980393</c:v>
                </c:pt>
                <c:pt idx="630">
                  <c:v>0.23198117647058822</c:v>
                </c:pt>
                <c:pt idx="631">
                  <c:v>0.23921568627450979</c:v>
                </c:pt>
                <c:pt idx="632">
                  <c:v>0.2365035294117647</c:v>
                </c:pt>
                <c:pt idx="633">
                  <c:v>0.23529411764705882</c:v>
                </c:pt>
                <c:pt idx="634">
                  <c:v>0.24071058823529409</c:v>
                </c:pt>
                <c:pt idx="635">
                  <c:v>0.24313725490196078</c:v>
                </c:pt>
                <c:pt idx="636">
                  <c:v>0.23502431372549018</c:v>
                </c:pt>
                <c:pt idx="637">
                  <c:v>0.23137254901960783</c:v>
                </c:pt>
                <c:pt idx="638">
                  <c:v>0.23677372549019604</c:v>
                </c:pt>
                <c:pt idx="639">
                  <c:v>0.23921568627450979</c:v>
                </c:pt>
                <c:pt idx="640">
                  <c:v>0.24460901960784315</c:v>
                </c:pt>
                <c:pt idx="641">
                  <c:v>0.24705882352941178</c:v>
                </c:pt>
                <c:pt idx="642">
                  <c:v>0.23628745098039217</c:v>
                </c:pt>
                <c:pt idx="643">
                  <c:v>0.23137254901960783</c:v>
                </c:pt>
                <c:pt idx="644">
                  <c:v>0.24481764705882353</c:v>
                </c:pt>
                <c:pt idx="645">
                  <c:v>0.25098039215686274</c:v>
                </c:pt>
                <c:pt idx="646">
                  <c:v>0.25078509803921567</c:v>
                </c:pt>
                <c:pt idx="647">
                  <c:v>0.25057843137254898</c:v>
                </c:pt>
                <c:pt idx="648">
                  <c:v>0.24336784313725487</c:v>
                </c:pt>
                <c:pt idx="649">
                  <c:v>0.24043882352941176</c:v>
                </c:pt>
                <c:pt idx="650">
                  <c:v>0.24109764705882353</c:v>
                </c:pt>
                <c:pt idx="651">
                  <c:v>0.24167294117647059</c:v>
                </c:pt>
                <c:pt idx="652">
                  <c:v>0.24110784313725492</c:v>
                </c:pt>
                <c:pt idx="653">
                  <c:v>0.24085764705882354</c:v>
                </c:pt>
                <c:pt idx="654">
                  <c:v>0.24655686274509803</c:v>
                </c:pt>
                <c:pt idx="655">
                  <c:v>0.24892470588235294</c:v>
                </c:pt>
                <c:pt idx="656">
                  <c:v>0.25138431372549014</c:v>
                </c:pt>
                <c:pt idx="657">
                  <c:v>0.25243294117647064</c:v>
                </c:pt>
                <c:pt idx="658">
                  <c:v>0.2513180392156863</c:v>
                </c:pt>
                <c:pt idx="659">
                  <c:v>0.25057843137254898</c:v>
                </c:pt>
                <c:pt idx="660">
                  <c:v>0.25663215686274504</c:v>
                </c:pt>
                <c:pt idx="661">
                  <c:v>0.25944941176470587</c:v>
                </c:pt>
                <c:pt idx="662">
                  <c:v>0.26014431372549018</c:v>
                </c:pt>
                <c:pt idx="663">
                  <c:v>0.26067803921568627</c:v>
                </c:pt>
                <c:pt idx="664">
                  <c:v>0.25548392156862743</c:v>
                </c:pt>
                <c:pt idx="665">
                  <c:v>0.25284078431372548</c:v>
                </c:pt>
                <c:pt idx="666">
                  <c:v>0.2576705882352941</c:v>
                </c:pt>
                <c:pt idx="667">
                  <c:v>0.26066666666666666</c:v>
                </c:pt>
                <c:pt idx="668">
                  <c:v>0.26067137254901956</c:v>
                </c:pt>
                <c:pt idx="669">
                  <c:v>0.26027058823529409</c:v>
                </c:pt>
                <c:pt idx="670">
                  <c:v>0.2646149019607843</c:v>
                </c:pt>
                <c:pt idx="671">
                  <c:v>0.26646588235294116</c:v>
                </c:pt>
                <c:pt idx="672">
                  <c:v>0.25859294117647053</c:v>
                </c:pt>
                <c:pt idx="673">
                  <c:v>0.25490196078431371</c:v>
                </c:pt>
                <c:pt idx="674">
                  <c:v>0.2582925490196078</c:v>
                </c:pt>
                <c:pt idx="675">
                  <c:v>0.26026470588235295</c:v>
                </c:pt>
                <c:pt idx="676">
                  <c:v>0.26534549019607845</c:v>
                </c:pt>
                <c:pt idx="677">
                  <c:v>0.26810784313725494</c:v>
                </c:pt>
                <c:pt idx="678">
                  <c:v>0.26990431372549017</c:v>
                </c:pt>
                <c:pt idx="679">
                  <c:v>0.27058823529411768</c:v>
                </c:pt>
                <c:pt idx="680">
                  <c:v>0.26010784313725488</c:v>
                </c:pt>
                <c:pt idx="681">
                  <c:v>0.25490196078431371</c:v>
                </c:pt>
                <c:pt idx="682">
                  <c:v>0.26013450980392155</c:v>
                </c:pt>
                <c:pt idx="683">
                  <c:v>0.2627450980392157</c:v>
                </c:pt>
                <c:pt idx="684">
                  <c:v>0.26535764705882359</c:v>
                </c:pt>
                <c:pt idx="685">
                  <c:v>0.26666666666666666</c:v>
                </c:pt>
                <c:pt idx="686">
                  <c:v>0.26927529411764706</c:v>
                </c:pt>
                <c:pt idx="687">
                  <c:v>0.27058823529411768</c:v>
                </c:pt>
                <c:pt idx="688">
                  <c:v>0.2757980392156863</c:v>
                </c:pt>
                <c:pt idx="689">
                  <c:v>0.27843137254901956</c:v>
                </c:pt>
                <c:pt idx="690">
                  <c:v>0.27583019607843134</c:v>
                </c:pt>
                <c:pt idx="691">
                  <c:v>0.27450980392156865</c:v>
                </c:pt>
                <c:pt idx="692">
                  <c:v>0.26152392156862747</c:v>
                </c:pt>
                <c:pt idx="693">
                  <c:v>0.25490196078431371</c:v>
                </c:pt>
                <c:pt idx="694">
                  <c:v>0.2756486274509804</c:v>
                </c:pt>
                <c:pt idx="695">
                  <c:v>0.28627450980392155</c:v>
                </c:pt>
                <c:pt idx="696">
                  <c:v>0.28627450980392155</c:v>
                </c:pt>
                <c:pt idx="697">
                  <c:v>0.28627450980392155</c:v>
                </c:pt>
                <c:pt idx="698">
                  <c:v>0.2836890196078431</c:v>
                </c:pt>
                <c:pt idx="699">
                  <c:v>0.28235294117647058</c:v>
                </c:pt>
                <c:pt idx="700">
                  <c:v>0.28235294117647058</c:v>
                </c:pt>
                <c:pt idx="701">
                  <c:v>0.28235294117647058</c:v>
                </c:pt>
                <c:pt idx="702">
                  <c:v>0.28750901960784314</c:v>
                </c:pt>
                <c:pt idx="703">
                  <c:v>0.29019607843137252</c:v>
                </c:pt>
                <c:pt idx="704">
                  <c:v>0.29534431372549019</c:v>
                </c:pt>
                <c:pt idx="705">
                  <c:v>0.29803921568627451</c:v>
                </c:pt>
                <c:pt idx="706">
                  <c:v>0.28775764705882356</c:v>
                </c:pt>
                <c:pt idx="707">
                  <c:v>0.28235294117647058</c:v>
                </c:pt>
                <c:pt idx="708">
                  <c:v>0.27978627450980392</c:v>
                </c:pt>
                <c:pt idx="709">
                  <c:v>0.27843137254901956</c:v>
                </c:pt>
                <c:pt idx="710">
                  <c:v>0.283556862745098</c:v>
                </c:pt>
                <c:pt idx="711">
                  <c:v>0.28627450980392155</c:v>
                </c:pt>
                <c:pt idx="712">
                  <c:v>0.28115686274509799</c:v>
                </c:pt>
                <c:pt idx="713">
                  <c:v>0.27843137254901956</c:v>
                </c:pt>
                <c:pt idx="714">
                  <c:v>0.28354156862745095</c:v>
                </c:pt>
                <c:pt idx="715">
                  <c:v>0.28627450980392155</c:v>
                </c:pt>
                <c:pt idx="716">
                  <c:v>0.28627450980392155</c:v>
                </c:pt>
                <c:pt idx="717">
                  <c:v>0.28627450980392155</c:v>
                </c:pt>
                <c:pt idx="718">
                  <c:v>0.2939168627450981</c:v>
                </c:pt>
                <c:pt idx="719">
                  <c:v>0.29803921568627451</c:v>
                </c:pt>
                <c:pt idx="720">
                  <c:v>0.30312627450980395</c:v>
                </c:pt>
                <c:pt idx="721">
                  <c:v>0.30586509803921569</c:v>
                </c:pt>
                <c:pt idx="722">
                  <c:v>0.29814784313725484</c:v>
                </c:pt>
                <c:pt idx="723">
                  <c:v>0.29411764705882354</c:v>
                </c:pt>
                <c:pt idx="724">
                  <c:v>0.29644941176470585</c:v>
                </c:pt>
                <c:pt idx="725">
                  <c:v>0.29762</c:v>
                </c:pt>
                <c:pt idx="726">
                  <c:v>0.29599686274509807</c:v>
                </c:pt>
                <c:pt idx="727">
                  <c:v>0.29536941176470582</c:v>
                </c:pt>
                <c:pt idx="728">
                  <c:v>0.29875215686274509</c:v>
                </c:pt>
                <c:pt idx="729">
                  <c:v>0.30029568627450981</c:v>
                </c:pt>
                <c:pt idx="730">
                  <c:v>0.294323137254902</c:v>
                </c:pt>
                <c:pt idx="731">
                  <c:v>0.29123529411764704</c:v>
                </c:pt>
                <c:pt idx="732">
                  <c:v>0.29995215686274507</c:v>
                </c:pt>
                <c:pt idx="733">
                  <c:v>0.30463647058823529</c:v>
                </c:pt>
                <c:pt idx="734">
                  <c:v>0.29871450980392161</c:v>
                </c:pt>
                <c:pt idx="735">
                  <c:v>0.29557019607843138</c:v>
                </c:pt>
                <c:pt idx="736">
                  <c:v>0.29718941176470587</c:v>
                </c:pt>
                <c:pt idx="737">
                  <c:v>0.29803921568627451</c:v>
                </c:pt>
                <c:pt idx="738">
                  <c:v>0.30305725490196078</c:v>
                </c:pt>
                <c:pt idx="739">
                  <c:v>0.30588235294117644</c:v>
                </c:pt>
                <c:pt idx="740">
                  <c:v>0.30462431372549015</c:v>
                </c:pt>
                <c:pt idx="741">
                  <c:v>0.30380980392156864</c:v>
                </c:pt>
                <c:pt idx="742">
                  <c:v>0.30814509803921564</c:v>
                </c:pt>
                <c:pt idx="743">
                  <c:v>0.31107843137254904</c:v>
                </c:pt>
                <c:pt idx="744">
                  <c:v>0.30889921568627449</c:v>
                </c:pt>
                <c:pt idx="745">
                  <c:v>0.30731764705882353</c:v>
                </c:pt>
                <c:pt idx="746">
                  <c:v>0.32128274509803922</c:v>
                </c:pt>
                <c:pt idx="747">
                  <c:v>0.3296470588235294</c:v>
                </c:pt>
                <c:pt idx="748">
                  <c:v>0.32534549019607839</c:v>
                </c:pt>
                <c:pt idx="749">
                  <c:v>0.32259058823529413</c:v>
                </c:pt>
                <c:pt idx="750">
                  <c:v>0.3125427450980392</c:v>
                </c:pt>
                <c:pt idx="751">
                  <c:v>0.30669764705882352</c:v>
                </c:pt>
                <c:pt idx="752">
                  <c:v>0.31200980392156857</c:v>
                </c:pt>
                <c:pt idx="753">
                  <c:v>0.31494274509803921</c:v>
                </c:pt>
                <c:pt idx="754">
                  <c:v>0.31009843137254905</c:v>
                </c:pt>
                <c:pt idx="755">
                  <c:v>0.30708823529411766</c:v>
                </c:pt>
                <c:pt idx="756">
                  <c:v>0.30868745098039219</c:v>
                </c:pt>
                <c:pt idx="757">
                  <c:v>0.30980392156862746</c:v>
                </c:pt>
                <c:pt idx="758">
                  <c:v>0.31221686274509802</c:v>
                </c:pt>
                <c:pt idx="759">
                  <c:v>0.31372549019607843</c:v>
                </c:pt>
                <c:pt idx="760">
                  <c:v>0.31372549019607843</c:v>
                </c:pt>
                <c:pt idx="761">
                  <c:v>0.31372549019607843</c:v>
                </c:pt>
                <c:pt idx="762">
                  <c:v>0.31126235294117643</c:v>
                </c:pt>
                <c:pt idx="763">
                  <c:v>0.30980392156862746</c:v>
                </c:pt>
                <c:pt idx="764">
                  <c:v>0.30488509803921571</c:v>
                </c:pt>
                <c:pt idx="765">
                  <c:v>0.30196078431372547</c:v>
                </c:pt>
                <c:pt idx="766">
                  <c:v>0.31178274509803922</c:v>
                </c:pt>
                <c:pt idx="767">
                  <c:v>0.31764705882352939</c:v>
                </c:pt>
                <c:pt idx="768">
                  <c:v>0.31519529411764702</c:v>
                </c:pt>
                <c:pt idx="769">
                  <c:v>0.31372549019607843</c:v>
                </c:pt>
                <c:pt idx="770">
                  <c:v>0.31617333333333336</c:v>
                </c:pt>
                <c:pt idx="771">
                  <c:v>0.31764705882352939</c:v>
                </c:pt>
                <c:pt idx="772">
                  <c:v>0.31764705882352939</c:v>
                </c:pt>
                <c:pt idx="773">
                  <c:v>0.31764705882352939</c:v>
                </c:pt>
                <c:pt idx="774">
                  <c:v>0.31276666666666664</c:v>
                </c:pt>
                <c:pt idx="775">
                  <c:v>0.30980392156862746</c:v>
                </c:pt>
                <c:pt idx="776">
                  <c:v>0.31467686274509804</c:v>
                </c:pt>
                <c:pt idx="777">
                  <c:v>0.31764705882352939</c:v>
                </c:pt>
                <c:pt idx="778">
                  <c:v>0.31034941176470587</c:v>
                </c:pt>
                <c:pt idx="779">
                  <c:v>0.30588235294117644</c:v>
                </c:pt>
                <c:pt idx="780">
                  <c:v>0.3204549019607843</c:v>
                </c:pt>
                <c:pt idx="781">
                  <c:v>0.32941176470588235</c:v>
                </c:pt>
                <c:pt idx="782">
                  <c:v>0.31243725490196073</c:v>
                </c:pt>
                <c:pt idx="783">
                  <c:v>0.30196078431372547</c:v>
                </c:pt>
                <c:pt idx="784">
                  <c:v>0.30680274509803923</c:v>
                </c:pt>
                <c:pt idx="785">
                  <c:v>0.30980392156862746</c:v>
                </c:pt>
                <c:pt idx="786">
                  <c:v>0.30013490196078429</c:v>
                </c:pt>
                <c:pt idx="787">
                  <c:v>0.29411764705882354</c:v>
                </c:pt>
                <c:pt idx="788">
                  <c:v>0.3134250980392157</c:v>
                </c:pt>
                <c:pt idx="789">
                  <c:v>0.32549019607843138</c:v>
                </c:pt>
                <c:pt idx="790">
                  <c:v>0.31103254901960786</c:v>
                </c:pt>
                <c:pt idx="791">
                  <c:v>0.30196078431372547</c:v>
                </c:pt>
                <c:pt idx="792">
                  <c:v>0.30436666666666667</c:v>
                </c:pt>
                <c:pt idx="793">
                  <c:v>0.30588235294117644</c:v>
                </c:pt>
                <c:pt idx="794">
                  <c:v>0.3082843137254902</c:v>
                </c:pt>
                <c:pt idx="795">
                  <c:v>0.30980392156862746</c:v>
                </c:pt>
                <c:pt idx="796">
                  <c:v>0.3074058823529412</c:v>
                </c:pt>
                <c:pt idx="797">
                  <c:v>0.30589960784313724</c:v>
                </c:pt>
                <c:pt idx="798">
                  <c:v>0.30607647058823528</c:v>
                </c:pt>
                <c:pt idx="799">
                  <c:v>0.30633019607843137</c:v>
                </c:pt>
                <c:pt idx="800">
                  <c:v>0.31091882352941175</c:v>
                </c:pt>
                <c:pt idx="801">
                  <c:v>0.31372549019607843</c:v>
                </c:pt>
                <c:pt idx="802">
                  <c:v>0.32132196078431374</c:v>
                </c:pt>
                <c:pt idx="803">
                  <c:v>0.32558784313725492</c:v>
                </c:pt>
                <c:pt idx="804">
                  <c:v>0.33108352941176467</c:v>
                </c:pt>
                <c:pt idx="805">
                  <c:v>0.33472274509803918</c:v>
                </c:pt>
                <c:pt idx="806">
                  <c:v>0.32063372549019609</c:v>
                </c:pt>
                <c:pt idx="807">
                  <c:v>0.31190549019607838</c:v>
                </c:pt>
                <c:pt idx="808">
                  <c:v>0.31211215686274507</c:v>
                </c:pt>
                <c:pt idx="809">
                  <c:v>0.31231882352941176</c:v>
                </c:pt>
                <c:pt idx="810">
                  <c:v>0.32346196078431372</c:v>
                </c:pt>
                <c:pt idx="811">
                  <c:v>0.33040509803921564</c:v>
                </c:pt>
                <c:pt idx="812">
                  <c:v>0.32214627450980393</c:v>
                </c:pt>
                <c:pt idx="813">
                  <c:v>0.31706705882352937</c:v>
                </c:pt>
                <c:pt idx="814">
                  <c:v>0.32267607843137253</c:v>
                </c:pt>
                <c:pt idx="815">
                  <c:v>0.32582313725490197</c:v>
                </c:pt>
                <c:pt idx="816">
                  <c:v>0.31609137254901959</c:v>
                </c:pt>
                <c:pt idx="817">
                  <c:v>0.31054470588235294</c:v>
                </c:pt>
                <c:pt idx="818">
                  <c:v>0.31193411764705881</c:v>
                </c:pt>
                <c:pt idx="819">
                  <c:v>0.31275529411764708</c:v>
                </c:pt>
                <c:pt idx="820">
                  <c:v>0.3148972549019608</c:v>
                </c:pt>
                <c:pt idx="821">
                  <c:v>0.31622313725490192</c:v>
                </c:pt>
                <c:pt idx="822">
                  <c:v>0.31946549019607845</c:v>
                </c:pt>
                <c:pt idx="823">
                  <c:v>0.32156862745098042</c:v>
                </c:pt>
                <c:pt idx="824">
                  <c:v>0.32559176470588236</c:v>
                </c:pt>
                <c:pt idx="825">
                  <c:v>0.32840117647058825</c:v>
                </c:pt>
                <c:pt idx="826">
                  <c:v>0.33030392156862748</c:v>
                </c:pt>
                <c:pt idx="827">
                  <c:v>0.33172549019607844</c:v>
                </c:pt>
                <c:pt idx="828">
                  <c:v>0.3238372549019608</c:v>
                </c:pt>
                <c:pt idx="829">
                  <c:v>0.31824431372549017</c:v>
                </c:pt>
                <c:pt idx="830">
                  <c:v>0.32659176470588236</c:v>
                </c:pt>
                <c:pt idx="831">
                  <c:v>0.33255254901960785</c:v>
                </c:pt>
                <c:pt idx="832">
                  <c:v>0.31946588235294116</c:v>
                </c:pt>
                <c:pt idx="833">
                  <c:v>0.31017137254901961</c:v>
                </c:pt>
                <c:pt idx="834">
                  <c:v>0.32363098039215688</c:v>
                </c:pt>
                <c:pt idx="835">
                  <c:v>0.33333333333333337</c:v>
                </c:pt>
                <c:pt idx="836">
                  <c:v>0.32636862745098039</c:v>
                </c:pt>
                <c:pt idx="837">
                  <c:v>0.32156862745098042</c:v>
                </c:pt>
                <c:pt idx="838">
                  <c:v>0.33547490196078433</c:v>
                </c:pt>
                <c:pt idx="839">
                  <c:v>0.34509803921568627</c:v>
                </c:pt>
                <c:pt idx="840">
                  <c:v>0.33584235294117643</c:v>
                </c:pt>
                <c:pt idx="841">
                  <c:v>0.32941176470588235</c:v>
                </c:pt>
                <c:pt idx="842">
                  <c:v>0.32479176470588234</c:v>
                </c:pt>
                <c:pt idx="843">
                  <c:v>0.32156862745098042</c:v>
                </c:pt>
                <c:pt idx="844">
                  <c:v>0.33079372549019609</c:v>
                </c:pt>
                <c:pt idx="845">
                  <c:v>0.33725490196078428</c:v>
                </c:pt>
                <c:pt idx="846">
                  <c:v>0.33265019607843138</c:v>
                </c:pt>
                <c:pt idx="847">
                  <c:v>0.32941176470588235</c:v>
                </c:pt>
                <c:pt idx="848">
                  <c:v>0.33171019607843133</c:v>
                </c:pt>
                <c:pt idx="849">
                  <c:v>0.33333333333333337</c:v>
                </c:pt>
                <c:pt idx="850">
                  <c:v>0.32644901960784312</c:v>
                </c:pt>
                <c:pt idx="851">
                  <c:v>0.32156862745098042</c:v>
                </c:pt>
                <c:pt idx="852">
                  <c:v>0.31698666666666664</c:v>
                </c:pt>
                <c:pt idx="853">
                  <c:v>0.31372549019607843</c:v>
                </c:pt>
                <c:pt idx="854">
                  <c:v>0.32516117647058823</c:v>
                </c:pt>
                <c:pt idx="855">
                  <c:v>0.33333333333333337</c:v>
                </c:pt>
                <c:pt idx="856">
                  <c:v>0.32876666666666665</c:v>
                </c:pt>
                <c:pt idx="857">
                  <c:v>0.32549019607843138</c:v>
                </c:pt>
                <c:pt idx="858">
                  <c:v>0.32776980392156863</c:v>
                </c:pt>
                <c:pt idx="859">
                  <c:v>0.32941176470588235</c:v>
                </c:pt>
                <c:pt idx="860">
                  <c:v>0.32486039215686269</c:v>
                </c:pt>
                <c:pt idx="861">
                  <c:v>0.32156862745098042</c:v>
                </c:pt>
                <c:pt idx="862">
                  <c:v>0.32384039215686278</c:v>
                </c:pt>
                <c:pt idx="863">
                  <c:v>0.32549019607843138</c:v>
                </c:pt>
                <c:pt idx="864">
                  <c:v>0.33229411764705885</c:v>
                </c:pt>
                <c:pt idx="865">
                  <c:v>0.33725490196078428</c:v>
                </c:pt>
                <c:pt idx="866">
                  <c:v>0.33725490196078428</c:v>
                </c:pt>
                <c:pt idx="867">
                  <c:v>0.33725490196078428</c:v>
                </c:pt>
                <c:pt idx="868">
                  <c:v>0.33047411764705881</c:v>
                </c:pt>
                <c:pt idx="869">
                  <c:v>0.32549019607843138</c:v>
                </c:pt>
                <c:pt idx="870">
                  <c:v>0.32774666666666669</c:v>
                </c:pt>
                <c:pt idx="871">
                  <c:v>0.32941176470588235</c:v>
                </c:pt>
                <c:pt idx="872">
                  <c:v>0.33616980392156859</c:v>
                </c:pt>
                <c:pt idx="873">
                  <c:v>0.34111921568627451</c:v>
                </c:pt>
                <c:pt idx="874">
                  <c:v>0.33671764705882351</c:v>
                </c:pt>
                <c:pt idx="875">
                  <c:v>0.33380431372549013</c:v>
                </c:pt>
                <c:pt idx="876">
                  <c:v>0.33401098039215682</c:v>
                </c:pt>
                <c:pt idx="877">
                  <c:v>0.33421764705882351</c:v>
                </c:pt>
                <c:pt idx="878">
                  <c:v>0.33541843137254901</c:v>
                </c:pt>
                <c:pt idx="879">
                  <c:v>0.33595725490196077</c:v>
                </c:pt>
                <c:pt idx="880">
                  <c:v>0.33342156862745093</c:v>
                </c:pt>
                <c:pt idx="881">
                  <c:v>0.33197843137254901</c:v>
                </c:pt>
                <c:pt idx="882">
                  <c:v>0.33625843137254902</c:v>
                </c:pt>
                <c:pt idx="883">
                  <c:v>0.33905215686274504</c:v>
                </c:pt>
                <c:pt idx="884">
                  <c:v>0.33546980392156861</c:v>
                </c:pt>
                <c:pt idx="885">
                  <c:v>0.33321843137254897</c:v>
                </c:pt>
                <c:pt idx="886">
                  <c:v>0.33097019607843142</c:v>
                </c:pt>
                <c:pt idx="887">
                  <c:v>0.32840117647058825</c:v>
                </c:pt>
                <c:pt idx="888">
                  <c:v>0.33493843137254903</c:v>
                </c:pt>
                <c:pt idx="889">
                  <c:v>0.34061960784313727</c:v>
                </c:pt>
                <c:pt idx="890">
                  <c:v>0.33981607843137251</c:v>
                </c:pt>
                <c:pt idx="891">
                  <c:v>0.33914392156862749</c:v>
                </c:pt>
                <c:pt idx="892">
                  <c:v>0.3391403921568627</c:v>
                </c:pt>
                <c:pt idx="893">
                  <c:v>0.33854117647058823</c:v>
                </c:pt>
                <c:pt idx="894">
                  <c:v>0.33042156862745098</c:v>
                </c:pt>
                <c:pt idx="895">
                  <c:v>0.3241235294117647</c:v>
                </c:pt>
                <c:pt idx="896">
                  <c:v>0.32897686274509802</c:v>
                </c:pt>
                <c:pt idx="897">
                  <c:v>0.33255254901960785</c:v>
                </c:pt>
                <c:pt idx="898">
                  <c:v>0.33422901960784313</c:v>
                </c:pt>
                <c:pt idx="899">
                  <c:v>0.33635333333333334</c:v>
                </c:pt>
                <c:pt idx="900">
                  <c:v>0.3326423529411765</c:v>
                </c:pt>
                <c:pt idx="901">
                  <c:v>0.32941176470588235</c:v>
                </c:pt>
                <c:pt idx="902">
                  <c:v>0.33718980392156861</c:v>
                </c:pt>
                <c:pt idx="903">
                  <c:v>0.34351333333333334</c:v>
                </c:pt>
                <c:pt idx="904">
                  <c:v>0.33572431372549016</c:v>
                </c:pt>
                <c:pt idx="905">
                  <c:v>0.32941176470588235</c:v>
                </c:pt>
                <c:pt idx="906">
                  <c:v>0.32557450980392155</c:v>
                </c:pt>
                <c:pt idx="907">
                  <c:v>0.32232666666666665</c:v>
                </c:pt>
                <c:pt idx="908">
                  <c:v>0.32867098039215686</c:v>
                </c:pt>
                <c:pt idx="909">
                  <c:v>0.33367764705882352</c:v>
                </c:pt>
                <c:pt idx="910">
                  <c:v>0.32899647058823528</c:v>
                </c:pt>
                <c:pt idx="911">
                  <c:v>0.32549019607843138</c:v>
                </c:pt>
                <c:pt idx="912">
                  <c:v>0.33201843137254899</c:v>
                </c:pt>
                <c:pt idx="913">
                  <c:v>0.33725490196078428</c:v>
                </c:pt>
                <c:pt idx="914">
                  <c:v>0.32422117647058823</c:v>
                </c:pt>
                <c:pt idx="915">
                  <c:v>0.31372549019607843</c:v>
                </c:pt>
                <c:pt idx="916">
                  <c:v>0.31589411764705883</c:v>
                </c:pt>
                <c:pt idx="917">
                  <c:v>0.31764705882352939</c:v>
                </c:pt>
                <c:pt idx="918">
                  <c:v>0.31764705882352939</c:v>
                </c:pt>
                <c:pt idx="919">
                  <c:v>0.31764705882352939</c:v>
                </c:pt>
                <c:pt idx="920">
                  <c:v>0.31548627450980388</c:v>
                </c:pt>
                <c:pt idx="921">
                  <c:v>0.31372549019607843</c:v>
                </c:pt>
                <c:pt idx="922">
                  <c:v>0.30725450980392155</c:v>
                </c:pt>
                <c:pt idx="923">
                  <c:v>0.30196078431372547</c:v>
                </c:pt>
                <c:pt idx="924">
                  <c:v>0.31272627450980395</c:v>
                </c:pt>
                <c:pt idx="925">
                  <c:v>0.32156862745098042</c:v>
                </c:pt>
                <c:pt idx="926">
                  <c:v>0.31727019607843132</c:v>
                </c:pt>
                <c:pt idx="927">
                  <c:v>0.31372549019607843</c:v>
                </c:pt>
                <c:pt idx="928">
                  <c:v>0.30299803921568624</c:v>
                </c:pt>
                <c:pt idx="929">
                  <c:v>0.29411764705882354</c:v>
                </c:pt>
                <c:pt idx="930">
                  <c:v>0.30054274509803924</c:v>
                </c:pt>
                <c:pt idx="931">
                  <c:v>0.30588235294117644</c:v>
                </c:pt>
                <c:pt idx="932">
                  <c:v>0.30374470588235292</c:v>
                </c:pt>
                <c:pt idx="933">
                  <c:v>0.30196078431372547</c:v>
                </c:pt>
                <c:pt idx="934">
                  <c:v>0.29982666666666663</c:v>
                </c:pt>
                <c:pt idx="935">
                  <c:v>0.29803921568627451</c:v>
                </c:pt>
                <c:pt idx="936">
                  <c:v>0.29590901960784316</c:v>
                </c:pt>
                <c:pt idx="937">
                  <c:v>0.29411764705882354</c:v>
                </c:pt>
                <c:pt idx="938">
                  <c:v>0.29624392156862739</c:v>
                </c:pt>
                <c:pt idx="939">
                  <c:v>0.29803921568627451</c:v>
                </c:pt>
                <c:pt idx="940">
                  <c:v>0.28954901960784313</c:v>
                </c:pt>
                <c:pt idx="941">
                  <c:v>0.28235294117647058</c:v>
                </c:pt>
                <c:pt idx="942">
                  <c:v>0.28870901960784312</c:v>
                </c:pt>
                <c:pt idx="943">
                  <c:v>0.29411764705882354</c:v>
                </c:pt>
                <c:pt idx="944">
                  <c:v>0.28565803921568628</c:v>
                </c:pt>
                <c:pt idx="945">
                  <c:v>0.27843137254901956</c:v>
                </c:pt>
                <c:pt idx="946">
                  <c:v>0.27632039215686272</c:v>
                </c:pt>
                <c:pt idx="947">
                  <c:v>0.27450980392156865</c:v>
                </c:pt>
                <c:pt idx="948">
                  <c:v>0.28083137254901958</c:v>
                </c:pt>
                <c:pt idx="949">
                  <c:v>0.28631450980392154</c:v>
                </c:pt>
                <c:pt idx="950">
                  <c:v>0.28251921568627453</c:v>
                </c:pt>
                <c:pt idx="951">
                  <c:v>0.27966588235294121</c:v>
                </c:pt>
                <c:pt idx="952">
                  <c:v>0.2855435294117647</c:v>
                </c:pt>
                <c:pt idx="953">
                  <c:v>0.29019607843137252</c:v>
                </c:pt>
                <c:pt idx="954">
                  <c:v>0.29379215686274507</c:v>
                </c:pt>
                <c:pt idx="955">
                  <c:v>0.29671882352941176</c:v>
                </c:pt>
                <c:pt idx="956">
                  <c:v>0.29232823529411767</c:v>
                </c:pt>
                <c:pt idx="957">
                  <c:v>0.28846196078431374</c:v>
                </c:pt>
                <c:pt idx="958">
                  <c:v>0.28091490196078434</c:v>
                </c:pt>
                <c:pt idx="959">
                  <c:v>0.27488313725490199</c:v>
                </c:pt>
                <c:pt idx="960">
                  <c:v>0.28279725490196073</c:v>
                </c:pt>
                <c:pt idx="961">
                  <c:v>0.28899607843137259</c:v>
                </c:pt>
                <c:pt idx="962">
                  <c:v>0.28527764705882352</c:v>
                </c:pt>
                <c:pt idx="963">
                  <c:v>0.28235294117647058</c:v>
                </c:pt>
                <c:pt idx="964">
                  <c:v>0.27949176470588233</c:v>
                </c:pt>
                <c:pt idx="965">
                  <c:v>0.27736352941176473</c:v>
                </c:pt>
                <c:pt idx="966">
                  <c:v>0.28364901960784317</c:v>
                </c:pt>
                <c:pt idx="967">
                  <c:v>0.28971372549019608</c:v>
                </c:pt>
                <c:pt idx="968">
                  <c:v>0.29251843137254907</c:v>
                </c:pt>
                <c:pt idx="969">
                  <c:v>0.29470313725490194</c:v>
                </c:pt>
                <c:pt idx="970">
                  <c:v>0.291361568627451</c:v>
                </c:pt>
                <c:pt idx="971">
                  <c:v>0.28788235294117648</c:v>
                </c:pt>
                <c:pt idx="972">
                  <c:v>0.29286117647058824</c:v>
                </c:pt>
                <c:pt idx="973">
                  <c:v>0.29775803921568622</c:v>
                </c:pt>
                <c:pt idx="974">
                  <c:v>0.29254627450980392</c:v>
                </c:pt>
                <c:pt idx="975">
                  <c:v>0.28713019607843138</c:v>
                </c:pt>
                <c:pt idx="976">
                  <c:v>0.29298549019607839</c:v>
                </c:pt>
                <c:pt idx="977">
                  <c:v>0.2989980392156863</c:v>
                </c:pt>
                <c:pt idx="978">
                  <c:v>0.29546980392156863</c:v>
                </c:pt>
                <c:pt idx="979">
                  <c:v>0.29175764705882351</c:v>
                </c:pt>
                <c:pt idx="980">
                  <c:v>0.29430392156862745</c:v>
                </c:pt>
                <c:pt idx="981">
                  <c:v>0.29641450980392159</c:v>
                </c:pt>
                <c:pt idx="982">
                  <c:v>0.29681725490196081</c:v>
                </c:pt>
                <c:pt idx="983">
                  <c:v>0.29767176470588236</c:v>
                </c:pt>
                <c:pt idx="984">
                  <c:v>0.29559960784313721</c:v>
                </c:pt>
                <c:pt idx="985">
                  <c:v>0.29379607843137256</c:v>
                </c:pt>
                <c:pt idx="986">
                  <c:v>0.29801215686274507</c:v>
                </c:pt>
                <c:pt idx="987">
                  <c:v>0.30196078431372547</c:v>
                </c:pt>
                <c:pt idx="988">
                  <c:v>0.30602196078431371</c:v>
                </c:pt>
                <c:pt idx="989">
                  <c:v>0.30980392156862746</c:v>
                </c:pt>
                <c:pt idx="990">
                  <c:v>0.31183058823529408</c:v>
                </c:pt>
                <c:pt idx="991">
                  <c:v>0.31372549019607843</c:v>
                </c:pt>
                <c:pt idx="992">
                  <c:v>0.30563372549019607</c:v>
                </c:pt>
                <c:pt idx="993">
                  <c:v>0.29803921568627451</c:v>
                </c:pt>
                <c:pt idx="994">
                  <c:v>0.30207764705882351</c:v>
                </c:pt>
                <c:pt idx="995">
                  <c:v>0.30588235294117644</c:v>
                </c:pt>
                <c:pt idx="996">
                  <c:v>0.30789764705882355</c:v>
                </c:pt>
                <c:pt idx="997">
                  <c:v>0.30980392156862746</c:v>
                </c:pt>
                <c:pt idx="998">
                  <c:v>0.30578078431372552</c:v>
                </c:pt>
                <c:pt idx="999">
                  <c:v>0.30196078431372547</c:v>
                </c:pt>
                <c:pt idx="1000">
                  <c:v>0.30196078431372547</c:v>
                </c:pt>
                <c:pt idx="1001">
                  <c:v>0.30196078431372547</c:v>
                </c:pt>
                <c:pt idx="1002">
                  <c:v>0.30396470588235291</c:v>
                </c:pt>
                <c:pt idx="1003">
                  <c:v>0.30588235294117644</c:v>
                </c:pt>
                <c:pt idx="1004">
                  <c:v>0.31388235294117645</c:v>
                </c:pt>
                <c:pt idx="1005">
                  <c:v>0.32156862745098042</c:v>
                </c:pt>
                <c:pt idx="1006">
                  <c:v>0.31757607843137253</c:v>
                </c:pt>
                <c:pt idx="1007">
                  <c:v>0.31372549019607843</c:v>
                </c:pt>
                <c:pt idx="1008">
                  <c:v>0.30575607843137254</c:v>
                </c:pt>
                <c:pt idx="1009">
                  <c:v>0.29803921568627451</c:v>
                </c:pt>
                <c:pt idx="1010">
                  <c:v>0.30798196078431367</c:v>
                </c:pt>
                <c:pt idx="1011">
                  <c:v>0.31764705882352939</c:v>
                </c:pt>
                <c:pt idx="1012">
                  <c:v>0.31169294117647062</c:v>
                </c:pt>
                <c:pt idx="1013">
                  <c:v>0.30588235294117644</c:v>
                </c:pt>
                <c:pt idx="1014">
                  <c:v>0.30390156862745099</c:v>
                </c:pt>
                <c:pt idx="1015">
                  <c:v>0.30196078431372547</c:v>
                </c:pt>
                <c:pt idx="1016">
                  <c:v>0.2999835294117647</c:v>
                </c:pt>
                <c:pt idx="1017">
                  <c:v>0.29803921568627451</c:v>
                </c:pt>
                <c:pt idx="1018">
                  <c:v>0.30001254901960789</c:v>
                </c:pt>
                <c:pt idx="1019">
                  <c:v>0.30196078431372547</c:v>
                </c:pt>
                <c:pt idx="1020">
                  <c:v>0.29408313725490198</c:v>
                </c:pt>
                <c:pt idx="1021">
                  <c:v>0.28627450980392155</c:v>
                </c:pt>
                <c:pt idx="1022">
                  <c:v>0.29020549019607839</c:v>
                </c:pt>
                <c:pt idx="1023">
                  <c:v>0.29411764705882354</c:v>
                </c:pt>
                <c:pt idx="1024">
                  <c:v>0.28430901960784316</c:v>
                </c:pt>
                <c:pt idx="1025">
                  <c:v>0.27461333333333326</c:v>
                </c:pt>
                <c:pt idx="1026">
                  <c:v>0.27685529411764703</c:v>
                </c:pt>
                <c:pt idx="1027">
                  <c:v>0.27920666666666666</c:v>
                </c:pt>
                <c:pt idx="1028">
                  <c:v>0.28111019607843135</c:v>
                </c:pt>
                <c:pt idx="1029">
                  <c:v>0.28281803921568627</c:v>
                </c:pt>
                <c:pt idx="1030">
                  <c:v>0.27540313725490201</c:v>
                </c:pt>
                <c:pt idx="1031">
                  <c:v>0.26801019607843141</c:v>
                </c:pt>
                <c:pt idx="1032">
                  <c:v>0.27095568627450978</c:v>
                </c:pt>
                <c:pt idx="1033">
                  <c:v>0.27363137254901959</c:v>
                </c:pt>
                <c:pt idx="1034">
                  <c:v>0.27692666666666665</c:v>
                </c:pt>
                <c:pt idx="1035">
                  <c:v>0.2801827450980392</c:v>
                </c:pt>
                <c:pt idx="1036">
                  <c:v>0.27010588235294114</c:v>
                </c:pt>
                <c:pt idx="1037">
                  <c:v>0.26011529411764711</c:v>
                </c:pt>
                <c:pt idx="1038">
                  <c:v>0.26464666666666664</c:v>
                </c:pt>
                <c:pt idx="1039">
                  <c:v>0.26908980392156867</c:v>
                </c:pt>
                <c:pt idx="1040">
                  <c:v>0.27434431372549017</c:v>
                </c:pt>
                <c:pt idx="1041">
                  <c:v>0.27945333333333328</c:v>
                </c:pt>
                <c:pt idx="1042">
                  <c:v>0.27103176470588236</c:v>
                </c:pt>
                <c:pt idx="1043">
                  <c:v>0.2627450980392157</c:v>
                </c:pt>
                <c:pt idx="1044">
                  <c:v>0.2647219607843137</c:v>
                </c:pt>
                <c:pt idx="1045">
                  <c:v>0.26698235294117645</c:v>
                </c:pt>
                <c:pt idx="1046">
                  <c:v>0.26526941176470586</c:v>
                </c:pt>
                <c:pt idx="1047">
                  <c:v>0.26347411764705886</c:v>
                </c:pt>
                <c:pt idx="1048">
                  <c:v>0.26468235294117648</c:v>
                </c:pt>
                <c:pt idx="1049">
                  <c:v>0.26552392156862747</c:v>
                </c:pt>
                <c:pt idx="1050">
                  <c:v>0.2660058823529412</c:v>
                </c:pt>
                <c:pt idx="1051">
                  <c:v>0.26704000000000006</c:v>
                </c:pt>
                <c:pt idx="1052">
                  <c:v>0.26530196078431373</c:v>
                </c:pt>
                <c:pt idx="1053">
                  <c:v>0.26272784313725489</c:v>
                </c:pt>
                <c:pt idx="1054">
                  <c:v>0.26590823529411767</c:v>
                </c:pt>
                <c:pt idx="1055">
                  <c:v>0.26981882352941178</c:v>
                </c:pt>
                <c:pt idx="1056">
                  <c:v>0.26802156862745097</c:v>
                </c:pt>
                <c:pt idx="1057">
                  <c:v>0.26610392156862744</c:v>
                </c:pt>
                <c:pt idx="1058">
                  <c:v>0.26743764705882356</c:v>
                </c:pt>
                <c:pt idx="1059">
                  <c:v>0.26916431372549021</c:v>
                </c:pt>
                <c:pt idx="1060">
                  <c:v>0.27159254901960783</c:v>
                </c:pt>
                <c:pt idx="1061">
                  <c:v>0.27406196078431372</c:v>
                </c:pt>
                <c:pt idx="1062">
                  <c:v>0.27070470588235296</c:v>
                </c:pt>
                <c:pt idx="1063">
                  <c:v>0.26666666666666666</c:v>
                </c:pt>
                <c:pt idx="1064">
                  <c:v>0.264781568627451</c:v>
                </c:pt>
                <c:pt idx="1065">
                  <c:v>0.2627450980392157</c:v>
                </c:pt>
                <c:pt idx="1066">
                  <c:v>0.26838901960784317</c:v>
                </c:pt>
                <c:pt idx="1067">
                  <c:v>0.27450980392156865</c:v>
                </c:pt>
                <c:pt idx="1068">
                  <c:v>0.27826470588235291</c:v>
                </c:pt>
                <c:pt idx="1069">
                  <c:v>0.28235294117647058</c:v>
                </c:pt>
                <c:pt idx="1070">
                  <c:v>0.27111058823529416</c:v>
                </c:pt>
                <c:pt idx="1071">
                  <c:v>0.25882352941176473</c:v>
                </c:pt>
                <c:pt idx="1072">
                  <c:v>0.26817294117647061</c:v>
                </c:pt>
                <c:pt idx="1073">
                  <c:v>0.27843137254901956</c:v>
                </c:pt>
                <c:pt idx="1074">
                  <c:v>0.27283333333333337</c:v>
                </c:pt>
                <c:pt idx="1075">
                  <c:v>0.26666666666666666</c:v>
                </c:pt>
                <c:pt idx="1076">
                  <c:v>0.26666666666666666</c:v>
                </c:pt>
                <c:pt idx="1077">
                  <c:v>0.26666666666666666</c:v>
                </c:pt>
                <c:pt idx="1078">
                  <c:v>0.2685250980392157</c:v>
                </c:pt>
                <c:pt idx="1079">
                  <c:v>0.27058823529411768</c:v>
                </c:pt>
                <c:pt idx="1080">
                  <c:v>0.26873372549019608</c:v>
                </c:pt>
                <c:pt idx="1081">
                  <c:v>0.26666666666666666</c:v>
                </c:pt>
                <c:pt idx="1082">
                  <c:v>0.2759203921568627</c:v>
                </c:pt>
                <c:pt idx="1083">
                  <c:v>0.28627450980392155</c:v>
                </c:pt>
                <c:pt idx="1084">
                  <c:v>0.28258078431372546</c:v>
                </c:pt>
                <c:pt idx="1085">
                  <c:v>0.27843137254901956</c:v>
                </c:pt>
                <c:pt idx="1086">
                  <c:v>0.27474509803921565</c:v>
                </c:pt>
                <c:pt idx="1087">
                  <c:v>0.27058823529411768</c:v>
                </c:pt>
                <c:pt idx="1088">
                  <c:v>0.26874901960784314</c:v>
                </c:pt>
                <c:pt idx="1089">
                  <c:v>0.26666666666666666</c:v>
                </c:pt>
                <c:pt idx="1090">
                  <c:v>0.27400823529411766</c:v>
                </c:pt>
                <c:pt idx="1091">
                  <c:v>0.28235294117647058</c:v>
                </c:pt>
                <c:pt idx="1092">
                  <c:v>0.28418470588235295</c:v>
                </c:pt>
                <c:pt idx="1093">
                  <c:v>0.28627450980392155</c:v>
                </c:pt>
                <c:pt idx="1094">
                  <c:v>0.28444666666666668</c:v>
                </c:pt>
                <c:pt idx="1095">
                  <c:v>0.28235294117647058</c:v>
                </c:pt>
                <c:pt idx="1096">
                  <c:v>0.28417686274509807</c:v>
                </c:pt>
                <c:pt idx="1097">
                  <c:v>0.28627450980392155</c:v>
                </c:pt>
                <c:pt idx="1098">
                  <c:v>0.28627450980392155</c:v>
                </c:pt>
                <c:pt idx="1099">
                  <c:v>0.28627450980392155</c:v>
                </c:pt>
                <c:pt idx="1100">
                  <c:v>0.28627450980392155</c:v>
                </c:pt>
                <c:pt idx="1101">
                  <c:v>0.28608509803921572</c:v>
                </c:pt>
                <c:pt idx="1102">
                  <c:v>0.28434745098039216</c:v>
                </c:pt>
                <c:pt idx="1103">
                  <c:v>0.28289254901960786</c:v>
                </c:pt>
                <c:pt idx="1104">
                  <c:v>0.28456392156862742</c:v>
                </c:pt>
                <c:pt idx="1105">
                  <c:v>0.28627450980392155</c:v>
                </c:pt>
                <c:pt idx="1106">
                  <c:v>0.28701176470588236</c:v>
                </c:pt>
                <c:pt idx="1107">
                  <c:v>0.28746313725490191</c:v>
                </c:pt>
                <c:pt idx="1108">
                  <c:v>0.29174078431372547</c:v>
                </c:pt>
                <c:pt idx="1109">
                  <c:v>0.29767764705882349</c:v>
                </c:pt>
                <c:pt idx="1110">
                  <c:v>0.29176549019607845</c:v>
                </c:pt>
                <c:pt idx="1111">
                  <c:v>0.28408117647058828</c:v>
                </c:pt>
                <c:pt idx="1112">
                  <c:v>0.28841176470588237</c:v>
                </c:pt>
                <c:pt idx="1113">
                  <c:v>0.29410627450980392</c:v>
                </c:pt>
                <c:pt idx="1114">
                  <c:v>0.29005921568627452</c:v>
                </c:pt>
                <c:pt idx="1115">
                  <c:v>0.28476431372549021</c:v>
                </c:pt>
                <c:pt idx="1116">
                  <c:v>0.28434470588235294</c:v>
                </c:pt>
                <c:pt idx="1117">
                  <c:v>0.28406980392156861</c:v>
                </c:pt>
                <c:pt idx="1118">
                  <c:v>0.28487215686274509</c:v>
                </c:pt>
                <c:pt idx="1119">
                  <c:v>0.28612509803921565</c:v>
                </c:pt>
                <c:pt idx="1120">
                  <c:v>0.29255215686274511</c:v>
                </c:pt>
                <c:pt idx="1121">
                  <c:v>0.29949176470588235</c:v>
                </c:pt>
                <c:pt idx="1122">
                  <c:v>0.29588039215686274</c:v>
                </c:pt>
                <c:pt idx="1123">
                  <c:v>0.29178078431372551</c:v>
                </c:pt>
                <c:pt idx="1124">
                  <c:v>0.29454941176470589</c:v>
                </c:pt>
                <c:pt idx="1125">
                  <c:v>0.29803921568627451</c:v>
                </c:pt>
                <c:pt idx="1126">
                  <c:v>0.29870117647058825</c:v>
                </c:pt>
                <c:pt idx="1127">
                  <c:v>0.3000258823529412</c:v>
                </c:pt>
                <c:pt idx="1128">
                  <c:v>0.30118</c:v>
                </c:pt>
                <c:pt idx="1129">
                  <c:v>0.30196078431372547</c:v>
                </c:pt>
                <c:pt idx="1130">
                  <c:v>0.29728431372549019</c:v>
                </c:pt>
                <c:pt idx="1131">
                  <c:v>0.29184392156862743</c:v>
                </c:pt>
                <c:pt idx="1132">
                  <c:v>0.2971286274509804</c:v>
                </c:pt>
                <c:pt idx="1133">
                  <c:v>0.30306313725490192</c:v>
                </c:pt>
                <c:pt idx="1134">
                  <c:v>0.3038078431372549</c:v>
                </c:pt>
                <c:pt idx="1135">
                  <c:v>0.30519333333333332</c:v>
                </c:pt>
                <c:pt idx="1136">
                  <c:v>0.30080274509803923</c:v>
                </c:pt>
                <c:pt idx="1137">
                  <c:v>0.29466901960784314</c:v>
                </c:pt>
                <c:pt idx="1138">
                  <c:v>0.30460941176470585</c:v>
                </c:pt>
                <c:pt idx="1139">
                  <c:v>0.31764705882352939</c:v>
                </c:pt>
                <c:pt idx="1140">
                  <c:v>0.3106882352941176</c:v>
                </c:pt>
                <c:pt idx="1141">
                  <c:v>0.30196078431372547</c:v>
                </c:pt>
                <c:pt idx="1142">
                  <c:v>0.30890431372549015</c:v>
                </c:pt>
                <c:pt idx="1143">
                  <c:v>0.31764705882352939</c:v>
                </c:pt>
                <c:pt idx="1144">
                  <c:v>0.31071882352941177</c:v>
                </c:pt>
                <c:pt idx="1145">
                  <c:v>0.30196078431372547</c:v>
                </c:pt>
                <c:pt idx="1146">
                  <c:v>0.30368901960784311</c:v>
                </c:pt>
                <c:pt idx="1147">
                  <c:v>0.30588235294117644</c:v>
                </c:pt>
                <c:pt idx="1148">
                  <c:v>0.30070901960784319</c:v>
                </c:pt>
                <c:pt idx="1149">
                  <c:v>0.29411764705882354</c:v>
                </c:pt>
                <c:pt idx="1150">
                  <c:v>0.295838431372549</c:v>
                </c:pt>
                <c:pt idx="1151">
                  <c:v>0.29803921568627451</c:v>
                </c:pt>
                <c:pt idx="1152">
                  <c:v>0.29975607843137253</c:v>
                </c:pt>
                <c:pt idx="1153">
                  <c:v>0.30196078431372547</c:v>
                </c:pt>
                <c:pt idx="1154">
                  <c:v>0.31223843137254903</c:v>
                </c:pt>
                <c:pt idx="1155">
                  <c:v>0.32549019607843138</c:v>
                </c:pt>
                <c:pt idx="1156">
                  <c:v>0.31694470588235296</c:v>
                </c:pt>
                <c:pt idx="1157">
                  <c:v>0.30588235294117644</c:v>
                </c:pt>
                <c:pt idx="1158">
                  <c:v>0.30758745098039214</c:v>
                </c:pt>
                <c:pt idx="1159">
                  <c:v>0.30980392156862746</c:v>
                </c:pt>
                <c:pt idx="1160">
                  <c:v>0.3149082352941176</c:v>
                </c:pt>
                <c:pt idx="1161">
                  <c:v>0.32156862745098042</c:v>
                </c:pt>
                <c:pt idx="1162">
                  <c:v>0.31817333333333336</c:v>
                </c:pt>
                <c:pt idx="1163">
                  <c:v>0.31372549019607843</c:v>
                </c:pt>
                <c:pt idx="1164">
                  <c:v>0.31541921568627451</c:v>
                </c:pt>
                <c:pt idx="1165">
                  <c:v>0.31764705882352939</c:v>
                </c:pt>
                <c:pt idx="1166">
                  <c:v>0.32440705882352938</c:v>
                </c:pt>
                <c:pt idx="1167">
                  <c:v>0.33333333333333337</c:v>
                </c:pt>
                <c:pt idx="1168">
                  <c:v>0.32658862745098044</c:v>
                </c:pt>
                <c:pt idx="1169">
                  <c:v>0.31764705882352939</c:v>
                </c:pt>
                <c:pt idx="1170">
                  <c:v>0.31932941176470586</c:v>
                </c:pt>
                <c:pt idx="1171">
                  <c:v>0.32156862745098042</c:v>
                </c:pt>
                <c:pt idx="1172">
                  <c:v>0.31653333333333333</c:v>
                </c:pt>
                <c:pt idx="1173">
                  <c:v>0.30980392156862746</c:v>
                </c:pt>
                <c:pt idx="1174">
                  <c:v>0.32152666666666668</c:v>
                </c:pt>
                <c:pt idx="1175">
                  <c:v>0.33725490196078428</c:v>
                </c:pt>
                <c:pt idx="1176">
                  <c:v>0.3339133333333334</c:v>
                </c:pt>
                <c:pt idx="1177">
                  <c:v>0.32903843137254896</c:v>
                </c:pt>
                <c:pt idx="1178">
                  <c:v>0.32238352941176474</c:v>
                </c:pt>
                <c:pt idx="1179">
                  <c:v>0.31428823529411765</c:v>
                </c:pt>
                <c:pt idx="1180">
                  <c:v>0.31250549019607843</c:v>
                </c:pt>
                <c:pt idx="1181">
                  <c:v>0.30980392156862746</c:v>
                </c:pt>
                <c:pt idx="1182">
                  <c:v>0.31785058823529416</c:v>
                </c:pt>
                <c:pt idx="1183">
                  <c:v>0.32871686274509804</c:v>
                </c:pt>
                <c:pt idx="1184">
                  <c:v>0.32729490196078431</c:v>
                </c:pt>
                <c:pt idx="1185">
                  <c:v>0.32549019607843138</c:v>
                </c:pt>
                <c:pt idx="1186">
                  <c:v>0.32426156862745098</c:v>
                </c:pt>
                <c:pt idx="1187">
                  <c:v>0.32267686274509805</c:v>
                </c:pt>
                <c:pt idx="1188">
                  <c:v>0.32176196078431374</c:v>
                </c:pt>
                <c:pt idx="1189">
                  <c:v>0.32025372549019604</c:v>
                </c:pt>
                <c:pt idx="1190">
                  <c:v>0.3185062745098039</c:v>
                </c:pt>
                <c:pt idx="1191">
                  <c:v>0.31612549019607838</c:v>
                </c:pt>
                <c:pt idx="1192">
                  <c:v>0.32354352941176473</c:v>
                </c:pt>
                <c:pt idx="1193">
                  <c:v>0.333798431372549</c:v>
                </c:pt>
                <c:pt idx="1194">
                  <c:v>0.32693843137254897</c:v>
                </c:pt>
                <c:pt idx="1195">
                  <c:v>0.31764705882352939</c:v>
                </c:pt>
                <c:pt idx="1196">
                  <c:v>0.3152305882352941</c:v>
                </c:pt>
                <c:pt idx="1197">
                  <c:v>0.31194549019607842</c:v>
                </c:pt>
                <c:pt idx="1198">
                  <c:v>0.31646274509803918</c:v>
                </c:pt>
                <c:pt idx="1199">
                  <c:v>0.32236666666666663</c:v>
                </c:pt>
                <c:pt idx="1200">
                  <c:v>0.32226117647058816</c:v>
                </c:pt>
                <c:pt idx="1201">
                  <c:v>0.32275725490196078</c:v>
                </c:pt>
                <c:pt idx="1202">
                  <c:v>0.31966705882352942</c:v>
                </c:pt>
                <c:pt idx="1203">
                  <c:v>0.31488549019607842</c:v>
                </c:pt>
                <c:pt idx="1204">
                  <c:v>0.31478196078431375</c:v>
                </c:pt>
                <c:pt idx="1205">
                  <c:v>0.31467843137254897</c:v>
                </c:pt>
                <c:pt idx="1206">
                  <c:v>0.31296196078431371</c:v>
                </c:pt>
                <c:pt idx="1207">
                  <c:v>0.31055019607843132</c:v>
                </c:pt>
                <c:pt idx="1208">
                  <c:v>0.31419411764705879</c:v>
                </c:pt>
                <c:pt idx="1209">
                  <c:v>0.31926627450980388</c:v>
                </c:pt>
                <c:pt idx="1210">
                  <c:v>0.31931098039215688</c:v>
                </c:pt>
                <c:pt idx="1211">
                  <c:v>0.32023647058823529</c:v>
                </c:pt>
                <c:pt idx="1212">
                  <c:v>0.31461764705882356</c:v>
                </c:pt>
                <c:pt idx="1213">
                  <c:v>0.30588235294117644</c:v>
                </c:pt>
                <c:pt idx="1214">
                  <c:v>0.30589176470588236</c:v>
                </c:pt>
                <c:pt idx="1215">
                  <c:v>0.30588235294117644</c:v>
                </c:pt>
                <c:pt idx="1216">
                  <c:v>0.30109960784313722</c:v>
                </c:pt>
                <c:pt idx="1217">
                  <c:v>0.29411764705882354</c:v>
                </c:pt>
                <c:pt idx="1218">
                  <c:v>0.29888901960784314</c:v>
                </c:pt>
                <c:pt idx="1219">
                  <c:v>0.30588235294117644</c:v>
                </c:pt>
                <c:pt idx="1220">
                  <c:v>0.30905568627450986</c:v>
                </c:pt>
                <c:pt idx="1221">
                  <c:v>0.31372549019607843</c:v>
                </c:pt>
                <c:pt idx="1222">
                  <c:v>0.31056</c:v>
                </c:pt>
                <c:pt idx="1223">
                  <c:v>0.30588235294117644</c:v>
                </c:pt>
                <c:pt idx="1224">
                  <c:v>0.30746117647058824</c:v>
                </c:pt>
                <c:pt idx="1225">
                  <c:v>0.30980392156862746</c:v>
                </c:pt>
                <c:pt idx="1226">
                  <c:v>0.30507843137254903</c:v>
                </c:pt>
                <c:pt idx="1227">
                  <c:v>0.29803921568627451</c:v>
                </c:pt>
                <c:pt idx="1228">
                  <c:v>0.30118196078431375</c:v>
                </c:pt>
                <c:pt idx="1229">
                  <c:v>0.30588235294117644</c:v>
                </c:pt>
                <c:pt idx="1230">
                  <c:v>0.30274745098039213</c:v>
                </c:pt>
                <c:pt idx="1231">
                  <c:v>0.29803921568627451</c:v>
                </c:pt>
                <c:pt idx="1232">
                  <c:v>0.29647568627450976</c:v>
                </c:pt>
                <c:pt idx="1233">
                  <c:v>0.29411764705882354</c:v>
                </c:pt>
                <c:pt idx="1234">
                  <c:v>0.29255764705882348</c:v>
                </c:pt>
                <c:pt idx="1235">
                  <c:v>0.29019607843137252</c:v>
                </c:pt>
                <c:pt idx="1236">
                  <c:v>0.29019607843137252</c:v>
                </c:pt>
                <c:pt idx="1237">
                  <c:v>0.29019607843137252</c:v>
                </c:pt>
                <c:pt idx="1238">
                  <c:v>0.29174823529411764</c:v>
                </c:pt>
                <c:pt idx="1239">
                  <c:v>0.29411764705882354</c:v>
                </c:pt>
                <c:pt idx="1240">
                  <c:v>0.28173098039215688</c:v>
                </c:pt>
                <c:pt idx="1241">
                  <c:v>0.2627450980392157</c:v>
                </c:pt>
                <c:pt idx="1242">
                  <c:v>0.27046784313725486</c:v>
                </c:pt>
                <c:pt idx="1243">
                  <c:v>0.28235294117647058</c:v>
                </c:pt>
                <c:pt idx="1244">
                  <c:v>0.28081215686274513</c:v>
                </c:pt>
                <c:pt idx="1245">
                  <c:v>0.27843137254901956</c:v>
                </c:pt>
                <c:pt idx="1246">
                  <c:v>0.27996823529411768</c:v>
                </c:pt>
                <c:pt idx="1247">
                  <c:v>0.28235294117647058</c:v>
                </c:pt>
                <c:pt idx="1248">
                  <c:v>0.27622078431372549</c:v>
                </c:pt>
                <c:pt idx="1249">
                  <c:v>0.26666666666666666</c:v>
                </c:pt>
                <c:pt idx="1250">
                  <c:v>0.27125411764705876</c:v>
                </c:pt>
                <c:pt idx="1251">
                  <c:v>0.27843137254901956</c:v>
                </c:pt>
                <c:pt idx="1252">
                  <c:v>0.27538078431372548</c:v>
                </c:pt>
                <c:pt idx="1253">
                  <c:v>0.27084666666666668</c:v>
                </c:pt>
                <c:pt idx="1254">
                  <c:v>0.27672823529411766</c:v>
                </c:pt>
                <c:pt idx="1255">
                  <c:v>0.28510313725490194</c:v>
                </c:pt>
                <c:pt idx="1256">
                  <c:v>0.27984549019607846</c:v>
                </c:pt>
                <c:pt idx="1257">
                  <c:v>0.27258627450980394</c:v>
                </c:pt>
                <c:pt idx="1258">
                  <c:v>0.27428078431372543</c:v>
                </c:pt>
                <c:pt idx="1259">
                  <c:v>0.27662862745098038</c:v>
                </c:pt>
                <c:pt idx="1260">
                  <c:v>0.27688980392156864</c:v>
                </c:pt>
                <c:pt idx="1261">
                  <c:v>0.2766054901960785</c:v>
                </c:pt>
                <c:pt idx="1262">
                  <c:v>0.27193529411764705</c:v>
                </c:pt>
                <c:pt idx="1263">
                  <c:v>0.26498431372549014</c:v>
                </c:pt>
                <c:pt idx="1264">
                  <c:v>0.26462588235294116</c:v>
                </c:pt>
                <c:pt idx="1265">
                  <c:v>0.26412901960784319</c:v>
                </c:pt>
                <c:pt idx="1266">
                  <c:v>0.26549450980392159</c:v>
                </c:pt>
                <c:pt idx="1267">
                  <c:v>0.26734431372549017</c:v>
                </c:pt>
                <c:pt idx="1268">
                  <c:v>0.26665411764705882</c:v>
                </c:pt>
                <c:pt idx="1269">
                  <c:v>0.2649270588235294</c:v>
                </c:pt>
                <c:pt idx="1270">
                  <c:v>0.26245294117647056</c:v>
                </c:pt>
                <c:pt idx="1271">
                  <c:v>0.25879490196078431</c:v>
                </c:pt>
                <c:pt idx="1272">
                  <c:v>0.25815686274509803</c:v>
                </c:pt>
                <c:pt idx="1273">
                  <c:v>0.25667058823529409</c:v>
                </c:pt>
                <c:pt idx="1274">
                  <c:v>0.26020470588235295</c:v>
                </c:pt>
                <c:pt idx="1275">
                  <c:v>0.26670117647058822</c:v>
                </c:pt>
                <c:pt idx="1276">
                  <c:v>0.26016274509803922</c:v>
                </c:pt>
                <c:pt idx="1277">
                  <c:v>0.24841372549019608</c:v>
                </c:pt>
                <c:pt idx="1278">
                  <c:v>0.25374196078431371</c:v>
                </c:pt>
                <c:pt idx="1279">
                  <c:v>0.2627450980392157</c:v>
                </c:pt>
                <c:pt idx="1280">
                  <c:v>0.26048901960784315</c:v>
                </c:pt>
                <c:pt idx="1281">
                  <c:v>0.25694039215686276</c:v>
                </c:pt>
                <c:pt idx="1282">
                  <c:v>0.2553650980392157</c:v>
                </c:pt>
                <c:pt idx="1283">
                  <c:v>0.25269725490196077</c:v>
                </c:pt>
                <c:pt idx="1284">
                  <c:v>0.25277137254901955</c:v>
                </c:pt>
                <c:pt idx="1285">
                  <c:v>0.25278901960784317</c:v>
                </c:pt>
                <c:pt idx="1286">
                  <c:v>0.2507564705882353</c:v>
                </c:pt>
                <c:pt idx="1287">
                  <c:v>0.24673725490196077</c:v>
                </c:pt>
                <c:pt idx="1288">
                  <c:v>0.24716470588235293</c:v>
                </c:pt>
                <c:pt idx="1289">
                  <c:v>0.24740313725490196</c:v>
                </c:pt>
                <c:pt idx="1290">
                  <c:v>0.24852470588235298</c:v>
                </c:pt>
                <c:pt idx="1291">
                  <c:v>0.25098039215686274</c:v>
                </c:pt>
                <c:pt idx="1292">
                  <c:v>0.25098039215686274</c:v>
                </c:pt>
                <c:pt idx="1293">
                  <c:v>0.25098039215686274</c:v>
                </c:pt>
                <c:pt idx="1294">
                  <c:v>0.24809058823529412</c:v>
                </c:pt>
                <c:pt idx="1295">
                  <c:v>0.24313725490196078</c:v>
                </c:pt>
                <c:pt idx="1296">
                  <c:v>0.244578431372549</c:v>
                </c:pt>
                <c:pt idx="1297">
                  <c:v>0.24705882352941178</c:v>
                </c:pt>
                <c:pt idx="1298">
                  <c:v>0.24562156862745096</c:v>
                </c:pt>
                <c:pt idx="1299">
                  <c:v>0.24313725490196078</c:v>
                </c:pt>
                <c:pt idx="1300">
                  <c:v>0.24600431372549017</c:v>
                </c:pt>
                <c:pt idx="1301">
                  <c:v>0.25098039215686274</c:v>
                </c:pt>
                <c:pt idx="1302">
                  <c:v>0.24955058823529408</c:v>
                </c:pt>
                <c:pt idx="1303">
                  <c:v>0.24705882352941178</c:v>
                </c:pt>
                <c:pt idx="1304">
                  <c:v>0.24420705882352939</c:v>
                </c:pt>
                <c:pt idx="1305">
                  <c:v>0.23921568627450979</c:v>
                </c:pt>
                <c:pt idx="1306">
                  <c:v>0.24063764705882354</c:v>
                </c:pt>
                <c:pt idx="1307">
                  <c:v>0.24313725490196078</c:v>
                </c:pt>
                <c:pt idx="1308">
                  <c:v>0.24030078431372548</c:v>
                </c:pt>
                <c:pt idx="1309">
                  <c:v>0.23529411764705882</c:v>
                </c:pt>
                <c:pt idx="1310">
                  <c:v>0.2367086274509804</c:v>
                </c:pt>
                <c:pt idx="1311">
                  <c:v>0.23921568627450979</c:v>
                </c:pt>
                <c:pt idx="1312">
                  <c:v>0.24344745098039214</c:v>
                </c:pt>
                <c:pt idx="1313">
                  <c:v>0.25098039215686274</c:v>
                </c:pt>
                <c:pt idx="1314">
                  <c:v>0.24394666666666667</c:v>
                </c:pt>
                <c:pt idx="1315">
                  <c:v>0.23137254901960783</c:v>
                </c:pt>
                <c:pt idx="1316">
                  <c:v>0.23558117647058824</c:v>
                </c:pt>
                <c:pt idx="1317">
                  <c:v>0.24313725490196078</c:v>
                </c:pt>
                <c:pt idx="1318">
                  <c:v>0.24313725490196078</c:v>
                </c:pt>
                <c:pt idx="1319">
                  <c:v>0.24313725490196078</c:v>
                </c:pt>
                <c:pt idx="1320">
                  <c:v>0.2417419607843137</c:v>
                </c:pt>
                <c:pt idx="1321">
                  <c:v>0.23921568627450979</c:v>
                </c:pt>
                <c:pt idx="1322">
                  <c:v>0.24338980392156861</c:v>
                </c:pt>
                <c:pt idx="1323">
                  <c:v>0.25098039215686274</c:v>
                </c:pt>
                <c:pt idx="1324">
                  <c:v>0.2468176470588235</c:v>
                </c:pt>
                <c:pt idx="1325">
                  <c:v>0.23921568627450979</c:v>
                </c:pt>
                <c:pt idx="1326">
                  <c:v>0.23644823529411765</c:v>
                </c:pt>
                <c:pt idx="1327">
                  <c:v>0.23137254901960783</c:v>
                </c:pt>
                <c:pt idx="1328">
                  <c:v>0.23275254901960785</c:v>
                </c:pt>
                <c:pt idx="1329">
                  <c:v>0.23558705882352943</c:v>
                </c:pt>
                <c:pt idx="1330">
                  <c:v>0.23850823529411766</c:v>
                </c:pt>
                <c:pt idx="1331">
                  <c:v>0.24344156862745095</c:v>
                </c:pt>
                <c:pt idx="1332">
                  <c:v>0.24325960784313724</c:v>
                </c:pt>
                <c:pt idx="1333">
                  <c:v>0.24262627450980392</c:v>
                </c:pt>
                <c:pt idx="1334">
                  <c:v>0.24547411764705881</c:v>
                </c:pt>
                <c:pt idx="1335">
                  <c:v>0.25098039215686274</c:v>
                </c:pt>
                <c:pt idx="1336">
                  <c:v>0.2477435294117647</c:v>
                </c:pt>
                <c:pt idx="1337">
                  <c:v>0.24198901960784314</c:v>
                </c:pt>
                <c:pt idx="1338">
                  <c:v>0.2432372549019608</c:v>
                </c:pt>
                <c:pt idx="1339">
                  <c:v>0.24479647058823528</c:v>
                </c:pt>
                <c:pt idx="1340">
                  <c:v>0.2422278431372549</c:v>
                </c:pt>
                <c:pt idx="1341">
                  <c:v>0.23796980392156861</c:v>
                </c:pt>
                <c:pt idx="1342">
                  <c:v>0.24088274509803922</c:v>
                </c:pt>
                <c:pt idx="1343">
                  <c:v>0.24622627450980392</c:v>
                </c:pt>
                <c:pt idx="1344">
                  <c:v>0.24551450980392156</c:v>
                </c:pt>
                <c:pt idx="1345">
                  <c:v>0.24355647058823532</c:v>
                </c:pt>
                <c:pt idx="1346">
                  <c:v>0.24731333333333336</c:v>
                </c:pt>
                <c:pt idx="1347">
                  <c:v>0.25490196078431371</c:v>
                </c:pt>
                <c:pt idx="1348">
                  <c:v>0.25405921568627449</c:v>
                </c:pt>
                <c:pt idx="1349">
                  <c:v>0.25192196078431373</c:v>
                </c:pt>
                <c:pt idx="1350">
                  <c:v>0.25126039215686274</c:v>
                </c:pt>
                <c:pt idx="1351">
                  <c:v>0.25098039215686274</c:v>
                </c:pt>
                <c:pt idx="1352">
                  <c:v>0.25547450980392156</c:v>
                </c:pt>
                <c:pt idx="1353">
                  <c:v>0.26408862745098038</c:v>
                </c:pt>
                <c:pt idx="1354">
                  <c:v>0.25957411764705879</c:v>
                </c:pt>
                <c:pt idx="1355">
                  <c:v>0.25098039215686274</c:v>
                </c:pt>
                <c:pt idx="1356">
                  <c:v>0.25258431372549023</c:v>
                </c:pt>
                <c:pt idx="1357">
                  <c:v>0.25603294117647057</c:v>
                </c:pt>
                <c:pt idx="1358">
                  <c:v>0.2579443137254902</c:v>
                </c:pt>
                <c:pt idx="1359">
                  <c:v>0.26129803921568623</c:v>
                </c:pt>
                <c:pt idx="1360">
                  <c:v>0.26060313725490197</c:v>
                </c:pt>
                <c:pt idx="1361">
                  <c:v>0.25882352941176473</c:v>
                </c:pt>
                <c:pt idx="1362">
                  <c:v>0.25778588235294114</c:v>
                </c:pt>
                <c:pt idx="1363">
                  <c:v>0.25552196078431377</c:v>
                </c:pt>
                <c:pt idx="1364">
                  <c:v>0.25386627450980392</c:v>
                </c:pt>
                <c:pt idx="1365">
                  <c:v>0.25098039215686274</c:v>
                </c:pt>
                <c:pt idx="1366">
                  <c:v>0.25228745098039213</c:v>
                </c:pt>
                <c:pt idx="1367">
                  <c:v>0.25490196078431371</c:v>
                </c:pt>
                <c:pt idx="1368">
                  <c:v>0.25620549019607847</c:v>
                </c:pt>
                <c:pt idx="1369">
                  <c:v>0.25882352941176473</c:v>
                </c:pt>
                <c:pt idx="1370">
                  <c:v>0.26402156862745102</c:v>
                </c:pt>
                <c:pt idx="1371">
                  <c:v>0.27450980392156865</c:v>
                </c:pt>
                <c:pt idx="1372">
                  <c:v>0.27321411764705883</c:v>
                </c:pt>
                <c:pt idx="1373">
                  <c:v>0.27058823529411768</c:v>
                </c:pt>
                <c:pt idx="1374">
                  <c:v>0.26800431372549022</c:v>
                </c:pt>
                <c:pt idx="1375">
                  <c:v>0.2627450980392157</c:v>
                </c:pt>
                <c:pt idx="1376">
                  <c:v>0.26403333333333334</c:v>
                </c:pt>
                <c:pt idx="1377">
                  <c:v>0.26666666666666666</c:v>
                </c:pt>
                <c:pt idx="1378">
                  <c:v>0.26923529411764707</c:v>
                </c:pt>
                <c:pt idx="1379">
                  <c:v>0.27450980392156865</c:v>
                </c:pt>
                <c:pt idx="1380">
                  <c:v>0.27450980392156865</c:v>
                </c:pt>
                <c:pt idx="1381">
                  <c:v>0.27450980392156865</c:v>
                </c:pt>
                <c:pt idx="1382">
                  <c:v>0.27578627450980392</c:v>
                </c:pt>
                <c:pt idx="1383">
                  <c:v>0.27843137254901956</c:v>
                </c:pt>
                <c:pt idx="1384">
                  <c:v>0.28352235294117645</c:v>
                </c:pt>
                <c:pt idx="1385">
                  <c:v>0.29411764705882354</c:v>
                </c:pt>
                <c:pt idx="1386">
                  <c:v>0.28396627450980394</c:v>
                </c:pt>
                <c:pt idx="1387">
                  <c:v>0.2627450980392157</c:v>
                </c:pt>
                <c:pt idx="1388">
                  <c:v>0.26780549019607841</c:v>
                </c:pt>
                <c:pt idx="1389">
                  <c:v>0.27843137254901956</c:v>
                </c:pt>
                <c:pt idx="1390">
                  <c:v>0.27843137254901956</c:v>
                </c:pt>
                <c:pt idx="1391">
                  <c:v>0.27843137254901956</c:v>
                </c:pt>
                <c:pt idx="1392">
                  <c:v>0.27591647058823526</c:v>
                </c:pt>
                <c:pt idx="1393">
                  <c:v>0.27058823529411768</c:v>
                </c:pt>
                <c:pt idx="1394">
                  <c:v>0.27434901960784314</c:v>
                </c:pt>
                <c:pt idx="1395">
                  <c:v>0.28235294117647058</c:v>
                </c:pt>
                <c:pt idx="1396">
                  <c:v>0.28110313725490194</c:v>
                </c:pt>
                <c:pt idx="1397">
                  <c:v>0.27843137254901956</c:v>
                </c:pt>
                <c:pt idx="1398">
                  <c:v>0.27718549019607847</c:v>
                </c:pt>
                <c:pt idx="1399">
                  <c:v>0.27450980392156865</c:v>
                </c:pt>
                <c:pt idx="1400">
                  <c:v>0.28320470588235297</c:v>
                </c:pt>
                <c:pt idx="1401">
                  <c:v>0.30196078431372547</c:v>
                </c:pt>
                <c:pt idx="1402">
                  <c:v>0.29700745098039216</c:v>
                </c:pt>
                <c:pt idx="1403">
                  <c:v>0.28627450980392155</c:v>
                </c:pt>
                <c:pt idx="1404">
                  <c:v>0.28504549019607844</c:v>
                </c:pt>
                <c:pt idx="1405">
                  <c:v>0.28268039215686269</c:v>
                </c:pt>
                <c:pt idx="1406">
                  <c:v>0.28634901960784315</c:v>
                </c:pt>
                <c:pt idx="1407">
                  <c:v>0.29348588235294115</c:v>
                </c:pt>
                <c:pt idx="1408">
                  <c:v>0.29533960784313723</c:v>
                </c:pt>
                <c:pt idx="1409">
                  <c:v>0.29934823529411764</c:v>
                </c:pt>
                <c:pt idx="1410">
                  <c:v>0.29755647058823531</c:v>
                </c:pt>
                <c:pt idx="1411">
                  <c:v>0.29484666666666665</c:v>
                </c:pt>
                <c:pt idx="1412">
                  <c:v>0.29277058823529412</c:v>
                </c:pt>
                <c:pt idx="1413">
                  <c:v>0.2881462745098039</c:v>
                </c:pt>
                <c:pt idx="1414">
                  <c:v>0.29046156862745098</c:v>
                </c:pt>
                <c:pt idx="1415">
                  <c:v>0.29526039215686273</c:v>
                </c:pt>
                <c:pt idx="1416">
                  <c:v>0.29619019607843133</c:v>
                </c:pt>
                <c:pt idx="1417">
                  <c:v>0.29803921568627451</c:v>
                </c:pt>
                <c:pt idx="1418">
                  <c:v>0.29486352941176469</c:v>
                </c:pt>
                <c:pt idx="1419">
                  <c:v>0.28783058823529412</c:v>
                </c:pt>
                <c:pt idx="1420">
                  <c:v>0.29034156862745097</c:v>
                </c:pt>
                <c:pt idx="1421">
                  <c:v>0.29588039215686274</c:v>
                </c:pt>
                <c:pt idx="1422">
                  <c:v>0.293641568627451</c:v>
                </c:pt>
                <c:pt idx="1423">
                  <c:v>0.28822666666666669</c:v>
                </c:pt>
                <c:pt idx="1424">
                  <c:v>0.29277137254901964</c:v>
                </c:pt>
                <c:pt idx="1425">
                  <c:v>0.30284509803921567</c:v>
                </c:pt>
                <c:pt idx="1426">
                  <c:v>0.30271568627450979</c:v>
                </c:pt>
                <c:pt idx="1427">
                  <c:v>0.30349960784313723</c:v>
                </c:pt>
                <c:pt idx="1428">
                  <c:v>0.30209098039215682</c:v>
                </c:pt>
                <c:pt idx="1429">
                  <c:v>0.29929647058823527</c:v>
                </c:pt>
                <c:pt idx="1430">
                  <c:v>0.30061686274509808</c:v>
                </c:pt>
                <c:pt idx="1431">
                  <c:v>0.30308627450980397</c:v>
                </c:pt>
                <c:pt idx="1432">
                  <c:v>0.30149411764705886</c:v>
                </c:pt>
                <c:pt idx="1433">
                  <c:v>0.29803921568627451</c:v>
                </c:pt>
                <c:pt idx="1434">
                  <c:v>0.29828392156862743</c:v>
                </c:pt>
                <c:pt idx="1435">
                  <c:v>0.29875098039215686</c:v>
                </c:pt>
                <c:pt idx="1436">
                  <c:v>0.30125725490196081</c:v>
                </c:pt>
                <c:pt idx="1437">
                  <c:v>0.30778274509803921</c:v>
                </c:pt>
                <c:pt idx="1438">
                  <c:v>0.30621686274509807</c:v>
                </c:pt>
                <c:pt idx="1439">
                  <c:v>0.30166235294117649</c:v>
                </c:pt>
                <c:pt idx="1440">
                  <c:v>0.30281490196078431</c:v>
                </c:pt>
                <c:pt idx="1441">
                  <c:v>0.30560666666666664</c:v>
                </c:pt>
                <c:pt idx="1442">
                  <c:v>0.30007372549019606</c:v>
                </c:pt>
                <c:pt idx="1443">
                  <c:v>0.28627450980392155</c:v>
                </c:pt>
                <c:pt idx="1444">
                  <c:v>0.2874325490196078</c:v>
                </c:pt>
                <c:pt idx="1445">
                  <c:v>0.29019607843137252</c:v>
                </c:pt>
                <c:pt idx="1446">
                  <c:v>0.29250431372549018</c:v>
                </c:pt>
                <c:pt idx="1447">
                  <c:v>0.29803921568627451</c:v>
                </c:pt>
                <c:pt idx="1448">
                  <c:v>0.29803921568627451</c:v>
                </c:pt>
                <c:pt idx="1449">
                  <c:v>0.29803921568627451</c:v>
                </c:pt>
                <c:pt idx="1450">
                  <c:v>0.29574627450980395</c:v>
                </c:pt>
                <c:pt idx="1451">
                  <c:v>0.29019607843137252</c:v>
                </c:pt>
                <c:pt idx="1452">
                  <c:v>0.29019607843137252</c:v>
                </c:pt>
                <c:pt idx="1453">
                  <c:v>0.29019607843137252</c:v>
                </c:pt>
                <c:pt idx="1454">
                  <c:v>0.29475098039215686</c:v>
                </c:pt>
                <c:pt idx="1455">
                  <c:v>0.30588235294117644</c:v>
                </c:pt>
                <c:pt idx="1456">
                  <c:v>0.3002078431372549</c:v>
                </c:pt>
                <c:pt idx="1457">
                  <c:v>0.28627450980392155</c:v>
                </c:pt>
                <c:pt idx="1458">
                  <c:v>0.28401215686274511</c:v>
                </c:pt>
                <c:pt idx="1459">
                  <c:v>0.27843137254901956</c:v>
                </c:pt>
                <c:pt idx="1460">
                  <c:v>0.28068588235294117</c:v>
                </c:pt>
                <c:pt idx="1461">
                  <c:v>0.28627450980392155</c:v>
                </c:pt>
                <c:pt idx="1462">
                  <c:v>0.28852156862745099</c:v>
                </c:pt>
                <c:pt idx="1463">
                  <c:v>0.29411764705882354</c:v>
                </c:pt>
                <c:pt idx="1464">
                  <c:v>0.29299803921568629</c:v>
                </c:pt>
                <c:pt idx="1465">
                  <c:v>0.29019607843137252</c:v>
                </c:pt>
                <c:pt idx="1466">
                  <c:v>0.28796431372549014</c:v>
                </c:pt>
                <c:pt idx="1467">
                  <c:v>0.28235294117647058</c:v>
                </c:pt>
                <c:pt idx="1468">
                  <c:v>0.28568901960784315</c:v>
                </c:pt>
                <c:pt idx="1469">
                  <c:v>0.29411764705882354</c:v>
                </c:pt>
                <c:pt idx="1470">
                  <c:v>0.29300941176470591</c:v>
                </c:pt>
                <c:pt idx="1471">
                  <c:v>0.29019607843137252</c:v>
                </c:pt>
                <c:pt idx="1472">
                  <c:v>0.28577882352941175</c:v>
                </c:pt>
                <c:pt idx="1473">
                  <c:v>0.27450980392156865</c:v>
                </c:pt>
                <c:pt idx="1474">
                  <c:v>0.2756101960784314</c:v>
                </c:pt>
                <c:pt idx="1475">
                  <c:v>0.27843137254901956</c:v>
                </c:pt>
                <c:pt idx="1476">
                  <c:v>0.27185137254901964</c:v>
                </c:pt>
                <c:pt idx="1477">
                  <c:v>0.25490196078431371</c:v>
                </c:pt>
                <c:pt idx="1478">
                  <c:v>0.2592733333333333</c:v>
                </c:pt>
                <c:pt idx="1479">
                  <c:v>0.27058823529411768</c:v>
                </c:pt>
                <c:pt idx="1480">
                  <c:v>0.26953647058823532</c:v>
                </c:pt>
                <c:pt idx="1481">
                  <c:v>0.26666666666666666</c:v>
                </c:pt>
                <c:pt idx="1482">
                  <c:v>0.26468235294117648</c:v>
                </c:pt>
                <c:pt idx="1483">
                  <c:v>0.2598054901960784</c:v>
                </c:pt>
                <c:pt idx="1484">
                  <c:v>0.26180313725490195</c:v>
                </c:pt>
                <c:pt idx="1485">
                  <c:v>0.26613254901960787</c:v>
                </c:pt>
                <c:pt idx="1486">
                  <c:v>0.26550392156862745</c:v>
                </c:pt>
                <c:pt idx="1487">
                  <c:v>0.26370392156862743</c:v>
                </c:pt>
                <c:pt idx="1488">
                  <c:v>0.26421490196078429</c:v>
                </c:pt>
                <c:pt idx="1489">
                  <c:v>0.26666666666666666</c:v>
                </c:pt>
                <c:pt idx="1490">
                  <c:v>0.26424039215686268</c:v>
                </c:pt>
                <c:pt idx="1491">
                  <c:v>0.25766941176470587</c:v>
                </c:pt>
                <c:pt idx="1492">
                  <c:v>0.25714313725490195</c:v>
                </c:pt>
                <c:pt idx="1493">
                  <c:v>0.25642352941176472</c:v>
                </c:pt>
                <c:pt idx="1494">
                  <c:v>0.25444352941176468</c:v>
                </c:pt>
                <c:pt idx="1495">
                  <c:v>0.24862039215686274</c:v>
                </c:pt>
                <c:pt idx="1496">
                  <c:v>0.25227803921568626</c:v>
                </c:pt>
                <c:pt idx="1497">
                  <c:v>0.26059764705882349</c:v>
                </c:pt>
                <c:pt idx="1498">
                  <c:v>0.25868156862745101</c:v>
                </c:pt>
                <c:pt idx="1499">
                  <c:v>0.25288078431372552</c:v>
                </c:pt>
                <c:pt idx="1500">
                  <c:v>0.25382000000000005</c:v>
                </c:pt>
                <c:pt idx="1501">
                  <c:v>0.25754313725490202</c:v>
                </c:pt>
                <c:pt idx="1502">
                  <c:v>0.25767686274509805</c:v>
                </c:pt>
                <c:pt idx="1503">
                  <c:v>0.25729607843137253</c:v>
                </c:pt>
                <c:pt idx="1504">
                  <c:v>0.25540666666666667</c:v>
                </c:pt>
                <c:pt idx="1505">
                  <c:v>0.24969999999999998</c:v>
                </c:pt>
                <c:pt idx="1506">
                  <c:v>0.2481313725490196</c:v>
                </c:pt>
                <c:pt idx="1507">
                  <c:v>0.24425098039215684</c:v>
                </c:pt>
                <c:pt idx="1508">
                  <c:v>0.24464941176470587</c:v>
                </c:pt>
                <c:pt idx="1509">
                  <c:v>0.24615176470588235</c:v>
                </c:pt>
                <c:pt idx="1510">
                  <c:v>0.24749803921568628</c:v>
                </c:pt>
                <c:pt idx="1511">
                  <c:v>0.25098039215686274</c:v>
                </c:pt>
                <c:pt idx="1512">
                  <c:v>0.24892470588235294</c:v>
                </c:pt>
                <c:pt idx="1513">
                  <c:v>0.24313725490196078</c:v>
                </c:pt>
                <c:pt idx="1514">
                  <c:v>0.24313725490196078</c:v>
                </c:pt>
                <c:pt idx="1515">
                  <c:v>0.24313725490196078</c:v>
                </c:pt>
                <c:pt idx="1516">
                  <c:v>0.23943921568627449</c:v>
                </c:pt>
                <c:pt idx="1517">
                  <c:v>0.22809411764705881</c:v>
                </c:pt>
                <c:pt idx="1518">
                  <c:v>0.2294835294117647</c:v>
                </c:pt>
                <c:pt idx="1519">
                  <c:v>0.23529411764705882</c:v>
                </c:pt>
                <c:pt idx="1520">
                  <c:v>0.23630666666666669</c:v>
                </c:pt>
                <c:pt idx="1521">
                  <c:v>0.23921568627450979</c:v>
                </c:pt>
                <c:pt idx="1522">
                  <c:v>0.24123294117647059</c:v>
                </c:pt>
                <c:pt idx="1523">
                  <c:v>0.24705882352941178</c:v>
                </c:pt>
                <c:pt idx="1524">
                  <c:v>0.24303960784313725</c:v>
                </c:pt>
                <c:pt idx="1525">
                  <c:v>0.23137254901960783</c:v>
                </c:pt>
                <c:pt idx="1526">
                  <c:v>0.23837921568627454</c:v>
                </c:pt>
                <c:pt idx="1527">
                  <c:v>0.25882352941176473</c:v>
                </c:pt>
                <c:pt idx="1528">
                  <c:v>0.25284078431372548</c:v>
                </c:pt>
                <c:pt idx="1529">
                  <c:v>0.23529411764705882</c:v>
                </c:pt>
                <c:pt idx="1530">
                  <c:v>0.23728078431372548</c:v>
                </c:pt>
                <c:pt idx="1531">
                  <c:v>0.24313725490196078</c:v>
                </c:pt>
                <c:pt idx="1532">
                  <c:v>0.24313725490196078</c:v>
                </c:pt>
                <c:pt idx="1533">
                  <c:v>0.24313725490196078</c:v>
                </c:pt>
                <c:pt idx="1534">
                  <c:v>0.24510862745098036</c:v>
                </c:pt>
                <c:pt idx="1535">
                  <c:v>0.25098039215686274</c:v>
                </c:pt>
                <c:pt idx="1536">
                  <c:v>0.24901686274509802</c:v>
                </c:pt>
                <c:pt idx="1537">
                  <c:v>0.24313725490196078</c:v>
                </c:pt>
                <c:pt idx="1538">
                  <c:v>0.24607137254901962</c:v>
                </c:pt>
                <c:pt idx="1539">
                  <c:v>0.25490196078431371</c:v>
                </c:pt>
                <c:pt idx="1540">
                  <c:v>0.25490196078431371</c:v>
                </c:pt>
                <c:pt idx="1541">
                  <c:v>0.25490196078431371</c:v>
                </c:pt>
                <c:pt idx="1542">
                  <c:v>0.25199098039215684</c:v>
                </c:pt>
                <c:pt idx="1543">
                  <c:v>0.24313725490196078</c:v>
                </c:pt>
                <c:pt idx="1544">
                  <c:v>0.24507019607843136</c:v>
                </c:pt>
                <c:pt idx="1545">
                  <c:v>0.25098039215686274</c:v>
                </c:pt>
                <c:pt idx="1546">
                  <c:v>0.24905490196078428</c:v>
                </c:pt>
                <c:pt idx="1547">
                  <c:v>0.24313725490196078</c:v>
                </c:pt>
                <c:pt idx="1548">
                  <c:v>0.24409607843137254</c:v>
                </c:pt>
                <c:pt idx="1549">
                  <c:v>0.24705882352941178</c:v>
                </c:pt>
                <c:pt idx="1550">
                  <c:v>0.24992392156862744</c:v>
                </c:pt>
                <c:pt idx="1551">
                  <c:v>0.25882352941176473</c:v>
                </c:pt>
                <c:pt idx="1552">
                  <c:v>0.25692117647058821</c:v>
                </c:pt>
                <c:pt idx="1553">
                  <c:v>0.25098039215686274</c:v>
                </c:pt>
                <c:pt idx="1554">
                  <c:v>0.24908549019607842</c:v>
                </c:pt>
                <c:pt idx="1555">
                  <c:v>0.24313725490196078</c:v>
                </c:pt>
                <c:pt idx="1556">
                  <c:v>0.24223725490196077</c:v>
                </c:pt>
                <c:pt idx="1557">
                  <c:v>0.23921568627450979</c:v>
                </c:pt>
                <c:pt idx="1558">
                  <c:v>0.23855803921568627</c:v>
                </c:pt>
                <c:pt idx="1559">
                  <c:v>0.23698784313725488</c:v>
                </c:pt>
                <c:pt idx="1560">
                  <c:v>0.23905999999999997</c:v>
                </c:pt>
                <c:pt idx="1561">
                  <c:v>0.24422823529411763</c:v>
                </c:pt>
                <c:pt idx="1562">
                  <c:v>0.24287921568627449</c:v>
                </c:pt>
                <c:pt idx="1563">
                  <c:v>0.23830274509803923</c:v>
                </c:pt>
                <c:pt idx="1564">
                  <c:v>0.24028588235294115</c:v>
                </c:pt>
                <c:pt idx="1565">
                  <c:v>0.24514117647058822</c:v>
                </c:pt>
                <c:pt idx="1566">
                  <c:v>0.24568549019607844</c:v>
                </c:pt>
                <c:pt idx="1567">
                  <c:v>0.24822431372549017</c:v>
                </c:pt>
                <c:pt idx="1568">
                  <c:v>0.25076470588235295</c:v>
                </c:pt>
                <c:pt idx="1569">
                  <c:v>0.2590188235294118</c:v>
                </c:pt>
                <c:pt idx="1570">
                  <c:v>0.25519882352941176</c:v>
                </c:pt>
                <c:pt idx="1571">
                  <c:v>0.24155843137254904</c:v>
                </c:pt>
                <c:pt idx="1572">
                  <c:v>0.24275960784313724</c:v>
                </c:pt>
                <c:pt idx="1573">
                  <c:v>0.24705882352941178</c:v>
                </c:pt>
                <c:pt idx="1574">
                  <c:v>0.24621607843137253</c:v>
                </c:pt>
                <c:pt idx="1575">
                  <c:v>0.24301098039215685</c:v>
                </c:pt>
                <c:pt idx="1576">
                  <c:v>0.24320588235294116</c:v>
                </c:pt>
                <c:pt idx="1577">
                  <c:v>0.24533647058823529</c:v>
                </c:pt>
                <c:pt idx="1578">
                  <c:v>0.24438117647058824</c:v>
                </c:pt>
                <c:pt idx="1579">
                  <c:v>0.24073137254901958</c:v>
                </c:pt>
                <c:pt idx="1580">
                  <c:v>0.24317647058823527</c:v>
                </c:pt>
                <c:pt idx="1581">
                  <c:v>0.25227803921568626</c:v>
                </c:pt>
                <c:pt idx="1582">
                  <c:v>0.24901137254901959</c:v>
                </c:pt>
                <c:pt idx="1583">
                  <c:v>0.23578235294117644</c:v>
                </c:pt>
                <c:pt idx="1584">
                  <c:v>0.23447882352941177</c:v>
                </c:pt>
                <c:pt idx="1585">
                  <c:v>0.2310337254901961</c:v>
                </c:pt>
                <c:pt idx="1586">
                  <c:v>0.22901803921568628</c:v>
                </c:pt>
                <c:pt idx="1587">
                  <c:v>0.22352941176470589</c:v>
                </c:pt>
                <c:pt idx="1588">
                  <c:v>0.22529411764705881</c:v>
                </c:pt>
                <c:pt idx="1589">
                  <c:v>0.23137254901960783</c:v>
                </c:pt>
                <c:pt idx="1590">
                  <c:v>0.22882196078431372</c:v>
                </c:pt>
                <c:pt idx="1591">
                  <c:v>0.21988352941176473</c:v>
                </c:pt>
                <c:pt idx="1592">
                  <c:v>0.22160627450980391</c:v>
                </c:pt>
                <c:pt idx="1593">
                  <c:v>0.22765764705882352</c:v>
                </c:pt>
                <c:pt idx="1594">
                  <c:v>0.22658</c:v>
                </c:pt>
                <c:pt idx="1595">
                  <c:v>0.22352941176470589</c:v>
                </c:pt>
                <c:pt idx="1596">
                  <c:v>0.22439647058823528</c:v>
                </c:pt>
                <c:pt idx="1597">
                  <c:v>0.22745098039215686</c:v>
                </c:pt>
                <c:pt idx="1598">
                  <c:v>0.22486156862745099</c:v>
                </c:pt>
                <c:pt idx="1599">
                  <c:v>0.21568627450980393</c:v>
                </c:pt>
                <c:pt idx="1600">
                  <c:v>0.21654549019607844</c:v>
                </c:pt>
                <c:pt idx="1601">
                  <c:v>0.2196078431372549</c:v>
                </c:pt>
                <c:pt idx="1602">
                  <c:v>0.22046352941176472</c:v>
                </c:pt>
                <c:pt idx="1603">
                  <c:v>0.22352941176470589</c:v>
                </c:pt>
                <c:pt idx="1604">
                  <c:v>0.22012274509803922</c:v>
                </c:pt>
                <c:pt idx="1605">
                  <c:v>0.20784313725490194</c:v>
                </c:pt>
                <c:pt idx="1606">
                  <c:v>0.20953882352941175</c:v>
                </c:pt>
                <c:pt idx="1607">
                  <c:v>0.21568627450980393</c:v>
                </c:pt>
                <c:pt idx="1608">
                  <c:v>0.21737450980392156</c:v>
                </c:pt>
                <c:pt idx="1609">
                  <c:v>0.22352941176470589</c:v>
                </c:pt>
                <c:pt idx="1610">
                  <c:v>0.22352941176470589</c:v>
                </c:pt>
                <c:pt idx="1611">
                  <c:v>0.22352941176470589</c:v>
                </c:pt>
                <c:pt idx="1612">
                  <c:v>0.22185686274509805</c:v>
                </c:pt>
                <c:pt idx="1613">
                  <c:v>0.21568627450980393</c:v>
                </c:pt>
                <c:pt idx="1614">
                  <c:v>0.21568627450980393</c:v>
                </c:pt>
                <c:pt idx="1615">
                  <c:v>0.21568627450980393</c:v>
                </c:pt>
                <c:pt idx="1616">
                  <c:v>0.21568627450980393</c:v>
                </c:pt>
                <c:pt idx="1617">
                  <c:v>0.21568627450980393</c:v>
                </c:pt>
                <c:pt idx="1618">
                  <c:v>0.21651098039215685</c:v>
                </c:pt>
                <c:pt idx="1619">
                  <c:v>0.2196078431372549</c:v>
                </c:pt>
                <c:pt idx="1620">
                  <c:v>0.2196078431372549</c:v>
                </c:pt>
                <c:pt idx="1621">
                  <c:v>0.2196078431372549</c:v>
                </c:pt>
                <c:pt idx="1622">
                  <c:v>0.21797333333333332</c:v>
                </c:pt>
                <c:pt idx="1623">
                  <c:v>0.21176470588235294</c:v>
                </c:pt>
                <c:pt idx="1624">
                  <c:v>0.21257803921568627</c:v>
                </c:pt>
                <c:pt idx="1625">
                  <c:v>0.21568627450980393</c:v>
                </c:pt>
                <c:pt idx="1626">
                  <c:v>0.21568627450980393</c:v>
                </c:pt>
                <c:pt idx="1627">
                  <c:v>0.21568627450980393</c:v>
                </c:pt>
                <c:pt idx="1628">
                  <c:v>0.21488039215686272</c:v>
                </c:pt>
                <c:pt idx="1629">
                  <c:v>0.21176470588235294</c:v>
                </c:pt>
                <c:pt idx="1630">
                  <c:v>0.21096274509803919</c:v>
                </c:pt>
                <c:pt idx="1631">
                  <c:v>0.20784313725490194</c:v>
                </c:pt>
                <c:pt idx="1632">
                  <c:v>0.20951137254901964</c:v>
                </c:pt>
                <c:pt idx="1633">
                  <c:v>0.21582980392156861</c:v>
                </c:pt>
                <c:pt idx="1634">
                  <c:v>0.21508901960784316</c:v>
                </c:pt>
                <c:pt idx="1635">
                  <c:v>0.21176470588235294</c:v>
                </c:pt>
                <c:pt idx="1636">
                  <c:v>0.21246352941176469</c:v>
                </c:pt>
                <c:pt idx="1637">
                  <c:v>0.21512941176470587</c:v>
                </c:pt>
                <c:pt idx="1638">
                  <c:v>0.21529098039215686</c:v>
                </c:pt>
                <c:pt idx="1639">
                  <c:v>0.21644980392156862</c:v>
                </c:pt>
                <c:pt idx="1640">
                  <c:v>0.21759960784313728</c:v>
                </c:pt>
                <c:pt idx="1641">
                  <c:v>0.22158862745098037</c:v>
                </c:pt>
                <c:pt idx="1642">
                  <c:v>0.22145607843137255</c:v>
                </c:pt>
                <c:pt idx="1643">
                  <c:v>0.22196196078431371</c:v>
                </c:pt>
                <c:pt idx="1644">
                  <c:v>0.22063411764705881</c:v>
                </c:pt>
                <c:pt idx="1645">
                  <c:v>0.21430235294117647</c:v>
                </c:pt>
                <c:pt idx="1646">
                  <c:v>0.21507647058823529</c:v>
                </c:pt>
                <c:pt idx="1647">
                  <c:v>0.21886705882352941</c:v>
                </c:pt>
                <c:pt idx="1648">
                  <c:v>0.21764352941176468</c:v>
                </c:pt>
                <c:pt idx="1649">
                  <c:v>0.21176470588235294</c:v>
                </c:pt>
                <c:pt idx="1650">
                  <c:v>0.21174117647058824</c:v>
                </c:pt>
                <c:pt idx="1651">
                  <c:v>0.21185098039215686</c:v>
                </c:pt>
                <c:pt idx="1652">
                  <c:v>0.21164941176470589</c:v>
                </c:pt>
                <c:pt idx="1653">
                  <c:v>0.21005372549019607</c:v>
                </c:pt>
                <c:pt idx="1654">
                  <c:v>0.21077686274509805</c:v>
                </c:pt>
                <c:pt idx="1655">
                  <c:v>0.21326901960784314</c:v>
                </c:pt>
                <c:pt idx="1656">
                  <c:v>0.21090901960784311</c:v>
                </c:pt>
                <c:pt idx="1657">
                  <c:v>0.20129764705882353</c:v>
                </c:pt>
                <c:pt idx="1658">
                  <c:v>0.2011941176470588</c:v>
                </c:pt>
                <c:pt idx="1659">
                  <c:v>0.20109098039215684</c:v>
                </c:pt>
                <c:pt idx="1660">
                  <c:v>0.20173764705882352</c:v>
                </c:pt>
                <c:pt idx="1661">
                  <c:v>0.20442117647058825</c:v>
                </c:pt>
                <c:pt idx="1662">
                  <c:v>0.20316705882352942</c:v>
                </c:pt>
                <c:pt idx="1663">
                  <c:v>0.19999999999999998</c:v>
                </c:pt>
                <c:pt idx="1664">
                  <c:v>0.19874196078431372</c:v>
                </c:pt>
                <c:pt idx="1665">
                  <c:v>0.19309843137254901</c:v>
                </c:pt>
                <c:pt idx="1666">
                  <c:v>0.19467882352941174</c:v>
                </c:pt>
                <c:pt idx="1667">
                  <c:v>0.20286509803921568</c:v>
                </c:pt>
                <c:pt idx="1668">
                  <c:v>0.20124039215686274</c:v>
                </c:pt>
                <c:pt idx="1669">
                  <c:v>0.19221411764705881</c:v>
                </c:pt>
                <c:pt idx="1670">
                  <c:v>0.19288235294117648</c:v>
                </c:pt>
                <c:pt idx="1671">
                  <c:v>0.19607843137254902</c:v>
                </c:pt>
                <c:pt idx="1672">
                  <c:v>0.1931921568627451</c:v>
                </c:pt>
                <c:pt idx="1673">
                  <c:v>0.1803921568627451</c:v>
                </c:pt>
                <c:pt idx="1674">
                  <c:v>0.18254509803921568</c:v>
                </c:pt>
                <c:pt idx="1675">
                  <c:v>0.19215686274509805</c:v>
                </c:pt>
                <c:pt idx="1676">
                  <c:v>0.19215686274509805</c:v>
                </c:pt>
                <c:pt idx="1677">
                  <c:v>0.19215686274509805</c:v>
                </c:pt>
                <c:pt idx="1678">
                  <c:v>0.19073686274509805</c:v>
                </c:pt>
                <c:pt idx="1679">
                  <c:v>0.18431372549019606</c:v>
                </c:pt>
                <c:pt idx="1680">
                  <c:v>0.18502000000000002</c:v>
                </c:pt>
                <c:pt idx="1681">
                  <c:v>0.18823529411764706</c:v>
                </c:pt>
                <c:pt idx="1682">
                  <c:v>0.18612823529411762</c:v>
                </c:pt>
                <c:pt idx="1683">
                  <c:v>0.1764705882352941</c:v>
                </c:pt>
                <c:pt idx="1684">
                  <c:v>0.17856627450980389</c:v>
                </c:pt>
                <c:pt idx="1685">
                  <c:v>0.18823529411764706</c:v>
                </c:pt>
                <c:pt idx="1686">
                  <c:v>0.18615098039215686</c:v>
                </c:pt>
                <c:pt idx="1687">
                  <c:v>0.1764705882352941</c:v>
                </c:pt>
                <c:pt idx="1688">
                  <c:v>0.17716156862745097</c:v>
                </c:pt>
                <c:pt idx="1689">
                  <c:v>0.1803921568627451</c:v>
                </c:pt>
                <c:pt idx="1690">
                  <c:v>0.17970509803921569</c:v>
                </c:pt>
                <c:pt idx="1691">
                  <c:v>0.1764705882352941</c:v>
                </c:pt>
                <c:pt idx="1692">
                  <c:v>0.17510392156862745</c:v>
                </c:pt>
                <c:pt idx="1693">
                  <c:v>0.16862745098039214</c:v>
                </c:pt>
                <c:pt idx="1694">
                  <c:v>0.17066588235294117</c:v>
                </c:pt>
                <c:pt idx="1695">
                  <c:v>0.1803921568627451</c:v>
                </c:pt>
                <c:pt idx="1696">
                  <c:v>0.17971647058823528</c:v>
                </c:pt>
                <c:pt idx="1697">
                  <c:v>0.1764705882352941</c:v>
                </c:pt>
                <c:pt idx="1698">
                  <c:v>0.1764705882352941</c:v>
                </c:pt>
                <c:pt idx="1699">
                  <c:v>0.1764705882352941</c:v>
                </c:pt>
                <c:pt idx="1700">
                  <c:v>0.17914235294117647</c:v>
                </c:pt>
                <c:pt idx="1701">
                  <c:v>0.19215686274509805</c:v>
                </c:pt>
                <c:pt idx="1702">
                  <c:v>0.19149294117647059</c:v>
                </c:pt>
                <c:pt idx="1703">
                  <c:v>0.18823529411764706</c:v>
                </c:pt>
                <c:pt idx="1704">
                  <c:v>0.18823529411764706</c:v>
                </c:pt>
                <c:pt idx="1705">
                  <c:v>0.18823529411764706</c:v>
                </c:pt>
                <c:pt idx="1706">
                  <c:v>0.18560941176470586</c:v>
                </c:pt>
                <c:pt idx="1707">
                  <c:v>0.17254901960784313</c:v>
                </c:pt>
                <c:pt idx="1708">
                  <c:v>0.17458431372549019</c:v>
                </c:pt>
                <c:pt idx="1709">
                  <c:v>0.18415882352941176</c:v>
                </c:pt>
                <c:pt idx="1710">
                  <c:v>0.18219450980392157</c:v>
                </c:pt>
                <c:pt idx="1711">
                  <c:v>0.17291058823529409</c:v>
                </c:pt>
                <c:pt idx="1712">
                  <c:v>0.17415098039215685</c:v>
                </c:pt>
                <c:pt idx="1713">
                  <c:v>0.17982392156862745</c:v>
                </c:pt>
                <c:pt idx="1714">
                  <c:v>0.17854784313725489</c:v>
                </c:pt>
                <c:pt idx="1715">
                  <c:v>0.17254901960784313</c:v>
                </c:pt>
                <c:pt idx="1716">
                  <c:v>0.17269176470588235</c:v>
                </c:pt>
                <c:pt idx="1717">
                  <c:v>0.17353098039215686</c:v>
                </c:pt>
                <c:pt idx="1718">
                  <c:v>0.17317607843137256</c:v>
                </c:pt>
                <c:pt idx="1719">
                  <c:v>0.17100431372549019</c:v>
                </c:pt>
                <c:pt idx="1720">
                  <c:v>0.17037411764705884</c:v>
                </c:pt>
                <c:pt idx="1721">
                  <c:v>0.16610117647058822</c:v>
                </c:pt>
                <c:pt idx="1722">
                  <c:v>0.16673882352941174</c:v>
                </c:pt>
                <c:pt idx="1723">
                  <c:v>0.16934509803921569</c:v>
                </c:pt>
                <c:pt idx="1724">
                  <c:v>0.1687870588235294</c:v>
                </c:pt>
                <c:pt idx="1725">
                  <c:v>0.16681882352941177</c:v>
                </c:pt>
                <c:pt idx="1726">
                  <c:v>0.16581137254901959</c:v>
                </c:pt>
                <c:pt idx="1727">
                  <c:v>0.1605662745098039</c:v>
                </c:pt>
                <c:pt idx="1728">
                  <c:v>0.15996941176470589</c:v>
                </c:pt>
                <c:pt idx="1729">
                  <c:v>0.15908470588235293</c:v>
                </c:pt>
                <c:pt idx="1730">
                  <c:v>0.15977725490196079</c:v>
                </c:pt>
                <c:pt idx="1731">
                  <c:v>0.16359215686274511</c:v>
                </c:pt>
                <c:pt idx="1732">
                  <c:v>0.16225333333333333</c:v>
                </c:pt>
                <c:pt idx="1733">
                  <c:v>0.15165490196078429</c:v>
                </c:pt>
                <c:pt idx="1734">
                  <c:v>0.15272509803921566</c:v>
                </c:pt>
                <c:pt idx="1735">
                  <c:v>0.15794235294117648</c:v>
                </c:pt>
                <c:pt idx="1736">
                  <c:v>0.15709058823529415</c:v>
                </c:pt>
                <c:pt idx="1737">
                  <c:v>0.15294117647058822</c:v>
                </c:pt>
                <c:pt idx="1738">
                  <c:v>0.15246274509803923</c:v>
                </c:pt>
                <c:pt idx="1739">
                  <c:v>0.14968549019607844</c:v>
                </c:pt>
                <c:pt idx="1740">
                  <c:v>0.15000392156862746</c:v>
                </c:pt>
                <c:pt idx="1741">
                  <c:v>0.15248196078431372</c:v>
                </c:pt>
                <c:pt idx="1742">
                  <c:v>0.14975411764705882</c:v>
                </c:pt>
                <c:pt idx="1743">
                  <c:v>0.13358588235294119</c:v>
                </c:pt>
                <c:pt idx="1744">
                  <c:v>0.1357729411764706</c:v>
                </c:pt>
                <c:pt idx="1745">
                  <c:v>0.14897372549019608</c:v>
                </c:pt>
                <c:pt idx="1746">
                  <c:v>0.14785960784313726</c:v>
                </c:pt>
                <c:pt idx="1747">
                  <c:v>0.14117647058823529</c:v>
                </c:pt>
                <c:pt idx="1748">
                  <c:v>0.14175254901960785</c:v>
                </c:pt>
                <c:pt idx="1749">
                  <c:v>0.14509803921568626</c:v>
                </c:pt>
                <c:pt idx="1750">
                  <c:v>0.14509803921568626</c:v>
                </c:pt>
                <c:pt idx="1751">
                  <c:v>0.14509803921568626</c:v>
                </c:pt>
                <c:pt idx="1752">
                  <c:v>0.1439611764705882</c:v>
                </c:pt>
                <c:pt idx="1753">
                  <c:v>0.13725490196078433</c:v>
                </c:pt>
                <c:pt idx="1754">
                  <c:v>0.13894862745098041</c:v>
                </c:pt>
                <c:pt idx="1755">
                  <c:v>0.14901960784313725</c:v>
                </c:pt>
                <c:pt idx="1756">
                  <c:v>0.14733725490196078</c:v>
                </c:pt>
                <c:pt idx="1757">
                  <c:v>0.13725490196078433</c:v>
                </c:pt>
                <c:pt idx="1758">
                  <c:v>0.13836862745098039</c:v>
                </c:pt>
                <c:pt idx="1759">
                  <c:v>0.14509803921568626</c:v>
                </c:pt>
                <c:pt idx="1760">
                  <c:v>0.14399176470588235</c:v>
                </c:pt>
                <c:pt idx="1761">
                  <c:v>0.13725490196078433</c:v>
                </c:pt>
                <c:pt idx="1762">
                  <c:v>0.13670549019607844</c:v>
                </c:pt>
                <c:pt idx="1763">
                  <c:v>0.13333333333333333</c:v>
                </c:pt>
                <c:pt idx="1764">
                  <c:v>0.13442431372549019</c:v>
                </c:pt>
                <c:pt idx="1765">
                  <c:v>0.14117647058823529</c:v>
                </c:pt>
                <c:pt idx="1766">
                  <c:v>0.14063490196078429</c:v>
                </c:pt>
                <c:pt idx="1767">
                  <c:v>0.13725490196078433</c:v>
                </c:pt>
                <c:pt idx="1768">
                  <c:v>0.13671725490196079</c:v>
                </c:pt>
                <c:pt idx="1769">
                  <c:v>0.13333333333333333</c:v>
                </c:pt>
                <c:pt idx="1770">
                  <c:v>0.13333333333333333</c:v>
                </c:pt>
                <c:pt idx="1771">
                  <c:v>0.13333333333333333</c:v>
                </c:pt>
                <c:pt idx="1772">
                  <c:v>0.13280313725490195</c:v>
                </c:pt>
                <c:pt idx="1773">
                  <c:v>0.12941176470588237</c:v>
                </c:pt>
                <c:pt idx="1774">
                  <c:v>0.12888549019607842</c:v>
                </c:pt>
                <c:pt idx="1775">
                  <c:v>0.12549019607843137</c:v>
                </c:pt>
                <c:pt idx="1776">
                  <c:v>0.12549019607843137</c:v>
                </c:pt>
                <c:pt idx="1777">
                  <c:v>0.12549019607843137</c:v>
                </c:pt>
                <c:pt idx="1778">
                  <c:v>0.12600901960784314</c:v>
                </c:pt>
                <c:pt idx="1779">
                  <c:v>0.12941176470588237</c:v>
                </c:pt>
                <c:pt idx="1780">
                  <c:v>0.12838196078431371</c:v>
                </c:pt>
                <c:pt idx="1781">
                  <c:v>0.12156862745098039</c:v>
                </c:pt>
                <c:pt idx="1782">
                  <c:v>0.12259058823529412</c:v>
                </c:pt>
                <c:pt idx="1783">
                  <c:v>0.12941176470588237</c:v>
                </c:pt>
                <c:pt idx="1784">
                  <c:v>0.12823254901960784</c:v>
                </c:pt>
                <c:pt idx="1785">
                  <c:v>0.12156862745098039</c:v>
                </c:pt>
                <c:pt idx="1786">
                  <c:v>0.12059647058823528</c:v>
                </c:pt>
                <c:pt idx="1787">
                  <c:v>0.11409882352941175</c:v>
                </c:pt>
                <c:pt idx="1788">
                  <c:v>0.11420196078431373</c:v>
                </c:pt>
                <c:pt idx="1789">
                  <c:v>0.11430549019607843</c:v>
                </c:pt>
                <c:pt idx="1790">
                  <c:v>0.11473176470588234</c:v>
                </c:pt>
                <c:pt idx="1791">
                  <c:v>0.11686039215686274</c:v>
                </c:pt>
                <c:pt idx="1792">
                  <c:v>0.11648862745098038</c:v>
                </c:pt>
                <c:pt idx="1793">
                  <c:v>0.11471882352941176</c:v>
                </c:pt>
                <c:pt idx="1794">
                  <c:v>0.11419764705882353</c:v>
                </c:pt>
                <c:pt idx="1795">
                  <c:v>0.10980392156862745</c:v>
                </c:pt>
                <c:pt idx="1796">
                  <c:v>0.10980235294117646</c:v>
                </c:pt>
                <c:pt idx="1797">
                  <c:v>0.11010235294117647</c:v>
                </c:pt>
                <c:pt idx="1798">
                  <c:v>0.11015294117647058</c:v>
                </c:pt>
                <c:pt idx="1799">
                  <c:v>0.10819058823529411</c:v>
                </c:pt>
                <c:pt idx="1800">
                  <c:v>0.10829568627450981</c:v>
                </c:pt>
                <c:pt idx="1801">
                  <c:v>0.10980392156862745</c:v>
                </c:pt>
                <c:pt idx="1802">
                  <c:v>0.1102764705882353</c:v>
                </c:pt>
                <c:pt idx="1803">
                  <c:v>0.11372549019607843</c:v>
                </c:pt>
                <c:pt idx="1804">
                  <c:v>0.11325647058823529</c:v>
                </c:pt>
                <c:pt idx="1805">
                  <c:v>0.10980392156862745</c:v>
                </c:pt>
                <c:pt idx="1806">
                  <c:v>0.10980392156862745</c:v>
                </c:pt>
                <c:pt idx="1807">
                  <c:v>0.10980392156862745</c:v>
                </c:pt>
                <c:pt idx="1808">
                  <c:v>0.10934274509803922</c:v>
                </c:pt>
                <c:pt idx="1809">
                  <c:v>0.10588235294117647</c:v>
                </c:pt>
                <c:pt idx="1810">
                  <c:v>0.10601882352941176</c:v>
                </c:pt>
                <c:pt idx="1811">
                  <c:v>0.10695019607843138</c:v>
                </c:pt>
                <c:pt idx="1812">
                  <c:v>0.10628196078431373</c:v>
                </c:pt>
                <c:pt idx="1813">
                  <c:v>0.10196078431372549</c:v>
                </c:pt>
                <c:pt idx="1814">
                  <c:v>0.10169999999999998</c:v>
                </c:pt>
                <c:pt idx="1815">
                  <c:v>9.9997254901960791E-2</c:v>
                </c:pt>
                <c:pt idx="1816">
                  <c:v>0.10043254901960784</c:v>
                </c:pt>
                <c:pt idx="1817">
                  <c:v>0.10151294117647058</c:v>
                </c:pt>
                <c:pt idx="1818">
                  <c:v>0.10080980392156862</c:v>
                </c:pt>
                <c:pt idx="1819">
                  <c:v>9.4358823529411759E-2</c:v>
                </c:pt>
                <c:pt idx="1820">
                  <c:v>9.464745098039215E-2</c:v>
                </c:pt>
                <c:pt idx="1821">
                  <c:v>9.7970196078431368E-2</c:v>
                </c:pt>
                <c:pt idx="1822">
                  <c:v>9.8039215686274508E-2</c:v>
                </c:pt>
                <c:pt idx="1823">
                  <c:v>9.8039215686274508E-2</c:v>
                </c:pt>
                <c:pt idx="1824">
                  <c:v>9.7608627450980395E-2</c:v>
                </c:pt>
                <c:pt idx="1825">
                  <c:v>9.4117647058823528E-2</c:v>
                </c:pt>
                <c:pt idx="1826">
                  <c:v>9.4117647058823528E-2</c:v>
                </c:pt>
                <c:pt idx="1827">
                  <c:v>9.4117647058823528E-2</c:v>
                </c:pt>
                <c:pt idx="1828">
                  <c:v>9.3694509803921563E-2</c:v>
                </c:pt>
                <c:pt idx="1829">
                  <c:v>9.0196078431372548E-2</c:v>
                </c:pt>
                <c:pt idx="1830">
                  <c:v>9.1453333333333331E-2</c:v>
                </c:pt>
                <c:pt idx="1831">
                  <c:v>0.10196078431372549</c:v>
                </c:pt>
                <c:pt idx="1832">
                  <c:v>0.10113019607843138</c:v>
                </c:pt>
                <c:pt idx="1833">
                  <c:v>9.4117647058823528E-2</c:v>
                </c:pt>
                <c:pt idx="1834">
                  <c:v>9.2883137254901951E-2</c:v>
                </c:pt>
                <c:pt idx="1835">
                  <c:v>8.2352941176470587E-2</c:v>
                </c:pt>
                <c:pt idx="1836">
                  <c:v>8.316823529411764E-2</c:v>
                </c:pt>
                <c:pt idx="1837">
                  <c:v>9.0196078431372548E-2</c:v>
                </c:pt>
                <c:pt idx="1838">
                  <c:v>9.0196078431372548E-2</c:v>
                </c:pt>
                <c:pt idx="1839">
                  <c:v>9.0196078431372548E-2</c:v>
                </c:pt>
                <c:pt idx="1840">
                  <c:v>9.0196078431372548E-2</c:v>
                </c:pt>
                <c:pt idx="1841">
                  <c:v>9.0196078431372548E-2</c:v>
                </c:pt>
                <c:pt idx="1842">
                  <c:v>8.9403921568627448E-2</c:v>
                </c:pt>
                <c:pt idx="1843">
                  <c:v>8.2352941176470587E-2</c:v>
                </c:pt>
                <c:pt idx="1844">
                  <c:v>8.3137647058823524E-2</c:v>
                </c:pt>
                <c:pt idx="1845">
                  <c:v>9.0196078431372548E-2</c:v>
                </c:pt>
                <c:pt idx="1846">
                  <c:v>8.9419215686274506E-2</c:v>
                </c:pt>
                <c:pt idx="1847">
                  <c:v>8.2352941176470587E-2</c:v>
                </c:pt>
                <c:pt idx="1848">
                  <c:v>8.1583529411764694E-2</c:v>
                </c:pt>
                <c:pt idx="1849">
                  <c:v>7.4509803921568626E-2</c:v>
                </c:pt>
                <c:pt idx="1850">
                  <c:v>7.5271372549019597E-2</c:v>
                </c:pt>
                <c:pt idx="1851">
                  <c:v>8.2352941176470587E-2</c:v>
                </c:pt>
                <c:pt idx="1852">
                  <c:v>8.1976078431372543E-2</c:v>
                </c:pt>
                <c:pt idx="1853">
                  <c:v>7.8431372549019607E-2</c:v>
                </c:pt>
                <c:pt idx="1854">
                  <c:v>7.8431372549019607E-2</c:v>
                </c:pt>
                <c:pt idx="1855">
                  <c:v>7.8431372549019607E-2</c:v>
                </c:pt>
                <c:pt idx="1856">
                  <c:v>7.8431372549019607E-2</c:v>
                </c:pt>
                <c:pt idx="1857">
                  <c:v>7.8431372549019607E-2</c:v>
                </c:pt>
                <c:pt idx="1858">
                  <c:v>7.8065882352941166E-2</c:v>
                </c:pt>
                <c:pt idx="1859">
                  <c:v>7.4509803921568626E-2</c:v>
                </c:pt>
                <c:pt idx="1860">
                  <c:v>7.4523529411764697E-2</c:v>
                </c:pt>
                <c:pt idx="1861">
                  <c:v>7.4865882352941185E-2</c:v>
                </c:pt>
                <c:pt idx="1862">
                  <c:v>7.4663137254901965E-2</c:v>
                </c:pt>
                <c:pt idx="1863">
                  <c:v>7.0588235294117646E-2</c:v>
                </c:pt>
                <c:pt idx="1864">
                  <c:v>7.094235294117647E-2</c:v>
                </c:pt>
                <c:pt idx="1865">
                  <c:v>7.4509803921568626E-2</c:v>
                </c:pt>
                <c:pt idx="1866">
                  <c:v>7.4283529411764693E-2</c:v>
                </c:pt>
                <c:pt idx="1867">
                  <c:v>7.2184313725490196E-2</c:v>
                </c:pt>
                <c:pt idx="1868">
                  <c:v>7.2152156862745093E-2</c:v>
                </c:pt>
                <c:pt idx="1869">
                  <c:v>6.9583529411764711E-2</c:v>
                </c:pt>
                <c:pt idx="1870">
                  <c:v>6.9919607843137249E-2</c:v>
                </c:pt>
                <c:pt idx="1871">
                  <c:v>7.4509803921568626E-2</c:v>
                </c:pt>
                <c:pt idx="1872">
                  <c:v>7.4284705882352947E-2</c:v>
                </c:pt>
                <c:pt idx="1873">
                  <c:v>7.2006274509803916E-2</c:v>
                </c:pt>
                <c:pt idx="1874">
                  <c:v>7.1849803921568631E-2</c:v>
                </c:pt>
                <c:pt idx="1875">
                  <c:v>6.8963529411764701E-2</c:v>
                </c:pt>
                <c:pt idx="1876">
                  <c:v>6.9045098039215685E-2</c:v>
                </c:pt>
                <c:pt idx="1877">
                  <c:v>7.0846666666666669E-2</c:v>
                </c:pt>
                <c:pt idx="1878">
                  <c:v>7.0303921568627442E-2</c:v>
                </c:pt>
                <c:pt idx="1879">
                  <c:v>6.6821568627450978E-2</c:v>
                </c:pt>
                <c:pt idx="1880">
                  <c:v>6.7028235294117638E-2</c:v>
                </c:pt>
                <c:pt idx="1881">
                  <c:v>6.7234901960784313E-2</c:v>
                </c:pt>
                <c:pt idx="1882">
                  <c:v>6.6995686274509803E-2</c:v>
                </c:pt>
                <c:pt idx="1883">
                  <c:v>6.1763137254901956E-2</c:v>
                </c:pt>
                <c:pt idx="1884">
                  <c:v>6.1652156862745097E-2</c:v>
                </c:pt>
                <c:pt idx="1885">
                  <c:v>6.2745098039215685E-2</c:v>
                </c:pt>
                <c:pt idx="1886">
                  <c:v>6.2617647058823528E-2</c:v>
                </c:pt>
                <c:pt idx="1887">
                  <c:v>6.0936470588235293E-2</c:v>
                </c:pt>
                <c:pt idx="1888">
                  <c:v>6.0963137254901961E-2</c:v>
                </c:pt>
                <c:pt idx="1889">
                  <c:v>6.3594901960784309E-2</c:v>
                </c:pt>
                <c:pt idx="1890">
                  <c:v>6.3129411764705878E-2</c:v>
                </c:pt>
                <c:pt idx="1891">
                  <c:v>5.8823529411764705E-2</c:v>
                </c:pt>
                <c:pt idx="1892">
                  <c:v>5.8906274509803923E-2</c:v>
                </c:pt>
                <c:pt idx="1893">
                  <c:v>5.9696078431372548E-2</c:v>
                </c:pt>
                <c:pt idx="1894">
                  <c:v>5.9192941176470587E-2</c:v>
                </c:pt>
                <c:pt idx="1895">
                  <c:v>5.5361176470588233E-2</c:v>
                </c:pt>
                <c:pt idx="1896">
                  <c:v>5.5154509803921566E-2</c:v>
                </c:pt>
                <c:pt idx="1897">
                  <c:v>5.4947843137254905E-2</c:v>
                </c:pt>
                <c:pt idx="1898">
                  <c:v>5.5190980392156863E-2</c:v>
                </c:pt>
                <c:pt idx="1899">
                  <c:v>5.8823529411764705E-2</c:v>
                </c:pt>
                <c:pt idx="1900">
                  <c:v>5.8823529411764705E-2</c:v>
                </c:pt>
                <c:pt idx="1901">
                  <c:v>5.8823529411764705E-2</c:v>
                </c:pt>
                <c:pt idx="1902">
                  <c:v>5.9104705882352941E-2</c:v>
                </c:pt>
                <c:pt idx="1903">
                  <c:v>6.2745098039215685E-2</c:v>
                </c:pt>
                <c:pt idx="1904">
                  <c:v>6.2467450980392157E-2</c:v>
                </c:pt>
                <c:pt idx="1905">
                  <c:v>5.8823529411764705E-2</c:v>
                </c:pt>
                <c:pt idx="1906">
                  <c:v>5.8549803921568624E-2</c:v>
                </c:pt>
                <c:pt idx="1907">
                  <c:v>5.4901960784313725E-2</c:v>
                </c:pt>
                <c:pt idx="1908">
                  <c:v>5.5171764705882351E-2</c:v>
                </c:pt>
                <c:pt idx="1909">
                  <c:v>5.8823529411764705E-2</c:v>
                </c:pt>
                <c:pt idx="1910">
                  <c:v>5.8291372549019609E-2</c:v>
                </c:pt>
                <c:pt idx="1911">
                  <c:v>5.0980392156862744E-2</c:v>
                </c:pt>
                <c:pt idx="1912">
                  <c:v>5.1242745098039222E-2</c:v>
                </c:pt>
                <c:pt idx="1913">
                  <c:v>5.4901960784313725E-2</c:v>
                </c:pt>
                <c:pt idx="1914">
                  <c:v>5.5418823529411763E-2</c:v>
                </c:pt>
                <c:pt idx="1915">
                  <c:v>6.2745098039215685E-2</c:v>
                </c:pt>
                <c:pt idx="1916">
                  <c:v>6.1981568627450988E-2</c:v>
                </c:pt>
                <c:pt idx="1917">
                  <c:v>5.0980392156862744E-2</c:v>
                </c:pt>
                <c:pt idx="1918">
                  <c:v>5.1230980392156858E-2</c:v>
                </c:pt>
                <c:pt idx="1919">
                  <c:v>5.4901960784313725E-2</c:v>
                </c:pt>
                <c:pt idx="1920">
                  <c:v>5.5149019607843137E-2</c:v>
                </c:pt>
                <c:pt idx="1921">
                  <c:v>5.8823529411764705E-2</c:v>
                </c:pt>
                <c:pt idx="1922">
                  <c:v>5.8337254901960775E-2</c:v>
                </c:pt>
                <c:pt idx="1923">
                  <c:v>5.0980392156862744E-2</c:v>
                </c:pt>
                <c:pt idx="1924">
                  <c:v>5.0741176470588241E-2</c:v>
                </c:pt>
                <c:pt idx="1925">
                  <c:v>4.7058823529411764E-2</c:v>
                </c:pt>
                <c:pt idx="1926">
                  <c:v>4.7294117647058827E-2</c:v>
                </c:pt>
                <c:pt idx="1927">
                  <c:v>5.0980392156862744E-2</c:v>
                </c:pt>
                <c:pt idx="1928">
                  <c:v>5.1212156862745099E-2</c:v>
                </c:pt>
                <c:pt idx="1929">
                  <c:v>5.4901960784313725E-2</c:v>
                </c:pt>
                <c:pt idx="1930">
                  <c:v>5.4901960784313725E-2</c:v>
                </c:pt>
                <c:pt idx="1931">
                  <c:v>5.4901960784313725E-2</c:v>
                </c:pt>
                <c:pt idx="1932">
                  <c:v>5.4678039215686272E-2</c:v>
                </c:pt>
                <c:pt idx="1933">
                  <c:v>5.0980392156862744E-2</c:v>
                </c:pt>
                <c:pt idx="1934">
                  <c:v>5.0760392156862739E-2</c:v>
                </c:pt>
                <c:pt idx="1935">
                  <c:v>4.7058823529411764E-2</c:v>
                </c:pt>
                <c:pt idx="1936">
                  <c:v>4.75678431372549E-2</c:v>
                </c:pt>
                <c:pt idx="1937">
                  <c:v>5.4712549019607842E-2</c:v>
                </c:pt>
                <c:pt idx="1938">
                  <c:v>5.4593333333333334E-2</c:v>
                </c:pt>
                <c:pt idx="1939">
                  <c:v>5.4109411764705885E-2</c:v>
                </c:pt>
                <c:pt idx="1940">
                  <c:v>5.3902745098039218E-2</c:v>
                </c:pt>
                <c:pt idx="1941">
                  <c:v>5.3696078431372557E-2</c:v>
                </c:pt>
                <c:pt idx="1942">
                  <c:v>5.3358431372549024E-2</c:v>
                </c:pt>
                <c:pt idx="1943">
                  <c:v>5.0980392156862744E-2</c:v>
                </c:pt>
                <c:pt idx="1944">
                  <c:v>5.0826274509803912E-2</c:v>
                </c:pt>
                <c:pt idx="1945">
                  <c:v>4.8075294117647056E-2</c:v>
                </c:pt>
                <c:pt idx="1946">
                  <c:v>4.8319215686274508E-2</c:v>
                </c:pt>
                <c:pt idx="1947">
                  <c:v>5.0980392156862744E-2</c:v>
                </c:pt>
                <c:pt idx="1948">
                  <c:v>5.0593725490196077E-2</c:v>
                </c:pt>
                <c:pt idx="1949">
                  <c:v>4.3137254901960784E-2</c:v>
                </c:pt>
                <c:pt idx="1950">
                  <c:v>4.3400784313725488E-2</c:v>
                </c:pt>
                <c:pt idx="1951">
                  <c:v>4.8695294117647052E-2</c:v>
                </c:pt>
                <c:pt idx="1952">
                  <c:v>4.8798431372549023E-2</c:v>
                </c:pt>
                <c:pt idx="1953">
                  <c:v>4.8901960784313726E-2</c:v>
                </c:pt>
                <c:pt idx="1954">
                  <c:v>4.891490196078431E-2</c:v>
                </c:pt>
                <c:pt idx="1955">
                  <c:v>4.7058823529411764E-2</c:v>
                </c:pt>
                <c:pt idx="1956">
                  <c:v>4.7156470588235293E-2</c:v>
                </c:pt>
                <c:pt idx="1957">
                  <c:v>4.9315294117647061E-2</c:v>
                </c:pt>
                <c:pt idx="1958">
                  <c:v>4.9418823529411772E-2</c:v>
                </c:pt>
                <c:pt idx="1959">
                  <c:v>4.9521960784313722E-2</c:v>
                </c:pt>
                <c:pt idx="1960">
                  <c:v>4.9572549019607844E-2</c:v>
                </c:pt>
                <c:pt idx="1961">
                  <c:v>4.8310588235294119E-2</c:v>
                </c:pt>
                <c:pt idx="1962">
                  <c:v>4.8207058823529408E-2</c:v>
                </c:pt>
                <c:pt idx="1963">
                  <c:v>4.8103921568627458E-2</c:v>
                </c:pt>
                <c:pt idx="1964">
                  <c:v>4.8202352941176474E-2</c:v>
                </c:pt>
                <c:pt idx="1965">
                  <c:v>5.2656862745098038E-2</c:v>
                </c:pt>
                <c:pt idx="1966">
                  <c:v>5.2390588235294119E-2</c:v>
                </c:pt>
                <c:pt idx="1967">
                  <c:v>5.0980392156862744E-2</c:v>
                </c:pt>
                <c:pt idx="1968">
                  <c:v>5.0959607843137252E-2</c:v>
                </c:pt>
                <c:pt idx="1969">
                  <c:v>5.0555686274509806E-2</c:v>
                </c:pt>
                <c:pt idx="1970">
                  <c:v>5.0822352941176464E-2</c:v>
                </c:pt>
                <c:pt idx="1971">
                  <c:v>5.4901960784313725E-2</c:v>
                </c:pt>
                <c:pt idx="1972">
                  <c:v>5.4758823529411763E-2</c:v>
                </c:pt>
                <c:pt idx="1973">
                  <c:v>5.0991764705882348E-2</c:v>
                </c:pt>
                <c:pt idx="1974">
                  <c:v>5.0980392156862744E-2</c:v>
                </c:pt>
                <c:pt idx="1975">
                  <c:v>5.0980392156862744E-2</c:v>
                </c:pt>
                <c:pt idx="1976">
                  <c:v>5.0840784313725483E-2</c:v>
                </c:pt>
                <c:pt idx="1977">
                  <c:v>4.7058823529411764E-2</c:v>
                </c:pt>
                <c:pt idx="1978">
                  <c:v>4.7602352941176478E-2</c:v>
                </c:pt>
                <c:pt idx="1979">
                  <c:v>6.2745098039215685E-2</c:v>
                </c:pt>
                <c:pt idx="1980">
                  <c:v>6.2349019607843136E-2</c:v>
                </c:pt>
                <c:pt idx="1981">
                  <c:v>5.0980392156862744E-2</c:v>
                </c:pt>
                <c:pt idx="1982">
                  <c:v>5.0852156862745093E-2</c:v>
                </c:pt>
                <c:pt idx="1983">
                  <c:v>4.7058823529411764E-2</c:v>
                </c:pt>
                <c:pt idx="1984">
                  <c:v>4.7183137254901968E-2</c:v>
                </c:pt>
                <c:pt idx="1985">
                  <c:v>5.0980392156862744E-2</c:v>
                </c:pt>
                <c:pt idx="1986">
                  <c:v>5.1221568627450982E-2</c:v>
                </c:pt>
                <c:pt idx="1987">
                  <c:v>5.8823529411764705E-2</c:v>
                </c:pt>
                <c:pt idx="1988">
                  <c:v>5.8706666666666664E-2</c:v>
                </c:pt>
                <c:pt idx="1989">
                  <c:v>5.4901960784313725E-2</c:v>
                </c:pt>
                <c:pt idx="1990">
                  <c:v>5.4901960784313725E-2</c:v>
                </c:pt>
                <c:pt idx="1991">
                  <c:v>5.4901960784313725E-2</c:v>
                </c:pt>
                <c:pt idx="1992">
                  <c:v>5.4901960784313725E-2</c:v>
                </c:pt>
                <c:pt idx="1993">
                  <c:v>5.4901960784313725E-2</c:v>
                </c:pt>
                <c:pt idx="1994">
                  <c:v>5.5007058823529409E-2</c:v>
                </c:pt>
                <c:pt idx="1995">
                  <c:v>5.8823529411764705E-2</c:v>
                </c:pt>
                <c:pt idx="1996">
                  <c:v>5.8925098039215688E-2</c:v>
                </c:pt>
                <c:pt idx="1997">
                  <c:v>6.2745098039215685E-2</c:v>
                </c:pt>
                <c:pt idx="1998">
                  <c:v>6.2745098039215685E-2</c:v>
                </c:pt>
                <c:pt idx="1999">
                  <c:v>6.2745098039215685E-2</c:v>
                </c:pt>
                <c:pt idx="2000">
                  <c:v>6.2651372549019604E-2</c:v>
                </c:pt>
                <c:pt idx="2001">
                  <c:v>5.8823529411764705E-2</c:v>
                </c:pt>
                <c:pt idx="2002">
                  <c:v>5.8913333333333331E-2</c:v>
                </c:pt>
                <c:pt idx="2003">
                  <c:v>6.2745098039215685E-2</c:v>
                </c:pt>
                <c:pt idx="2004">
                  <c:v>6.2658823529411767E-2</c:v>
                </c:pt>
                <c:pt idx="2005">
                  <c:v>5.8823529411764705E-2</c:v>
                </c:pt>
                <c:pt idx="2006">
                  <c:v>5.8823529411764705E-2</c:v>
                </c:pt>
                <c:pt idx="2007">
                  <c:v>5.8823529411764705E-2</c:v>
                </c:pt>
                <c:pt idx="2008">
                  <c:v>5.8901960784313728E-2</c:v>
                </c:pt>
                <c:pt idx="2009">
                  <c:v>6.2745098039215685E-2</c:v>
                </c:pt>
                <c:pt idx="2010">
                  <c:v>6.2745098039215685E-2</c:v>
                </c:pt>
                <c:pt idx="2011">
                  <c:v>6.2745098039215685E-2</c:v>
                </c:pt>
                <c:pt idx="2012">
                  <c:v>6.2816078431372546E-2</c:v>
                </c:pt>
                <c:pt idx="2013">
                  <c:v>6.6666666666666666E-2</c:v>
                </c:pt>
                <c:pt idx="2014">
                  <c:v>6.6728627450980377E-2</c:v>
                </c:pt>
                <c:pt idx="2015">
                  <c:v>7.0180392156862753E-2</c:v>
                </c:pt>
                <c:pt idx="2016">
                  <c:v>7.0022352941176466E-2</c:v>
                </c:pt>
                <c:pt idx="2017">
                  <c:v>6.6666666666666666E-2</c:v>
                </c:pt>
                <c:pt idx="2018">
                  <c:v>6.6655686274509809E-2</c:v>
                </c:pt>
                <c:pt idx="2019">
                  <c:v>6.5845490196078438E-2</c:v>
                </c:pt>
                <c:pt idx="2020">
                  <c:v>6.5823921568627458E-2</c:v>
                </c:pt>
                <c:pt idx="2021">
                  <c:v>7.1616078431372548E-2</c:v>
                </c:pt>
                <c:pt idx="2022">
                  <c:v>7.1792941176470601E-2</c:v>
                </c:pt>
                <c:pt idx="2023">
                  <c:v>7.7196862745098044E-2</c:v>
                </c:pt>
                <c:pt idx="2024">
                  <c:v>7.709372549019608E-2</c:v>
                </c:pt>
                <c:pt idx="2025">
                  <c:v>7.6990196078431369E-2</c:v>
                </c:pt>
                <c:pt idx="2026">
                  <c:v>7.6886666666666673E-2</c:v>
                </c:pt>
                <c:pt idx="2027">
                  <c:v>7.6783529411764695E-2</c:v>
                </c:pt>
                <c:pt idx="2028">
                  <c:v>7.6796470588235299E-2</c:v>
                </c:pt>
                <c:pt idx="2029">
                  <c:v>8.812901960784314E-2</c:v>
                </c:pt>
                <c:pt idx="2030">
                  <c:v>8.8305098039215685E-2</c:v>
                </c:pt>
                <c:pt idx="2031">
                  <c:v>9.6178823529411775E-2</c:v>
                </c:pt>
                <c:pt idx="2032">
                  <c:v>9.6249803921568636E-2</c:v>
                </c:pt>
                <c:pt idx="2033">
                  <c:v>9.2463921568627455E-2</c:v>
                </c:pt>
                <c:pt idx="2034">
                  <c:v>9.2596078431372533E-2</c:v>
                </c:pt>
                <c:pt idx="2035">
                  <c:v>9.6592156862745096E-2</c:v>
                </c:pt>
                <c:pt idx="2036">
                  <c:v>9.660470588235294E-2</c:v>
                </c:pt>
                <c:pt idx="2037">
                  <c:v>8.2352941176470587E-2</c:v>
                </c:pt>
                <c:pt idx="2038">
                  <c:v>8.2352941176470587E-2</c:v>
                </c:pt>
                <c:pt idx="2039">
                  <c:v>8.2352941176470587E-2</c:v>
                </c:pt>
                <c:pt idx="2040">
                  <c:v>8.2274901960784325E-2</c:v>
                </c:pt>
                <c:pt idx="2041">
                  <c:v>6.4398823529411772E-2</c:v>
                </c:pt>
                <c:pt idx="2042">
                  <c:v>6.4189411764705884E-2</c:v>
                </c:pt>
                <c:pt idx="2043">
                  <c:v>6.3365098039215695E-2</c:v>
                </c:pt>
                <c:pt idx="2044">
                  <c:v>6.3224705882352933E-2</c:v>
                </c:pt>
                <c:pt idx="2045">
                  <c:v>4.7885490196078434E-2</c:v>
                </c:pt>
                <c:pt idx="2046">
                  <c:v>4.7672549019607838E-2</c:v>
                </c:pt>
                <c:pt idx="2047">
                  <c:v>4.3343921568627451E-2</c:v>
                </c:pt>
                <c:pt idx="2048">
                  <c:v>4.3240784313725494E-2</c:v>
                </c:pt>
                <c:pt idx="2049">
                  <c:v>4.3137254901960784E-2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17-4B9E-AEA6-6F8398B9433C}"/>
            </c:ext>
          </c:extLst>
        </c:ser>
        <c:ser>
          <c:idx val="2"/>
          <c:order val="2"/>
          <c:tx>
            <c:strRef>
              <c:f>'RGB Analysis'!$E$44</c:f>
              <c:strCache>
                <c:ptCount val="1"/>
                <c:pt idx="0">
                  <c:v>Green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'RGB Analysis'!$B$46:$B$2095</c:f>
              <c:numCache>
                <c:formatCode>0.000000</c:formatCode>
                <c:ptCount val="2050"/>
                <c:pt idx="0">
                  <c:v>4.0999999999999996</c:v>
                </c:pt>
                <c:pt idx="1">
                  <c:v>4.0979990239141042</c:v>
                </c:pt>
                <c:pt idx="2">
                  <c:v>4.0959980478282088</c:v>
                </c:pt>
                <c:pt idx="3">
                  <c:v>4.0939970717423133</c:v>
                </c:pt>
                <c:pt idx="4">
                  <c:v>4.0919960956564179</c:v>
                </c:pt>
                <c:pt idx="5">
                  <c:v>4.0899951195705215</c:v>
                </c:pt>
                <c:pt idx="6">
                  <c:v>4.0879941434846261</c:v>
                </c:pt>
                <c:pt idx="7">
                  <c:v>4.0859931673987306</c:v>
                </c:pt>
                <c:pt idx="8">
                  <c:v>4.0839921913128352</c:v>
                </c:pt>
                <c:pt idx="9">
                  <c:v>4.0819912152269398</c:v>
                </c:pt>
                <c:pt idx="10">
                  <c:v>4.0799902391410443</c:v>
                </c:pt>
                <c:pt idx="11">
                  <c:v>4.0779892630551489</c:v>
                </c:pt>
                <c:pt idx="12">
                  <c:v>4.0759882869692534</c:v>
                </c:pt>
                <c:pt idx="13">
                  <c:v>4.0739873108833571</c:v>
                </c:pt>
                <c:pt idx="14">
                  <c:v>4.0719863347974616</c:v>
                </c:pt>
                <c:pt idx="15">
                  <c:v>4.0699853587115662</c:v>
                </c:pt>
                <c:pt idx="16">
                  <c:v>4.0679843826256707</c:v>
                </c:pt>
                <c:pt idx="17">
                  <c:v>4.0659834065397753</c:v>
                </c:pt>
                <c:pt idx="18">
                  <c:v>4.0639824304538799</c:v>
                </c:pt>
                <c:pt idx="19">
                  <c:v>4.0619814543679844</c:v>
                </c:pt>
                <c:pt idx="20">
                  <c:v>4.059980478282089</c:v>
                </c:pt>
                <c:pt idx="21">
                  <c:v>4.0579795021961926</c:v>
                </c:pt>
                <c:pt idx="22">
                  <c:v>4.0559785261102972</c:v>
                </c:pt>
                <c:pt idx="23">
                  <c:v>4.0539775500244017</c:v>
                </c:pt>
                <c:pt idx="24">
                  <c:v>4.0519765739385063</c:v>
                </c:pt>
                <c:pt idx="25">
                  <c:v>4.0499755978526109</c:v>
                </c:pt>
                <c:pt idx="26">
                  <c:v>4.0479746217667154</c:v>
                </c:pt>
                <c:pt idx="27">
                  <c:v>4.04597364568082</c:v>
                </c:pt>
                <c:pt idx="28">
                  <c:v>4.0439726695949245</c:v>
                </c:pt>
                <c:pt idx="29">
                  <c:v>4.0419716935090282</c:v>
                </c:pt>
                <c:pt idx="30">
                  <c:v>4.0399707174231327</c:v>
                </c:pt>
                <c:pt idx="31">
                  <c:v>4.0379697413372373</c:v>
                </c:pt>
                <c:pt idx="32">
                  <c:v>4.0359687652513418</c:v>
                </c:pt>
                <c:pt idx="33">
                  <c:v>4.0339677891654464</c:v>
                </c:pt>
                <c:pt idx="34">
                  <c:v>4.031966813079551</c:v>
                </c:pt>
                <c:pt idx="35">
                  <c:v>4.0299658369936555</c:v>
                </c:pt>
                <c:pt idx="36">
                  <c:v>4.0279648609077601</c:v>
                </c:pt>
                <c:pt idx="37">
                  <c:v>4.0259638848218637</c:v>
                </c:pt>
                <c:pt idx="38">
                  <c:v>4.0239629087359683</c:v>
                </c:pt>
                <c:pt idx="39">
                  <c:v>4.0219619326500728</c:v>
                </c:pt>
                <c:pt idx="40">
                  <c:v>4.0199609565641774</c:v>
                </c:pt>
                <c:pt idx="41">
                  <c:v>4.017959980478282</c:v>
                </c:pt>
                <c:pt idx="42">
                  <c:v>4.0159590043923865</c:v>
                </c:pt>
                <c:pt idx="43">
                  <c:v>4.0139580283064911</c:v>
                </c:pt>
                <c:pt idx="44">
                  <c:v>4.0119570522205947</c:v>
                </c:pt>
                <c:pt idx="45">
                  <c:v>4.0099560761346993</c:v>
                </c:pt>
                <c:pt idx="46">
                  <c:v>4.0079551000488038</c:v>
                </c:pt>
                <c:pt idx="47">
                  <c:v>4.0059541239629084</c:v>
                </c:pt>
                <c:pt idx="48">
                  <c:v>4.003953147877013</c:v>
                </c:pt>
                <c:pt idx="49">
                  <c:v>4.0019521717911175</c:v>
                </c:pt>
                <c:pt idx="50">
                  <c:v>3.9999511957052216</c:v>
                </c:pt>
                <c:pt idx="51">
                  <c:v>3.9979502196193262</c:v>
                </c:pt>
                <c:pt idx="52">
                  <c:v>3.9959492435334307</c:v>
                </c:pt>
                <c:pt idx="53">
                  <c:v>3.9939482674475353</c:v>
                </c:pt>
                <c:pt idx="54">
                  <c:v>3.9919472913616394</c:v>
                </c:pt>
                <c:pt idx="55">
                  <c:v>3.9899463152757439</c:v>
                </c:pt>
                <c:pt idx="56">
                  <c:v>3.9879453391898485</c:v>
                </c:pt>
                <c:pt idx="57">
                  <c:v>3.9859443631039531</c:v>
                </c:pt>
                <c:pt idx="58">
                  <c:v>3.9839433870180572</c:v>
                </c:pt>
                <c:pt idx="59">
                  <c:v>3.9819424109321617</c:v>
                </c:pt>
                <c:pt idx="60">
                  <c:v>3.9799414348462663</c:v>
                </c:pt>
                <c:pt idx="61">
                  <c:v>3.9779404587603708</c:v>
                </c:pt>
                <c:pt idx="62">
                  <c:v>3.9759394826744749</c:v>
                </c:pt>
                <c:pt idx="63">
                  <c:v>3.9739385065885795</c:v>
                </c:pt>
                <c:pt idx="64">
                  <c:v>3.9719375305026841</c:v>
                </c:pt>
                <c:pt idx="65">
                  <c:v>3.9699365544167886</c:v>
                </c:pt>
                <c:pt idx="66">
                  <c:v>3.9679355783308927</c:v>
                </c:pt>
                <c:pt idx="67">
                  <c:v>3.9659346022449973</c:v>
                </c:pt>
                <c:pt idx="68">
                  <c:v>3.9639336261591018</c:v>
                </c:pt>
                <c:pt idx="69">
                  <c:v>3.9619326500732064</c:v>
                </c:pt>
                <c:pt idx="70">
                  <c:v>3.9599316739873105</c:v>
                </c:pt>
                <c:pt idx="71">
                  <c:v>3.9579306979014151</c:v>
                </c:pt>
                <c:pt idx="72">
                  <c:v>3.9559297218155196</c:v>
                </c:pt>
                <c:pt idx="73">
                  <c:v>3.9539287457296242</c:v>
                </c:pt>
                <c:pt idx="74">
                  <c:v>3.9519277696437283</c:v>
                </c:pt>
                <c:pt idx="75">
                  <c:v>3.9499267935578328</c:v>
                </c:pt>
                <c:pt idx="76">
                  <c:v>3.9479258174719374</c:v>
                </c:pt>
                <c:pt idx="77">
                  <c:v>3.9459248413860419</c:v>
                </c:pt>
                <c:pt idx="78">
                  <c:v>3.943923865300146</c:v>
                </c:pt>
                <c:pt idx="79">
                  <c:v>3.9419228892142506</c:v>
                </c:pt>
                <c:pt idx="80">
                  <c:v>3.9399219131283552</c:v>
                </c:pt>
                <c:pt idx="81">
                  <c:v>3.9379209370424597</c:v>
                </c:pt>
                <c:pt idx="82">
                  <c:v>3.9359199609565638</c:v>
                </c:pt>
                <c:pt idx="83">
                  <c:v>3.9339189848706684</c:v>
                </c:pt>
                <c:pt idx="84">
                  <c:v>3.9319180087847729</c:v>
                </c:pt>
                <c:pt idx="85">
                  <c:v>3.9299170326988775</c:v>
                </c:pt>
                <c:pt idx="86">
                  <c:v>3.9279160566129816</c:v>
                </c:pt>
                <c:pt idx="87">
                  <c:v>3.9259150805270862</c:v>
                </c:pt>
                <c:pt idx="88">
                  <c:v>3.9239141044411907</c:v>
                </c:pt>
                <c:pt idx="89">
                  <c:v>3.9219131283552948</c:v>
                </c:pt>
                <c:pt idx="90">
                  <c:v>3.9199121522693994</c:v>
                </c:pt>
                <c:pt idx="91">
                  <c:v>3.9179111761835039</c:v>
                </c:pt>
                <c:pt idx="92">
                  <c:v>3.9159102000976085</c:v>
                </c:pt>
                <c:pt idx="93">
                  <c:v>3.9139092240117126</c:v>
                </c:pt>
                <c:pt idx="94">
                  <c:v>3.9119082479258172</c:v>
                </c:pt>
                <c:pt idx="95">
                  <c:v>3.9099072718399217</c:v>
                </c:pt>
                <c:pt idx="96">
                  <c:v>3.9079062957540263</c:v>
                </c:pt>
                <c:pt idx="97">
                  <c:v>3.9059053196681304</c:v>
                </c:pt>
                <c:pt idx="98">
                  <c:v>3.9039043435822349</c:v>
                </c:pt>
                <c:pt idx="99">
                  <c:v>3.9019033674963395</c:v>
                </c:pt>
                <c:pt idx="100">
                  <c:v>3.899902391410444</c:v>
                </c:pt>
                <c:pt idx="101">
                  <c:v>3.8979014153245481</c:v>
                </c:pt>
                <c:pt idx="102">
                  <c:v>3.8959004392386527</c:v>
                </c:pt>
                <c:pt idx="103">
                  <c:v>3.8938994631527573</c:v>
                </c:pt>
                <c:pt idx="104">
                  <c:v>3.8918984870668618</c:v>
                </c:pt>
                <c:pt idx="105">
                  <c:v>3.8898975109809659</c:v>
                </c:pt>
                <c:pt idx="106">
                  <c:v>3.8878965348950705</c:v>
                </c:pt>
                <c:pt idx="107">
                  <c:v>3.885895558809175</c:v>
                </c:pt>
                <c:pt idx="108">
                  <c:v>3.8838945827232796</c:v>
                </c:pt>
                <c:pt idx="109">
                  <c:v>3.8818936066373837</c:v>
                </c:pt>
                <c:pt idx="110">
                  <c:v>3.8798926305514883</c:v>
                </c:pt>
                <c:pt idx="111">
                  <c:v>3.8778916544655928</c:v>
                </c:pt>
                <c:pt idx="112">
                  <c:v>3.8758906783796974</c:v>
                </c:pt>
                <c:pt idx="113">
                  <c:v>3.8738897022938015</c:v>
                </c:pt>
                <c:pt idx="114">
                  <c:v>3.871888726207906</c:v>
                </c:pt>
                <c:pt idx="115">
                  <c:v>3.8698877501220106</c:v>
                </c:pt>
                <c:pt idx="116">
                  <c:v>3.8678867740361151</c:v>
                </c:pt>
                <c:pt idx="117">
                  <c:v>3.8658857979502192</c:v>
                </c:pt>
                <c:pt idx="118">
                  <c:v>3.8638848218643238</c:v>
                </c:pt>
                <c:pt idx="119">
                  <c:v>3.8618838457784284</c:v>
                </c:pt>
                <c:pt idx="120">
                  <c:v>3.8598828696925329</c:v>
                </c:pt>
                <c:pt idx="121">
                  <c:v>3.857881893606637</c:v>
                </c:pt>
                <c:pt idx="122">
                  <c:v>3.8558809175207416</c:v>
                </c:pt>
                <c:pt idx="123">
                  <c:v>3.8538799414348461</c:v>
                </c:pt>
                <c:pt idx="124">
                  <c:v>3.8518789653489507</c:v>
                </c:pt>
                <c:pt idx="125">
                  <c:v>3.8498779892630548</c:v>
                </c:pt>
                <c:pt idx="126">
                  <c:v>3.8478770131771594</c:v>
                </c:pt>
                <c:pt idx="127">
                  <c:v>3.8458760370912639</c:v>
                </c:pt>
                <c:pt idx="128">
                  <c:v>3.8438750610053685</c:v>
                </c:pt>
                <c:pt idx="129">
                  <c:v>3.8418740849194726</c:v>
                </c:pt>
                <c:pt idx="130">
                  <c:v>3.8398731088335771</c:v>
                </c:pt>
                <c:pt idx="131">
                  <c:v>3.8378721327476817</c:v>
                </c:pt>
                <c:pt idx="132">
                  <c:v>3.8358711566617858</c:v>
                </c:pt>
                <c:pt idx="133">
                  <c:v>3.8338701805758904</c:v>
                </c:pt>
                <c:pt idx="134">
                  <c:v>3.8318692044899949</c:v>
                </c:pt>
                <c:pt idx="135">
                  <c:v>3.8298682284040995</c:v>
                </c:pt>
                <c:pt idx="136">
                  <c:v>3.8278672523182036</c:v>
                </c:pt>
                <c:pt idx="137">
                  <c:v>3.8258662762323081</c:v>
                </c:pt>
                <c:pt idx="138">
                  <c:v>3.8238653001464127</c:v>
                </c:pt>
                <c:pt idx="139">
                  <c:v>3.8218643240605172</c:v>
                </c:pt>
                <c:pt idx="140">
                  <c:v>3.8198633479746213</c:v>
                </c:pt>
                <c:pt idx="141">
                  <c:v>3.8178623718887259</c:v>
                </c:pt>
                <c:pt idx="142">
                  <c:v>3.8158613958028305</c:v>
                </c:pt>
                <c:pt idx="143">
                  <c:v>3.813860419716935</c:v>
                </c:pt>
                <c:pt idx="144">
                  <c:v>3.8118594436310391</c:v>
                </c:pt>
                <c:pt idx="145">
                  <c:v>3.8098584675451437</c:v>
                </c:pt>
                <c:pt idx="146">
                  <c:v>3.8078574914592482</c:v>
                </c:pt>
                <c:pt idx="147">
                  <c:v>3.8058565153733528</c:v>
                </c:pt>
                <c:pt idx="148">
                  <c:v>3.8038555392874569</c:v>
                </c:pt>
                <c:pt idx="149">
                  <c:v>3.8018545632015615</c:v>
                </c:pt>
                <c:pt idx="150">
                  <c:v>3.799853587115666</c:v>
                </c:pt>
                <c:pt idx="151">
                  <c:v>3.7978526110297706</c:v>
                </c:pt>
                <c:pt idx="152">
                  <c:v>3.7958516349438747</c:v>
                </c:pt>
                <c:pt idx="153">
                  <c:v>3.7938506588579792</c:v>
                </c:pt>
                <c:pt idx="154">
                  <c:v>3.7918496827720838</c:v>
                </c:pt>
                <c:pt idx="155">
                  <c:v>3.7898487066861883</c:v>
                </c:pt>
                <c:pt idx="156">
                  <c:v>3.7878477306002925</c:v>
                </c:pt>
                <c:pt idx="157">
                  <c:v>3.785846754514397</c:v>
                </c:pt>
                <c:pt idx="158">
                  <c:v>3.7838457784285016</c:v>
                </c:pt>
                <c:pt idx="159">
                  <c:v>3.7818448023426061</c:v>
                </c:pt>
                <c:pt idx="160">
                  <c:v>3.7798438262567102</c:v>
                </c:pt>
                <c:pt idx="161">
                  <c:v>3.7778428501708148</c:v>
                </c:pt>
                <c:pt idx="162">
                  <c:v>3.7758418740849193</c:v>
                </c:pt>
                <c:pt idx="163">
                  <c:v>3.7738408979990239</c:v>
                </c:pt>
                <c:pt idx="164">
                  <c:v>3.771839921913128</c:v>
                </c:pt>
                <c:pt idx="165">
                  <c:v>3.7698389458272326</c:v>
                </c:pt>
                <c:pt idx="166">
                  <c:v>3.7678379697413371</c:v>
                </c:pt>
                <c:pt idx="167">
                  <c:v>3.7658369936554417</c:v>
                </c:pt>
                <c:pt idx="168">
                  <c:v>3.7638360175695458</c:v>
                </c:pt>
                <c:pt idx="169">
                  <c:v>3.7618350414836503</c:v>
                </c:pt>
                <c:pt idx="170">
                  <c:v>3.7598340653977549</c:v>
                </c:pt>
                <c:pt idx="171">
                  <c:v>3.7578330893118594</c:v>
                </c:pt>
                <c:pt idx="172">
                  <c:v>3.7558321132259636</c:v>
                </c:pt>
                <c:pt idx="173">
                  <c:v>3.7538311371400681</c:v>
                </c:pt>
                <c:pt idx="174">
                  <c:v>3.7518301610541727</c:v>
                </c:pt>
                <c:pt idx="175">
                  <c:v>3.7498291849682768</c:v>
                </c:pt>
                <c:pt idx="176">
                  <c:v>3.7478282088823813</c:v>
                </c:pt>
                <c:pt idx="177">
                  <c:v>3.7458272327964859</c:v>
                </c:pt>
                <c:pt idx="178">
                  <c:v>3.7438262567105904</c:v>
                </c:pt>
                <c:pt idx="179">
                  <c:v>3.7418252806246945</c:v>
                </c:pt>
                <c:pt idx="180">
                  <c:v>3.7398243045387991</c:v>
                </c:pt>
                <c:pt idx="181">
                  <c:v>3.7378233284529037</c:v>
                </c:pt>
                <c:pt idx="182">
                  <c:v>3.7358223523670082</c:v>
                </c:pt>
                <c:pt idx="183">
                  <c:v>3.7338213762811123</c:v>
                </c:pt>
                <c:pt idx="184">
                  <c:v>3.7318204001952169</c:v>
                </c:pt>
                <c:pt idx="185">
                  <c:v>3.7298194241093214</c:v>
                </c:pt>
                <c:pt idx="186">
                  <c:v>3.727818448023426</c:v>
                </c:pt>
                <c:pt idx="187">
                  <c:v>3.7258174719375301</c:v>
                </c:pt>
                <c:pt idx="188">
                  <c:v>3.7238164958516347</c:v>
                </c:pt>
                <c:pt idx="189">
                  <c:v>3.7218155197657392</c:v>
                </c:pt>
                <c:pt idx="190">
                  <c:v>3.7198145436798438</c:v>
                </c:pt>
                <c:pt idx="191">
                  <c:v>3.7178135675939479</c:v>
                </c:pt>
                <c:pt idx="192">
                  <c:v>3.7158125915080524</c:v>
                </c:pt>
                <c:pt idx="193">
                  <c:v>3.713811615422157</c:v>
                </c:pt>
                <c:pt idx="194">
                  <c:v>3.7118106393362615</c:v>
                </c:pt>
                <c:pt idx="195">
                  <c:v>3.7098096632503657</c:v>
                </c:pt>
                <c:pt idx="196">
                  <c:v>3.7078086871644702</c:v>
                </c:pt>
                <c:pt idx="197">
                  <c:v>3.7058077110785748</c:v>
                </c:pt>
                <c:pt idx="198">
                  <c:v>3.7038067349926793</c:v>
                </c:pt>
                <c:pt idx="199">
                  <c:v>3.7018057589067834</c:v>
                </c:pt>
                <c:pt idx="200">
                  <c:v>3.699804782820888</c:v>
                </c:pt>
                <c:pt idx="201">
                  <c:v>3.6978038067349925</c:v>
                </c:pt>
                <c:pt idx="202">
                  <c:v>3.6958028306490971</c:v>
                </c:pt>
                <c:pt idx="203">
                  <c:v>3.6938018545632012</c:v>
                </c:pt>
                <c:pt idx="204">
                  <c:v>3.6918008784773058</c:v>
                </c:pt>
                <c:pt idx="205">
                  <c:v>3.6897999023914103</c:v>
                </c:pt>
                <c:pt idx="206">
                  <c:v>3.6877989263055149</c:v>
                </c:pt>
                <c:pt idx="207">
                  <c:v>3.685797950219619</c:v>
                </c:pt>
                <c:pt idx="208">
                  <c:v>3.6837969741337235</c:v>
                </c:pt>
                <c:pt idx="209">
                  <c:v>3.6817959980478281</c:v>
                </c:pt>
                <c:pt idx="210">
                  <c:v>3.6797950219619326</c:v>
                </c:pt>
                <c:pt idx="211">
                  <c:v>3.6777940458760368</c:v>
                </c:pt>
                <c:pt idx="212">
                  <c:v>3.6757930697901413</c:v>
                </c:pt>
                <c:pt idx="213">
                  <c:v>3.6737920937042459</c:v>
                </c:pt>
                <c:pt idx="214">
                  <c:v>3.6717911176183504</c:v>
                </c:pt>
                <c:pt idx="215">
                  <c:v>3.6697901415324545</c:v>
                </c:pt>
                <c:pt idx="216">
                  <c:v>3.6677891654465591</c:v>
                </c:pt>
                <c:pt idx="217">
                  <c:v>3.6657881893606636</c:v>
                </c:pt>
                <c:pt idx="218">
                  <c:v>3.6637872132747678</c:v>
                </c:pt>
                <c:pt idx="219">
                  <c:v>3.6617862371888723</c:v>
                </c:pt>
                <c:pt idx="220">
                  <c:v>3.6597852611029769</c:v>
                </c:pt>
                <c:pt idx="221">
                  <c:v>3.6577842850170814</c:v>
                </c:pt>
                <c:pt idx="222">
                  <c:v>3.6557833089311855</c:v>
                </c:pt>
                <c:pt idx="223">
                  <c:v>3.6537823328452901</c:v>
                </c:pt>
                <c:pt idx="224">
                  <c:v>3.6517813567593946</c:v>
                </c:pt>
                <c:pt idx="225">
                  <c:v>3.6497803806734992</c:v>
                </c:pt>
                <c:pt idx="226">
                  <c:v>3.6477794045876033</c:v>
                </c:pt>
                <c:pt idx="227">
                  <c:v>3.6457784285017079</c:v>
                </c:pt>
                <c:pt idx="228">
                  <c:v>3.6437774524158124</c:v>
                </c:pt>
                <c:pt idx="229">
                  <c:v>3.641776476329917</c:v>
                </c:pt>
                <c:pt idx="230">
                  <c:v>3.6397755002440211</c:v>
                </c:pt>
                <c:pt idx="231">
                  <c:v>3.6377745241581256</c:v>
                </c:pt>
                <c:pt idx="232">
                  <c:v>3.6357735480722302</c:v>
                </c:pt>
                <c:pt idx="233">
                  <c:v>3.6337725719863347</c:v>
                </c:pt>
                <c:pt idx="234">
                  <c:v>3.6317715959004389</c:v>
                </c:pt>
                <c:pt idx="235">
                  <c:v>3.6297706198145434</c:v>
                </c:pt>
                <c:pt idx="236">
                  <c:v>3.627769643728648</c:v>
                </c:pt>
                <c:pt idx="237">
                  <c:v>3.6257686676427525</c:v>
                </c:pt>
                <c:pt idx="238">
                  <c:v>3.6237676915568566</c:v>
                </c:pt>
                <c:pt idx="239">
                  <c:v>3.6217667154709612</c:v>
                </c:pt>
                <c:pt idx="240">
                  <c:v>3.6197657393850657</c:v>
                </c:pt>
                <c:pt idx="241">
                  <c:v>3.6177647632991703</c:v>
                </c:pt>
                <c:pt idx="242">
                  <c:v>3.6157637872132744</c:v>
                </c:pt>
                <c:pt idx="243">
                  <c:v>3.613762811127379</c:v>
                </c:pt>
                <c:pt idx="244">
                  <c:v>3.6117618350414835</c:v>
                </c:pt>
                <c:pt idx="245">
                  <c:v>3.6097608589555881</c:v>
                </c:pt>
                <c:pt idx="246">
                  <c:v>3.6077598828696922</c:v>
                </c:pt>
                <c:pt idx="247">
                  <c:v>3.6057589067837967</c:v>
                </c:pt>
                <c:pt idx="248">
                  <c:v>3.6037579306979013</c:v>
                </c:pt>
                <c:pt idx="249">
                  <c:v>3.6017569546120058</c:v>
                </c:pt>
                <c:pt idx="250">
                  <c:v>3.59975597852611</c:v>
                </c:pt>
                <c:pt idx="251">
                  <c:v>3.5977550024402145</c:v>
                </c:pt>
                <c:pt idx="252">
                  <c:v>3.5957540263543191</c:v>
                </c:pt>
                <c:pt idx="253">
                  <c:v>3.5937530502684236</c:v>
                </c:pt>
                <c:pt idx="254">
                  <c:v>3.5917520741825277</c:v>
                </c:pt>
                <c:pt idx="255">
                  <c:v>3.5897510980966323</c:v>
                </c:pt>
                <c:pt idx="256">
                  <c:v>3.5877501220107368</c:v>
                </c:pt>
                <c:pt idx="257">
                  <c:v>3.585749145924841</c:v>
                </c:pt>
                <c:pt idx="258">
                  <c:v>3.5837481698389455</c:v>
                </c:pt>
                <c:pt idx="259">
                  <c:v>3.5817471937530501</c:v>
                </c:pt>
                <c:pt idx="260">
                  <c:v>3.5797462176671546</c:v>
                </c:pt>
                <c:pt idx="261">
                  <c:v>3.5777452415812587</c:v>
                </c:pt>
                <c:pt idx="262">
                  <c:v>3.5757442654953633</c:v>
                </c:pt>
                <c:pt idx="263">
                  <c:v>3.5737432894094678</c:v>
                </c:pt>
                <c:pt idx="264">
                  <c:v>3.5717423133235724</c:v>
                </c:pt>
                <c:pt idx="265">
                  <c:v>3.5697413372376765</c:v>
                </c:pt>
                <c:pt idx="266">
                  <c:v>3.5677403611517811</c:v>
                </c:pt>
                <c:pt idx="267">
                  <c:v>3.5657393850658856</c:v>
                </c:pt>
                <c:pt idx="268">
                  <c:v>3.5637384089799902</c:v>
                </c:pt>
                <c:pt idx="269">
                  <c:v>3.5617374328940943</c:v>
                </c:pt>
                <c:pt idx="270">
                  <c:v>3.5597364568081988</c:v>
                </c:pt>
                <c:pt idx="271">
                  <c:v>3.5577354807223034</c:v>
                </c:pt>
                <c:pt idx="272">
                  <c:v>3.5557345046364079</c:v>
                </c:pt>
                <c:pt idx="273">
                  <c:v>3.5537335285505121</c:v>
                </c:pt>
                <c:pt idx="274">
                  <c:v>3.5517325524646166</c:v>
                </c:pt>
                <c:pt idx="275">
                  <c:v>3.5497315763787212</c:v>
                </c:pt>
                <c:pt idx="276">
                  <c:v>3.5477306002928257</c:v>
                </c:pt>
                <c:pt idx="277">
                  <c:v>3.5457296242069298</c:v>
                </c:pt>
                <c:pt idx="278">
                  <c:v>3.5437286481210344</c:v>
                </c:pt>
                <c:pt idx="279">
                  <c:v>3.5417276720351389</c:v>
                </c:pt>
                <c:pt idx="280">
                  <c:v>3.5397266959492435</c:v>
                </c:pt>
                <c:pt idx="281">
                  <c:v>3.5377257198633476</c:v>
                </c:pt>
                <c:pt idx="282">
                  <c:v>3.5357247437774522</c:v>
                </c:pt>
                <c:pt idx="283">
                  <c:v>3.5337237676915567</c:v>
                </c:pt>
                <c:pt idx="284">
                  <c:v>3.5317227916056613</c:v>
                </c:pt>
                <c:pt idx="285">
                  <c:v>3.5297218155197654</c:v>
                </c:pt>
                <c:pt idx="286">
                  <c:v>3.5277208394338699</c:v>
                </c:pt>
                <c:pt idx="287">
                  <c:v>3.5257198633479745</c:v>
                </c:pt>
                <c:pt idx="288">
                  <c:v>3.523718887262079</c:v>
                </c:pt>
                <c:pt idx="289">
                  <c:v>3.5217179111761832</c:v>
                </c:pt>
                <c:pt idx="290">
                  <c:v>3.5197169350902877</c:v>
                </c:pt>
                <c:pt idx="291">
                  <c:v>3.5177159590043923</c:v>
                </c:pt>
                <c:pt idx="292">
                  <c:v>3.5157149829184968</c:v>
                </c:pt>
                <c:pt idx="293">
                  <c:v>3.5137140068326009</c:v>
                </c:pt>
                <c:pt idx="294">
                  <c:v>3.5117130307467055</c:v>
                </c:pt>
                <c:pt idx="295">
                  <c:v>3.50971205466081</c:v>
                </c:pt>
                <c:pt idx="296">
                  <c:v>3.5077110785749146</c:v>
                </c:pt>
                <c:pt idx="297">
                  <c:v>3.5057101024890187</c:v>
                </c:pt>
                <c:pt idx="298">
                  <c:v>3.5037091264031233</c:v>
                </c:pt>
                <c:pt idx="299">
                  <c:v>3.5017081503172278</c:v>
                </c:pt>
                <c:pt idx="300">
                  <c:v>3.4997071742313319</c:v>
                </c:pt>
                <c:pt idx="301">
                  <c:v>3.4977061981454365</c:v>
                </c:pt>
                <c:pt idx="302">
                  <c:v>3.495705222059541</c:v>
                </c:pt>
                <c:pt idx="303">
                  <c:v>3.4937042459736456</c:v>
                </c:pt>
                <c:pt idx="304">
                  <c:v>3.4917032698877497</c:v>
                </c:pt>
                <c:pt idx="305">
                  <c:v>3.4897022938018543</c:v>
                </c:pt>
                <c:pt idx="306">
                  <c:v>3.4877013177159588</c:v>
                </c:pt>
                <c:pt idx="307">
                  <c:v>3.4857003416300634</c:v>
                </c:pt>
                <c:pt idx="308">
                  <c:v>3.4836993655441675</c:v>
                </c:pt>
                <c:pt idx="309">
                  <c:v>3.481698389458272</c:v>
                </c:pt>
                <c:pt idx="310">
                  <c:v>3.4796974133723766</c:v>
                </c:pt>
                <c:pt idx="311">
                  <c:v>3.4776964372864811</c:v>
                </c:pt>
                <c:pt idx="312">
                  <c:v>3.4756954612005853</c:v>
                </c:pt>
                <c:pt idx="313">
                  <c:v>3.4736944851146898</c:v>
                </c:pt>
                <c:pt idx="314">
                  <c:v>3.4716935090287944</c:v>
                </c:pt>
                <c:pt idx="315">
                  <c:v>3.4696925329428989</c:v>
                </c:pt>
                <c:pt idx="316">
                  <c:v>3.467691556857003</c:v>
                </c:pt>
                <c:pt idx="317">
                  <c:v>3.4656905807711076</c:v>
                </c:pt>
                <c:pt idx="318">
                  <c:v>3.4636896046852121</c:v>
                </c:pt>
                <c:pt idx="319">
                  <c:v>3.4616886285993167</c:v>
                </c:pt>
                <c:pt idx="320">
                  <c:v>3.4596876525134208</c:v>
                </c:pt>
                <c:pt idx="321">
                  <c:v>3.4576866764275254</c:v>
                </c:pt>
                <c:pt idx="322">
                  <c:v>3.4556857003416299</c:v>
                </c:pt>
                <c:pt idx="323">
                  <c:v>3.4536847242557345</c:v>
                </c:pt>
                <c:pt idx="324">
                  <c:v>3.4516837481698386</c:v>
                </c:pt>
                <c:pt idx="325">
                  <c:v>3.4496827720839431</c:v>
                </c:pt>
                <c:pt idx="326">
                  <c:v>3.4476817959980477</c:v>
                </c:pt>
                <c:pt idx="327">
                  <c:v>3.4456808199121522</c:v>
                </c:pt>
                <c:pt idx="328">
                  <c:v>3.4436798438262564</c:v>
                </c:pt>
                <c:pt idx="329">
                  <c:v>3.4416788677403609</c:v>
                </c:pt>
                <c:pt idx="330">
                  <c:v>3.4396778916544655</c:v>
                </c:pt>
                <c:pt idx="331">
                  <c:v>3.43767691556857</c:v>
                </c:pt>
                <c:pt idx="332">
                  <c:v>3.4356759394826741</c:v>
                </c:pt>
                <c:pt idx="333">
                  <c:v>3.4336749633967787</c:v>
                </c:pt>
                <c:pt idx="334">
                  <c:v>3.4316739873108832</c:v>
                </c:pt>
                <c:pt idx="335">
                  <c:v>3.4296730112249878</c:v>
                </c:pt>
                <c:pt idx="336">
                  <c:v>3.4276720351390919</c:v>
                </c:pt>
                <c:pt idx="337">
                  <c:v>3.4256710590531965</c:v>
                </c:pt>
                <c:pt idx="338">
                  <c:v>3.423670082967301</c:v>
                </c:pt>
                <c:pt idx="339">
                  <c:v>3.4216691068814056</c:v>
                </c:pt>
                <c:pt idx="340">
                  <c:v>3.4196681307955097</c:v>
                </c:pt>
                <c:pt idx="341">
                  <c:v>3.4176671547096142</c:v>
                </c:pt>
                <c:pt idx="342">
                  <c:v>3.4156661786237188</c:v>
                </c:pt>
                <c:pt idx="343">
                  <c:v>3.4136652025378229</c:v>
                </c:pt>
                <c:pt idx="344">
                  <c:v>3.4116642264519275</c:v>
                </c:pt>
                <c:pt idx="345">
                  <c:v>3.409663250366032</c:v>
                </c:pt>
                <c:pt idx="346">
                  <c:v>3.4076622742801366</c:v>
                </c:pt>
                <c:pt idx="347">
                  <c:v>3.4056612981942407</c:v>
                </c:pt>
                <c:pt idx="348">
                  <c:v>3.4036603221083452</c:v>
                </c:pt>
                <c:pt idx="349">
                  <c:v>3.4016593460224498</c:v>
                </c:pt>
                <c:pt idx="350">
                  <c:v>3.3996583699365543</c:v>
                </c:pt>
                <c:pt idx="351">
                  <c:v>3.3976573938506585</c:v>
                </c:pt>
                <c:pt idx="352">
                  <c:v>3.395656417764763</c:v>
                </c:pt>
                <c:pt idx="353">
                  <c:v>3.3936554416788676</c:v>
                </c:pt>
                <c:pt idx="354">
                  <c:v>3.3916544655929721</c:v>
                </c:pt>
                <c:pt idx="355">
                  <c:v>3.3896534895070762</c:v>
                </c:pt>
                <c:pt idx="356">
                  <c:v>3.3876525134211808</c:v>
                </c:pt>
                <c:pt idx="357">
                  <c:v>3.3856515373352853</c:v>
                </c:pt>
                <c:pt idx="358">
                  <c:v>3.3836505612493899</c:v>
                </c:pt>
                <c:pt idx="359">
                  <c:v>3.381649585163494</c:v>
                </c:pt>
                <c:pt idx="360">
                  <c:v>3.3796486090775986</c:v>
                </c:pt>
                <c:pt idx="361">
                  <c:v>3.3776476329917031</c:v>
                </c:pt>
                <c:pt idx="362">
                  <c:v>3.3756466569058077</c:v>
                </c:pt>
                <c:pt idx="363">
                  <c:v>3.3736456808199118</c:v>
                </c:pt>
                <c:pt idx="364">
                  <c:v>3.3716447047340163</c:v>
                </c:pt>
                <c:pt idx="365">
                  <c:v>3.3696437286481209</c:v>
                </c:pt>
                <c:pt idx="366">
                  <c:v>3.3676427525622254</c:v>
                </c:pt>
                <c:pt idx="367">
                  <c:v>3.3656417764763296</c:v>
                </c:pt>
                <c:pt idx="368">
                  <c:v>3.3636408003904341</c:v>
                </c:pt>
                <c:pt idx="369">
                  <c:v>3.3616398243045387</c:v>
                </c:pt>
                <c:pt idx="370">
                  <c:v>3.3596388482186432</c:v>
                </c:pt>
                <c:pt idx="371">
                  <c:v>3.3576378721327473</c:v>
                </c:pt>
                <c:pt idx="372">
                  <c:v>3.3556368960468519</c:v>
                </c:pt>
                <c:pt idx="373">
                  <c:v>3.3536359199609564</c:v>
                </c:pt>
                <c:pt idx="374">
                  <c:v>3.351634943875061</c:v>
                </c:pt>
                <c:pt idx="375">
                  <c:v>3.3496339677891651</c:v>
                </c:pt>
                <c:pt idx="376">
                  <c:v>3.3476329917032697</c:v>
                </c:pt>
                <c:pt idx="377">
                  <c:v>3.3456320156173742</c:v>
                </c:pt>
                <c:pt idx="378">
                  <c:v>3.3436310395314788</c:v>
                </c:pt>
                <c:pt idx="379">
                  <c:v>3.3416300634455829</c:v>
                </c:pt>
                <c:pt idx="380">
                  <c:v>3.3396290873596874</c:v>
                </c:pt>
                <c:pt idx="381">
                  <c:v>3.337628111273792</c:v>
                </c:pt>
                <c:pt idx="382">
                  <c:v>3.3356271351878966</c:v>
                </c:pt>
                <c:pt idx="383">
                  <c:v>3.3336261591020007</c:v>
                </c:pt>
                <c:pt idx="384">
                  <c:v>3.3316251830161052</c:v>
                </c:pt>
                <c:pt idx="385">
                  <c:v>3.3296242069302098</c:v>
                </c:pt>
                <c:pt idx="386">
                  <c:v>3.3276232308443139</c:v>
                </c:pt>
                <c:pt idx="387">
                  <c:v>3.3256222547584184</c:v>
                </c:pt>
                <c:pt idx="388">
                  <c:v>3.323621278672523</c:v>
                </c:pt>
                <c:pt idx="389">
                  <c:v>3.3216203025866275</c:v>
                </c:pt>
                <c:pt idx="390">
                  <c:v>3.3196193265007317</c:v>
                </c:pt>
                <c:pt idx="391">
                  <c:v>3.3176183504148362</c:v>
                </c:pt>
                <c:pt idx="392">
                  <c:v>3.3156173743289408</c:v>
                </c:pt>
                <c:pt idx="393">
                  <c:v>3.3136163982430453</c:v>
                </c:pt>
                <c:pt idx="394">
                  <c:v>3.3116154221571494</c:v>
                </c:pt>
                <c:pt idx="395">
                  <c:v>3.309614446071254</c:v>
                </c:pt>
                <c:pt idx="396">
                  <c:v>3.3076134699853585</c:v>
                </c:pt>
                <c:pt idx="397">
                  <c:v>3.3056124938994631</c:v>
                </c:pt>
                <c:pt idx="398">
                  <c:v>3.3036115178135672</c:v>
                </c:pt>
                <c:pt idx="399">
                  <c:v>3.3016105417276718</c:v>
                </c:pt>
                <c:pt idx="400">
                  <c:v>3.2996095656417763</c:v>
                </c:pt>
                <c:pt idx="401">
                  <c:v>3.2976085895558809</c:v>
                </c:pt>
                <c:pt idx="402">
                  <c:v>3.295607613469985</c:v>
                </c:pt>
                <c:pt idx="403">
                  <c:v>3.2936066373840895</c:v>
                </c:pt>
                <c:pt idx="404">
                  <c:v>3.2916056612981941</c:v>
                </c:pt>
                <c:pt idx="405">
                  <c:v>3.2896046852122987</c:v>
                </c:pt>
                <c:pt idx="406">
                  <c:v>3.2876037091264028</c:v>
                </c:pt>
                <c:pt idx="407">
                  <c:v>3.2856027330405073</c:v>
                </c:pt>
                <c:pt idx="408">
                  <c:v>3.2836017569546119</c:v>
                </c:pt>
                <c:pt idx="409">
                  <c:v>3.2816007808687164</c:v>
                </c:pt>
                <c:pt idx="410">
                  <c:v>3.2795998047828205</c:v>
                </c:pt>
                <c:pt idx="411">
                  <c:v>3.2775988286969251</c:v>
                </c:pt>
                <c:pt idx="412">
                  <c:v>3.2755978526110296</c:v>
                </c:pt>
                <c:pt idx="413">
                  <c:v>3.2735968765251342</c:v>
                </c:pt>
                <c:pt idx="414">
                  <c:v>3.2715959004392383</c:v>
                </c:pt>
                <c:pt idx="415">
                  <c:v>3.2695949243533429</c:v>
                </c:pt>
                <c:pt idx="416">
                  <c:v>3.2675939482674474</c:v>
                </c:pt>
                <c:pt idx="417">
                  <c:v>3.265592972181552</c:v>
                </c:pt>
                <c:pt idx="418">
                  <c:v>3.2635919960956561</c:v>
                </c:pt>
                <c:pt idx="419">
                  <c:v>3.2615910200097606</c:v>
                </c:pt>
                <c:pt idx="420">
                  <c:v>3.2595900439238652</c:v>
                </c:pt>
                <c:pt idx="421">
                  <c:v>3.2575890678379698</c:v>
                </c:pt>
                <c:pt idx="422">
                  <c:v>3.2555880917520739</c:v>
                </c:pt>
                <c:pt idx="423">
                  <c:v>3.2535871156661784</c:v>
                </c:pt>
                <c:pt idx="424">
                  <c:v>3.251586139580283</c:v>
                </c:pt>
                <c:pt idx="425">
                  <c:v>3.2495851634943875</c:v>
                </c:pt>
                <c:pt idx="426">
                  <c:v>3.2475841874084916</c:v>
                </c:pt>
                <c:pt idx="427">
                  <c:v>3.2455832113225962</c:v>
                </c:pt>
                <c:pt idx="428">
                  <c:v>3.2435822352367008</c:v>
                </c:pt>
                <c:pt idx="429">
                  <c:v>3.2415812591508049</c:v>
                </c:pt>
                <c:pt idx="430">
                  <c:v>3.2395802830649094</c:v>
                </c:pt>
                <c:pt idx="431">
                  <c:v>3.237579306979014</c:v>
                </c:pt>
                <c:pt idx="432">
                  <c:v>3.2355783308931185</c:v>
                </c:pt>
                <c:pt idx="433">
                  <c:v>3.2335773548072226</c:v>
                </c:pt>
                <c:pt idx="434">
                  <c:v>3.2315763787213272</c:v>
                </c:pt>
                <c:pt idx="435">
                  <c:v>3.2295754026354317</c:v>
                </c:pt>
                <c:pt idx="436">
                  <c:v>3.2275744265495363</c:v>
                </c:pt>
                <c:pt idx="437">
                  <c:v>3.2255734504636404</c:v>
                </c:pt>
                <c:pt idx="438">
                  <c:v>3.223572474377745</c:v>
                </c:pt>
                <c:pt idx="439">
                  <c:v>3.2215714982918495</c:v>
                </c:pt>
                <c:pt idx="440">
                  <c:v>3.2195705222059541</c:v>
                </c:pt>
                <c:pt idx="441">
                  <c:v>3.2175695461200582</c:v>
                </c:pt>
                <c:pt idx="442">
                  <c:v>3.2155685700341627</c:v>
                </c:pt>
                <c:pt idx="443">
                  <c:v>3.2135675939482673</c:v>
                </c:pt>
                <c:pt idx="444">
                  <c:v>3.2115666178623719</c:v>
                </c:pt>
                <c:pt idx="445">
                  <c:v>3.209565641776476</c:v>
                </c:pt>
                <c:pt idx="446">
                  <c:v>3.2075646656905805</c:v>
                </c:pt>
                <c:pt idx="447">
                  <c:v>3.2055636896046851</c:v>
                </c:pt>
                <c:pt idx="448">
                  <c:v>3.2035627135187896</c:v>
                </c:pt>
                <c:pt idx="449">
                  <c:v>3.2015617374328937</c:v>
                </c:pt>
                <c:pt idx="450">
                  <c:v>3.1995607613469983</c:v>
                </c:pt>
                <c:pt idx="451">
                  <c:v>3.1975597852611028</c:v>
                </c:pt>
                <c:pt idx="452">
                  <c:v>3.1955588091752074</c:v>
                </c:pt>
                <c:pt idx="453">
                  <c:v>3.1935578330893115</c:v>
                </c:pt>
                <c:pt idx="454">
                  <c:v>3.1915568570034161</c:v>
                </c:pt>
                <c:pt idx="455">
                  <c:v>3.1895558809175206</c:v>
                </c:pt>
                <c:pt idx="456">
                  <c:v>3.1875549048316252</c:v>
                </c:pt>
                <c:pt idx="457">
                  <c:v>3.1855539287457293</c:v>
                </c:pt>
                <c:pt idx="458">
                  <c:v>3.1835529526598338</c:v>
                </c:pt>
                <c:pt idx="459">
                  <c:v>3.1815519765739384</c:v>
                </c:pt>
                <c:pt idx="460">
                  <c:v>3.179551000488043</c:v>
                </c:pt>
                <c:pt idx="461">
                  <c:v>3.1775500244021471</c:v>
                </c:pt>
                <c:pt idx="462">
                  <c:v>3.1755490483162516</c:v>
                </c:pt>
                <c:pt idx="463">
                  <c:v>3.1735480722303562</c:v>
                </c:pt>
                <c:pt idx="464">
                  <c:v>3.1715470961444607</c:v>
                </c:pt>
                <c:pt idx="465">
                  <c:v>3.1695461200585648</c:v>
                </c:pt>
                <c:pt idx="466">
                  <c:v>3.1675451439726694</c:v>
                </c:pt>
                <c:pt idx="467">
                  <c:v>3.165544167886774</c:v>
                </c:pt>
                <c:pt idx="468">
                  <c:v>3.1635431918008785</c:v>
                </c:pt>
                <c:pt idx="469">
                  <c:v>3.1615422157149826</c:v>
                </c:pt>
                <c:pt idx="470">
                  <c:v>3.1595412396290872</c:v>
                </c:pt>
                <c:pt idx="471">
                  <c:v>3.1575402635431917</c:v>
                </c:pt>
                <c:pt idx="472">
                  <c:v>3.1555392874572958</c:v>
                </c:pt>
                <c:pt idx="473">
                  <c:v>3.1535383113714004</c:v>
                </c:pt>
                <c:pt idx="474">
                  <c:v>3.1515373352855049</c:v>
                </c:pt>
                <c:pt idx="475">
                  <c:v>3.1495363591996095</c:v>
                </c:pt>
                <c:pt idx="476">
                  <c:v>3.1475353831137136</c:v>
                </c:pt>
                <c:pt idx="477">
                  <c:v>3.1455344070278182</c:v>
                </c:pt>
                <c:pt idx="478">
                  <c:v>3.1435334309419227</c:v>
                </c:pt>
                <c:pt idx="479">
                  <c:v>3.1415324548560273</c:v>
                </c:pt>
                <c:pt idx="480">
                  <c:v>3.1395314787701314</c:v>
                </c:pt>
                <c:pt idx="481">
                  <c:v>3.1375305026842359</c:v>
                </c:pt>
                <c:pt idx="482">
                  <c:v>3.1355295265983405</c:v>
                </c:pt>
                <c:pt idx="483">
                  <c:v>3.1335285505124451</c:v>
                </c:pt>
                <c:pt idx="484">
                  <c:v>3.1315275744265492</c:v>
                </c:pt>
                <c:pt idx="485">
                  <c:v>3.1295265983406537</c:v>
                </c:pt>
                <c:pt idx="486">
                  <c:v>3.1275256222547583</c:v>
                </c:pt>
                <c:pt idx="487">
                  <c:v>3.1255246461688628</c:v>
                </c:pt>
                <c:pt idx="488">
                  <c:v>3.1235236700829669</c:v>
                </c:pt>
                <c:pt idx="489">
                  <c:v>3.1215226939970715</c:v>
                </c:pt>
                <c:pt idx="490">
                  <c:v>3.1195217179111761</c:v>
                </c:pt>
                <c:pt idx="491">
                  <c:v>3.1175207418252806</c:v>
                </c:pt>
                <c:pt idx="492">
                  <c:v>3.1155197657393847</c:v>
                </c:pt>
                <c:pt idx="493">
                  <c:v>3.1135187896534893</c:v>
                </c:pt>
                <c:pt idx="494">
                  <c:v>3.1115178135675938</c:v>
                </c:pt>
                <c:pt idx="495">
                  <c:v>3.1095168374816984</c:v>
                </c:pt>
                <c:pt idx="496">
                  <c:v>3.1075158613958025</c:v>
                </c:pt>
                <c:pt idx="497">
                  <c:v>3.105514885309907</c:v>
                </c:pt>
                <c:pt idx="498">
                  <c:v>3.1035139092240116</c:v>
                </c:pt>
                <c:pt idx="499">
                  <c:v>3.1015129331381162</c:v>
                </c:pt>
                <c:pt idx="500">
                  <c:v>3.0995119570522203</c:v>
                </c:pt>
                <c:pt idx="501">
                  <c:v>3.0975109809663248</c:v>
                </c:pt>
                <c:pt idx="502">
                  <c:v>3.0955100048804294</c:v>
                </c:pt>
                <c:pt idx="503">
                  <c:v>3.0935090287945339</c:v>
                </c:pt>
                <c:pt idx="504">
                  <c:v>3.091508052708638</c:v>
                </c:pt>
                <c:pt idx="505">
                  <c:v>3.0895070766227426</c:v>
                </c:pt>
                <c:pt idx="506">
                  <c:v>3.0875061005368472</c:v>
                </c:pt>
                <c:pt idx="507">
                  <c:v>3.0855051244509517</c:v>
                </c:pt>
                <c:pt idx="508">
                  <c:v>3.0835041483650558</c:v>
                </c:pt>
                <c:pt idx="509">
                  <c:v>3.0815031722791604</c:v>
                </c:pt>
                <c:pt idx="510">
                  <c:v>3.0795021961932649</c:v>
                </c:pt>
                <c:pt idx="511">
                  <c:v>3.0775012201073695</c:v>
                </c:pt>
                <c:pt idx="512">
                  <c:v>3.0755002440214736</c:v>
                </c:pt>
                <c:pt idx="513">
                  <c:v>3.0734992679355781</c:v>
                </c:pt>
                <c:pt idx="514">
                  <c:v>3.0714982918496827</c:v>
                </c:pt>
                <c:pt idx="515">
                  <c:v>3.0694973157637868</c:v>
                </c:pt>
                <c:pt idx="516">
                  <c:v>3.0674963396778914</c:v>
                </c:pt>
                <c:pt idx="517">
                  <c:v>3.0654953635919959</c:v>
                </c:pt>
                <c:pt idx="518">
                  <c:v>3.0634943875061005</c:v>
                </c:pt>
                <c:pt idx="519">
                  <c:v>3.0614934114202046</c:v>
                </c:pt>
                <c:pt idx="520">
                  <c:v>3.0594924353343091</c:v>
                </c:pt>
                <c:pt idx="521">
                  <c:v>3.0574914592484137</c:v>
                </c:pt>
                <c:pt idx="522">
                  <c:v>3.0554904831625183</c:v>
                </c:pt>
                <c:pt idx="523">
                  <c:v>3.0534895070766224</c:v>
                </c:pt>
                <c:pt idx="524">
                  <c:v>3.0514885309907269</c:v>
                </c:pt>
                <c:pt idx="525">
                  <c:v>3.0494875549048315</c:v>
                </c:pt>
                <c:pt idx="526">
                  <c:v>3.047486578818936</c:v>
                </c:pt>
                <c:pt idx="527">
                  <c:v>3.0454856027330401</c:v>
                </c:pt>
                <c:pt idx="528">
                  <c:v>3.0434846266471447</c:v>
                </c:pt>
                <c:pt idx="529">
                  <c:v>3.0414836505612493</c:v>
                </c:pt>
                <c:pt idx="530">
                  <c:v>3.0394826744753538</c:v>
                </c:pt>
                <c:pt idx="531">
                  <c:v>3.0374816983894579</c:v>
                </c:pt>
                <c:pt idx="532">
                  <c:v>3.0354807223035625</c:v>
                </c:pt>
                <c:pt idx="533">
                  <c:v>3.033479746217667</c:v>
                </c:pt>
                <c:pt idx="534">
                  <c:v>3.0314787701317716</c:v>
                </c:pt>
                <c:pt idx="535">
                  <c:v>3.0294777940458757</c:v>
                </c:pt>
                <c:pt idx="536">
                  <c:v>3.0274768179599802</c:v>
                </c:pt>
                <c:pt idx="537">
                  <c:v>3.0254758418740848</c:v>
                </c:pt>
                <c:pt idx="538">
                  <c:v>3.0234748657881894</c:v>
                </c:pt>
                <c:pt idx="539">
                  <c:v>3.0214738897022935</c:v>
                </c:pt>
                <c:pt idx="540">
                  <c:v>3.019472913616398</c:v>
                </c:pt>
                <c:pt idx="541">
                  <c:v>3.0174719375305026</c:v>
                </c:pt>
                <c:pt idx="542">
                  <c:v>3.0154709614446071</c:v>
                </c:pt>
                <c:pt idx="543">
                  <c:v>3.0134699853587112</c:v>
                </c:pt>
                <c:pt idx="544">
                  <c:v>3.0114690092728158</c:v>
                </c:pt>
                <c:pt idx="545">
                  <c:v>3.0094680331869204</c:v>
                </c:pt>
                <c:pt idx="546">
                  <c:v>3.0074670571010249</c:v>
                </c:pt>
                <c:pt idx="547">
                  <c:v>3.005466081015129</c:v>
                </c:pt>
                <c:pt idx="548">
                  <c:v>3.0034651049292336</c:v>
                </c:pt>
                <c:pt idx="549">
                  <c:v>3.0014641288433381</c:v>
                </c:pt>
                <c:pt idx="550">
                  <c:v>2.9994631527574427</c:v>
                </c:pt>
                <c:pt idx="551">
                  <c:v>2.9974621766715468</c:v>
                </c:pt>
                <c:pt idx="552">
                  <c:v>2.9954612005856514</c:v>
                </c:pt>
                <c:pt idx="553">
                  <c:v>2.9934602244997559</c:v>
                </c:pt>
                <c:pt idx="554">
                  <c:v>2.9914592484138605</c:v>
                </c:pt>
                <c:pt idx="555">
                  <c:v>2.9894582723279646</c:v>
                </c:pt>
                <c:pt idx="556">
                  <c:v>2.9874572962420691</c:v>
                </c:pt>
                <c:pt idx="557">
                  <c:v>2.9854563201561737</c:v>
                </c:pt>
                <c:pt idx="558">
                  <c:v>2.9834553440702778</c:v>
                </c:pt>
                <c:pt idx="559">
                  <c:v>2.9814543679843823</c:v>
                </c:pt>
                <c:pt idx="560">
                  <c:v>2.9794533918984869</c:v>
                </c:pt>
                <c:pt idx="561">
                  <c:v>2.9774524158125915</c:v>
                </c:pt>
                <c:pt idx="562">
                  <c:v>2.9754514397266956</c:v>
                </c:pt>
                <c:pt idx="563">
                  <c:v>2.9734504636408001</c:v>
                </c:pt>
                <c:pt idx="564">
                  <c:v>2.9714494875549047</c:v>
                </c:pt>
                <c:pt idx="565">
                  <c:v>2.9694485114690092</c:v>
                </c:pt>
                <c:pt idx="566">
                  <c:v>2.9674475353831133</c:v>
                </c:pt>
                <c:pt idx="567">
                  <c:v>2.9654465592972179</c:v>
                </c:pt>
                <c:pt idx="568">
                  <c:v>2.9634455832113225</c:v>
                </c:pt>
                <c:pt idx="569">
                  <c:v>2.961444607125427</c:v>
                </c:pt>
                <c:pt idx="570">
                  <c:v>2.9594436310395311</c:v>
                </c:pt>
                <c:pt idx="571">
                  <c:v>2.9574426549536357</c:v>
                </c:pt>
                <c:pt idx="572">
                  <c:v>2.9554416788677402</c:v>
                </c:pt>
                <c:pt idx="573">
                  <c:v>2.9534407027818448</c:v>
                </c:pt>
                <c:pt idx="574">
                  <c:v>2.9514397266959489</c:v>
                </c:pt>
                <c:pt idx="575">
                  <c:v>2.9494387506100535</c:v>
                </c:pt>
                <c:pt idx="576">
                  <c:v>2.947437774524158</c:v>
                </c:pt>
                <c:pt idx="577">
                  <c:v>2.9454367984382626</c:v>
                </c:pt>
                <c:pt idx="578">
                  <c:v>2.9434358223523667</c:v>
                </c:pt>
                <c:pt idx="579">
                  <c:v>2.9414348462664712</c:v>
                </c:pt>
                <c:pt idx="580">
                  <c:v>2.9394338701805758</c:v>
                </c:pt>
                <c:pt idx="581">
                  <c:v>2.9374328940946803</c:v>
                </c:pt>
                <c:pt idx="582">
                  <c:v>2.9354319180087844</c:v>
                </c:pt>
                <c:pt idx="583">
                  <c:v>2.933430941922889</c:v>
                </c:pt>
                <c:pt idx="584">
                  <c:v>2.9314299658369936</c:v>
                </c:pt>
                <c:pt idx="585">
                  <c:v>2.9294289897510981</c:v>
                </c:pt>
                <c:pt idx="586">
                  <c:v>2.9274280136652022</c:v>
                </c:pt>
                <c:pt idx="587">
                  <c:v>2.9254270375793068</c:v>
                </c:pt>
                <c:pt idx="588">
                  <c:v>2.9234260614934113</c:v>
                </c:pt>
                <c:pt idx="589">
                  <c:v>2.9214250854075159</c:v>
                </c:pt>
                <c:pt idx="590">
                  <c:v>2.91942410932162</c:v>
                </c:pt>
                <c:pt idx="591">
                  <c:v>2.9174231332357246</c:v>
                </c:pt>
                <c:pt idx="592">
                  <c:v>2.9154221571498291</c:v>
                </c:pt>
                <c:pt idx="593">
                  <c:v>2.9134211810639337</c:v>
                </c:pt>
                <c:pt idx="594">
                  <c:v>2.9114202049780378</c:v>
                </c:pt>
                <c:pt idx="595">
                  <c:v>2.9094192288921423</c:v>
                </c:pt>
                <c:pt idx="596">
                  <c:v>2.9074182528062469</c:v>
                </c:pt>
                <c:pt idx="597">
                  <c:v>2.9054172767203514</c:v>
                </c:pt>
                <c:pt idx="598">
                  <c:v>2.9034163006344555</c:v>
                </c:pt>
                <c:pt idx="599">
                  <c:v>2.9014153245485601</c:v>
                </c:pt>
                <c:pt idx="600">
                  <c:v>2.8994143484626647</c:v>
                </c:pt>
                <c:pt idx="601">
                  <c:v>2.8974133723767688</c:v>
                </c:pt>
                <c:pt idx="602">
                  <c:v>2.8954123962908733</c:v>
                </c:pt>
                <c:pt idx="603">
                  <c:v>2.8934114202049779</c:v>
                </c:pt>
                <c:pt idx="604">
                  <c:v>2.8914104441190824</c:v>
                </c:pt>
                <c:pt idx="605">
                  <c:v>2.8894094680331865</c:v>
                </c:pt>
                <c:pt idx="606">
                  <c:v>2.8874084919472911</c:v>
                </c:pt>
                <c:pt idx="607">
                  <c:v>2.8854075158613957</c:v>
                </c:pt>
                <c:pt idx="608">
                  <c:v>2.8834065397755002</c:v>
                </c:pt>
                <c:pt idx="609">
                  <c:v>2.8814055636896043</c:v>
                </c:pt>
                <c:pt idx="610">
                  <c:v>2.8794045876037089</c:v>
                </c:pt>
                <c:pt idx="611">
                  <c:v>2.8774036115178134</c:v>
                </c:pt>
                <c:pt idx="612">
                  <c:v>2.875402635431918</c:v>
                </c:pt>
                <c:pt idx="613">
                  <c:v>2.8734016593460221</c:v>
                </c:pt>
                <c:pt idx="614">
                  <c:v>2.8714006832601267</c:v>
                </c:pt>
                <c:pt idx="615">
                  <c:v>2.8693997071742312</c:v>
                </c:pt>
                <c:pt idx="616">
                  <c:v>2.8673987310883358</c:v>
                </c:pt>
                <c:pt idx="617">
                  <c:v>2.8653977550024399</c:v>
                </c:pt>
                <c:pt idx="618">
                  <c:v>2.8633967789165444</c:v>
                </c:pt>
                <c:pt idx="619">
                  <c:v>2.861395802830649</c:v>
                </c:pt>
                <c:pt idx="620">
                  <c:v>2.8593948267447535</c:v>
                </c:pt>
                <c:pt idx="621">
                  <c:v>2.8573938506588576</c:v>
                </c:pt>
                <c:pt idx="622">
                  <c:v>2.8553928745729622</c:v>
                </c:pt>
                <c:pt idx="623">
                  <c:v>2.8533918984870668</c:v>
                </c:pt>
                <c:pt idx="624">
                  <c:v>2.8513909224011713</c:v>
                </c:pt>
                <c:pt idx="625">
                  <c:v>2.8493899463152754</c:v>
                </c:pt>
                <c:pt idx="626">
                  <c:v>2.84738897022938</c:v>
                </c:pt>
                <c:pt idx="627">
                  <c:v>2.8453879941434845</c:v>
                </c:pt>
                <c:pt idx="628">
                  <c:v>2.8433870180575891</c:v>
                </c:pt>
                <c:pt idx="629">
                  <c:v>2.8413860419716932</c:v>
                </c:pt>
                <c:pt idx="630">
                  <c:v>2.8393850658857978</c:v>
                </c:pt>
                <c:pt idx="631">
                  <c:v>2.8373840897999023</c:v>
                </c:pt>
                <c:pt idx="632">
                  <c:v>2.8353831137140069</c:v>
                </c:pt>
                <c:pt idx="633">
                  <c:v>2.833382137628111</c:v>
                </c:pt>
                <c:pt idx="634">
                  <c:v>2.8313811615422155</c:v>
                </c:pt>
                <c:pt idx="635">
                  <c:v>2.8293801854563201</c:v>
                </c:pt>
                <c:pt idx="636">
                  <c:v>2.8273792093704246</c:v>
                </c:pt>
                <c:pt idx="637">
                  <c:v>2.8253782332845288</c:v>
                </c:pt>
                <c:pt idx="638">
                  <c:v>2.8233772571986333</c:v>
                </c:pt>
                <c:pt idx="639">
                  <c:v>2.8213762811127379</c:v>
                </c:pt>
                <c:pt idx="640">
                  <c:v>2.8193753050268424</c:v>
                </c:pt>
                <c:pt idx="641">
                  <c:v>2.8173743289409465</c:v>
                </c:pt>
                <c:pt idx="642">
                  <c:v>2.8153733528550511</c:v>
                </c:pt>
                <c:pt idx="643">
                  <c:v>2.8133723767691556</c:v>
                </c:pt>
                <c:pt idx="644">
                  <c:v>2.8113714006832597</c:v>
                </c:pt>
                <c:pt idx="645">
                  <c:v>2.8093704245973643</c:v>
                </c:pt>
                <c:pt idx="646">
                  <c:v>2.8073694485114689</c:v>
                </c:pt>
                <c:pt idx="647">
                  <c:v>2.8053684724255734</c:v>
                </c:pt>
                <c:pt idx="648">
                  <c:v>2.8033674963396775</c:v>
                </c:pt>
                <c:pt idx="649">
                  <c:v>2.8013665202537821</c:v>
                </c:pt>
                <c:pt idx="650">
                  <c:v>2.7993655441678866</c:v>
                </c:pt>
                <c:pt idx="651">
                  <c:v>2.7973645680819912</c:v>
                </c:pt>
                <c:pt idx="652">
                  <c:v>2.7953635919960953</c:v>
                </c:pt>
                <c:pt idx="653">
                  <c:v>2.7933626159101999</c:v>
                </c:pt>
                <c:pt idx="654">
                  <c:v>2.7913616398243044</c:v>
                </c:pt>
                <c:pt idx="655">
                  <c:v>2.789360663738409</c:v>
                </c:pt>
                <c:pt idx="656">
                  <c:v>2.7873596876525131</c:v>
                </c:pt>
                <c:pt idx="657">
                  <c:v>2.7853587115666176</c:v>
                </c:pt>
                <c:pt idx="658">
                  <c:v>2.7833577354807222</c:v>
                </c:pt>
                <c:pt idx="659">
                  <c:v>2.7813567593948267</c:v>
                </c:pt>
                <c:pt idx="660">
                  <c:v>2.7793557833089308</c:v>
                </c:pt>
                <c:pt idx="661">
                  <c:v>2.7773548072230354</c:v>
                </c:pt>
                <c:pt idx="662">
                  <c:v>2.77535383113714</c:v>
                </c:pt>
                <c:pt idx="663">
                  <c:v>2.7733528550512445</c:v>
                </c:pt>
                <c:pt idx="664">
                  <c:v>2.7713518789653486</c:v>
                </c:pt>
                <c:pt idx="665">
                  <c:v>2.7693509028794532</c:v>
                </c:pt>
                <c:pt idx="666">
                  <c:v>2.7673499267935577</c:v>
                </c:pt>
                <c:pt idx="667">
                  <c:v>2.7653489507076623</c:v>
                </c:pt>
                <c:pt idx="668">
                  <c:v>2.7633479746217664</c:v>
                </c:pt>
                <c:pt idx="669">
                  <c:v>2.761346998535871</c:v>
                </c:pt>
                <c:pt idx="670">
                  <c:v>2.7593460224499755</c:v>
                </c:pt>
                <c:pt idx="671">
                  <c:v>2.7573450463640801</c:v>
                </c:pt>
                <c:pt idx="672">
                  <c:v>2.7553440702781842</c:v>
                </c:pt>
                <c:pt idx="673">
                  <c:v>2.7533430941922887</c:v>
                </c:pt>
                <c:pt idx="674">
                  <c:v>2.7513421181063933</c:v>
                </c:pt>
                <c:pt idx="675">
                  <c:v>2.7493411420204978</c:v>
                </c:pt>
                <c:pt idx="676">
                  <c:v>2.747340165934602</c:v>
                </c:pt>
                <c:pt idx="677">
                  <c:v>2.7453391898487065</c:v>
                </c:pt>
                <c:pt idx="678">
                  <c:v>2.7433382137628111</c:v>
                </c:pt>
                <c:pt idx="679">
                  <c:v>2.7413372376769156</c:v>
                </c:pt>
                <c:pt idx="680">
                  <c:v>2.7393362615910197</c:v>
                </c:pt>
                <c:pt idx="681">
                  <c:v>2.7373352855051243</c:v>
                </c:pt>
                <c:pt idx="682">
                  <c:v>2.7353343094192288</c:v>
                </c:pt>
                <c:pt idx="683">
                  <c:v>2.7333333333333334</c:v>
                </c:pt>
                <c:pt idx="684">
                  <c:v>2.7313323572474375</c:v>
                </c:pt>
                <c:pt idx="685">
                  <c:v>2.7293313811615421</c:v>
                </c:pt>
                <c:pt idx="686">
                  <c:v>2.7273304050756466</c:v>
                </c:pt>
                <c:pt idx="687">
                  <c:v>2.7253294289897507</c:v>
                </c:pt>
                <c:pt idx="688">
                  <c:v>2.7233284529038553</c:v>
                </c:pt>
                <c:pt idx="689">
                  <c:v>2.7213274768179598</c:v>
                </c:pt>
                <c:pt idx="690">
                  <c:v>2.7193265007320644</c:v>
                </c:pt>
                <c:pt idx="691">
                  <c:v>2.7173255246461685</c:v>
                </c:pt>
                <c:pt idx="692">
                  <c:v>2.7153245485602731</c:v>
                </c:pt>
                <c:pt idx="693">
                  <c:v>2.7133235724743776</c:v>
                </c:pt>
                <c:pt idx="694">
                  <c:v>2.7113225963884822</c:v>
                </c:pt>
                <c:pt idx="695">
                  <c:v>2.7093216203025863</c:v>
                </c:pt>
                <c:pt idx="696">
                  <c:v>2.7073206442166908</c:v>
                </c:pt>
                <c:pt idx="697">
                  <c:v>2.7053196681307954</c:v>
                </c:pt>
                <c:pt idx="698">
                  <c:v>2.7033186920448999</c:v>
                </c:pt>
                <c:pt idx="699">
                  <c:v>2.7013177159590041</c:v>
                </c:pt>
                <c:pt idx="700">
                  <c:v>2.6993167398731086</c:v>
                </c:pt>
                <c:pt idx="701">
                  <c:v>2.6973157637872132</c:v>
                </c:pt>
                <c:pt idx="702">
                  <c:v>2.6953147877013177</c:v>
                </c:pt>
                <c:pt idx="703">
                  <c:v>2.6933138116154218</c:v>
                </c:pt>
                <c:pt idx="704">
                  <c:v>2.6913128355295264</c:v>
                </c:pt>
                <c:pt idx="705">
                  <c:v>2.6893118594436309</c:v>
                </c:pt>
                <c:pt idx="706">
                  <c:v>2.6873108833577355</c:v>
                </c:pt>
                <c:pt idx="707">
                  <c:v>2.6853099072718396</c:v>
                </c:pt>
                <c:pt idx="708">
                  <c:v>2.6833089311859442</c:v>
                </c:pt>
                <c:pt idx="709">
                  <c:v>2.6813079551000487</c:v>
                </c:pt>
                <c:pt idx="710">
                  <c:v>2.6793069790141533</c:v>
                </c:pt>
                <c:pt idx="711">
                  <c:v>2.6773060029282574</c:v>
                </c:pt>
                <c:pt idx="712">
                  <c:v>2.6753050268423619</c:v>
                </c:pt>
                <c:pt idx="713">
                  <c:v>2.6733040507564665</c:v>
                </c:pt>
                <c:pt idx="714">
                  <c:v>2.671303074670571</c:v>
                </c:pt>
                <c:pt idx="715">
                  <c:v>2.6693020985846752</c:v>
                </c:pt>
                <c:pt idx="716">
                  <c:v>2.6673011224987797</c:v>
                </c:pt>
                <c:pt idx="717">
                  <c:v>2.6653001464128843</c:v>
                </c:pt>
                <c:pt idx="718">
                  <c:v>2.6632991703269888</c:v>
                </c:pt>
                <c:pt idx="719">
                  <c:v>2.6612981942410929</c:v>
                </c:pt>
                <c:pt idx="720">
                  <c:v>2.6592972181551975</c:v>
                </c:pt>
                <c:pt idx="721">
                  <c:v>2.657296242069302</c:v>
                </c:pt>
                <c:pt idx="722">
                  <c:v>2.6552952659834066</c:v>
                </c:pt>
                <c:pt idx="723">
                  <c:v>2.6532942898975107</c:v>
                </c:pt>
                <c:pt idx="724">
                  <c:v>2.6512933138116153</c:v>
                </c:pt>
                <c:pt idx="725">
                  <c:v>2.6492923377257198</c:v>
                </c:pt>
                <c:pt idx="726">
                  <c:v>2.6472913616398244</c:v>
                </c:pt>
                <c:pt idx="727">
                  <c:v>2.6452903855539285</c:v>
                </c:pt>
                <c:pt idx="728">
                  <c:v>2.643289409468033</c:v>
                </c:pt>
                <c:pt idx="729">
                  <c:v>2.6412884333821376</c:v>
                </c:pt>
                <c:pt idx="730">
                  <c:v>2.6392874572962417</c:v>
                </c:pt>
                <c:pt idx="731">
                  <c:v>2.6372864812103463</c:v>
                </c:pt>
                <c:pt idx="732">
                  <c:v>2.6352855051244508</c:v>
                </c:pt>
                <c:pt idx="733">
                  <c:v>2.6332845290385554</c:v>
                </c:pt>
                <c:pt idx="734">
                  <c:v>2.6312835529526595</c:v>
                </c:pt>
                <c:pt idx="735">
                  <c:v>2.629282576866764</c:v>
                </c:pt>
                <c:pt idx="736">
                  <c:v>2.6272816007808686</c:v>
                </c:pt>
                <c:pt idx="737">
                  <c:v>2.6252806246949731</c:v>
                </c:pt>
                <c:pt idx="738">
                  <c:v>2.6232796486090773</c:v>
                </c:pt>
                <c:pt idx="739">
                  <c:v>2.6212786725231818</c:v>
                </c:pt>
                <c:pt idx="740">
                  <c:v>2.6192776964372864</c:v>
                </c:pt>
                <c:pt idx="741">
                  <c:v>2.6172767203513909</c:v>
                </c:pt>
                <c:pt idx="742">
                  <c:v>2.615275744265495</c:v>
                </c:pt>
                <c:pt idx="743">
                  <c:v>2.6132747681795996</c:v>
                </c:pt>
                <c:pt idx="744">
                  <c:v>2.6112737920937041</c:v>
                </c:pt>
                <c:pt idx="745">
                  <c:v>2.6092728160078087</c:v>
                </c:pt>
                <c:pt idx="746">
                  <c:v>2.6072718399219128</c:v>
                </c:pt>
                <c:pt idx="747">
                  <c:v>2.6052708638360174</c:v>
                </c:pt>
                <c:pt idx="748">
                  <c:v>2.6032698877501219</c:v>
                </c:pt>
                <c:pt idx="749">
                  <c:v>2.6012689116642265</c:v>
                </c:pt>
                <c:pt idx="750">
                  <c:v>2.5992679355783306</c:v>
                </c:pt>
                <c:pt idx="751">
                  <c:v>2.5972669594924351</c:v>
                </c:pt>
                <c:pt idx="752">
                  <c:v>2.5952659834065397</c:v>
                </c:pt>
                <c:pt idx="753">
                  <c:v>2.5932650073206442</c:v>
                </c:pt>
                <c:pt idx="754">
                  <c:v>2.5912640312347484</c:v>
                </c:pt>
                <c:pt idx="755">
                  <c:v>2.5892630551488529</c:v>
                </c:pt>
                <c:pt idx="756">
                  <c:v>2.5872620790629575</c:v>
                </c:pt>
                <c:pt idx="757">
                  <c:v>2.585261102977062</c:v>
                </c:pt>
                <c:pt idx="758">
                  <c:v>2.5832601268911661</c:v>
                </c:pt>
                <c:pt idx="759">
                  <c:v>2.5812591508052707</c:v>
                </c:pt>
                <c:pt idx="760">
                  <c:v>2.5792581747193752</c:v>
                </c:pt>
                <c:pt idx="761">
                  <c:v>2.5772571986334798</c:v>
                </c:pt>
                <c:pt idx="762">
                  <c:v>2.5752562225475839</c:v>
                </c:pt>
                <c:pt idx="763">
                  <c:v>2.5732552464616885</c:v>
                </c:pt>
                <c:pt idx="764">
                  <c:v>2.571254270375793</c:v>
                </c:pt>
                <c:pt idx="765">
                  <c:v>2.5692532942898976</c:v>
                </c:pt>
                <c:pt idx="766">
                  <c:v>2.5672523182040017</c:v>
                </c:pt>
                <c:pt idx="767">
                  <c:v>2.5652513421181062</c:v>
                </c:pt>
                <c:pt idx="768">
                  <c:v>2.5632503660322108</c:v>
                </c:pt>
                <c:pt idx="769">
                  <c:v>2.5612493899463153</c:v>
                </c:pt>
                <c:pt idx="770">
                  <c:v>2.5592484138604195</c:v>
                </c:pt>
                <c:pt idx="771">
                  <c:v>2.557247437774524</c:v>
                </c:pt>
                <c:pt idx="772">
                  <c:v>2.5552464616886286</c:v>
                </c:pt>
                <c:pt idx="773">
                  <c:v>2.5532454856027327</c:v>
                </c:pt>
                <c:pt idx="774">
                  <c:v>2.5512445095168372</c:v>
                </c:pt>
                <c:pt idx="775">
                  <c:v>2.5492435334309418</c:v>
                </c:pt>
                <c:pt idx="776">
                  <c:v>2.5472425573450463</c:v>
                </c:pt>
                <c:pt idx="777">
                  <c:v>2.5452415812591505</c:v>
                </c:pt>
                <c:pt idx="778">
                  <c:v>2.543240605173255</c:v>
                </c:pt>
                <c:pt idx="779">
                  <c:v>2.5412396290873596</c:v>
                </c:pt>
                <c:pt idx="780">
                  <c:v>2.5392386530014641</c:v>
                </c:pt>
                <c:pt idx="781">
                  <c:v>2.5372376769155682</c:v>
                </c:pt>
                <c:pt idx="782">
                  <c:v>2.5352367008296728</c:v>
                </c:pt>
                <c:pt idx="783">
                  <c:v>2.5332357247437773</c:v>
                </c:pt>
                <c:pt idx="784">
                  <c:v>2.5312347486578819</c:v>
                </c:pt>
                <c:pt idx="785">
                  <c:v>2.529233772571986</c:v>
                </c:pt>
                <c:pt idx="786">
                  <c:v>2.5272327964860906</c:v>
                </c:pt>
                <c:pt idx="787">
                  <c:v>2.5252318204001951</c:v>
                </c:pt>
                <c:pt idx="788">
                  <c:v>2.5232308443142997</c:v>
                </c:pt>
                <c:pt idx="789">
                  <c:v>2.5212298682284038</c:v>
                </c:pt>
                <c:pt idx="790">
                  <c:v>2.5192288921425083</c:v>
                </c:pt>
                <c:pt idx="791">
                  <c:v>2.5172279160566129</c:v>
                </c:pt>
                <c:pt idx="792">
                  <c:v>2.5152269399707174</c:v>
                </c:pt>
                <c:pt idx="793">
                  <c:v>2.5132259638848216</c:v>
                </c:pt>
                <c:pt idx="794">
                  <c:v>2.5112249877989261</c:v>
                </c:pt>
                <c:pt idx="795">
                  <c:v>2.5092240117130307</c:v>
                </c:pt>
                <c:pt idx="796">
                  <c:v>2.5072230356271352</c:v>
                </c:pt>
                <c:pt idx="797">
                  <c:v>2.5052220595412393</c:v>
                </c:pt>
                <c:pt idx="798">
                  <c:v>2.5032210834553439</c:v>
                </c:pt>
                <c:pt idx="799">
                  <c:v>2.5012201073694484</c:v>
                </c:pt>
                <c:pt idx="800">
                  <c:v>2.499219131283553</c:v>
                </c:pt>
                <c:pt idx="801">
                  <c:v>2.4972181551976571</c:v>
                </c:pt>
                <c:pt idx="802">
                  <c:v>2.4952171791117617</c:v>
                </c:pt>
                <c:pt idx="803">
                  <c:v>2.4932162030258662</c:v>
                </c:pt>
                <c:pt idx="804">
                  <c:v>2.4912152269399708</c:v>
                </c:pt>
                <c:pt idx="805">
                  <c:v>2.4892142508540749</c:v>
                </c:pt>
                <c:pt idx="806">
                  <c:v>2.4872132747681794</c:v>
                </c:pt>
                <c:pt idx="807">
                  <c:v>2.485212298682284</c:v>
                </c:pt>
                <c:pt idx="808">
                  <c:v>2.4832113225963885</c:v>
                </c:pt>
                <c:pt idx="809">
                  <c:v>2.4812103465104927</c:v>
                </c:pt>
                <c:pt idx="810">
                  <c:v>2.4792093704245972</c:v>
                </c:pt>
                <c:pt idx="811">
                  <c:v>2.4772083943387018</c:v>
                </c:pt>
                <c:pt idx="812">
                  <c:v>2.4752074182528059</c:v>
                </c:pt>
                <c:pt idx="813">
                  <c:v>2.4732064421669104</c:v>
                </c:pt>
                <c:pt idx="814">
                  <c:v>2.471205466081015</c:v>
                </c:pt>
                <c:pt idx="815">
                  <c:v>2.4692044899951195</c:v>
                </c:pt>
                <c:pt idx="816">
                  <c:v>2.4672035139092237</c:v>
                </c:pt>
                <c:pt idx="817">
                  <c:v>2.4652025378233282</c:v>
                </c:pt>
                <c:pt idx="818">
                  <c:v>2.4632015617374328</c:v>
                </c:pt>
                <c:pt idx="819">
                  <c:v>2.4612005856515373</c:v>
                </c:pt>
                <c:pt idx="820">
                  <c:v>2.4591996095656414</c:v>
                </c:pt>
                <c:pt idx="821">
                  <c:v>2.457198633479746</c:v>
                </c:pt>
                <c:pt idx="822">
                  <c:v>2.4551976573938505</c:v>
                </c:pt>
                <c:pt idx="823">
                  <c:v>2.4531966813079551</c:v>
                </c:pt>
                <c:pt idx="824">
                  <c:v>2.4511957052220592</c:v>
                </c:pt>
                <c:pt idx="825">
                  <c:v>2.4491947291361638</c:v>
                </c:pt>
                <c:pt idx="826">
                  <c:v>2.4471937530502683</c:v>
                </c:pt>
                <c:pt idx="827">
                  <c:v>2.4451927769643729</c:v>
                </c:pt>
                <c:pt idx="828">
                  <c:v>2.443191800878477</c:v>
                </c:pt>
                <c:pt idx="829">
                  <c:v>2.4411908247925815</c:v>
                </c:pt>
                <c:pt idx="830">
                  <c:v>2.4391898487066861</c:v>
                </c:pt>
                <c:pt idx="831">
                  <c:v>2.4371888726207906</c:v>
                </c:pt>
                <c:pt idx="832">
                  <c:v>2.4351878965348948</c:v>
                </c:pt>
                <c:pt idx="833">
                  <c:v>2.4331869204489993</c:v>
                </c:pt>
                <c:pt idx="834">
                  <c:v>2.4311859443631039</c:v>
                </c:pt>
                <c:pt idx="835">
                  <c:v>2.4291849682772084</c:v>
                </c:pt>
                <c:pt idx="836">
                  <c:v>2.4271839921913125</c:v>
                </c:pt>
                <c:pt idx="837">
                  <c:v>2.4251830161054171</c:v>
                </c:pt>
                <c:pt idx="838">
                  <c:v>2.4231820400195216</c:v>
                </c:pt>
                <c:pt idx="839">
                  <c:v>2.4211810639336262</c:v>
                </c:pt>
                <c:pt idx="840">
                  <c:v>2.4191800878477303</c:v>
                </c:pt>
                <c:pt idx="841">
                  <c:v>2.4171791117618349</c:v>
                </c:pt>
                <c:pt idx="842">
                  <c:v>2.4151781356759394</c:v>
                </c:pt>
                <c:pt idx="843">
                  <c:v>2.413177159590044</c:v>
                </c:pt>
                <c:pt idx="844">
                  <c:v>2.4111761835041481</c:v>
                </c:pt>
                <c:pt idx="845">
                  <c:v>2.4091752074182526</c:v>
                </c:pt>
                <c:pt idx="846">
                  <c:v>2.4071742313323572</c:v>
                </c:pt>
                <c:pt idx="847">
                  <c:v>2.4051732552464617</c:v>
                </c:pt>
                <c:pt idx="848">
                  <c:v>2.4031722791605659</c:v>
                </c:pt>
                <c:pt idx="849">
                  <c:v>2.4011713030746704</c:v>
                </c:pt>
                <c:pt idx="850">
                  <c:v>2.399170326988775</c:v>
                </c:pt>
                <c:pt idx="851">
                  <c:v>2.3971693509028795</c:v>
                </c:pt>
                <c:pt idx="852">
                  <c:v>2.3951683748169836</c:v>
                </c:pt>
                <c:pt idx="853">
                  <c:v>2.3931673987310882</c:v>
                </c:pt>
                <c:pt idx="854">
                  <c:v>2.3911664226451927</c:v>
                </c:pt>
                <c:pt idx="855">
                  <c:v>2.3891654465592969</c:v>
                </c:pt>
                <c:pt idx="856">
                  <c:v>2.3871644704734014</c:v>
                </c:pt>
                <c:pt idx="857">
                  <c:v>2.385163494387506</c:v>
                </c:pt>
                <c:pt idx="858">
                  <c:v>2.3831625183016105</c:v>
                </c:pt>
                <c:pt idx="859">
                  <c:v>2.3811615422157146</c:v>
                </c:pt>
                <c:pt idx="860">
                  <c:v>2.3791605661298192</c:v>
                </c:pt>
                <c:pt idx="861">
                  <c:v>2.3771595900439237</c:v>
                </c:pt>
                <c:pt idx="862">
                  <c:v>2.3751586139580283</c:v>
                </c:pt>
                <c:pt idx="863">
                  <c:v>2.3731576378721324</c:v>
                </c:pt>
                <c:pt idx="864">
                  <c:v>2.371156661786237</c:v>
                </c:pt>
                <c:pt idx="865">
                  <c:v>2.3691556857003415</c:v>
                </c:pt>
                <c:pt idx="866">
                  <c:v>2.3671547096144461</c:v>
                </c:pt>
                <c:pt idx="867">
                  <c:v>2.3651537335285502</c:v>
                </c:pt>
                <c:pt idx="868">
                  <c:v>2.3631527574426547</c:v>
                </c:pt>
                <c:pt idx="869">
                  <c:v>2.3611517813567593</c:v>
                </c:pt>
                <c:pt idx="870">
                  <c:v>2.3591508052708638</c:v>
                </c:pt>
                <c:pt idx="871">
                  <c:v>2.357149829184968</c:v>
                </c:pt>
                <c:pt idx="872">
                  <c:v>2.3551488530990725</c:v>
                </c:pt>
                <c:pt idx="873">
                  <c:v>2.3531478770131771</c:v>
                </c:pt>
                <c:pt idx="874">
                  <c:v>2.3511469009272816</c:v>
                </c:pt>
                <c:pt idx="875">
                  <c:v>2.3491459248413857</c:v>
                </c:pt>
                <c:pt idx="876">
                  <c:v>2.3471449487554903</c:v>
                </c:pt>
                <c:pt idx="877">
                  <c:v>2.3451439726695948</c:v>
                </c:pt>
                <c:pt idx="878">
                  <c:v>2.3431429965836994</c:v>
                </c:pt>
                <c:pt idx="879">
                  <c:v>2.3411420204978035</c:v>
                </c:pt>
                <c:pt idx="880">
                  <c:v>2.3391410444119081</c:v>
                </c:pt>
                <c:pt idx="881">
                  <c:v>2.3371400683260126</c:v>
                </c:pt>
                <c:pt idx="882">
                  <c:v>2.3351390922401172</c:v>
                </c:pt>
                <c:pt idx="883">
                  <c:v>2.3331381161542213</c:v>
                </c:pt>
                <c:pt idx="884">
                  <c:v>2.3311371400683258</c:v>
                </c:pt>
                <c:pt idx="885">
                  <c:v>2.3291361639824304</c:v>
                </c:pt>
                <c:pt idx="886">
                  <c:v>2.327135187896535</c:v>
                </c:pt>
                <c:pt idx="887">
                  <c:v>2.3251342118106391</c:v>
                </c:pt>
                <c:pt idx="888">
                  <c:v>2.3231332357247436</c:v>
                </c:pt>
                <c:pt idx="889">
                  <c:v>2.3211322596388482</c:v>
                </c:pt>
                <c:pt idx="890">
                  <c:v>2.3191312835529527</c:v>
                </c:pt>
                <c:pt idx="891">
                  <c:v>2.3171303074670568</c:v>
                </c:pt>
                <c:pt idx="892">
                  <c:v>2.3151293313811614</c:v>
                </c:pt>
                <c:pt idx="893">
                  <c:v>2.3131283552952659</c:v>
                </c:pt>
                <c:pt idx="894">
                  <c:v>2.3111273792093705</c:v>
                </c:pt>
                <c:pt idx="895">
                  <c:v>2.3091264031234746</c:v>
                </c:pt>
                <c:pt idx="896">
                  <c:v>2.3071254270375792</c:v>
                </c:pt>
                <c:pt idx="897">
                  <c:v>2.3051244509516837</c:v>
                </c:pt>
                <c:pt idx="898">
                  <c:v>2.3031234748657878</c:v>
                </c:pt>
                <c:pt idx="899">
                  <c:v>2.3011224987798924</c:v>
                </c:pt>
                <c:pt idx="900">
                  <c:v>2.2991215226939969</c:v>
                </c:pt>
                <c:pt idx="901">
                  <c:v>2.2971205466081015</c:v>
                </c:pt>
                <c:pt idx="902">
                  <c:v>2.2951195705222056</c:v>
                </c:pt>
                <c:pt idx="903">
                  <c:v>2.2931185944363102</c:v>
                </c:pt>
                <c:pt idx="904">
                  <c:v>2.2911176183504147</c:v>
                </c:pt>
                <c:pt idx="905">
                  <c:v>2.2891166422645193</c:v>
                </c:pt>
                <c:pt idx="906">
                  <c:v>2.2871156661786234</c:v>
                </c:pt>
                <c:pt idx="907">
                  <c:v>2.2851146900927279</c:v>
                </c:pt>
                <c:pt idx="908">
                  <c:v>2.2831137140068325</c:v>
                </c:pt>
                <c:pt idx="909">
                  <c:v>2.2811127379209371</c:v>
                </c:pt>
                <c:pt idx="910">
                  <c:v>2.2791117618350412</c:v>
                </c:pt>
                <c:pt idx="911">
                  <c:v>2.2771107857491457</c:v>
                </c:pt>
                <c:pt idx="912">
                  <c:v>2.2751098096632503</c:v>
                </c:pt>
                <c:pt idx="913">
                  <c:v>2.2731088335773548</c:v>
                </c:pt>
                <c:pt idx="914">
                  <c:v>2.2711078574914589</c:v>
                </c:pt>
                <c:pt idx="915">
                  <c:v>2.2691068814055635</c:v>
                </c:pt>
                <c:pt idx="916">
                  <c:v>2.267105905319668</c:v>
                </c:pt>
                <c:pt idx="917">
                  <c:v>2.2651049292337726</c:v>
                </c:pt>
                <c:pt idx="918">
                  <c:v>2.2631039531478767</c:v>
                </c:pt>
                <c:pt idx="919">
                  <c:v>2.2611029770619813</c:v>
                </c:pt>
                <c:pt idx="920">
                  <c:v>2.2591020009760858</c:v>
                </c:pt>
                <c:pt idx="921">
                  <c:v>2.2571010248901904</c:v>
                </c:pt>
                <c:pt idx="922">
                  <c:v>2.2551000488042945</c:v>
                </c:pt>
                <c:pt idx="923">
                  <c:v>2.253099072718399</c:v>
                </c:pt>
                <c:pt idx="924">
                  <c:v>2.2510980966325036</c:v>
                </c:pt>
                <c:pt idx="925">
                  <c:v>2.2490971205466082</c:v>
                </c:pt>
                <c:pt idx="926">
                  <c:v>2.2470961444607123</c:v>
                </c:pt>
                <c:pt idx="927">
                  <c:v>2.2450951683748168</c:v>
                </c:pt>
                <c:pt idx="928">
                  <c:v>2.2430941922889214</c:v>
                </c:pt>
                <c:pt idx="929">
                  <c:v>2.2410932162030259</c:v>
                </c:pt>
                <c:pt idx="930">
                  <c:v>2.23909224011713</c:v>
                </c:pt>
                <c:pt idx="931">
                  <c:v>2.2370912640312346</c:v>
                </c:pt>
                <c:pt idx="932">
                  <c:v>2.2350902879453391</c:v>
                </c:pt>
                <c:pt idx="933">
                  <c:v>2.2330893118594437</c:v>
                </c:pt>
                <c:pt idx="934">
                  <c:v>2.2310883357735478</c:v>
                </c:pt>
                <c:pt idx="935">
                  <c:v>2.2290873596876524</c:v>
                </c:pt>
                <c:pt idx="936">
                  <c:v>2.2270863836017569</c:v>
                </c:pt>
                <c:pt idx="937">
                  <c:v>2.2250854075158615</c:v>
                </c:pt>
                <c:pt idx="938">
                  <c:v>2.2230844314299656</c:v>
                </c:pt>
                <c:pt idx="939">
                  <c:v>2.2210834553440701</c:v>
                </c:pt>
                <c:pt idx="940">
                  <c:v>2.2190824792581747</c:v>
                </c:pt>
                <c:pt idx="941">
                  <c:v>2.2170815031722788</c:v>
                </c:pt>
                <c:pt idx="942">
                  <c:v>2.2150805270863834</c:v>
                </c:pt>
                <c:pt idx="943">
                  <c:v>2.2130795510004879</c:v>
                </c:pt>
                <c:pt idx="944">
                  <c:v>2.2110785749145925</c:v>
                </c:pt>
                <c:pt idx="945">
                  <c:v>2.2090775988286966</c:v>
                </c:pt>
                <c:pt idx="946">
                  <c:v>2.2070766227428011</c:v>
                </c:pt>
                <c:pt idx="947">
                  <c:v>2.2050756466569057</c:v>
                </c:pt>
                <c:pt idx="948">
                  <c:v>2.2030746705710103</c:v>
                </c:pt>
                <c:pt idx="949">
                  <c:v>2.2010736944851144</c:v>
                </c:pt>
                <c:pt idx="950">
                  <c:v>2.1990727183992189</c:v>
                </c:pt>
                <c:pt idx="951">
                  <c:v>2.1970717423133235</c:v>
                </c:pt>
                <c:pt idx="952">
                  <c:v>2.195070766227428</c:v>
                </c:pt>
                <c:pt idx="953">
                  <c:v>2.1930697901415321</c:v>
                </c:pt>
                <c:pt idx="954">
                  <c:v>2.1910688140556367</c:v>
                </c:pt>
                <c:pt idx="955">
                  <c:v>2.1890678379697412</c:v>
                </c:pt>
                <c:pt idx="956">
                  <c:v>2.1870668618838458</c:v>
                </c:pt>
                <c:pt idx="957">
                  <c:v>2.1850658857979499</c:v>
                </c:pt>
                <c:pt idx="958">
                  <c:v>2.1830649097120545</c:v>
                </c:pt>
                <c:pt idx="959">
                  <c:v>2.181063933626159</c:v>
                </c:pt>
                <c:pt idx="960">
                  <c:v>2.1790629575402636</c:v>
                </c:pt>
                <c:pt idx="961">
                  <c:v>2.1770619814543677</c:v>
                </c:pt>
                <c:pt idx="962">
                  <c:v>2.1750610053684722</c:v>
                </c:pt>
                <c:pt idx="963">
                  <c:v>2.1730600292825768</c:v>
                </c:pt>
                <c:pt idx="964">
                  <c:v>2.1710590531966814</c:v>
                </c:pt>
                <c:pt idx="965">
                  <c:v>2.1690580771107855</c:v>
                </c:pt>
                <c:pt idx="966">
                  <c:v>2.16705710102489</c:v>
                </c:pt>
                <c:pt idx="967">
                  <c:v>2.1650561249389946</c:v>
                </c:pt>
                <c:pt idx="968">
                  <c:v>2.1630551488530991</c:v>
                </c:pt>
                <c:pt idx="969">
                  <c:v>2.1610541727672032</c:v>
                </c:pt>
                <c:pt idx="970">
                  <c:v>2.1590531966813078</c:v>
                </c:pt>
                <c:pt idx="971">
                  <c:v>2.1570522205954124</c:v>
                </c:pt>
                <c:pt idx="972">
                  <c:v>2.1550512445095169</c:v>
                </c:pt>
                <c:pt idx="973">
                  <c:v>2.153050268423621</c:v>
                </c:pt>
                <c:pt idx="974">
                  <c:v>2.1510492923377256</c:v>
                </c:pt>
                <c:pt idx="975">
                  <c:v>2.1490483162518301</c:v>
                </c:pt>
                <c:pt idx="976">
                  <c:v>2.1470473401659347</c:v>
                </c:pt>
                <c:pt idx="977">
                  <c:v>2.1450463640800388</c:v>
                </c:pt>
                <c:pt idx="978">
                  <c:v>2.1430453879941433</c:v>
                </c:pt>
                <c:pt idx="979">
                  <c:v>2.1410444119082479</c:v>
                </c:pt>
                <c:pt idx="980">
                  <c:v>2.1390434358223525</c:v>
                </c:pt>
                <c:pt idx="981">
                  <c:v>2.1370424597364566</c:v>
                </c:pt>
                <c:pt idx="982">
                  <c:v>2.1350414836505611</c:v>
                </c:pt>
                <c:pt idx="983">
                  <c:v>2.1330405075646657</c:v>
                </c:pt>
                <c:pt idx="984">
                  <c:v>2.1310395314787698</c:v>
                </c:pt>
                <c:pt idx="985">
                  <c:v>2.1290385553928743</c:v>
                </c:pt>
                <c:pt idx="986">
                  <c:v>2.1270375793069789</c:v>
                </c:pt>
                <c:pt idx="987">
                  <c:v>2.1250366032210835</c:v>
                </c:pt>
                <c:pt idx="988">
                  <c:v>2.1230356271351876</c:v>
                </c:pt>
                <c:pt idx="989">
                  <c:v>2.1210346510492921</c:v>
                </c:pt>
                <c:pt idx="990">
                  <c:v>2.1190336749633967</c:v>
                </c:pt>
                <c:pt idx="991">
                  <c:v>2.1170326988775012</c:v>
                </c:pt>
                <c:pt idx="992">
                  <c:v>2.1150317227916053</c:v>
                </c:pt>
                <c:pt idx="993">
                  <c:v>2.1130307467057099</c:v>
                </c:pt>
                <c:pt idx="994">
                  <c:v>2.1110297706198144</c:v>
                </c:pt>
                <c:pt idx="995">
                  <c:v>2.109028794533919</c:v>
                </c:pt>
                <c:pt idx="996">
                  <c:v>2.1070278184480231</c:v>
                </c:pt>
                <c:pt idx="997">
                  <c:v>2.1050268423621277</c:v>
                </c:pt>
                <c:pt idx="998">
                  <c:v>2.1030258662762322</c:v>
                </c:pt>
                <c:pt idx="999">
                  <c:v>2.1010248901903368</c:v>
                </c:pt>
                <c:pt idx="1000">
                  <c:v>2.0990239141044409</c:v>
                </c:pt>
                <c:pt idx="1001">
                  <c:v>2.0970229380185454</c:v>
                </c:pt>
                <c:pt idx="1002">
                  <c:v>2.09502196193265</c:v>
                </c:pt>
                <c:pt idx="1003">
                  <c:v>2.0930209858467546</c:v>
                </c:pt>
                <c:pt idx="1004">
                  <c:v>2.0910200097608587</c:v>
                </c:pt>
                <c:pt idx="1005">
                  <c:v>2.0890190336749632</c:v>
                </c:pt>
                <c:pt idx="1006">
                  <c:v>2.0870180575890678</c:v>
                </c:pt>
                <c:pt idx="1007">
                  <c:v>2.0850170815031723</c:v>
                </c:pt>
                <c:pt idx="1008">
                  <c:v>2.0830161054172764</c:v>
                </c:pt>
                <c:pt idx="1009">
                  <c:v>2.081015129331381</c:v>
                </c:pt>
                <c:pt idx="1010">
                  <c:v>2.0790141532454856</c:v>
                </c:pt>
                <c:pt idx="1011">
                  <c:v>2.0770131771595901</c:v>
                </c:pt>
                <c:pt idx="1012">
                  <c:v>2.0750122010736942</c:v>
                </c:pt>
                <c:pt idx="1013">
                  <c:v>2.0730112249877988</c:v>
                </c:pt>
                <c:pt idx="1014">
                  <c:v>2.0710102489019033</c:v>
                </c:pt>
                <c:pt idx="1015">
                  <c:v>2.0690092728160079</c:v>
                </c:pt>
                <c:pt idx="1016">
                  <c:v>2.067008296730112</c:v>
                </c:pt>
                <c:pt idx="1017">
                  <c:v>2.0650073206442165</c:v>
                </c:pt>
                <c:pt idx="1018">
                  <c:v>2.0630063445583211</c:v>
                </c:pt>
                <c:pt idx="1019">
                  <c:v>2.0610053684724257</c:v>
                </c:pt>
                <c:pt idx="1020">
                  <c:v>2.0590043923865298</c:v>
                </c:pt>
                <c:pt idx="1021">
                  <c:v>2.0570034163006343</c:v>
                </c:pt>
                <c:pt idx="1022">
                  <c:v>2.0550024402147389</c:v>
                </c:pt>
                <c:pt idx="1023">
                  <c:v>2.0530014641288434</c:v>
                </c:pt>
                <c:pt idx="1024">
                  <c:v>2.0510004880429475</c:v>
                </c:pt>
                <c:pt idx="1025">
                  <c:v>2.0489995119570521</c:v>
                </c:pt>
                <c:pt idx="1026">
                  <c:v>2.0469985358711567</c:v>
                </c:pt>
                <c:pt idx="1027">
                  <c:v>2.0449975597852608</c:v>
                </c:pt>
                <c:pt idx="1028">
                  <c:v>2.0429965836993653</c:v>
                </c:pt>
                <c:pt idx="1029">
                  <c:v>2.0409956076134699</c:v>
                </c:pt>
                <c:pt idx="1030">
                  <c:v>2.0389946315275744</c:v>
                </c:pt>
                <c:pt idx="1031">
                  <c:v>2.0369936554416785</c:v>
                </c:pt>
                <c:pt idx="1032">
                  <c:v>2.0349926793557831</c:v>
                </c:pt>
                <c:pt idx="1033">
                  <c:v>2.0329917032698877</c:v>
                </c:pt>
                <c:pt idx="1034">
                  <c:v>2.0309907271839922</c:v>
                </c:pt>
                <c:pt idx="1035">
                  <c:v>2.0289897510980963</c:v>
                </c:pt>
                <c:pt idx="1036">
                  <c:v>2.0269887750122009</c:v>
                </c:pt>
                <c:pt idx="1037">
                  <c:v>2.0249877989263054</c:v>
                </c:pt>
                <c:pt idx="1038">
                  <c:v>2.02298682284041</c:v>
                </c:pt>
                <c:pt idx="1039">
                  <c:v>2.0209858467545141</c:v>
                </c:pt>
                <c:pt idx="1040">
                  <c:v>2.0189848706686186</c:v>
                </c:pt>
                <c:pt idx="1041">
                  <c:v>2.0169838945827232</c:v>
                </c:pt>
                <c:pt idx="1042">
                  <c:v>2.0149829184968278</c:v>
                </c:pt>
                <c:pt idx="1043">
                  <c:v>2.0129819424109319</c:v>
                </c:pt>
                <c:pt idx="1044">
                  <c:v>2.0109809663250364</c:v>
                </c:pt>
                <c:pt idx="1045">
                  <c:v>2.008979990239141</c:v>
                </c:pt>
                <c:pt idx="1046">
                  <c:v>2.0069790141532455</c:v>
                </c:pt>
                <c:pt idx="1047">
                  <c:v>2.0049780380673496</c:v>
                </c:pt>
                <c:pt idx="1048">
                  <c:v>2.0029770619814542</c:v>
                </c:pt>
                <c:pt idx="1049">
                  <c:v>2.0009760858955588</c:v>
                </c:pt>
                <c:pt idx="1050">
                  <c:v>1.9989751098096631</c:v>
                </c:pt>
                <c:pt idx="1051">
                  <c:v>1.9969741337237676</c:v>
                </c:pt>
                <c:pt idx="1052">
                  <c:v>1.994973157637872</c:v>
                </c:pt>
                <c:pt idx="1053">
                  <c:v>1.9929721815519765</c:v>
                </c:pt>
                <c:pt idx="1054">
                  <c:v>1.9909712054660809</c:v>
                </c:pt>
                <c:pt idx="1055">
                  <c:v>1.9889702293801854</c:v>
                </c:pt>
                <c:pt idx="1056">
                  <c:v>1.9869692532942898</c:v>
                </c:pt>
                <c:pt idx="1057">
                  <c:v>1.9849682772083943</c:v>
                </c:pt>
                <c:pt idx="1058">
                  <c:v>1.9829673011224986</c:v>
                </c:pt>
                <c:pt idx="1059">
                  <c:v>1.9809663250366032</c:v>
                </c:pt>
                <c:pt idx="1060">
                  <c:v>1.9789653489507075</c:v>
                </c:pt>
                <c:pt idx="1061">
                  <c:v>1.9769643728648121</c:v>
                </c:pt>
                <c:pt idx="1062">
                  <c:v>1.9749633967789164</c:v>
                </c:pt>
                <c:pt idx="1063">
                  <c:v>1.972962420693021</c:v>
                </c:pt>
                <c:pt idx="1064">
                  <c:v>1.9709614446071253</c:v>
                </c:pt>
                <c:pt idx="1065">
                  <c:v>1.9689604685212299</c:v>
                </c:pt>
                <c:pt idx="1066">
                  <c:v>1.9669594924353342</c:v>
                </c:pt>
                <c:pt idx="1067">
                  <c:v>1.9649585163494387</c:v>
                </c:pt>
                <c:pt idx="1068">
                  <c:v>1.9629575402635431</c:v>
                </c:pt>
                <c:pt idx="1069">
                  <c:v>1.9609565641776474</c:v>
                </c:pt>
                <c:pt idx="1070">
                  <c:v>1.958955588091752</c:v>
                </c:pt>
                <c:pt idx="1071">
                  <c:v>1.9569546120058563</c:v>
                </c:pt>
                <c:pt idx="1072">
                  <c:v>1.9549536359199609</c:v>
                </c:pt>
                <c:pt idx="1073">
                  <c:v>1.9529526598340652</c:v>
                </c:pt>
                <c:pt idx="1074">
                  <c:v>1.9509516837481697</c:v>
                </c:pt>
                <c:pt idx="1075">
                  <c:v>1.9489507076622741</c:v>
                </c:pt>
                <c:pt idx="1076">
                  <c:v>1.9469497315763786</c:v>
                </c:pt>
                <c:pt idx="1077">
                  <c:v>1.944948755490483</c:v>
                </c:pt>
                <c:pt idx="1078">
                  <c:v>1.9429477794045875</c:v>
                </c:pt>
                <c:pt idx="1079">
                  <c:v>1.9409468033186918</c:v>
                </c:pt>
                <c:pt idx="1080">
                  <c:v>1.9389458272327964</c:v>
                </c:pt>
                <c:pt idx="1081">
                  <c:v>1.9369448511469007</c:v>
                </c:pt>
                <c:pt idx="1082">
                  <c:v>1.9349438750610053</c:v>
                </c:pt>
                <c:pt idx="1083">
                  <c:v>1.9329428989751096</c:v>
                </c:pt>
                <c:pt idx="1084">
                  <c:v>1.9309419228892142</c:v>
                </c:pt>
                <c:pt idx="1085">
                  <c:v>1.9289409468033185</c:v>
                </c:pt>
                <c:pt idx="1086">
                  <c:v>1.9269399707174231</c:v>
                </c:pt>
                <c:pt idx="1087">
                  <c:v>1.9249389946315274</c:v>
                </c:pt>
                <c:pt idx="1088">
                  <c:v>1.922938018545632</c:v>
                </c:pt>
                <c:pt idx="1089">
                  <c:v>1.9209370424597363</c:v>
                </c:pt>
                <c:pt idx="1090">
                  <c:v>1.9189360663738408</c:v>
                </c:pt>
                <c:pt idx="1091">
                  <c:v>1.9169350902879452</c:v>
                </c:pt>
                <c:pt idx="1092">
                  <c:v>1.9149341142020497</c:v>
                </c:pt>
                <c:pt idx="1093">
                  <c:v>1.9129331381161541</c:v>
                </c:pt>
                <c:pt idx="1094">
                  <c:v>1.9109321620302586</c:v>
                </c:pt>
                <c:pt idx="1095">
                  <c:v>1.908931185944363</c:v>
                </c:pt>
                <c:pt idx="1096">
                  <c:v>1.9069302098584675</c:v>
                </c:pt>
                <c:pt idx="1097">
                  <c:v>1.9049292337725718</c:v>
                </c:pt>
                <c:pt idx="1098">
                  <c:v>1.9029282576866764</c:v>
                </c:pt>
                <c:pt idx="1099">
                  <c:v>1.9009272816007807</c:v>
                </c:pt>
                <c:pt idx="1100">
                  <c:v>1.8989263055148853</c:v>
                </c:pt>
                <c:pt idx="1101">
                  <c:v>1.8969253294289896</c:v>
                </c:pt>
                <c:pt idx="1102">
                  <c:v>1.8949243533430942</c:v>
                </c:pt>
                <c:pt idx="1103">
                  <c:v>1.8929233772571985</c:v>
                </c:pt>
                <c:pt idx="1104">
                  <c:v>1.8909224011713031</c:v>
                </c:pt>
                <c:pt idx="1105">
                  <c:v>1.8889214250854074</c:v>
                </c:pt>
                <c:pt idx="1106">
                  <c:v>1.8869204489995119</c:v>
                </c:pt>
                <c:pt idx="1107">
                  <c:v>1.8849194729136163</c:v>
                </c:pt>
                <c:pt idx="1108">
                  <c:v>1.8829184968277208</c:v>
                </c:pt>
                <c:pt idx="1109">
                  <c:v>1.8809175207418252</c:v>
                </c:pt>
                <c:pt idx="1110">
                  <c:v>1.8789165446559297</c:v>
                </c:pt>
                <c:pt idx="1111">
                  <c:v>1.8769155685700341</c:v>
                </c:pt>
                <c:pt idx="1112">
                  <c:v>1.8749145924841384</c:v>
                </c:pt>
                <c:pt idx="1113">
                  <c:v>1.8729136163982429</c:v>
                </c:pt>
                <c:pt idx="1114">
                  <c:v>1.8709126403123473</c:v>
                </c:pt>
                <c:pt idx="1115">
                  <c:v>1.8689116642264518</c:v>
                </c:pt>
                <c:pt idx="1116">
                  <c:v>1.8669106881405562</c:v>
                </c:pt>
                <c:pt idx="1117">
                  <c:v>1.8649097120546607</c:v>
                </c:pt>
                <c:pt idx="1118">
                  <c:v>1.8629087359687651</c:v>
                </c:pt>
                <c:pt idx="1119">
                  <c:v>1.8609077598828696</c:v>
                </c:pt>
                <c:pt idx="1120">
                  <c:v>1.8589067837969739</c:v>
                </c:pt>
                <c:pt idx="1121">
                  <c:v>1.8569058077110785</c:v>
                </c:pt>
                <c:pt idx="1122">
                  <c:v>1.8549048316251828</c:v>
                </c:pt>
                <c:pt idx="1123">
                  <c:v>1.8529038555392874</c:v>
                </c:pt>
                <c:pt idx="1124">
                  <c:v>1.8509028794533917</c:v>
                </c:pt>
                <c:pt idx="1125">
                  <c:v>1.8489019033674963</c:v>
                </c:pt>
                <c:pt idx="1126">
                  <c:v>1.8469009272816006</c:v>
                </c:pt>
                <c:pt idx="1127">
                  <c:v>1.8448999511957052</c:v>
                </c:pt>
                <c:pt idx="1128">
                  <c:v>1.8428989751098095</c:v>
                </c:pt>
                <c:pt idx="1129">
                  <c:v>1.840897999023914</c:v>
                </c:pt>
                <c:pt idx="1130">
                  <c:v>1.8388970229380184</c:v>
                </c:pt>
                <c:pt idx="1131">
                  <c:v>1.8368960468521229</c:v>
                </c:pt>
                <c:pt idx="1132">
                  <c:v>1.8348950707662273</c:v>
                </c:pt>
                <c:pt idx="1133">
                  <c:v>1.8328940946803318</c:v>
                </c:pt>
                <c:pt idx="1134">
                  <c:v>1.8308931185944362</c:v>
                </c:pt>
                <c:pt idx="1135">
                  <c:v>1.8288921425085407</c:v>
                </c:pt>
                <c:pt idx="1136">
                  <c:v>1.826891166422645</c:v>
                </c:pt>
                <c:pt idx="1137">
                  <c:v>1.8248901903367496</c:v>
                </c:pt>
                <c:pt idx="1138">
                  <c:v>1.8228892142508539</c:v>
                </c:pt>
                <c:pt idx="1139">
                  <c:v>1.8208882381649585</c:v>
                </c:pt>
                <c:pt idx="1140">
                  <c:v>1.8188872620790628</c:v>
                </c:pt>
                <c:pt idx="1141">
                  <c:v>1.8168862859931674</c:v>
                </c:pt>
                <c:pt idx="1142">
                  <c:v>1.8148853099072717</c:v>
                </c:pt>
                <c:pt idx="1143">
                  <c:v>1.8128843338213763</c:v>
                </c:pt>
                <c:pt idx="1144">
                  <c:v>1.8108833577354806</c:v>
                </c:pt>
                <c:pt idx="1145">
                  <c:v>1.8088823816495851</c:v>
                </c:pt>
                <c:pt idx="1146">
                  <c:v>1.8068814055636895</c:v>
                </c:pt>
                <c:pt idx="1147">
                  <c:v>1.804880429477794</c:v>
                </c:pt>
                <c:pt idx="1148">
                  <c:v>1.8028794533918984</c:v>
                </c:pt>
                <c:pt idx="1149">
                  <c:v>1.8008784773060029</c:v>
                </c:pt>
                <c:pt idx="1150">
                  <c:v>1.7988775012201073</c:v>
                </c:pt>
                <c:pt idx="1151">
                  <c:v>1.7968765251342118</c:v>
                </c:pt>
                <c:pt idx="1152">
                  <c:v>1.7948755490483161</c:v>
                </c:pt>
                <c:pt idx="1153">
                  <c:v>1.7928745729624205</c:v>
                </c:pt>
                <c:pt idx="1154">
                  <c:v>1.790873596876525</c:v>
                </c:pt>
                <c:pt idx="1155">
                  <c:v>1.7888726207906294</c:v>
                </c:pt>
                <c:pt idx="1156">
                  <c:v>1.7868716447047339</c:v>
                </c:pt>
                <c:pt idx="1157">
                  <c:v>1.7848706686188383</c:v>
                </c:pt>
                <c:pt idx="1158">
                  <c:v>1.7828696925329428</c:v>
                </c:pt>
                <c:pt idx="1159">
                  <c:v>1.7808687164470471</c:v>
                </c:pt>
                <c:pt idx="1160">
                  <c:v>1.7788677403611517</c:v>
                </c:pt>
                <c:pt idx="1161">
                  <c:v>1.776866764275256</c:v>
                </c:pt>
                <c:pt idx="1162">
                  <c:v>1.7748657881893606</c:v>
                </c:pt>
                <c:pt idx="1163">
                  <c:v>1.7728648121034649</c:v>
                </c:pt>
                <c:pt idx="1164">
                  <c:v>1.7708638360175695</c:v>
                </c:pt>
                <c:pt idx="1165">
                  <c:v>1.7688628599316738</c:v>
                </c:pt>
                <c:pt idx="1166">
                  <c:v>1.7668618838457784</c:v>
                </c:pt>
                <c:pt idx="1167">
                  <c:v>1.7648609077598827</c:v>
                </c:pt>
                <c:pt idx="1168">
                  <c:v>1.7628599316739872</c:v>
                </c:pt>
                <c:pt idx="1169">
                  <c:v>1.7608589555880916</c:v>
                </c:pt>
                <c:pt idx="1170">
                  <c:v>1.7588579795021961</c:v>
                </c:pt>
                <c:pt idx="1171">
                  <c:v>1.7568570034163005</c:v>
                </c:pt>
                <c:pt idx="1172">
                  <c:v>1.754856027330405</c:v>
                </c:pt>
                <c:pt idx="1173">
                  <c:v>1.7528550512445094</c:v>
                </c:pt>
                <c:pt idx="1174">
                  <c:v>1.7508540751586139</c:v>
                </c:pt>
                <c:pt idx="1175">
                  <c:v>1.7488530990727182</c:v>
                </c:pt>
                <c:pt idx="1176">
                  <c:v>1.7468521229868228</c:v>
                </c:pt>
                <c:pt idx="1177">
                  <c:v>1.7448511469009271</c:v>
                </c:pt>
                <c:pt idx="1178">
                  <c:v>1.7428501708150317</c:v>
                </c:pt>
                <c:pt idx="1179">
                  <c:v>1.740849194729136</c:v>
                </c:pt>
                <c:pt idx="1180">
                  <c:v>1.7388482186432406</c:v>
                </c:pt>
                <c:pt idx="1181">
                  <c:v>1.7368472425573449</c:v>
                </c:pt>
                <c:pt idx="1182">
                  <c:v>1.7348462664714495</c:v>
                </c:pt>
                <c:pt idx="1183">
                  <c:v>1.7328452903855538</c:v>
                </c:pt>
                <c:pt idx="1184">
                  <c:v>1.7308443142996583</c:v>
                </c:pt>
                <c:pt idx="1185">
                  <c:v>1.7288433382137627</c:v>
                </c:pt>
                <c:pt idx="1186">
                  <c:v>1.7268423621278672</c:v>
                </c:pt>
                <c:pt idx="1187">
                  <c:v>1.7248413860419716</c:v>
                </c:pt>
                <c:pt idx="1188">
                  <c:v>1.7228404099560761</c:v>
                </c:pt>
                <c:pt idx="1189">
                  <c:v>1.7208394338701805</c:v>
                </c:pt>
                <c:pt idx="1190">
                  <c:v>1.718838457784285</c:v>
                </c:pt>
                <c:pt idx="1191">
                  <c:v>1.7168374816983893</c:v>
                </c:pt>
                <c:pt idx="1192">
                  <c:v>1.7148365056124939</c:v>
                </c:pt>
                <c:pt idx="1193">
                  <c:v>1.7128355295265982</c:v>
                </c:pt>
                <c:pt idx="1194">
                  <c:v>1.7108345534407028</c:v>
                </c:pt>
                <c:pt idx="1195">
                  <c:v>1.7088335773548071</c:v>
                </c:pt>
                <c:pt idx="1196">
                  <c:v>1.7068326012689115</c:v>
                </c:pt>
                <c:pt idx="1197">
                  <c:v>1.704831625183016</c:v>
                </c:pt>
                <c:pt idx="1198">
                  <c:v>1.7028306490971203</c:v>
                </c:pt>
                <c:pt idx="1199">
                  <c:v>1.7008296730112249</c:v>
                </c:pt>
                <c:pt idx="1200">
                  <c:v>1.6988286969253292</c:v>
                </c:pt>
                <c:pt idx="1201">
                  <c:v>1.6968277208394338</c:v>
                </c:pt>
                <c:pt idx="1202">
                  <c:v>1.6948267447535381</c:v>
                </c:pt>
                <c:pt idx="1203">
                  <c:v>1.6928257686676427</c:v>
                </c:pt>
                <c:pt idx="1204">
                  <c:v>1.690824792581747</c:v>
                </c:pt>
                <c:pt idx="1205">
                  <c:v>1.6888238164958516</c:v>
                </c:pt>
                <c:pt idx="1206">
                  <c:v>1.6868228404099559</c:v>
                </c:pt>
                <c:pt idx="1207">
                  <c:v>1.6848218643240604</c:v>
                </c:pt>
                <c:pt idx="1208">
                  <c:v>1.6828208882381648</c:v>
                </c:pt>
                <c:pt idx="1209">
                  <c:v>1.6808199121522693</c:v>
                </c:pt>
                <c:pt idx="1210">
                  <c:v>1.6788189360663737</c:v>
                </c:pt>
                <c:pt idx="1211">
                  <c:v>1.6768179599804782</c:v>
                </c:pt>
                <c:pt idx="1212">
                  <c:v>1.6748169838945826</c:v>
                </c:pt>
                <c:pt idx="1213">
                  <c:v>1.6728160078086871</c:v>
                </c:pt>
                <c:pt idx="1214">
                  <c:v>1.6708150317227914</c:v>
                </c:pt>
                <c:pt idx="1215">
                  <c:v>1.668814055636896</c:v>
                </c:pt>
                <c:pt idx="1216">
                  <c:v>1.6668130795510003</c:v>
                </c:pt>
                <c:pt idx="1217">
                  <c:v>1.6648121034651049</c:v>
                </c:pt>
                <c:pt idx="1218">
                  <c:v>1.6628111273792092</c:v>
                </c:pt>
                <c:pt idx="1219">
                  <c:v>1.6608101512933138</c:v>
                </c:pt>
                <c:pt idx="1220">
                  <c:v>1.6588091752074181</c:v>
                </c:pt>
                <c:pt idx="1221">
                  <c:v>1.6568081991215227</c:v>
                </c:pt>
                <c:pt idx="1222">
                  <c:v>1.654807223035627</c:v>
                </c:pt>
                <c:pt idx="1223">
                  <c:v>1.6528062469497316</c:v>
                </c:pt>
                <c:pt idx="1224">
                  <c:v>1.6508052708638359</c:v>
                </c:pt>
                <c:pt idx="1225">
                  <c:v>1.6488042947779404</c:v>
                </c:pt>
                <c:pt idx="1226">
                  <c:v>1.6468033186920448</c:v>
                </c:pt>
                <c:pt idx="1227">
                  <c:v>1.6448023426061493</c:v>
                </c:pt>
                <c:pt idx="1228">
                  <c:v>1.6428013665202537</c:v>
                </c:pt>
                <c:pt idx="1229">
                  <c:v>1.6408003904343582</c:v>
                </c:pt>
                <c:pt idx="1230">
                  <c:v>1.6387994143484625</c:v>
                </c:pt>
                <c:pt idx="1231">
                  <c:v>1.6367984382625671</c:v>
                </c:pt>
                <c:pt idx="1232">
                  <c:v>1.6347974621766714</c:v>
                </c:pt>
                <c:pt idx="1233">
                  <c:v>1.632796486090776</c:v>
                </c:pt>
                <c:pt idx="1234">
                  <c:v>1.6307955100048803</c:v>
                </c:pt>
                <c:pt idx="1235">
                  <c:v>1.6287945339189849</c:v>
                </c:pt>
                <c:pt idx="1236">
                  <c:v>1.6267935578330892</c:v>
                </c:pt>
                <c:pt idx="1237">
                  <c:v>1.6247925817471938</c:v>
                </c:pt>
                <c:pt idx="1238">
                  <c:v>1.6227916056612981</c:v>
                </c:pt>
                <c:pt idx="1239">
                  <c:v>1.6207906295754024</c:v>
                </c:pt>
                <c:pt idx="1240">
                  <c:v>1.618789653489507</c:v>
                </c:pt>
                <c:pt idx="1241">
                  <c:v>1.6167886774036113</c:v>
                </c:pt>
                <c:pt idx="1242">
                  <c:v>1.6147877013177159</c:v>
                </c:pt>
                <c:pt idx="1243">
                  <c:v>1.6127867252318202</c:v>
                </c:pt>
                <c:pt idx="1244">
                  <c:v>1.6107857491459248</c:v>
                </c:pt>
                <c:pt idx="1245">
                  <c:v>1.6087847730600291</c:v>
                </c:pt>
                <c:pt idx="1246">
                  <c:v>1.6067837969741336</c:v>
                </c:pt>
                <c:pt idx="1247">
                  <c:v>1.604782820888238</c:v>
                </c:pt>
                <c:pt idx="1248">
                  <c:v>1.6027818448023425</c:v>
                </c:pt>
                <c:pt idx="1249">
                  <c:v>1.6007808687164469</c:v>
                </c:pt>
                <c:pt idx="1250">
                  <c:v>1.5987798926305514</c:v>
                </c:pt>
                <c:pt idx="1251">
                  <c:v>1.5967789165446558</c:v>
                </c:pt>
                <c:pt idx="1252">
                  <c:v>1.5947779404587603</c:v>
                </c:pt>
                <c:pt idx="1253">
                  <c:v>1.5927769643728646</c:v>
                </c:pt>
                <c:pt idx="1254">
                  <c:v>1.5907759882869692</c:v>
                </c:pt>
                <c:pt idx="1255">
                  <c:v>1.5887750122010735</c:v>
                </c:pt>
                <c:pt idx="1256">
                  <c:v>1.5867740361151781</c:v>
                </c:pt>
                <c:pt idx="1257">
                  <c:v>1.5847730600292824</c:v>
                </c:pt>
                <c:pt idx="1258">
                  <c:v>1.582772083943387</c:v>
                </c:pt>
                <c:pt idx="1259">
                  <c:v>1.5807711078574913</c:v>
                </c:pt>
                <c:pt idx="1260">
                  <c:v>1.5787701317715959</c:v>
                </c:pt>
                <c:pt idx="1261">
                  <c:v>1.5767691556857002</c:v>
                </c:pt>
                <c:pt idx="1262">
                  <c:v>1.5747681795998048</c:v>
                </c:pt>
                <c:pt idx="1263">
                  <c:v>1.5727672035139091</c:v>
                </c:pt>
                <c:pt idx="1264">
                  <c:v>1.5707662274280136</c:v>
                </c:pt>
                <c:pt idx="1265">
                  <c:v>1.568765251342118</c:v>
                </c:pt>
                <c:pt idx="1266">
                  <c:v>1.5667642752562225</c:v>
                </c:pt>
                <c:pt idx="1267">
                  <c:v>1.5647632991703269</c:v>
                </c:pt>
                <c:pt idx="1268">
                  <c:v>1.5627623230844314</c:v>
                </c:pt>
                <c:pt idx="1269">
                  <c:v>1.5607613469985357</c:v>
                </c:pt>
                <c:pt idx="1270">
                  <c:v>1.5587603709126403</c:v>
                </c:pt>
                <c:pt idx="1271">
                  <c:v>1.5567593948267446</c:v>
                </c:pt>
                <c:pt idx="1272">
                  <c:v>1.5547584187408492</c:v>
                </c:pt>
                <c:pt idx="1273">
                  <c:v>1.5527574426549535</c:v>
                </c:pt>
                <c:pt idx="1274">
                  <c:v>1.5507564665690581</c:v>
                </c:pt>
                <c:pt idx="1275">
                  <c:v>1.5487554904831624</c:v>
                </c:pt>
                <c:pt idx="1276">
                  <c:v>1.546754514397267</c:v>
                </c:pt>
                <c:pt idx="1277">
                  <c:v>1.5447535383113713</c:v>
                </c:pt>
                <c:pt idx="1278">
                  <c:v>1.5427525622254759</c:v>
                </c:pt>
                <c:pt idx="1279">
                  <c:v>1.5407515861395802</c:v>
                </c:pt>
                <c:pt idx="1280">
                  <c:v>1.5387506100536847</c:v>
                </c:pt>
                <c:pt idx="1281">
                  <c:v>1.5367496339677891</c:v>
                </c:pt>
                <c:pt idx="1282">
                  <c:v>1.5347486578818934</c:v>
                </c:pt>
                <c:pt idx="1283">
                  <c:v>1.532747681795998</c:v>
                </c:pt>
                <c:pt idx="1284">
                  <c:v>1.5307467057101023</c:v>
                </c:pt>
                <c:pt idx="1285">
                  <c:v>1.5287457296242069</c:v>
                </c:pt>
                <c:pt idx="1286">
                  <c:v>1.5267447535383112</c:v>
                </c:pt>
                <c:pt idx="1287">
                  <c:v>1.5247437774524157</c:v>
                </c:pt>
                <c:pt idx="1288">
                  <c:v>1.5227428013665201</c:v>
                </c:pt>
                <c:pt idx="1289">
                  <c:v>1.5207418252806246</c:v>
                </c:pt>
                <c:pt idx="1290">
                  <c:v>1.518740849194729</c:v>
                </c:pt>
                <c:pt idx="1291">
                  <c:v>1.5167398731088335</c:v>
                </c:pt>
                <c:pt idx="1292">
                  <c:v>1.5147388970229378</c:v>
                </c:pt>
                <c:pt idx="1293">
                  <c:v>1.5127379209370424</c:v>
                </c:pt>
                <c:pt idx="1294">
                  <c:v>1.5107369448511467</c:v>
                </c:pt>
                <c:pt idx="1295">
                  <c:v>1.5087359687652513</c:v>
                </c:pt>
                <c:pt idx="1296">
                  <c:v>1.5067349926793556</c:v>
                </c:pt>
                <c:pt idx="1297">
                  <c:v>1.5047340165934602</c:v>
                </c:pt>
                <c:pt idx="1298">
                  <c:v>1.5027330405075645</c:v>
                </c:pt>
                <c:pt idx="1299">
                  <c:v>1.5007320644216691</c:v>
                </c:pt>
                <c:pt idx="1300">
                  <c:v>1.4987310883357734</c:v>
                </c:pt>
                <c:pt idx="1301">
                  <c:v>1.496730112249878</c:v>
                </c:pt>
                <c:pt idx="1302">
                  <c:v>1.4947291361639823</c:v>
                </c:pt>
                <c:pt idx="1303">
                  <c:v>1.4927281600780868</c:v>
                </c:pt>
                <c:pt idx="1304">
                  <c:v>1.4907271839921912</c:v>
                </c:pt>
                <c:pt idx="1305">
                  <c:v>1.4887262079062957</c:v>
                </c:pt>
                <c:pt idx="1306">
                  <c:v>1.4867252318204001</c:v>
                </c:pt>
                <c:pt idx="1307">
                  <c:v>1.4847242557345046</c:v>
                </c:pt>
                <c:pt idx="1308">
                  <c:v>1.4827232796486089</c:v>
                </c:pt>
                <c:pt idx="1309">
                  <c:v>1.4807223035627135</c:v>
                </c:pt>
                <c:pt idx="1310">
                  <c:v>1.4787213274768178</c:v>
                </c:pt>
                <c:pt idx="1311">
                  <c:v>1.4767203513909224</c:v>
                </c:pt>
                <c:pt idx="1312">
                  <c:v>1.4747193753050267</c:v>
                </c:pt>
                <c:pt idx="1313">
                  <c:v>1.4727183992191313</c:v>
                </c:pt>
                <c:pt idx="1314">
                  <c:v>1.4707174231332356</c:v>
                </c:pt>
                <c:pt idx="1315">
                  <c:v>1.4687164470473402</c:v>
                </c:pt>
                <c:pt idx="1316">
                  <c:v>1.4667154709614445</c:v>
                </c:pt>
                <c:pt idx="1317">
                  <c:v>1.4647144948755491</c:v>
                </c:pt>
                <c:pt idx="1318">
                  <c:v>1.4627135187896534</c:v>
                </c:pt>
                <c:pt idx="1319">
                  <c:v>1.4607125427037579</c:v>
                </c:pt>
                <c:pt idx="1320">
                  <c:v>1.4587115666178623</c:v>
                </c:pt>
                <c:pt idx="1321">
                  <c:v>1.4567105905319668</c:v>
                </c:pt>
                <c:pt idx="1322">
                  <c:v>1.4547096144460712</c:v>
                </c:pt>
                <c:pt idx="1323">
                  <c:v>1.4527086383601757</c:v>
                </c:pt>
                <c:pt idx="1324">
                  <c:v>1.4507076622742801</c:v>
                </c:pt>
                <c:pt idx="1325">
                  <c:v>1.4487066861883844</c:v>
                </c:pt>
                <c:pt idx="1326">
                  <c:v>1.4467057101024889</c:v>
                </c:pt>
                <c:pt idx="1327">
                  <c:v>1.4447047340165933</c:v>
                </c:pt>
                <c:pt idx="1328">
                  <c:v>1.4427037579306978</c:v>
                </c:pt>
                <c:pt idx="1329">
                  <c:v>1.4407027818448022</c:v>
                </c:pt>
                <c:pt idx="1330">
                  <c:v>1.4387018057589067</c:v>
                </c:pt>
                <c:pt idx="1331">
                  <c:v>1.436700829673011</c:v>
                </c:pt>
                <c:pt idx="1332">
                  <c:v>1.4346998535871156</c:v>
                </c:pt>
                <c:pt idx="1333">
                  <c:v>1.4326988775012199</c:v>
                </c:pt>
                <c:pt idx="1334">
                  <c:v>1.4306979014153245</c:v>
                </c:pt>
                <c:pt idx="1335">
                  <c:v>1.4286969253294288</c:v>
                </c:pt>
                <c:pt idx="1336">
                  <c:v>1.4266959492435334</c:v>
                </c:pt>
                <c:pt idx="1337">
                  <c:v>1.4246949731576377</c:v>
                </c:pt>
                <c:pt idx="1338">
                  <c:v>1.4226939970717423</c:v>
                </c:pt>
                <c:pt idx="1339">
                  <c:v>1.4206930209858466</c:v>
                </c:pt>
                <c:pt idx="1340">
                  <c:v>1.4186920448999512</c:v>
                </c:pt>
                <c:pt idx="1341">
                  <c:v>1.4166910688140555</c:v>
                </c:pt>
                <c:pt idx="1342">
                  <c:v>1.41469009272816</c:v>
                </c:pt>
                <c:pt idx="1343">
                  <c:v>1.4126891166422644</c:v>
                </c:pt>
                <c:pt idx="1344">
                  <c:v>1.4106881405563689</c:v>
                </c:pt>
                <c:pt idx="1345">
                  <c:v>1.4086871644704733</c:v>
                </c:pt>
                <c:pt idx="1346">
                  <c:v>1.4066861883845778</c:v>
                </c:pt>
                <c:pt idx="1347">
                  <c:v>1.4046852122986822</c:v>
                </c:pt>
                <c:pt idx="1348">
                  <c:v>1.4026842362127867</c:v>
                </c:pt>
                <c:pt idx="1349">
                  <c:v>1.400683260126891</c:v>
                </c:pt>
                <c:pt idx="1350">
                  <c:v>1.3986822840409956</c:v>
                </c:pt>
                <c:pt idx="1351">
                  <c:v>1.3966813079550999</c:v>
                </c:pt>
                <c:pt idx="1352">
                  <c:v>1.3946803318692045</c:v>
                </c:pt>
                <c:pt idx="1353">
                  <c:v>1.3926793557833088</c:v>
                </c:pt>
                <c:pt idx="1354">
                  <c:v>1.3906783796974134</c:v>
                </c:pt>
                <c:pt idx="1355">
                  <c:v>1.3886774036115177</c:v>
                </c:pt>
                <c:pt idx="1356">
                  <c:v>1.3866764275256223</c:v>
                </c:pt>
                <c:pt idx="1357">
                  <c:v>1.3846754514397266</c:v>
                </c:pt>
                <c:pt idx="1358">
                  <c:v>1.3826744753538311</c:v>
                </c:pt>
                <c:pt idx="1359">
                  <c:v>1.3806734992679355</c:v>
                </c:pt>
                <c:pt idx="1360">
                  <c:v>1.37867252318204</c:v>
                </c:pt>
                <c:pt idx="1361">
                  <c:v>1.3766715470961444</c:v>
                </c:pt>
                <c:pt idx="1362">
                  <c:v>1.3746705710102489</c:v>
                </c:pt>
                <c:pt idx="1363">
                  <c:v>1.3726695949243533</c:v>
                </c:pt>
                <c:pt idx="1364">
                  <c:v>1.3706686188384578</c:v>
                </c:pt>
                <c:pt idx="1365">
                  <c:v>1.3686676427525621</c:v>
                </c:pt>
                <c:pt idx="1366">
                  <c:v>1.3666666666666667</c:v>
                </c:pt>
                <c:pt idx="1367">
                  <c:v>1.364665690580771</c:v>
                </c:pt>
                <c:pt idx="1368">
                  <c:v>1.3626647144948754</c:v>
                </c:pt>
                <c:pt idx="1369">
                  <c:v>1.3606637384089799</c:v>
                </c:pt>
                <c:pt idx="1370">
                  <c:v>1.3586627623230842</c:v>
                </c:pt>
                <c:pt idx="1371">
                  <c:v>1.3566617862371888</c:v>
                </c:pt>
                <c:pt idx="1372">
                  <c:v>1.3546608101512931</c:v>
                </c:pt>
                <c:pt idx="1373">
                  <c:v>1.3526598340653977</c:v>
                </c:pt>
                <c:pt idx="1374">
                  <c:v>1.350658857979502</c:v>
                </c:pt>
                <c:pt idx="1375">
                  <c:v>1.3486578818936066</c:v>
                </c:pt>
                <c:pt idx="1376">
                  <c:v>1.3466569058077109</c:v>
                </c:pt>
                <c:pt idx="1377">
                  <c:v>1.3446559297218155</c:v>
                </c:pt>
                <c:pt idx="1378">
                  <c:v>1.3426549536359198</c:v>
                </c:pt>
                <c:pt idx="1379">
                  <c:v>1.3406539775500244</c:v>
                </c:pt>
                <c:pt idx="1380">
                  <c:v>1.3386530014641287</c:v>
                </c:pt>
                <c:pt idx="1381">
                  <c:v>1.3366520253782332</c:v>
                </c:pt>
                <c:pt idx="1382">
                  <c:v>1.3346510492923376</c:v>
                </c:pt>
                <c:pt idx="1383">
                  <c:v>1.3326500732064421</c:v>
                </c:pt>
                <c:pt idx="1384">
                  <c:v>1.3306490971205465</c:v>
                </c:pt>
                <c:pt idx="1385">
                  <c:v>1.328648121034651</c:v>
                </c:pt>
                <c:pt idx="1386">
                  <c:v>1.3266471449487554</c:v>
                </c:pt>
                <c:pt idx="1387">
                  <c:v>1.3246461688628599</c:v>
                </c:pt>
                <c:pt idx="1388">
                  <c:v>1.3226451927769642</c:v>
                </c:pt>
                <c:pt idx="1389">
                  <c:v>1.3206442166910688</c:v>
                </c:pt>
                <c:pt idx="1390">
                  <c:v>1.3186432406051731</c:v>
                </c:pt>
                <c:pt idx="1391">
                  <c:v>1.3166422645192777</c:v>
                </c:pt>
                <c:pt idx="1392">
                  <c:v>1.314641288433382</c:v>
                </c:pt>
                <c:pt idx="1393">
                  <c:v>1.3126403123474866</c:v>
                </c:pt>
                <c:pt idx="1394">
                  <c:v>1.3106393362615909</c:v>
                </c:pt>
                <c:pt idx="1395">
                  <c:v>1.3086383601756955</c:v>
                </c:pt>
                <c:pt idx="1396">
                  <c:v>1.3066373840897998</c:v>
                </c:pt>
                <c:pt idx="1397">
                  <c:v>1.3046364080039043</c:v>
                </c:pt>
                <c:pt idx="1398">
                  <c:v>1.3026354319180087</c:v>
                </c:pt>
                <c:pt idx="1399">
                  <c:v>1.3006344558321132</c:v>
                </c:pt>
                <c:pt idx="1400">
                  <c:v>1.2986334797462176</c:v>
                </c:pt>
                <c:pt idx="1401">
                  <c:v>1.2966325036603221</c:v>
                </c:pt>
                <c:pt idx="1402">
                  <c:v>1.2946315275744265</c:v>
                </c:pt>
                <c:pt idx="1403">
                  <c:v>1.292630551488531</c:v>
                </c:pt>
                <c:pt idx="1404">
                  <c:v>1.2906295754026353</c:v>
                </c:pt>
                <c:pt idx="1405">
                  <c:v>1.2886285993167399</c:v>
                </c:pt>
                <c:pt idx="1406">
                  <c:v>1.2866276232308442</c:v>
                </c:pt>
                <c:pt idx="1407">
                  <c:v>1.2846266471449488</c:v>
                </c:pt>
                <c:pt idx="1408">
                  <c:v>1.2826256710590531</c:v>
                </c:pt>
                <c:pt idx="1409">
                  <c:v>1.2806246949731577</c:v>
                </c:pt>
                <c:pt idx="1410">
                  <c:v>1.278623718887262</c:v>
                </c:pt>
                <c:pt idx="1411">
                  <c:v>1.2766227428013663</c:v>
                </c:pt>
                <c:pt idx="1412">
                  <c:v>1.2746217667154709</c:v>
                </c:pt>
                <c:pt idx="1413">
                  <c:v>1.2726207906295752</c:v>
                </c:pt>
                <c:pt idx="1414">
                  <c:v>1.2706198145436798</c:v>
                </c:pt>
                <c:pt idx="1415">
                  <c:v>1.2686188384577841</c:v>
                </c:pt>
                <c:pt idx="1416">
                  <c:v>1.2666178623718887</c:v>
                </c:pt>
                <c:pt idx="1417">
                  <c:v>1.264616886285993</c:v>
                </c:pt>
                <c:pt idx="1418">
                  <c:v>1.2626159102000976</c:v>
                </c:pt>
                <c:pt idx="1419">
                  <c:v>1.2606149341142019</c:v>
                </c:pt>
                <c:pt idx="1420">
                  <c:v>1.2586139580283064</c:v>
                </c:pt>
                <c:pt idx="1421">
                  <c:v>1.2566129819424108</c:v>
                </c:pt>
                <c:pt idx="1422">
                  <c:v>1.2546120058565153</c:v>
                </c:pt>
                <c:pt idx="1423">
                  <c:v>1.2526110297706197</c:v>
                </c:pt>
                <c:pt idx="1424">
                  <c:v>1.2506100536847242</c:v>
                </c:pt>
                <c:pt idx="1425">
                  <c:v>1.2486090775988286</c:v>
                </c:pt>
                <c:pt idx="1426">
                  <c:v>1.2466081015129331</c:v>
                </c:pt>
                <c:pt idx="1427">
                  <c:v>1.2446071254270374</c:v>
                </c:pt>
                <c:pt idx="1428">
                  <c:v>1.242606149341142</c:v>
                </c:pt>
                <c:pt idx="1429">
                  <c:v>1.2406051732552463</c:v>
                </c:pt>
                <c:pt idx="1430">
                  <c:v>1.2386041971693509</c:v>
                </c:pt>
                <c:pt idx="1431">
                  <c:v>1.2366032210834552</c:v>
                </c:pt>
                <c:pt idx="1432">
                  <c:v>1.2346022449975598</c:v>
                </c:pt>
                <c:pt idx="1433">
                  <c:v>1.2326012689116641</c:v>
                </c:pt>
                <c:pt idx="1434">
                  <c:v>1.2306002928257687</c:v>
                </c:pt>
                <c:pt idx="1435">
                  <c:v>1.228599316739873</c:v>
                </c:pt>
                <c:pt idx="1436">
                  <c:v>1.2265983406539775</c:v>
                </c:pt>
                <c:pt idx="1437">
                  <c:v>1.2245973645680819</c:v>
                </c:pt>
                <c:pt idx="1438">
                  <c:v>1.2225963884821864</c:v>
                </c:pt>
                <c:pt idx="1439">
                  <c:v>1.2205954123962908</c:v>
                </c:pt>
                <c:pt idx="1440">
                  <c:v>1.2185944363103953</c:v>
                </c:pt>
                <c:pt idx="1441">
                  <c:v>1.2165934602244997</c:v>
                </c:pt>
                <c:pt idx="1442">
                  <c:v>1.2145924841386042</c:v>
                </c:pt>
                <c:pt idx="1443">
                  <c:v>1.2125915080527085</c:v>
                </c:pt>
                <c:pt idx="1444">
                  <c:v>1.2105905319668131</c:v>
                </c:pt>
                <c:pt idx="1445">
                  <c:v>1.2085895558809174</c:v>
                </c:pt>
                <c:pt idx="1446">
                  <c:v>1.206588579795022</c:v>
                </c:pt>
                <c:pt idx="1447">
                  <c:v>1.2045876037091263</c:v>
                </c:pt>
                <c:pt idx="1448">
                  <c:v>1.2025866276232309</c:v>
                </c:pt>
                <c:pt idx="1449">
                  <c:v>1.2005856515373352</c:v>
                </c:pt>
                <c:pt idx="1450">
                  <c:v>1.1985846754514398</c:v>
                </c:pt>
                <c:pt idx="1451">
                  <c:v>1.1965836993655441</c:v>
                </c:pt>
                <c:pt idx="1452">
                  <c:v>1.1945827232796484</c:v>
                </c:pt>
                <c:pt idx="1453">
                  <c:v>1.192581747193753</c:v>
                </c:pt>
                <c:pt idx="1454">
                  <c:v>1.1905807711078573</c:v>
                </c:pt>
                <c:pt idx="1455">
                  <c:v>1.1885797950219619</c:v>
                </c:pt>
                <c:pt idx="1456">
                  <c:v>1.1865788189360662</c:v>
                </c:pt>
                <c:pt idx="1457">
                  <c:v>1.1845778428501708</c:v>
                </c:pt>
                <c:pt idx="1458">
                  <c:v>1.1825768667642751</c:v>
                </c:pt>
                <c:pt idx="1459">
                  <c:v>1.1805758906783796</c:v>
                </c:pt>
                <c:pt idx="1460">
                  <c:v>1.178574914592484</c:v>
                </c:pt>
                <c:pt idx="1461">
                  <c:v>1.1765739385065885</c:v>
                </c:pt>
                <c:pt idx="1462">
                  <c:v>1.1745729624206929</c:v>
                </c:pt>
                <c:pt idx="1463">
                  <c:v>1.1725719863347974</c:v>
                </c:pt>
                <c:pt idx="1464">
                  <c:v>1.1705710102489018</c:v>
                </c:pt>
                <c:pt idx="1465">
                  <c:v>1.1685700341630063</c:v>
                </c:pt>
                <c:pt idx="1466">
                  <c:v>1.1665690580771106</c:v>
                </c:pt>
                <c:pt idx="1467">
                  <c:v>1.1645680819912152</c:v>
                </c:pt>
                <c:pt idx="1468">
                  <c:v>1.1625671059053195</c:v>
                </c:pt>
                <c:pt idx="1469">
                  <c:v>1.1605661298194241</c:v>
                </c:pt>
                <c:pt idx="1470">
                  <c:v>1.1585651537335284</c:v>
                </c:pt>
                <c:pt idx="1471">
                  <c:v>1.156564177647633</c:v>
                </c:pt>
                <c:pt idx="1472">
                  <c:v>1.1545632015617373</c:v>
                </c:pt>
                <c:pt idx="1473">
                  <c:v>1.1525622254758419</c:v>
                </c:pt>
                <c:pt idx="1474">
                  <c:v>1.1505612493899462</c:v>
                </c:pt>
                <c:pt idx="1475">
                  <c:v>1.1485602733040507</c:v>
                </c:pt>
                <c:pt idx="1476">
                  <c:v>1.1465592972181551</c:v>
                </c:pt>
                <c:pt idx="1477">
                  <c:v>1.1445583211322596</c:v>
                </c:pt>
                <c:pt idx="1478">
                  <c:v>1.142557345046364</c:v>
                </c:pt>
                <c:pt idx="1479">
                  <c:v>1.1405563689604685</c:v>
                </c:pt>
                <c:pt idx="1480">
                  <c:v>1.1385553928745729</c:v>
                </c:pt>
                <c:pt idx="1481">
                  <c:v>1.1365544167886774</c:v>
                </c:pt>
                <c:pt idx="1482">
                  <c:v>1.1345534407027817</c:v>
                </c:pt>
                <c:pt idx="1483">
                  <c:v>1.1325524646168863</c:v>
                </c:pt>
                <c:pt idx="1484">
                  <c:v>1.1305514885309906</c:v>
                </c:pt>
                <c:pt idx="1485">
                  <c:v>1.1285505124450952</c:v>
                </c:pt>
                <c:pt idx="1486">
                  <c:v>1.1265495363591995</c:v>
                </c:pt>
                <c:pt idx="1487">
                  <c:v>1.1245485602733041</c:v>
                </c:pt>
                <c:pt idx="1488">
                  <c:v>1.1225475841874084</c:v>
                </c:pt>
                <c:pt idx="1489">
                  <c:v>1.120546608101513</c:v>
                </c:pt>
                <c:pt idx="1490">
                  <c:v>1.1185456320156173</c:v>
                </c:pt>
                <c:pt idx="1491">
                  <c:v>1.1165446559297219</c:v>
                </c:pt>
                <c:pt idx="1492">
                  <c:v>1.1145436798438262</c:v>
                </c:pt>
                <c:pt idx="1493">
                  <c:v>1.1125427037579307</c:v>
                </c:pt>
                <c:pt idx="1494">
                  <c:v>1.1105417276720351</c:v>
                </c:pt>
                <c:pt idx="1495">
                  <c:v>1.1085407515861394</c:v>
                </c:pt>
                <c:pt idx="1496">
                  <c:v>1.106539775500244</c:v>
                </c:pt>
                <c:pt idx="1497">
                  <c:v>1.1045387994143483</c:v>
                </c:pt>
                <c:pt idx="1498">
                  <c:v>1.1025378233284528</c:v>
                </c:pt>
                <c:pt idx="1499">
                  <c:v>1.1005368472425572</c:v>
                </c:pt>
                <c:pt idx="1500">
                  <c:v>1.0985358711566617</c:v>
                </c:pt>
                <c:pt idx="1501">
                  <c:v>1.0965348950707661</c:v>
                </c:pt>
                <c:pt idx="1502">
                  <c:v>1.0945339189848706</c:v>
                </c:pt>
                <c:pt idx="1503">
                  <c:v>1.092532942898975</c:v>
                </c:pt>
                <c:pt idx="1504">
                  <c:v>1.0905319668130795</c:v>
                </c:pt>
                <c:pt idx="1505">
                  <c:v>1.0885309907271838</c:v>
                </c:pt>
                <c:pt idx="1506">
                  <c:v>1.0865300146412884</c:v>
                </c:pt>
                <c:pt idx="1507">
                  <c:v>1.0845290385553927</c:v>
                </c:pt>
                <c:pt idx="1508">
                  <c:v>1.0825280624694973</c:v>
                </c:pt>
                <c:pt idx="1509">
                  <c:v>1.0805270863836016</c:v>
                </c:pt>
                <c:pt idx="1510">
                  <c:v>1.0785261102977062</c:v>
                </c:pt>
                <c:pt idx="1511">
                  <c:v>1.0765251342118105</c:v>
                </c:pt>
                <c:pt idx="1512">
                  <c:v>1.0745241581259151</c:v>
                </c:pt>
                <c:pt idx="1513">
                  <c:v>1.0725231820400194</c:v>
                </c:pt>
                <c:pt idx="1514">
                  <c:v>1.070522205954124</c:v>
                </c:pt>
                <c:pt idx="1515">
                  <c:v>1.0685212298682283</c:v>
                </c:pt>
                <c:pt idx="1516">
                  <c:v>1.0665202537823328</c:v>
                </c:pt>
                <c:pt idx="1517">
                  <c:v>1.0645192776964372</c:v>
                </c:pt>
                <c:pt idx="1518">
                  <c:v>1.0625183016105417</c:v>
                </c:pt>
                <c:pt idx="1519">
                  <c:v>1.0605173255246461</c:v>
                </c:pt>
                <c:pt idx="1520">
                  <c:v>1.0585163494387506</c:v>
                </c:pt>
                <c:pt idx="1521">
                  <c:v>1.0565153733528549</c:v>
                </c:pt>
                <c:pt idx="1522">
                  <c:v>1.0545143972669595</c:v>
                </c:pt>
                <c:pt idx="1523">
                  <c:v>1.0525134211810638</c:v>
                </c:pt>
                <c:pt idx="1524">
                  <c:v>1.0505124450951684</c:v>
                </c:pt>
                <c:pt idx="1525">
                  <c:v>1.0485114690092727</c:v>
                </c:pt>
                <c:pt idx="1526">
                  <c:v>1.0465104929233773</c:v>
                </c:pt>
                <c:pt idx="1527">
                  <c:v>1.0445095168374816</c:v>
                </c:pt>
                <c:pt idx="1528">
                  <c:v>1.0425085407515862</c:v>
                </c:pt>
                <c:pt idx="1529">
                  <c:v>1.0405075646656905</c:v>
                </c:pt>
                <c:pt idx="1530">
                  <c:v>1.0385065885797951</c:v>
                </c:pt>
                <c:pt idx="1531">
                  <c:v>1.0365056124938994</c:v>
                </c:pt>
                <c:pt idx="1532">
                  <c:v>1.0345046364080039</c:v>
                </c:pt>
                <c:pt idx="1533">
                  <c:v>1.0325036603221083</c:v>
                </c:pt>
                <c:pt idx="1534">
                  <c:v>1.0305026842362128</c:v>
                </c:pt>
                <c:pt idx="1535">
                  <c:v>1.0285017081503172</c:v>
                </c:pt>
                <c:pt idx="1536">
                  <c:v>1.0265007320644217</c:v>
                </c:pt>
                <c:pt idx="1537">
                  <c:v>1.024499755978526</c:v>
                </c:pt>
                <c:pt idx="1538">
                  <c:v>1.0224987798926304</c:v>
                </c:pt>
                <c:pt idx="1539">
                  <c:v>1.0204978038067349</c:v>
                </c:pt>
                <c:pt idx="1540">
                  <c:v>1.0184968277208393</c:v>
                </c:pt>
                <c:pt idx="1541">
                  <c:v>1.0164958516349438</c:v>
                </c:pt>
                <c:pt idx="1542">
                  <c:v>1.0144948755490482</c:v>
                </c:pt>
                <c:pt idx="1543">
                  <c:v>1.0124938994631527</c:v>
                </c:pt>
                <c:pt idx="1544">
                  <c:v>1.010492923377257</c:v>
                </c:pt>
                <c:pt idx="1545">
                  <c:v>1.0084919472913616</c:v>
                </c:pt>
                <c:pt idx="1546">
                  <c:v>1.0064909712054659</c:v>
                </c:pt>
                <c:pt idx="1547">
                  <c:v>1.0044899951195705</c:v>
                </c:pt>
                <c:pt idx="1548">
                  <c:v>1.0024890190336748</c:v>
                </c:pt>
                <c:pt idx="1549">
                  <c:v>1.0004880429477794</c:v>
                </c:pt>
                <c:pt idx="1550">
                  <c:v>0.99848706686188382</c:v>
                </c:pt>
                <c:pt idx="1551">
                  <c:v>0.99648609077598826</c:v>
                </c:pt>
                <c:pt idx="1552">
                  <c:v>0.99448511469009271</c:v>
                </c:pt>
                <c:pt idx="1553">
                  <c:v>0.99248413860419715</c:v>
                </c:pt>
                <c:pt idx="1554">
                  <c:v>0.9904831625183016</c:v>
                </c:pt>
                <c:pt idx="1555">
                  <c:v>0.98848218643240604</c:v>
                </c:pt>
                <c:pt idx="1556">
                  <c:v>0.98648121034651048</c:v>
                </c:pt>
                <c:pt idx="1557">
                  <c:v>0.98448023426061493</c:v>
                </c:pt>
                <c:pt idx="1558">
                  <c:v>0.98247925817471937</c:v>
                </c:pt>
                <c:pt idx="1559">
                  <c:v>0.9804782820888237</c:v>
                </c:pt>
                <c:pt idx="1560">
                  <c:v>0.97847730600292815</c:v>
                </c:pt>
                <c:pt idx="1561">
                  <c:v>0.97647632991703259</c:v>
                </c:pt>
                <c:pt idx="1562">
                  <c:v>0.97447535383113704</c:v>
                </c:pt>
                <c:pt idx="1563">
                  <c:v>0.97247437774524148</c:v>
                </c:pt>
                <c:pt idx="1564">
                  <c:v>0.97047340165934592</c:v>
                </c:pt>
                <c:pt idx="1565">
                  <c:v>0.96847242557345037</c:v>
                </c:pt>
                <c:pt idx="1566">
                  <c:v>0.96647144948755481</c:v>
                </c:pt>
                <c:pt idx="1567">
                  <c:v>0.96447047340165926</c:v>
                </c:pt>
                <c:pt idx="1568">
                  <c:v>0.9624694973157637</c:v>
                </c:pt>
                <c:pt idx="1569">
                  <c:v>0.96046852122986814</c:v>
                </c:pt>
                <c:pt idx="1570">
                  <c:v>0.95846754514397259</c:v>
                </c:pt>
                <c:pt idx="1571">
                  <c:v>0.95646656905807703</c:v>
                </c:pt>
                <c:pt idx="1572">
                  <c:v>0.95446559297218148</c:v>
                </c:pt>
                <c:pt idx="1573">
                  <c:v>0.95246461688628592</c:v>
                </c:pt>
                <c:pt idx="1574">
                  <c:v>0.95046364080039036</c:v>
                </c:pt>
                <c:pt idx="1575">
                  <c:v>0.94846266471449481</c:v>
                </c:pt>
                <c:pt idx="1576">
                  <c:v>0.94646168862859925</c:v>
                </c:pt>
                <c:pt idx="1577">
                  <c:v>0.9444607125427037</c:v>
                </c:pt>
                <c:pt idx="1578">
                  <c:v>0.94245973645680814</c:v>
                </c:pt>
                <c:pt idx="1579">
                  <c:v>0.94045876037091258</c:v>
                </c:pt>
                <c:pt idx="1580">
                  <c:v>0.93845778428501703</c:v>
                </c:pt>
                <c:pt idx="1581">
                  <c:v>0.93645680819912147</c:v>
                </c:pt>
                <c:pt idx="1582">
                  <c:v>0.93445583211322591</c:v>
                </c:pt>
                <c:pt idx="1583">
                  <c:v>0.93245485602733036</c:v>
                </c:pt>
                <c:pt idx="1584">
                  <c:v>0.9304538799414348</c:v>
                </c:pt>
                <c:pt idx="1585">
                  <c:v>0.92845290385553925</c:v>
                </c:pt>
                <c:pt idx="1586">
                  <c:v>0.92645192776964369</c:v>
                </c:pt>
                <c:pt idx="1587">
                  <c:v>0.92445095168374813</c:v>
                </c:pt>
                <c:pt idx="1588">
                  <c:v>0.92244997559785258</c:v>
                </c:pt>
                <c:pt idx="1589">
                  <c:v>0.92044899951195702</c:v>
                </c:pt>
                <c:pt idx="1590">
                  <c:v>0.91844802342606147</c:v>
                </c:pt>
                <c:pt idx="1591">
                  <c:v>0.91644704734016591</c:v>
                </c:pt>
                <c:pt idx="1592">
                  <c:v>0.91444607125427035</c:v>
                </c:pt>
                <c:pt idx="1593">
                  <c:v>0.9124450951683748</c:v>
                </c:pt>
                <c:pt idx="1594">
                  <c:v>0.91044411908247924</c:v>
                </c:pt>
                <c:pt idx="1595">
                  <c:v>0.90844314299658369</c:v>
                </c:pt>
                <c:pt idx="1596">
                  <c:v>0.90644216691068813</c:v>
                </c:pt>
                <c:pt idx="1597">
                  <c:v>0.90444119082479257</c:v>
                </c:pt>
                <c:pt idx="1598">
                  <c:v>0.90244021473889702</c:v>
                </c:pt>
                <c:pt idx="1599">
                  <c:v>0.90043923865300146</c:v>
                </c:pt>
                <c:pt idx="1600">
                  <c:v>0.89843826256710591</c:v>
                </c:pt>
                <c:pt idx="1601">
                  <c:v>0.89643728648121024</c:v>
                </c:pt>
                <c:pt idx="1602">
                  <c:v>0.89443631039531468</c:v>
                </c:pt>
                <c:pt idx="1603">
                  <c:v>0.89243533430941913</c:v>
                </c:pt>
                <c:pt idx="1604">
                  <c:v>0.89043435822352357</c:v>
                </c:pt>
                <c:pt idx="1605">
                  <c:v>0.88843338213762801</c:v>
                </c:pt>
                <c:pt idx="1606">
                  <c:v>0.88643240605173246</c:v>
                </c:pt>
                <c:pt idx="1607">
                  <c:v>0.8844314299658369</c:v>
                </c:pt>
                <c:pt idx="1608">
                  <c:v>0.88243045387994135</c:v>
                </c:pt>
                <c:pt idx="1609">
                  <c:v>0.88042947779404579</c:v>
                </c:pt>
                <c:pt idx="1610">
                  <c:v>0.87842850170815023</c:v>
                </c:pt>
                <c:pt idx="1611">
                  <c:v>0.87642752562225468</c:v>
                </c:pt>
                <c:pt idx="1612">
                  <c:v>0.87442654953635912</c:v>
                </c:pt>
                <c:pt idx="1613">
                  <c:v>0.87242557345046357</c:v>
                </c:pt>
                <c:pt idx="1614">
                  <c:v>0.87042459736456801</c:v>
                </c:pt>
                <c:pt idx="1615">
                  <c:v>0.86842362127867245</c:v>
                </c:pt>
                <c:pt idx="1616">
                  <c:v>0.8664226451927769</c:v>
                </c:pt>
                <c:pt idx="1617">
                  <c:v>0.86442166910688134</c:v>
                </c:pt>
                <c:pt idx="1618">
                  <c:v>0.86242069302098578</c:v>
                </c:pt>
                <c:pt idx="1619">
                  <c:v>0.86041971693509023</c:v>
                </c:pt>
                <c:pt idx="1620">
                  <c:v>0.85841874084919467</c:v>
                </c:pt>
                <c:pt idx="1621">
                  <c:v>0.85641776476329912</c:v>
                </c:pt>
                <c:pt idx="1622">
                  <c:v>0.85441678867740356</c:v>
                </c:pt>
                <c:pt idx="1623">
                  <c:v>0.852415812591508</c:v>
                </c:pt>
                <c:pt idx="1624">
                  <c:v>0.85041483650561245</c:v>
                </c:pt>
                <c:pt idx="1625">
                  <c:v>0.84841386041971689</c:v>
                </c:pt>
                <c:pt idx="1626">
                  <c:v>0.84641288433382134</c:v>
                </c:pt>
                <c:pt idx="1627">
                  <c:v>0.84441190824792578</c:v>
                </c:pt>
                <c:pt idx="1628">
                  <c:v>0.84241093216203022</c:v>
                </c:pt>
                <c:pt idx="1629">
                  <c:v>0.84040995607613467</c:v>
                </c:pt>
                <c:pt idx="1630">
                  <c:v>0.83840897999023911</c:v>
                </c:pt>
                <c:pt idx="1631">
                  <c:v>0.83640800390434356</c:v>
                </c:pt>
                <c:pt idx="1632">
                  <c:v>0.834407027818448</c:v>
                </c:pt>
                <c:pt idx="1633">
                  <c:v>0.83240605173255244</c:v>
                </c:pt>
                <c:pt idx="1634">
                  <c:v>0.83040507564665689</c:v>
                </c:pt>
                <c:pt idx="1635">
                  <c:v>0.82840409956076133</c:v>
                </c:pt>
                <c:pt idx="1636">
                  <c:v>0.82640312347486578</c:v>
                </c:pt>
                <c:pt idx="1637">
                  <c:v>0.82440214738897022</c:v>
                </c:pt>
                <c:pt idx="1638">
                  <c:v>0.82240117130307466</c:v>
                </c:pt>
                <c:pt idx="1639">
                  <c:v>0.82040019521717911</c:v>
                </c:pt>
                <c:pt idx="1640">
                  <c:v>0.81839921913128355</c:v>
                </c:pt>
                <c:pt idx="1641">
                  <c:v>0.81639824304538799</c:v>
                </c:pt>
                <c:pt idx="1642">
                  <c:v>0.81439726695949244</c:v>
                </c:pt>
                <c:pt idx="1643">
                  <c:v>0.81239629087359688</c:v>
                </c:pt>
                <c:pt idx="1644">
                  <c:v>0.81039531478770122</c:v>
                </c:pt>
                <c:pt idx="1645">
                  <c:v>0.80839433870180566</c:v>
                </c:pt>
                <c:pt idx="1646">
                  <c:v>0.8063933626159101</c:v>
                </c:pt>
                <c:pt idx="1647">
                  <c:v>0.80439238653001455</c:v>
                </c:pt>
                <c:pt idx="1648">
                  <c:v>0.80239141044411899</c:v>
                </c:pt>
                <c:pt idx="1649">
                  <c:v>0.80039043435822343</c:v>
                </c:pt>
                <c:pt idx="1650">
                  <c:v>0.79838945827232788</c:v>
                </c:pt>
                <c:pt idx="1651">
                  <c:v>0.79638848218643232</c:v>
                </c:pt>
                <c:pt idx="1652">
                  <c:v>0.79438750610053677</c:v>
                </c:pt>
                <c:pt idx="1653">
                  <c:v>0.79238653001464121</c:v>
                </c:pt>
                <c:pt idx="1654">
                  <c:v>0.79038555392874565</c:v>
                </c:pt>
                <c:pt idx="1655">
                  <c:v>0.7883845778428501</c:v>
                </c:pt>
                <c:pt idx="1656">
                  <c:v>0.78638360175695454</c:v>
                </c:pt>
                <c:pt idx="1657">
                  <c:v>0.78438262567105899</c:v>
                </c:pt>
                <c:pt idx="1658">
                  <c:v>0.78238164958516343</c:v>
                </c:pt>
                <c:pt idx="1659">
                  <c:v>0.78038067349926787</c:v>
                </c:pt>
                <c:pt idx="1660">
                  <c:v>0.77837969741337232</c:v>
                </c:pt>
                <c:pt idx="1661">
                  <c:v>0.77637872132747676</c:v>
                </c:pt>
                <c:pt idx="1662">
                  <c:v>0.77437774524158121</c:v>
                </c:pt>
                <c:pt idx="1663">
                  <c:v>0.77237676915568565</c:v>
                </c:pt>
                <c:pt idx="1664">
                  <c:v>0.77037579306979009</c:v>
                </c:pt>
                <c:pt idx="1665">
                  <c:v>0.76837481698389454</c:v>
                </c:pt>
                <c:pt idx="1666">
                  <c:v>0.76637384089799898</c:v>
                </c:pt>
                <c:pt idx="1667">
                  <c:v>0.76437286481210343</c:v>
                </c:pt>
                <c:pt idx="1668">
                  <c:v>0.76237188872620787</c:v>
                </c:pt>
                <c:pt idx="1669">
                  <c:v>0.76037091264031231</c:v>
                </c:pt>
                <c:pt idx="1670">
                  <c:v>0.75836993655441676</c:v>
                </c:pt>
                <c:pt idx="1671">
                  <c:v>0.7563689604685212</c:v>
                </c:pt>
                <c:pt idx="1672">
                  <c:v>0.75436798438262564</c:v>
                </c:pt>
                <c:pt idx="1673">
                  <c:v>0.75236700829673009</c:v>
                </c:pt>
                <c:pt idx="1674">
                  <c:v>0.75036603221083453</c:v>
                </c:pt>
                <c:pt idx="1675">
                  <c:v>0.74836505612493898</c:v>
                </c:pt>
                <c:pt idx="1676">
                  <c:v>0.74636408003904342</c:v>
                </c:pt>
                <c:pt idx="1677">
                  <c:v>0.74436310395314786</c:v>
                </c:pt>
                <c:pt idx="1678">
                  <c:v>0.74236212786725231</c:v>
                </c:pt>
                <c:pt idx="1679">
                  <c:v>0.74036115178135675</c:v>
                </c:pt>
                <c:pt idx="1680">
                  <c:v>0.7383601756954612</c:v>
                </c:pt>
                <c:pt idx="1681">
                  <c:v>0.73635919960956564</c:v>
                </c:pt>
                <c:pt idx="1682">
                  <c:v>0.73435822352367008</c:v>
                </c:pt>
                <c:pt idx="1683">
                  <c:v>0.73235724743777453</c:v>
                </c:pt>
                <c:pt idx="1684">
                  <c:v>0.73035627135187897</c:v>
                </c:pt>
                <c:pt idx="1685">
                  <c:v>0.72835529526598342</c:v>
                </c:pt>
                <c:pt idx="1686">
                  <c:v>0.72635431918008786</c:v>
                </c:pt>
                <c:pt idx="1687">
                  <c:v>0.72435334309419219</c:v>
                </c:pt>
                <c:pt idx="1688">
                  <c:v>0.72235236700829664</c:v>
                </c:pt>
                <c:pt idx="1689">
                  <c:v>0.72035139092240108</c:v>
                </c:pt>
                <c:pt idx="1690">
                  <c:v>0.71835041483650552</c:v>
                </c:pt>
                <c:pt idx="1691">
                  <c:v>0.71634943875060997</c:v>
                </c:pt>
                <c:pt idx="1692">
                  <c:v>0.71434846266471441</c:v>
                </c:pt>
                <c:pt idx="1693">
                  <c:v>0.71234748657881886</c:v>
                </c:pt>
                <c:pt idx="1694">
                  <c:v>0.7103465104929233</c:v>
                </c:pt>
                <c:pt idx="1695">
                  <c:v>0.70834553440702774</c:v>
                </c:pt>
                <c:pt idx="1696">
                  <c:v>0.70634455832113219</c:v>
                </c:pt>
                <c:pt idx="1697">
                  <c:v>0.70434358223523663</c:v>
                </c:pt>
                <c:pt idx="1698">
                  <c:v>0.70234260614934108</c:v>
                </c:pt>
                <c:pt idx="1699">
                  <c:v>0.70034163006344552</c:v>
                </c:pt>
                <c:pt idx="1700">
                  <c:v>0.69834065397754996</c:v>
                </c:pt>
                <c:pt idx="1701">
                  <c:v>0.69633967789165441</c:v>
                </c:pt>
                <c:pt idx="1702">
                  <c:v>0.69433870180575885</c:v>
                </c:pt>
                <c:pt idx="1703">
                  <c:v>0.6923377257198633</c:v>
                </c:pt>
                <c:pt idx="1704">
                  <c:v>0.69033674963396774</c:v>
                </c:pt>
                <c:pt idx="1705">
                  <c:v>0.68833577354807218</c:v>
                </c:pt>
                <c:pt idx="1706">
                  <c:v>0.68633479746217663</c:v>
                </c:pt>
                <c:pt idx="1707">
                  <c:v>0.68433382137628107</c:v>
                </c:pt>
                <c:pt idx="1708">
                  <c:v>0.68233284529038551</c:v>
                </c:pt>
                <c:pt idx="1709">
                  <c:v>0.68033186920448996</c:v>
                </c:pt>
                <c:pt idx="1710">
                  <c:v>0.6783308931185944</c:v>
                </c:pt>
                <c:pt idx="1711">
                  <c:v>0.67632991703269885</c:v>
                </c:pt>
                <c:pt idx="1712">
                  <c:v>0.67432894094680329</c:v>
                </c:pt>
                <c:pt idx="1713">
                  <c:v>0.67232796486090773</c:v>
                </c:pt>
                <c:pt idx="1714">
                  <c:v>0.67032698877501218</c:v>
                </c:pt>
                <c:pt idx="1715">
                  <c:v>0.66832601268911662</c:v>
                </c:pt>
                <c:pt idx="1716">
                  <c:v>0.66632503660322107</c:v>
                </c:pt>
                <c:pt idx="1717">
                  <c:v>0.66432406051732551</c:v>
                </c:pt>
                <c:pt idx="1718">
                  <c:v>0.66232308443142995</c:v>
                </c:pt>
                <c:pt idx="1719">
                  <c:v>0.6603221083455344</c:v>
                </c:pt>
                <c:pt idx="1720">
                  <c:v>0.65832113225963884</c:v>
                </c:pt>
                <c:pt idx="1721">
                  <c:v>0.65632015617374329</c:v>
                </c:pt>
                <c:pt idx="1722">
                  <c:v>0.65431918008784773</c:v>
                </c:pt>
                <c:pt idx="1723">
                  <c:v>0.65231820400195217</c:v>
                </c:pt>
                <c:pt idx="1724">
                  <c:v>0.65031722791605662</c:v>
                </c:pt>
                <c:pt idx="1725">
                  <c:v>0.64831625183016106</c:v>
                </c:pt>
                <c:pt idx="1726">
                  <c:v>0.6463152757442655</c:v>
                </c:pt>
                <c:pt idx="1727">
                  <c:v>0.64431429965836995</c:v>
                </c:pt>
                <c:pt idx="1728">
                  <c:v>0.64231332357247439</c:v>
                </c:pt>
                <c:pt idx="1729">
                  <c:v>0.64031234748657884</c:v>
                </c:pt>
                <c:pt idx="1730">
                  <c:v>0.63831137140068317</c:v>
                </c:pt>
                <c:pt idx="1731">
                  <c:v>0.63631039531478761</c:v>
                </c:pt>
                <c:pt idx="1732">
                  <c:v>0.63430941922889206</c:v>
                </c:pt>
                <c:pt idx="1733">
                  <c:v>0.6323084431429965</c:v>
                </c:pt>
                <c:pt idx="1734">
                  <c:v>0.63030746705710095</c:v>
                </c:pt>
                <c:pt idx="1735">
                  <c:v>0.62830649097120539</c:v>
                </c:pt>
                <c:pt idx="1736">
                  <c:v>0.62630551488530983</c:v>
                </c:pt>
                <c:pt idx="1737">
                  <c:v>0.62430453879941428</c:v>
                </c:pt>
                <c:pt idx="1738">
                  <c:v>0.62230356271351872</c:v>
                </c:pt>
                <c:pt idx="1739">
                  <c:v>0.62030258662762316</c:v>
                </c:pt>
                <c:pt idx="1740">
                  <c:v>0.61830161054172761</c:v>
                </c:pt>
                <c:pt idx="1741">
                  <c:v>0.61630063445583205</c:v>
                </c:pt>
                <c:pt idx="1742">
                  <c:v>0.6142996583699365</c:v>
                </c:pt>
                <c:pt idx="1743">
                  <c:v>0.61229868228404094</c:v>
                </c:pt>
                <c:pt idx="1744">
                  <c:v>0.61029770619814538</c:v>
                </c:pt>
                <c:pt idx="1745">
                  <c:v>0.60829673011224983</c:v>
                </c:pt>
                <c:pt idx="1746">
                  <c:v>0.60629575402635427</c:v>
                </c:pt>
                <c:pt idx="1747">
                  <c:v>0.60429477794045872</c:v>
                </c:pt>
                <c:pt idx="1748">
                  <c:v>0.60229380185456316</c:v>
                </c:pt>
                <c:pt idx="1749">
                  <c:v>0.6002928257686676</c:v>
                </c:pt>
                <c:pt idx="1750">
                  <c:v>0.59829184968277205</c:v>
                </c:pt>
                <c:pt idx="1751">
                  <c:v>0.59629087359687649</c:v>
                </c:pt>
                <c:pt idx="1752">
                  <c:v>0.59428989751098094</c:v>
                </c:pt>
                <c:pt idx="1753">
                  <c:v>0.59228892142508538</c:v>
                </c:pt>
                <c:pt idx="1754">
                  <c:v>0.59028794533918982</c:v>
                </c:pt>
                <c:pt idx="1755">
                  <c:v>0.58828696925329427</c:v>
                </c:pt>
                <c:pt idx="1756">
                  <c:v>0.58628599316739871</c:v>
                </c:pt>
                <c:pt idx="1757">
                  <c:v>0.58428501708150316</c:v>
                </c:pt>
                <c:pt idx="1758">
                  <c:v>0.5822840409956076</c:v>
                </c:pt>
                <c:pt idx="1759">
                  <c:v>0.58028306490971204</c:v>
                </c:pt>
                <c:pt idx="1760">
                  <c:v>0.57828208882381649</c:v>
                </c:pt>
                <c:pt idx="1761">
                  <c:v>0.57628111273792093</c:v>
                </c:pt>
                <c:pt idx="1762">
                  <c:v>0.57428013665202537</c:v>
                </c:pt>
                <c:pt idx="1763">
                  <c:v>0.57227916056612982</c:v>
                </c:pt>
                <c:pt idx="1764">
                  <c:v>0.57027818448023426</c:v>
                </c:pt>
                <c:pt idx="1765">
                  <c:v>0.56827720839433871</c:v>
                </c:pt>
                <c:pt idx="1766">
                  <c:v>0.56627623230844315</c:v>
                </c:pt>
                <c:pt idx="1767">
                  <c:v>0.56427525622254759</c:v>
                </c:pt>
                <c:pt idx="1768">
                  <c:v>0.56227428013665204</c:v>
                </c:pt>
                <c:pt idx="1769">
                  <c:v>0.56027330405075648</c:v>
                </c:pt>
                <c:pt idx="1770">
                  <c:v>0.55827232796486093</c:v>
                </c:pt>
                <c:pt idx="1771">
                  <c:v>0.55627135187896537</c:v>
                </c:pt>
                <c:pt idx="1772">
                  <c:v>0.5542703757930697</c:v>
                </c:pt>
                <c:pt idx="1773">
                  <c:v>0.55226939970717415</c:v>
                </c:pt>
                <c:pt idx="1774">
                  <c:v>0.55026842362127859</c:v>
                </c:pt>
                <c:pt idx="1775">
                  <c:v>0.54826744753538303</c:v>
                </c:pt>
                <c:pt idx="1776">
                  <c:v>0.54626647144948748</c:v>
                </c:pt>
                <c:pt idx="1777">
                  <c:v>0.54426549536359192</c:v>
                </c:pt>
                <c:pt idx="1778">
                  <c:v>0.54226451927769637</c:v>
                </c:pt>
                <c:pt idx="1779">
                  <c:v>0.54026354319180081</c:v>
                </c:pt>
                <c:pt idx="1780">
                  <c:v>0.53826256710590525</c:v>
                </c:pt>
                <c:pt idx="1781">
                  <c:v>0.5362615910200097</c:v>
                </c:pt>
                <c:pt idx="1782">
                  <c:v>0.53426061493411414</c:v>
                </c:pt>
                <c:pt idx="1783">
                  <c:v>0.53225963884821859</c:v>
                </c:pt>
                <c:pt idx="1784">
                  <c:v>0.53025866276232303</c:v>
                </c:pt>
                <c:pt idx="1785">
                  <c:v>0.52825768667642747</c:v>
                </c:pt>
                <c:pt idx="1786">
                  <c:v>0.52625671059053192</c:v>
                </c:pt>
                <c:pt idx="1787">
                  <c:v>0.52425573450463636</c:v>
                </c:pt>
                <c:pt idx="1788">
                  <c:v>0.52225475841874081</c:v>
                </c:pt>
                <c:pt idx="1789">
                  <c:v>0.52025378233284525</c:v>
                </c:pt>
                <c:pt idx="1790">
                  <c:v>0.51825280624694969</c:v>
                </c:pt>
                <c:pt idx="1791">
                  <c:v>0.51625183016105414</c:v>
                </c:pt>
                <c:pt idx="1792">
                  <c:v>0.51425085407515858</c:v>
                </c:pt>
                <c:pt idx="1793">
                  <c:v>0.51224987798926302</c:v>
                </c:pt>
                <c:pt idx="1794">
                  <c:v>0.51024890190336747</c:v>
                </c:pt>
                <c:pt idx="1795">
                  <c:v>0.50824792581747191</c:v>
                </c:pt>
                <c:pt idx="1796">
                  <c:v>0.50624694973157636</c:v>
                </c:pt>
                <c:pt idx="1797">
                  <c:v>0.5042459736456808</c:v>
                </c:pt>
                <c:pt idx="1798">
                  <c:v>0.50224499755978524</c:v>
                </c:pt>
                <c:pt idx="1799">
                  <c:v>0.50024402147388969</c:v>
                </c:pt>
                <c:pt idx="1800">
                  <c:v>0.49824304538799413</c:v>
                </c:pt>
                <c:pt idx="1801">
                  <c:v>0.49624206930209858</c:v>
                </c:pt>
                <c:pt idx="1802">
                  <c:v>0.49424109321620302</c:v>
                </c:pt>
                <c:pt idx="1803">
                  <c:v>0.49224011713030746</c:v>
                </c:pt>
                <c:pt idx="1804">
                  <c:v>0.49023914104441185</c:v>
                </c:pt>
                <c:pt idx="1805">
                  <c:v>0.4882381649585163</c:v>
                </c:pt>
                <c:pt idx="1806">
                  <c:v>0.48623718887262074</c:v>
                </c:pt>
                <c:pt idx="1807">
                  <c:v>0.48423621278672518</c:v>
                </c:pt>
                <c:pt idx="1808">
                  <c:v>0.48223523670082963</c:v>
                </c:pt>
                <c:pt idx="1809">
                  <c:v>0.48023426061493407</c:v>
                </c:pt>
                <c:pt idx="1810">
                  <c:v>0.47823328452903852</c:v>
                </c:pt>
                <c:pt idx="1811">
                  <c:v>0.47623230844314296</c:v>
                </c:pt>
                <c:pt idx="1812">
                  <c:v>0.4742313323572474</c:v>
                </c:pt>
                <c:pt idx="1813">
                  <c:v>0.47223035627135185</c:v>
                </c:pt>
                <c:pt idx="1814">
                  <c:v>0.47022938018545629</c:v>
                </c:pt>
                <c:pt idx="1815">
                  <c:v>0.46822840409956074</c:v>
                </c:pt>
                <c:pt idx="1816">
                  <c:v>0.46622742801366518</c:v>
                </c:pt>
                <c:pt idx="1817">
                  <c:v>0.46422645192776962</c:v>
                </c:pt>
                <c:pt idx="1818">
                  <c:v>0.46222547584187407</c:v>
                </c:pt>
                <c:pt idx="1819">
                  <c:v>0.46022449975597851</c:v>
                </c:pt>
                <c:pt idx="1820">
                  <c:v>0.45822352367008296</c:v>
                </c:pt>
                <c:pt idx="1821">
                  <c:v>0.4562225475841874</c:v>
                </c:pt>
                <c:pt idx="1822">
                  <c:v>0.45422157149829184</c:v>
                </c:pt>
                <c:pt idx="1823">
                  <c:v>0.45222059541239629</c:v>
                </c:pt>
                <c:pt idx="1824">
                  <c:v>0.45021961932650073</c:v>
                </c:pt>
                <c:pt idx="1825">
                  <c:v>0.44821864324060512</c:v>
                </c:pt>
                <c:pt idx="1826">
                  <c:v>0.44621766715470956</c:v>
                </c:pt>
                <c:pt idx="1827">
                  <c:v>0.44421669106881401</c:v>
                </c:pt>
                <c:pt idx="1828">
                  <c:v>0.44221571498291845</c:v>
                </c:pt>
                <c:pt idx="1829">
                  <c:v>0.44021473889702289</c:v>
                </c:pt>
                <c:pt idx="1830">
                  <c:v>0.43821376281112734</c:v>
                </c:pt>
                <c:pt idx="1831">
                  <c:v>0.43621278672523178</c:v>
                </c:pt>
                <c:pt idx="1832">
                  <c:v>0.43421181063933623</c:v>
                </c:pt>
                <c:pt idx="1833">
                  <c:v>0.43221083455344067</c:v>
                </c:pt>
                <c:pt idx="1834">
                  <c:v>0.43020985846754511</c:v>
                </c:pt>
                <c:pt idx="1835">
                  <c:v>0.42820888238164956</c:v>
                </c:pt>
                <c:pt idx="1836">
                  <c:v>0.426207906295754</c:v>
                </c:pt>
                <c:pt idx="1837">
                  <c:v>0.42420693020985845</c:v>
                </c:pt>
                <c:pt idx="1838">
                  <c:v>0.42220595412396289</c:v>
                </c:pt>
                <c:pt idx="1839">
                  <c:v>0.42020497803806733</c:v>
                </c:pt>
                <c:pt idx="1840">
                  <c:v>0.41820400195217178</c:v>
                </c:pt>
                <c:pt idx="1841">
                  <c:v>0.41620302586627622</c:v>
                </c:pt>
                <c:pt idx="1842">
                  <c:v>0.41420204978038067</c:v>
                </c:pt>
                <c:pt idx="1843">
                  <c:v>0.41220107369448511</c:v>
                </c:pt>
                <c:pt idx="1844">
                  <c:v>0.41020009760858955</c:v>
                </c:pt>
                <c:pt idx="1845">
                  <c:v>0.408199121522694</c:v>
                </c:pt>
                <c:pt idx="1846">
                  <c:v>0.40619814543679844</c:v>
                </c:pt>
                <c:pt idx="1847">
                  <c:v>0.40419716935090283</c:v>
                </c:pt>
                <c:pt idx="1848">
                  <c:v>0.40219619326500727</c:v>
                </c:pt>
                <c:pt idx="1849">
                  <c:v>0.40019521717911172</c:v>
                </c:pt>
                <c:pt idx="1850">
                  <c:v>0.39819424109321616</c:v>
                </c:pt>
                <c:pt idx="1851">
                  <c:v>0.39619326500732061</c:v>
                </c:pt>
                <c:pt idx="1852">
                  <c:v>0.39419228892142505</c:v>
                </c:pt>
                <c:pt idx="1853">
                  <c:v>0.39219131283552949</c:v>
                </c:pt>
                <c:pt idx="1854">
                  <c:v>0.39019033674963394</c:v>
                </c:pt>
                <c:pt idx="1855">
                  <c:v>0.38818936066373838</c:v>
                </c:pt>
                <c:pt idx="1856">
                  <c:v>0.38618838457784282</c:v>
                </c:pt>
                <c:pt idx="1857">
                  <c:v>0.38418740849194727</c:v>
                </c:pt>
                <c:pt idx="1858">
                  <c:v>0.38218643240605171</c:v>
                </c:pt>
                <c:pt idx="1859">
                  <c:v>0.38018545632015616</c:v>
                </c:pt>
                <c:pt idx="1860">
                  <c:v>0.3781844802342606</c:v>
                </c:pt>
                <c:pt idx="1861">
                  <c:v>0.37618350414836504</c:v>
                </c:pt>
                <c:pt idx="1862">
                  <c:v>0.37418252806246949</c:v>
                </c:pt>
                <c:pt idx="1863">
                  <c:v>0.37218155197657393</c:v>
                </c:pt>
                <c:pt idx="1864">
                  <c:v>0.37018057589067838</c:v>
                </c:pt>
                <c:pt idx="1865">
                  <c:v>0.36817959980478282</c:v>
                </c:pt>
                <c:pt idx="1866">
                  <c:v>0.36617862371888726</c:v>
                </c:pt>
                <c:pt idx="1867">
                  <c:v>0.36417764763299171</c:v>
                </c:pt>
                <c:pt idx="1868">
                  <c:v>0.3621766715470961</c:v>
                </c:pt>
                <c:pt idx="1869">
                  <c:v>0.36017569546120054</c:v>
                </c:pt>
                <c:pt idx="1870">
                  <c:v>0.35817471937530498</c:v>
                </c:pt>
                <c:pt idx="1871">
                  <c:v>0.35617374328940943</c:v>
                </c:pt>
                <c:pt idx="1872">
                  <c:v>0.35417276720351387</c:v>
                </c:pt>
                <c:pt idx="1873">
                  <c:v>0.35217179111761832</c:v>
                </c:pt>
                <c:pt idx="1874">
                  <c:v>0.35017081503172276</c:v>
                </c:pt>
                <c:pt idx="1875">
                  <c:v>0.3481698389458272</c:v>
                </c:pt>
                <c:pt idx="1876">
                  <c:v>0.34616886285993165</c:v>
                </c:pt>
                <c:pt idx="1877">
                  <c:v>0.34416788677403609</c:v>
                </c:pt>
                <c:pt idx="1878">
                  <c:v>0.34216691068814054</c:v>
                </c:pt>
                <c:pt idx="1879">
                  <c:v>0.34016593460224498</c:v>
                </c:pt>
                <c:pt idx="1880">
                  <c:v>0.33816495851634942</c:v>
                </c:pt>
                <c:pt idx="1881">
                  <c:v>0.33616398243045387</c:v>
                </c:pt>
                <c:pt idx="1882">
                  <c:v>0.33416300634455831</c:v>
                </c:pt>
                <c:pt idx="1883">
                  <c:v>0.33216203025866275</c:v>
                </c:pt>
                <c:pt idx="1884">
                  <c:v>0.3301610541727672</c:v>
                </c:pt>
                <c:pt idx="1885">
                  <c:v>0.32816007808687164</c:v>
                </c:pt>
                <c:pt idx="1886">
                  <c:v>0.32615910200097609</c:v>
                </c:pt>
                <c:pt idx="1887">
                  <c:v>0.32415812591508053</c:v>
                </c:pt>
                <c:pt idx="1888">
                  <c:v>0.32215714982918497</c:v>
                </c:pt>
                <c:pt idx="1889">
                  <c:v>0.32015617374328942</c:v>
                </c:pt>
                <c:pt idx="1890">
                  <c:v>0.31815519765739381</c:v>
                </c:pt>
                <c:pt idx="1891">
                  <c:v>0.31615422157149825</c:v>
                </c:pt>
                <c:pt idx="1892">
                  <c:v>0.31415324548560269</c:v>
                </c:pt>
                <c:pt idx="1893">
                  <c:v>0.31215226939970714</c:v>
                </c:pt>
                <c:pt idx="1894">
                  <c:v>0.31015129331381158</c:v>
                </c:pt>
                <c:pt idx="1895">
                  <c:v>0.30815031722791603</c:v>
                </c:pt>
                <c:pt idx="1896">
                  <c:v>0.30614934114202047</c:v>
                </c:pt>
                <c:pt idx="1897">
                  <c:v>0.30414836505612491</c:v>
                </c:pt>
                <c:pt idx="1898">
                  <c:v>0.30214738897022936</c:v>
                </c:pt>
                <c:pt idx="1899">
                  <c:v>0.3001464128843338</c:v>
                </c:pt>
                <c:pt idx="1900">
                  <c:v>0.29814543679843825</c:v>
                </c:pt>
                <c:pt idx="1901">
                  <c:v>0.29614446071254269</c:v>
                </c:pt>
                <c:pt idx="1902">
                  <c:v>0.29414348462664713</c:v>
                </c:pt>
                <c:pt idx="1903">
                  <c:v>0.29214250854075158</c:v>
                </c:pt>
                <c:pt idx="1904">
                  <c:v>0.29014153245485602</c:v>
                </c:pt>
                <c:pt idx="1905">
                  <c:v>0.28814055636896047</c:v>
                </c:pt>
                <c:pt idx="1906">
                  <c:v>0.28613958028306491</c:v>
                </c:pt>
                <c:pt idx="1907">
                  <c:v>0.28413860419716935</c:v>
                </c:pt>
                <c:pt idx="1908">
                  <c:v>0.2821376281112738</c:v>
                </c:pt>
                <c:pt idx="1909">
                  <c:v>0.28013665202537824</c:v>
                </c:pt>
                <c:pt idx="1910">
                  <c:v>0.27813567593948268</c:v>
                </c:pt>
                <c:pt idx="1911">
                  <c:v>0.27613469985358707</c:v>
                </c:pt>
                <c:pt idx="1912">
                  <c:v>0.27413372376769152</c:v>
                </c:pt>
                <c:pt idx="1913">
                  <c:v>0.27213274768179596</c:v>
                </c:pt>
                <c:pt idx="1914">
                  <c:v>0.27013177159590041</c:v>
                </c:pt>
                <c:pt idx="1915">
                  <c:v>0.26813079551000485</c:v>
                </c:pt>
                <c:pt idx="1916">
                  <c:v>0.26612981942410929</c:v>
                </c:pt>
                <c:pt idx="1917">
                  <c:v>0.26412884333821374</c:v>
                </c:pt>
                <c:pt idx="1918">
                  <c:v>0.26212786725231818</c:v>
                </c:pt>
                <c:pt idx="1919">
                  <c:v>0.26012689116642262</c:v>
                </c:pt>
                <c:pt idx="1920">
                  <c:v>0.25812591508052707</c:v>
                </c:pt>
                <c:pt idx="1921">
                  <c:v>0.25612493899463151</c:v>
                </c:pt>
                <c:pt idx="1922">
                  <c:v>0.25412396290873596</c:v>
                </c:pt>
                <c:pt idx="1923">
                  <c:v>0.2521229868228404</c:v>
                </c:pt>
                <c:pt idx="1924">
                  <c:v>0.25012201073694484</c:v>
                </c:pt>
                <c:pt idx="1925">
                  <c:v>0.24812103465104929</c:v>
                </c:pt>
                <c:pt idx="1926">
                  <c:v>0.24612005856515373</c:v>
                </c:pt>
                <c:pt idx="1927">
                  <c:v>0.24411908247925815</c:v>
                </c:pt>
                <c:pt idx="1928">
                  <c:v>0.24211810639336259</c:v>
                </c:pt>
                <c:pt idx="1929">
                  <c:v>0.24011713030746704</c:v>
                </c:pt>
                <c:pt idx="1930">
                  <c:v>0.23811615422157148</c:v>
                </c:pt>
                <c:pt idx="1931">
                  <c:v>0.23611517813567592</c:v>
                </c:pt>
                <c:pt idx="1932">
                  <c:v>0.23411420204978037</c:v>
                </c:pt>
                <c:pt idx="1933">
                  <c:v>0.23211322596388481</c:v>
                </c:pt>
                <c:pt idx="1934">
                  <c:v>0.23011224987798926</c:v>
                </c:pt>
                <c:pt idx="1935">
                  <c:v>0.2281112737920937</c:v>
                </c:pt>
                <c:pt idx="1936">
                  <c:v>0.22611029770619814</c:v>
                </c:pt>
                <c:pt idx="1937">
                  <c:v>0.22410932162030256</c:v>
                </c:pt>
                <c:pt idx="1938">
                  <c:v>0.222108345534407</c:v>
                </c:pt>
                <c:pt idx="1939">
                  <c:v>0.22010736944851145</c:v>
                </c:pt>
                <c:pt idx="1940">
                  <c:v>0.21810639336261589</c:v>
                </c:pt>
                <c:pt idx="1941">
                  <c:v>0.21610541727672034</c:v>
                </c:pt>
                <c:pt idx="1942">
                  <c:v>0.21410444119082478</c:v>
                </c:pt>
                <c:pt idx="1943">
                  <c:v>0.21210346510492922</c:v>
                </c:pt>
                <c:pt idx="1944">
                  <c:v>0.21010248901903367</c:v>
                </c:pt>
                <c:pt idx="1945">
                  <c:v>0.20810151293313811</c:v>
                </c:pt>
                <c:pt idx="1946">
                  <c:v>0.20610053684724255</c:v>
                </c:pt>
                <c:pt idx="1947">
                  <c:v>0.204099560761347</c:v>
                </c:pt>
                <c:pt idx="1948">
                  <c:v>0.20209858467545141</c:v>
                </c:pt>
                <c:pt idx="1949">
                  <c:v>0.20009760858955586</c:v>
                </c:pt>
                <c:pt idx="1950">
                  <c:v>0.1980966325036603</c:v>
                </c:pt>
                <c:pt idx="1951">
                  <c:v>0.19609565641776475</c:v>
                </c:pt>
                <c:pt idx="1952">
                  <c:v>0.19409468033186919</c:v>
                </c:pt>
                <c:pt idx="1953">
                  <c:v>0.19209370424597363</c:v>
                </c:pt>
                <c:pt idx="1954">
                  <c:v>0.19009272816007808</c:v>
                </c:pt>
                <c:pt idx="1955">
                  <c:v>0.18809175207418252</c:v>
                </c:pt>
                <c:pt idx="1956">
                  <c:v>0.18609077598828697</c:v>
                </c:pt>
                <c:pt idx="1957">
                  <c:v>0.18408979990239141</c:v>
                </c:pt>
                <c:pt idx="1958">
                  <c:v>0.18208882381649585</c:v>
                </c:pt>
                <c:pt idx="1959">
                  <c:v>0.18008784773060027</c:v>
                </c:pt>
                <c:pt idx="1960">
                  <c:v>0.17808687164470471</c:v>
                </c:pt>
                <c:pt idx="1961">
                  <c:v>0.17608589555880916</c:v>
                </c:pt>
                <c:pt idx="1962">
                  <c:v>0.1740849194729136</c:v>
                </c:pt>
                <c:pt idx="1963">
                  <c:v>0.17208394338701805</c:v>
                </c:pt>
                <c:pt idx="1964">
                  <c:v>0.17008296730112249</c:v>
                </c:pt>
                <c:pt idx="1965">
                  <c:v>0.16808199121522693</c:v>
                </c:pt>
                <c:pt idx="1966">
                  <c:v>0.16608101512933138</c:v>
                </c:pt>
                <c:pt idx="1967">
                  <c:v>0.16408003904343582</c:v>
                </c:pt>
                <c:pt idx="1968">
                  <c:v>0.16207906295754027</c:v>
                </c:pt>
                <c:pt idx="1969">
                  <c:v>0.16007808687164471</c:v>
                </c:pt>
                <c:pt idx="1970">
                  <c:v>0.15807711078574913</c:v>
                </c:pt>
                <c:pt idx="1971">
                  <c:v>0.15607613469985357</c:v>
                </c:pt>
                <c:pt idx="1972">
                  <c:v>0.15407515861395801</c:v>
                </c:pt>
                <c:pt idx="1973">
                  <c:v>0.15207418252806246</c:v>
                </c:pt>
                <c:pt idx="1974">
                  <c:v>0.1500732064421669</c:v>
                </c:pt>
                <c:pt idx="1975">
                  <c:v>0.14807223035627134</c:v>
                </c:pt>
                <c:pt idx="1976">
                  <c:v>0.14607125427037579</c:v>
                </c:pt>
                <c:pt idx="1977">
                  <c:v>0.14407027818448023</c:v>
                </c:pt>
                <c:pt idx="1978">
                  <c:v>0.14206930209858468</c:v>
                </c:pt>
                <c:pt idx="1979">
                  <c:v>0.14006832601268912</c:v>
                </c:pt>
                <c:pt idx="1980">
                  <c:v>0.13806734992679354</c:v>
                </c:pt>
                <c:pt idx="1981">
                  <c:v>0.13606637384089798</c:v>
                </c:pt>
                <c:pt idx="1982">
                  <c:v>0.13406539775500242</c:v>
                </c:pt>
                <c:pt idx="1983">
                  <c:v>0.13206442166910687</c:v>
                </c:pt>
                <c:pt idx="1984">
                  <c:v>0.13006344558321131</c:v>
                </c:pt>
                <c:pt idx="1985">
                  <c:v>0.12806246949731576</c:v>
                </c:pt>
                <c:pt idx="1986">
                  <c:v>0.1260614934114202</c:v>
                </c:pt>
                <c:pt idx="1987">
                  <c:v>0.12406051732552464</c:v>
                </c:pt>
                <c:pt idx="1988">
                  <c:v>0.12205954123962907</c:v>
                </c:pt>
                <c:pt idx="1989">
                  <c:v>0.12005856515373352</c:v>
                </c:pt>
                <c:pt idx="1990">
                  <c:v>0.11805758906783796</c:v>
                </c:pt>
                <c:pt idx="1991">
                  <c:v>0.11605661298194241</c:v>
                </c:pt>
                <c:pt idx="1992">
                  <c:v>0.11405563689604685</c:v>
                </c:pt>
                <c:pt idx="1993">
                  <c:v>0.11205466081015128</c:v>
                </c:pt>
                <c:pt idx="1994">
                  <c:v>0.11005368472425572</c:v>
                </c:pt>
                <c:pt idx="1995">
                  <c:v>0.10805270863836017</c:v>
                </c:pt>
                <c:pt idx="1996">
                  <c:v>0.10605173255246461</c:v>
                </c:pt>
                <c:pt idx="1997">
                  <c:v>0.10405075646656906</c:v>
                </c:pt>
                <c:pt idx="1998">
                  <c:v>0.1020497803806735</c:v>
                </c:pt>
                <c:pt idx="1999">
                  <c:v>0.10004880429477793</c:v>
                </c:pt>
                <c:pt idx="2000">
                  <c:v>9.8047828208882373E-2</c:v>
                </c:pt>
                <c:pt idx="2001">
                  <c:v>9.6046852122986817E-2</c:v>
                </c:pt>
                <c:pt idx="2002">
                  <c:v>9.4045876037091261E-2</c:v>
                </c:pt>
                <c:pt idx="2003">
                  <c:v>9.2044899951195705E-2</c:v>
                </c:pt>
                <c:pt idx="2004">
                  <c:v>9.0043923865300135E-2</c:v>
                </c:pt>
                <c:pt idx="2005">
                  <c:v>8.8042947779404579E-2</c:v>
                </c:pt>
                <c:pt idx="2006">
                  <c:v>8.6041971693509023E-2</c:v>
                </c:pt>
                <c:pt idx="2007">
                  <c:v>8.4040995607613467E-2</c:v>
                </c:pt>
                <c:pt idx="2008">
                  <c:v>8.2040019521717911E-2</c:v>
                </c:pt>
                <c:pt idx="2009">
                  <c:v>8.0039043435822355E-2</c:v>
                </c:pt>
                <c:pt idx="2010">
                  <c:v>7.8038067349926785E-2</c:v>
                </c:pt>
                <c:pt idx="2011">
                  <c:v>7.6037091264031229E-2</c:v>
                </c:pt>
                <c:pt idx="2012">
                  <c:v>7.4036115178135672E-2</c:v>
                </c:pt>
                <c:pt idx="2013">
                  <c:v>7.2035139092240116E-2</c:v>
                </c:pt>
                <c:pt idx="2014">
                  <c:v>7.003416300634456E-2</c:v>
                </c:pt>
                <c:pt idx="2015">
                  <c:v>6.803318692044899E-2</c:v>
                </c:pt>
                <c:pt idx="2016">
                  <c:v>6.6032210834553434E-2</c:v>
                </c:pt>
                <c:pt idx="2017">
                  <c:v>6.4031234748657878E-2</c:v>
                </c:pt>
                <c:pt idx="2018">
                  <c:v>6.2030258662762322E-2</c:v>
                </c:pt>
                <c:pt idx="2019">
                  <c:v>6.0029282576866759E-2</c:v>
                </c:pt>
                <c:pt idx="2020">
                  <c:v>5.8028306490971203E-2</c:v>
                </c:pt>
                <c:pt idx="2021">
                  <c:v>5.602733040507564E-2</c:v>
                </c:pt>
                <c:pt idx="2022">
                  <c:v>5.4026354319180084E-2</c:v>
                </c:pt>
                <c:pt idx="2023">
                  <c:v>5.2025378233284528E-2</c:v>
                </c:pt>
                <c:pt idx="2024">
                  <c:v>5.0024402147388965E-2</c:v>
                </c:pt>
                <c:pt idx="2025">
                  <c:v>4.8023426061493409E-2</c:v>
                </c:pt>
                <c:pt idx="2026">
                  <c:v>4.6022449975597853E-2</c:v>
                </c:pt>
                <c:pt idx="2027">
                  <c:v>4.4021473889702289E-2</c:v>
                </c:pt>
                <c:pt idx="2028">
                  <c:v>4.2020497803806733E-2</c:v>
                </c:pt>
                <c:pt idx="2029">
                  <c:v>4.0019521717911177E-2</c:v>
                </c:pt>
                <c:pt idx="2030">
                  <c:v>3.8018545632015614E-2</c:v>
                </c:pt>
                <c:pt idx="2031">
                  <c:v>3.6017569546120058E-2</c:v>
                </c:pt>
                <c:pt idx="2032">
                  <c:v>3.4016593460224495E-2</c:v>
                </c:pt>
                <c:pt idx="2033">
                  <c:v>3.2015617374328939E-2</c:v>
                </c:pt>
                <c:pt idx="2034">
                  <c:v>3.001464128843338E-2</c:v>
                </c:pt>
                <c:pt idx="2035">
                  <c:v>2.801366520253782E-2</c:v>
                </c:pt>
                <c:pt idx="2036">
                  <c:v>2.6012689116642264E-2</c:v>
                </c:pt>
                <c:pt idx="2037">
                  <c:v>2.4011713030746704E-2</c:v>
                </c:pt>
                <c:pt idx="2038">
                  <c:v>2.2010736944851145E-2</c:v>
                </c:pt>
                <c:pt idx="2039">
                  <c:v>2.0009760858955589E-2</c:v>
                </c:pt>
                <c:pt idx="2040">
                  <c:v>1.8008784773060029E-2</c:v>
                </c:pt>
                <c:pt idx="2041">
                  <c:v>1.600780868716447E-2</c:v>
                </c:pt>
                <c:pt idx="2042">
                  <c:v>1.400683260126891E-2</c:v>
                </c:pt>
                <c:pt idx="2043">
                  <c:v>1.2005856515373352E-2</c:v>
                </c:pt>
                <c:pt idx="2044">
                  <c:v>1.0004880429477794E-2</c:v>
                </c:pt>
                <c:pt idx="2045">
                  <c:v>8.0039043435822348E-3</c:v>
                </c:pt>
                <c:pt idx="2046">
                  <c:v>6.0029282576866761E-3</c:v>
                </c:pt>
                <c:pt idx="2047">
                  <c:v>4.0019521717911174E-3</c:v>
                </c:pt>
                <c:pt idx="2048">
                  <c:v>2.0009760858955587E-3</c:v>
                </c:pt>
              </c:numCache>
            </c:numRef>
          </c:xVal>
          <c:yVal>
            <c:numRef>
              <c:f>'RGB Analysis'!$E$46:$E$2095</c:f>
              <c:numCache>
                <c:formatCode>General</c:formatCode>
                <c:ptCount val="2050"/>
                <c:pt idx="0">
                  <c:v>1.9607843137254902E-2</c:v>
                </c:pt>
                <c:pt idx="1">
                  <c:v>1.9701960784313726E-2</c:v>
                </c:pt>
                <c:pt idx="2">
                  <c:v>1.9992156862745098E-2</c:v>
                </c:pt>
                <c:pt idx="3">
                  <c:v>2.0180392156862743E-2</c:v>
                </c:pt>
                <c:pt idx="4">
                  <c:v>2.4670588235294121E-2</c:v>
                </c:pt>
                <c:pt idx="5">
                  <c:v>2.9352941176470589E-2</c:v>
                </c:pt>
                <c:pt idx="6">
                  <c:v>3.3658823529411769E-2</c:v>
                </c:pt>
                <c:pt idx="7">
                  <c:v>4.0631372549019606E-2</c:v>
                </c:pt>
                <c:pt idx="8">
                  <c:v>4.923137254901961E-2</c:v>
                </c:pt>
                <c:pt idx="9">
                  <c:v>5.2599999999999994E-2</c:v>
                </c:pt>
                <c:pt idx="10">
                  <c:v>6.1466666666666669E-2</c:v>
                </c:pt>
                <c:pt idx="11">
                  <c:v>7.2454901960784315E-2</c:v>
                </c:pt>
                <c:pt idx="12">
                  <c:v>8.9345098039215684E-2</c:v>
                </c:pt>
                <c:pt idx="13">
                  <c:v>9.9521568627450985E-2</c:v>
                </c:pt>
                <c:pt idx="14">
                  <c:v>0.11545490196078431</c:v>
                </c:pt>
                <c:pt idx="15">
                  <c:v>0.13484313725490196</c:v>
                </c:pt>
                <c:pt idx="16">
                  <c:v>0.14885098039215686</c:v>
                </c:pt>
                <c:pt idx="17">
                  <c:v>0.16698823529411766</c:v>
                </c:pt>
                <c:pt idx="18">
                  <c:v>0.18145882352941176</c:v>
                </c:pt>
                <c:pt idx="19">
                  <c:v>0.16442745098039216</c:v>
                </c:pt>
                <c:pt idx="20">
                  <c:v>0.13480392156862747</c:v>
                </c:pt>
                <c:pt idx="21">
                  <c:v>9.4643137254901963E-2</c:v>
                </c:pt>
                <c:pt idx="22">
                  <c:v>6.3372549019607843E-2</c:v>
                </c:pt>
                <c:pt idx="23">
                  <c:v>4.118823529411765E-2</c:v>
                </c:pt>
                <c:pt idx="24">
                  <c:v>2.9211764705882354E-2</c:v>
                </c:pt>
                <c:pt idx="25">
                  <c:v>2.7470588235294118E-2</c:v>
                </c:pt>
                <c:pt idx="26">
                  <c:v>2.3580392156862744E-2</c:v>
                </c:pt>
                <c:pt idx="27">
                  <c:v>2.0980392156862742E-2</c:v>
                </c:pt>
                <c:pt idx="28">
                  <c:v>1.9623529411764706E-2</c:v>
                </c:pt>
                <c:pt idx="29">
                  <c:v>1.9607843137254902E-2</c:v>
                </c:pt>
                <c:pt idx="30">
                  <c:v>1.5745098039215685E-2</c:v>
                </c:pt>
                <c:pt idx="31">
                  <c:v>1.5686274509803921E-2</c:v>
                </c:pt>
                <c:pt idx="32">
                  <c:v>1.9545098039215683E-2</c:v>
                </c:pt>
                <c:pt idx="33">
                  <c:v>1.8854901960784314E-2</c:v>
                </c:pt>
                <c:pt idx="34">
                  <c:v>1.5741176470588234E-2</c:v>
                </c:pt>
                <c:pt idx="35">
                  <c:v>1.1831372549019607E-2</c:v>
                </c:pt>
                <c:pt idx="36">
                  <c:v>1.1764705882352941E-2</c:v>
                </c:pt>
                <c:pt idx="37">
                  <c:v>1.1764705882352941E-2</c:v>
                </c:pt>
                <c:pt idx="38">
                  <c:v>1.5611764705882353E-2</c:v>
                </c:pt>
                <c:pt idx="39">
                  <c:v>1.9533333333333333E-2</c:v>
                </c:pt>
                <c:pt idx="40">
                  <c:v>1.9607843137254902E-2</c:v>
                </c:pt>
                <c:pt idx="41">
                  <c:v>1.9607843137254902E-2</c:v>
                </c:pt>
                <c:pt idx="42">
                  <c:v>2.3450980392156862E-2</c:v>
                </c:pt>
                <c:pt idx="43">
                  <c:v>2.3529411764705882E-2</c:v>
                </c:pt>
                <c:pt idx="44">
                  <c:v>2.4376470588235295E-2</c:v>
                </c:pt>
                <c:pt idx="45">
                  <c:v>3.6188235294117646E-2</c:v>
                </c:pt>
                <c:pt idx="46">
                  <c:v>4.0023529411764708E-2</c:v>
                </c:pt>
                <c:pt idx="47">
                  <c:v>5.5819607843137255E-2</c:v>
                </c:pt>
                <c:pt idx="48">
                  <c:v>6.4792156862745087E-2</c:v>
                </c:pt>
                <c:pt idx="49">
                  <c:v>7.0243137254901944E-2</c:v>
                </c:pt>
                <c:pt idx="50">
                  <c:v>7.0470588235294118E-2</c:v>
                </c:pt>
                <c:pt idx="51">
                  <c:v>7.1227450980392154E-2</c:v>
                </c:pt>
                <c:pt idx="52">
                  <c:v>7.2541176470588234E-2</c:v>
                </c:pt>
                <c:pt idx="53">
                  <c:v>7.1078431372549017E-2</c:v>
                </c:pt>
                <c:pt idx="54">
                  <c:v>6.9917647058823529E-2</c:v>
                </c:pt>
                <c:pt idx="55">
                  <c:v>7.8635294117647053E-2</c:v>
                </c:pt>
                <c:pt idx="56">
                  <c:v>8.3807843137254895E-2</c:v>
                </c:pt>
                <c:pt idx="57">
                  <c:v>8.1250980392156863E-2</c:v>
                </c:pt>
                <c:pt idx="58">
                  <c:v>8.4517647058823517E-2</c:v>
                </c:pt>
                <c:pt idx="59">
                  <c:v>9.1576470588235301E-2</c:v>
                </c:pt>
                <c:pt idx="60">
                  <c:v>9.8286274509803914E-2</c:v>
                </c:pt>
                <c:pt idx="61">
                  <c:v>0.10711372549019609</c:v>
                </c:pt>
                <c:pt idx="62">
                  <c:v>0.11395686274509804</c:v>
                </c:pt>
                <c:pt idx="63">
                  <c:v>0.11693725490196077</c:v>
                </c:pt>
                <c:pt idx="64">
                  <c:v>0.12119607843137255</c:v>
                </c:pt>
                <c:pt idx="65">
                  <c:v>0.12956862745098038</c:v>
                </c:pt>
                <c:pt idx="66">
                  <c:v>0.13492156862745097</c:v>
                </c:pt>
                <c:pt idx="67">
                  <c:v>0.13545098039215686</c:v>
                </c:pt>
                <c:pt idx="68">
                  <c:v>0.14091764705882354</c:v>
                </c:pt>
                <c:pt idx="69">
                  <c:v>0.15274509803921571</c:v>
                </c:pt>
                <c:pt idx="70">
                  <c:v>0.14916862745098036</c:v>
                </c:pt>
                <c:pt idx="71">
                  <c:v>0.14523529411764705</c:v>
                </c:pt>
                <c:pt idx="72">
                  <c:v>0.14888235294117649</c:v>
                </c:pt>
                <c:pt idx="73">
                  <c:v>0.14523921568627451</c:v>
                </c:pt>
                <c:pt idx="74">
                  <c:v>0.15118823529411762</c:v>
                </c:pt>
                <c:pt idx="75">
                  <c:v>0.15916470588235296</c:v>
                </c:pt>
                <c:pt idx="76">
                  <c:v>0.15428627450980392</c:v>
                </c:pt>
                <c:pt idx="77">
                  <c:v>0.15389019607843138</c:v>
                </c:pt>
                <c:pt idx="78">
                  <c:v>0.15710588235294118</c:v>
                </c:pt>
                <c:pt idx="79">
                  <c:v>0.1681843137254902</c:v>
                </c:pt>
                <c:pt idx="80">
                  <c:v>0.16880784313725491</c:v>
                </c:pt>
                <c:pt idx="81">
                  <c:v>0.1650392156862745</c:v>
                </c:pt>
                <c:pt idx="82">
                  <c:v>0.17600000000000002</c:v>
                </c:pt>
                <c:pt idx="83">
                  <c:v>0.18390196078431376</c:v>
                </c:pt>
                <c:pt idx="84">
                  <c:v>0.19163921568627451</c:v>
                </c:pt>
                <c:pt idx="85">
                  <c:v>0.19214509803921567</c:v>
                </c:pt>
                <c:pt idx="86">
                  <c:v>0.1996705882352941</c:v>
                </c:pt>
                <c:pt idx="87">
                  <c:v>0.20750980392156862</c:v>
                </c:pt>
                <c:pt idx="88">
                  <c:v>0.20784313725490194</c:v>
                </c:pt>
                <c:pt idx="89">
                  <c:v>0.21159607843137254</c:v>
                </c:pt>
                <c:pt idx="90">
                  <c:v>0.22301176470588235</c:v>
                </c:pt>
                <c:pt idx="91">
                  <c:v>0.23311764705882351</c:v>
                </c:pt>
                <c:pt idx="92">
                  <c:v>0.23337254901960783</c:v>
                </c:pt>
                <c:pt idx="93">
                  <c:v>0.23620784313725487</c:v>
                </c:pt>
                <c:pt idx="94">
                  <c:v>0.24767058823529411</c:v>
                </c:pt>
                <c:pt idx="95">
                  <c:v>0.2534078431372549</c:v>
                </c:pt>
                <c:pt idx="96">
                  <c:v>0.25355686274509798</c:v>
                </c:pt>
                <c:pt idx="97">
                  <c:v>0.26230588235294117</c:v>
                </c:pt>
                <c:pt idx="98">
                  <c:v>0.27768235294117644</c:v>
                </c:pt>
                <c:pt idx="99">
                  <c:v>0.28434509803921565</c:v>
                </c:pt>
                <c:pt idx="100">
                  <c:v>0.289921568627451</c:v>
                </c:pt>
                <c:pt idx="101">
                  <c:v>0.29738823529411762</c:v>
                </c:pt>
                <c:pt idx="102">
                  <c:v>0.30358431372549016</c:v>
                </c:pt>
                <c:pt idx="103">
                  <c:v>0.31152156862745101</c:v>
                </c:pt>
                <c:pt idx="104">
                  <c:v>0.33082352941176474</c:v>
                </c:pt>
                <c:pt idx="105">
                  <c:v>0.34419215686274507</c:v>
                </c:pt>
                <c:pt idx="106">
                  <c:v>0.3507725490196078</c:v>
                </c:pt>
                <c:pt idx="107">
                  <c:v>0.36340392156862744</c:v>
                </c:pt>
                <c:pt idx="108">
                  <c:v>0.36433725490196078</c:v>
                </c:pt>
                <c:pt idx="109">
                  <c:v>0.36098823529411767</c:v>
                </c:pt>
                <c:pt idx="110">
                  <c:v>0.36703529411764702</c:v>
                </c:pt>
                <c:pt idx="111">
                  <c:v>0.35650588235294117</c:v>
                </c:pt>
                <c:pt idx="112">
                  <c:v>0.34047058823529408</c:v>
                </c:pt>
                <c:pt idx="113">
                  <c:v>0.32321176470588231</c:v>
                </c:pt>
                <c:pt idx="114">
                  <c:v>0.29920392156862746</c:v>
                </c:pt>
                <c:pt idx="115">
                  <c:v>0.27482745098039219</c:v>
                </c:pt>
                <c:pt idx="116">
                  <c:v>0.25351764705882357</c:v>
                </c:pt>
                <c:pt idx="117">
                  <c:v>0.2357450980392157</c:v>
                </c:pt>
                <c:pt idx="118">
                  <c:v>0.2198705882352941</c:v>
                </c:pt>
                <c:pt idx="119">
                  <c:v>0.21725882352941178</c:v>
                </c:pt>
                <c:pt idx="120">
                  <c:v>0.21681176470588234</c:v>
                </c:pt>
                <c:pt idx="121">
                  <c:v>0.2266235294117647</c:v>
                </c:pt>
                <c:pt idx="122">
                  <c:v>0.23105098039215685</c:v>
                </c:pt>
                <c:pt idx="123">
                  <c:v>0.23507058823529409</c:v>
                </c:pt>
                <c:pt idx="124">
                  <c:v>0.23889411764705881</c:v>
                </c:pt>
                <c:pt idx="125">
                  <c:v>0.24270196078431372</c:v>
                </c:pt>
                <c:pt idx="126">
                  <c:v>0.24652549019607845</c:v>
                </c:pt>
                <c:pt idx="127">
                  <c:v>0.24299215686274511</c:v>
                </c:pt>
                <c:pt idx="128">
                  <c:v>0.23943137254901958</c:v>
                </c:pt>
                <c:pt idx="129">
                  <c:v>0.24289019607843138</c:v>
                </c:pt>
                <c:pt idx="130">
                  <c:v>0.24072941176470589</c:v>
                </c:pt>
                <c:pt idx="131">
                  <c:v>0.23708627450980393</c:v>
                </c:pt>
                <c:pt idx="132">
                  <c:v>0.24112156862745096</c:v>
                </c:pt>
                <c:pt idx="133">
                  <c:v>0.24121176470588235</c:v>
                </c:pt>
                <c:pt idx="134">
                  <c:v>0.23665882352941175</c:v>
                </c:pt>
                <c:pt idx="135">
                  <c:v>0.23278431372549019</c:v>
                </c:pt>
                <c:pt idx="136">
                  <c:v>0.22646666666666668</c:v>
                </c:pt>
                <c:pt idx="137">
                  <c:v>0.22987843137254901</c:v>
                </c:pt>
                <c:pt idx="138">
                  <c:v>0.23592941176470589</c:v>
                </c:pt>
                <c:pt idx="139">
                  <c:v>0.23614117647058822</c:v>
                </c:pt>
                <c:pt idx="140">
                  <c:v>0.22589803921568627</c:v>
                </c:pt>
                <c:pt idx="141">
                  <c:v>0.2163450980392157</c:v>
                </c:pt>
                <c:pt idx="142">
                  <c:v>0.21763921568627451</c:v>
                </c:pt>
                <c:pt idx="143">
                  <c:v>0.22498431372549021</c:v>
                </c:pt>
                <c:pt idx="144">
                  <c:v>0.21824705882352941</c:v>
                </c:pt>
                <c:pt idx="145">
                  <c:v>0.21050980392156862</c:v>
                </c:pt>
                <c:pt idx="146">
                  <c:v>0.21164313725490197</c:v>
                </c:pt>
                <c:pt idx="147">
                  <c:v>0.21176470588235294</c:v>
                </c:pt>
                <c:pt idx="148">
                  <c:v>0.20954117647058823</c:v>
                </c:pt>
                <c:pt idx="149">
                  <c:v>0.20794509803921571</c:v>
                </c:pt>
                <c:pt idx="150">
                  <c:v>0.2090078431372549</c:v>
                </c:pt>
                <c:pt idx="151">
                  <c:v>0.20565882352941176</c:v>
                </c:pt>
                <c:pt idx="152">
                  <c:v>0.20041176470588234</c:v>
                </c:pt>
                <c:pt idx="153">
                  <c:v>0.20266274509803922</c:v>
                </c:pt>
                <c:pt idx="154">
                  <c:v>0.21209803921568626</c:v>
                </c:pt>
                <c:pt idx="155">
                  <c:v>0.21674901960784312</c:v>
                </c:pt>
                <c:pt idx="156">
                  <c:v>0.21510980392156862</c:v>
                </c:pt>
                <c:pt idx="157">
                  <c:v>0.21864705882352944</c:v>
                </c:pt>
                <c:pt idx="158">
                  <c:v>0.22885490196078431</c:v>
                </c:pt>
                <c:pt idx="159">
                  <c:v>0.23719607843137253</c:v>
                </c:pt>
                <c:pt idx="160">
                  <c:v>0.24532156862745097</c:v>
                </c:pt>
                <c:pt idx="161">
                  <c:v>0.25318823529411766</c:v>
                </c:pt>
                <c:pt idx="162">
                  <c:v>0.25794901960784317</c:v>
                </c:pt>
                <c:pt idx="163">
                  <c:v>0.26578039215686272</c:v>
                </c:pt>
                <c:pt idx="164">
                  <c:v>0.26307450980392161</c:v>
                </c:pt>
                <c:pt idx="165">
                  <c:v>0.26627058823529409</c:v>
                </c:pt>
                <c:pt idx="166">
                  <c:v>0.27727843137254904</c:v>
                </c:pt>
                <c:pt idx="167">
                  <c:v>0.28227843137254899</c:v>
                </c:pt>
                <c:pt idx="168">
                  <c:v>0.27914509803921567</c:v>
                </c:pt>
                <c:pt idx="169">
                  <c:v>0.28522352941176471</c:v>
                </c:pt>
                <c:pt idx="170">
                  <c:v>0.28929019607843137</c:v>
                </c:pt>
                <c:pt idx="171">
                  <c:v>0.29138039215686279</c:v>
                </c:pt>
                <c:pt idx="172">
                  <c:v>0.30611372549019611</c:v>
                </c:pt>
                <c:pt idx="173">
                  <c:v>0.3096196078431373</c:v>
                </c:pt>
                <c:pt idx="174">
                  <c:v>0.31698039215686274</c:v>
                </c:pt>
                <c:pt idx="175">
                  <c:v>0.32152549019607846</c:v>
                </c:pt>
                <c:pt idx="176">
                  <c:v>0.32479999999999998</c:v>
                </c:pt>
                <c:pt idx="177">
                  <c:v>0.33134509803921569</c:v>
                </c:pt>
                <c:pt idx="178">
                  <c:v>0.33333725490196081</c:v>
                </c:pt>
                <c:pt idx="179">
                  <c:v>0.33732156862745094</c:v>
                </c:pt>
                <c:pt idx="180">
                  <c:v>0.34510196078431377</c:v>
                </c:pt>
                <c:pt idx="181">
                  <c:v>0.3496549019607843</c:v>
                </c:pt>
                <c:pt idx="182">
                  <c:v>0.35029019607843137</c:v>
                </c:pt>
                <c:pt idx="183">
                  <c:v>0.35248235294117641</c:v>
                </c:pt>
                <c:pt idx="184">
                  <c:v>0.35643137254901958</c:v>
                </c:pt>
                <c:pt idx="185">
                  <c:v>0.3532039215686274</c:v>
                </c:pt>
                <c:pt idx="186">
                  <c:v>0.35071764705882358</c:v>
                </c:pt>
                <c:pt idx="187">
                  <c:v>0.34466666666666662</c:v>
                </c:pt>
                <c:pt idx="188">
                  <c:v>0.33303921568627448</c:v>
                </c:pt>
                <c:pt idx="189">
                  <c:v>0.3244549019607843</c:v>
                </c:pt>
                <c:pt idx="190">
                  <c:v>0.31267843137254903</c:v>
                </c:pt>
                <c:pt idx="191">
                  <c:v>0.30879215686274514</c:v>
                </c:pt>
                <c:pt idx="192">
                  <c:v>0.30236078431372548</c:v>
                </c:pt>
                <c:pt idx="193">
                  <c:v>0.30042352941176476</c:v>
                </c:pt>
                <c:pt idx="194">
                  <c:v>0.29751764705882355</c:v>
                </c:pt>
                <c:pt idx="195">
                  <c:v>0.29610196078431372</c:v>
                </c:pt>
                <c:pt idx="196">
                  <c:v>0.2887294117647059</c:v>
                </c:pt>
                <c:pt idx="197">
                  <c:v>0.27783529411764701</c:v>
                </c:pt>
                <c:pt idx="198">
                  <c:v>0.26940392156862741</c:v>
                </c:pt>
                <c:pt idx="199">
                  <c:v>0.27037254901960783</c:v>
                </c:pt>
                <c:pt idx="200">
                  <c:v>0.27412549019607846</c:v>
                </c:pt>
                <c:pt idx="201">
                  <c:v>0.2719843137254902</c:v>
                </c:pt>
                <c:pt idx="202">
                  <c:v>0.27141960784313729</c:v>
                </c:pt>
                <c:pt idx="203">
                  <c:v>0.27096862745098038</c:v>
                </c:pt>
                <c:pt idx="204">
                  <c:v>0.27429019607843141</c:v>
                </c:pt>
                <c:pt idx="205">
                  <c:v>0.27449019607843139</c:v>
                </c:pt>
                <c:pt idx="206">
                  <c:v>0.2743921568627451</c:v>
                </c:pt>
                <c:pt idx="207">
                  <c:v>0.27783529411764701</c:v>
                </c:pt>
                <c:pt idx="208">
                  <c:v>0.27487843137254897</c:v>
                </c:pt>
                <c:pt idx="209">
                  <c:v>0.26429803921568629</c:v>
                </c:pt>
                <c:pt idx="210">
                  <c:v>0.26323137254901957</c:v>
                </c:pt>
                <c:pt idx="211">
                  <c:v>0.26684705882352944</c:v>
                </c:pt>
                <c:pt idx="212">
                  <c:v>0.267956862745098</c:v>
                </c:pt>
                <c:pt idx="213">
                  <c:v>0.2710352941176471</c:v>
                </c:pt>
                <c:pt idx="214">
                  <c:v>0.27614509803921572</c:v>
                </c:pt>
                <c:pt idx="215">
                  <c:v>0.27649803921568628</c:v>
                </c:pt>
                <c:pt idx="216">
                  <c:v>0.28076470588235292</c:v>
                </c:pt>
                <c:pt idx="217">
                  <c:v>0.2847019607843137</c:v>
                </c:pt>
                <c:pt idx="218">
                  <c:v>0.27801176470588235</c:v>
                </c:pt>
                <c:pt idx="219">
                  <c:v>0.2805843137254902</c:v>
                </c:pt>
                <c:pt idx="220">
                  <c:v>0.28311764705882353</c:v>
                </c:pt>
                <c:pt idx="221">
                  <c:v>0.27969411764705882</c:v>
                </c:pt>
                <c:pt idx="222">
                  <c:v>0.27996078431372545</c:v>
                </c:pt>
                <c:pt idx="223">
                  <c:v>0.2751254901960784</c:v>
                </c:pt>
                <c:pt idx="224">
                  <c:v>0.27288235294117646</c:v>
                </c:pt>
                <c:pt idx="225">
                  <c:v>0.27258823529411763</c:v>
                </c:pt>
                <c:pt idx="226">
                  <c:v>0.27079999999999999</c:v>
                </c:pt>
                <c:pt idx="227">
                  <c:v>0.26898039215686276</c:v>
                </c:pt>
                <c:pt idx="228">
                  <c:v>0.26691372549019604</c:v>
                </c:pt>
                <c:pt idx="229">
                  <c:v>0.26666666666666666</c:v>
                </c:pt>
                <c:pt idx="230">
                  <c:v>0.26801568627450978</c:v>
                </c:pt>
                <c:pt idx="231">
                  <c:v>0.26809019607843132</c:v>
                </c:pt>
                <c:pt idx="232">
                  <c:v>0.2668156862745098</c:v>
                </c:pt>
                <c:pt idx="233">
                  <c:v>0.26209803921568625</c:v>
                </c:pt>
                <c:pt idx="234">
                  <c:v>0.25768235294117647</c:v>
                </c:pt>
                <c:pt idx="235">
                  <c:v>0.26392941176470586</c:v>
                </c:pt>
                <c:pt idx="236">
                  <c:v>0.27169803921568625</c:v>
                </c:pt>
                <c:pt idx="237">
                  <c:v>0.2624078431372549</c:v>
                </c:pt>
                <c:pt idx="238">
                  <c:v>0.25843921568627454</c:v>
                </c:pt>
                <c:pt idx="239">
                  <c:v>0.26162745098039214</c:v>
                </c:pt>
                <c:pt idx="240">
                  <c:v>0.25921568627450975</c:v>
                </c:pt>
                <c:pt idx="241">
                  <c:v>0.25536470588235294</c:v>
                </c:pt>
                <c:pt idx="242">
                  <c:v>0.25144313725490192</c:v>
                </c:pt>
                <c:pt idx="243">
                  <c:v>0.25098039215686274</c:v>
                </c:pt>
                <c:pt idx="244">
                  <c:v>0.25098039215686274</c:v>
                </c:pt>
                <c:pt idx="245">
                  <c:v>0.24752941176470586</c:v>
                </c:pt>
                <c:pt idx="246">
                  <c:v>0.25049803921568631</c:v>
                </c:pt>
                <c:pt idx="247">
                  <c:v>0.24751764705882351</c:v>
                </c:pt>
                <c:pt idx="248">
                  <c:v>0.24361176470588236</c:v>
                </c:pt>
                <c:pt idx="249">
                  <c:v>0.24287450980392158</c:v>
                </c:pt>
                <c:pt idx="250">
                  <c:v>0.24274117647058824</c:v>
                </c:pt>
                <c:pt idx="251">
                  <c:v>0.23963529411764706</c:v>
                </c:pt>
                <c:pt idx="252">
                  <c:v>0.23629019607843135</c:v>
                </c:pt>
                <c:pt idx="253">
                  <c:v>0.23597647058823529</c:v>
                </c:pt>
                <c:pt idx="254">
                  <c:v>0.23950588235294115</c:v>
                </c:pt>
                <c:pt idx="255">
                  <c:v>0.24085098039215685</c:v>
                </c:pt>
                <c:pt idx="256">
                  <c:v>0.23513725490196077</c:v>
                </c:pt>
                <c:pt idx="257">
                  <c:v>0.23770196078431369</c:v>
                </c:pt>
                <c:pt idx="258">
                  <c:v>0.23462745098039217</c:v>
                </c:pt>
                <c:pt idx="259">
                  <c:v>0.2340392156862745</c:v>
                </c:pt>
                <c:pt idx="260">
                  <c:v>0.24079215686274508</c:v>
                </c:pt>
                <c:pt idx="261">
                  <c:v>0.24169019607843137</c:v>
                </c:pt>
                <c:pt idx="262">
                  <c:v>0.23817647058823527</c:v>
                </c:pt>
                <c:pt idx="263">
                  <c:v>0.2444156862745098</c:v>
                </c:pt>
                <c:pt idx="264">
                  <c:v>0.24532549019607844</c:v>
                </c:pt>
                <c:pt idx="265">
                  <c:v>0.24522745098039217</c:v>
                </c:pt>
                <c:pt idx="266">
                  <c:v>0.24339607843137256</c:v>
                </c:pt>
                <c:pt idx="267">
                  <c:v>0.24489411764705885</c:v>
                </c:pt>
                <c:pt idx="268">
                  <c:v>0.2470941176470588</c:v>
                </c:pt>
                <c:pt idx="269">
                  <c:v>0.24904705882352937</c:v>
                </c:pt>
                <c:pt idx="270">
                  <c:v>0.25277254901960783</c:v>
                </c:pt>
                <c:pt idx="271">
                  <c:v>0.24998039215686271</c:v>
                </c:pt>
                <c:pt idx="272">
                  <c:v>0.24615686274509807</c:v>
                </c:pt>
                <c:pt idx="273">
                  <c:v>0.2457803921568627</c:v>
                </c:pt>
                <c:pt idx="274">
                  <c:v>0.25578823529411759</c:v>
                </c:pt>
                <c:pt idx="275">
                  <c:v>0.25618823529411761</c:v>
                </c:pt>
                <c:pt idx="276">
                  <c:v>0.2593333333333333</c:v>
                </c:pt>
                <c:pt idx="277">
                  <c:v>0.26491764705882354</c:v>
                </c:pt>
                <c:pt idx="278">
                  <c:v>0.26242745098039211</c:v>
                </c:pt>
                <c:pt idx="279">
                  <c:v>0.26329411764705885</c:v>
                </c:pt>
                <c:pt idx="280">
                  <c:v>0.26678823529411766</c:v>
                </c:pt>
                <c:pt idx="281">
                  <c:v>0.27109411764705887</c:v>
                </c:pt>
                <c:pt idx="282">
                  <c:v>0.28166274509803918</c:v>
                </c:pt>
                <c:pt idx="283">
                  <c:v>0.28245490196078427</c:v>
                </c:pt>
                <c:pt idx="284">
                  <c:v>0.28211764705882353</c:v>
                </c:pt>
                <c:pt idx="285">
                  <c:v>0.28232941176470588</c:v>
                </c:pt>
                <c:pt idx="286">
                  <c:v>0.2856549019607843</c:v>
                </c:pt>
                <c:pt idx="287">
                  <c:v>0.28627450980392155</c:v>
                </c:pt>
                <c:pt idx="288">
                  <c:v>0.28973725490196073</c:v>
                </c:pt>
                <c:pt idx="289">
                  <c:v>0.29713725490196075</c:v>
                </c:pt>
                <c:pt idx="290">
                  <c:v>0.29834117647058822</c:v>
                </c:pt>
                <c:pt idx="291">
                  <c:v>0.29843529411764708</c:v>
                </c:pt>
                <c:pt idx="292">
                  <c:v>0.29222745098039216</c:v>
                </c:pt>
                <c:pt idx="293">
                  <c:v>0.28750588235294111</c:v>
                </c:pt>
                <c:pt idx="294">
                  <c:v>0.28754117647058824</c:v>
                </c:pt>
                <c:pt idx="295">
                  <c:v>0.28783137254901964</c:v>
                </c:pt>
                <c:pt idx="296">
                  <c:v>0.29323921568627448</c:v>
                </c:pt>
                <c:pt idx="297">
                  <c:v>0.29411764705882354</c:v>
                </c:pt>
                <c:pt idx="298">
                  <c:v>0.29258823529411765</c:v>
                </c:pt>
                <c:pt idx="299">
                  <c:v>0.29587058823529411</c:v>
                </c:pt>
                <c:pt idx="300">
                  <c:v>0.2911372549019608</c:v>
                </c:pt>
                <c:pt idx="301">
                  <c:v>0.28131372549019606</c:v>
                </c:pt>
                <c:pt idx="302">
                  <c:v>0.28322352941176465</c:v>
                </c:pt>
                <c:pt idx="303">
                  <c:v>0.28926274509803918</c:v>
                </c:pt>
                <c:pt idx="304">
                  <c:v>0.29159215686274503</c:v>
                </c:pt>
                <c:pt idx="305">
                  <c:v>0.29527058823529412</c:v>
                </c:pt>
                <c:pt idx="306">
                  <c:v>0.29283137254901959</c:v>
                </c:pt>
                <c:pt idx="307">
                  <c:v>0.28885490196078434</c:v>
                </c:pt>
                <c:pt idx="308">
                  <c:v>0.2865607843137255</c:v>
                </c:pt>
                <c:pt idx="309">
                  <c:v>0.28294509803921564</c:v>
                </c:pt>
                <c:pt idx="310">
                  <c:v>0.2861098039215686</c:v>
                </c:pt>
                <c:pt idx="311">
                  <c:v>0.29029803921568625</c:v>
                </c:pt>
                <c:pt idx="312">
                  <c:v>0.28700784313725491</c:v>
                </c:pt>
                <c:pt idx="313">
                  <c:v>0.28959607843137253</c:v>
                </c:pt>
                <c:pt idx="314">
                  <c:v>0.29127450980392161</c:v>
                </c:pt>
                <c:pt idx="315">
                  <c:v>0.28274509803921566</c:v>
                </c:pt>
                <c:pt idx="316">
                  <c:v>0.27554509803921567</c:v>
                </c:pt>
                <c:pt idx="317">
                  <c:v>0.2711960784313725</c:v>
                </c:pt>
                <c:pt idx="318">
                  <c:v>0.27058823529411768</c:v>
                </c:pt>
                <c:pt idx="319">
                  <c:v>0.27389803921568623</c:v>
                </c:pt>
                <c:pt idx="320">
                  <c:v>0.27514117647058822</c:v>
                </c:pt>
                <c:pt idx="321">
                  <c:v>0.27516470588235298</c:v>
                </c:pt>
                <c:pt idx="322">
                  <c:v>0.27837254901960778</c:v>
                </c:pt>
                <c:pt idx="323">
                  <c:v>0.27889411764705885</c:v>
                </c:pt>
                <c:pt idx="324">
                  <c:v>0.27879999999999994</c:v>
                </c:pt>
                <c:pt idx="325">
                  <c:v>0.27540392156862742</c:v>
                </c:pt>
                <c:pt idx="326">
                  <c:v>0.28083529411764702</c:v>
                </c:pt>
                <c:pt idx="327">
                  <c:v>0.28219215686274512</c:v>
                </c:pt>
                <c:pt idx="328">
                  <c:v>0.27904705882352943</c:v>
                </c:pt>
                <c:pt idx="329">
                  <c:v>0.27841176470588236</c:v>
                </c:pt>
                <c:pt idx="330">
                  <c:v>0.28172156862745096</c:v>
                </c:pt>
                <c:pt idx="331">
                  <c:v>0.28513333333333335</c:v>
                </c:pt>
                <c:pt idx="332">
                  <c:v>0.28876470588235298</c:v>
                </c:pt>
                <c:pt idx="333">
                  <c:v>0.28920784313725495</c:v>
                </c:pt>
                <c:pt idx="334">
                  <c:v>0.27916862745098037</c:v>
                </c:pt>
                <c:pt idx="335">
                  <c:v>0.27763529411764704</c:v>
                </c:pt>
                <c:pt idx="336">
                  <c:v>0.28092941176470593</c:v>
                </c:pt>
                <c:pt idx="337">
                  <c:v>0.28147450980392152</c:v>
                </c:pt>
                <c:pt idx="338">
                  <c:v>0.28874117647058822</c:v>
                </c:pt>
                <c:pt idx="339">
                  <c:v>0.286921568627451</c:v>
                </c:pt>
                <c:pt idx="340">
                  <c:v>0.27646274509803925</c:v>
                </c:pt>
                <c:pt idx="341">
                  <c:v>0.27882745098039213</c:v>
                </c:pt>
                <c:pt idx="342">
                  <c:v>0.28519215686274507</c:v>
                </c:pt>
                <c:pt idx="343">
                  <c:v>0.27974509803921566</c:v>
                </c:pt>
                <c:pt idx="344">
                  <c:v>0.27516862745098042</c:v>
                </c:pt>
                <c:pt idx="345">
                  <c:v>0.27913725490196079</c:v>
                </c:pt>
                <c:pt idx="346">
                  <c:v>0.28342745098039218</c:v>
                </c:pt>
                <c:pt idx="347">
                  <c:v>0.28592156862745099</c:v>
                </c:pt>
                <c:pt idx="348">
                  <c:v>0.28952941176470587</c:v>
                </c:pt>
                <c:pt idx="349">
                  <c:v>0.2869411764705882</c:v>
                </c:pt>
                <c:pt idx="350">
                  <c:v>0.28302352941176473</c:v>
                </c:pt>
                <c:pt idx="351">
                  <c:v>0.28743921568627451</c:v>
                </c:pt>
                <c:pt idx="352">
                  <c:v>0.29183529411764708</c:v>
                </c:pt>
                <c:pt idx="353">
                  <c:v>0.29710196078431372</c:v>
                </c:pt>
                <c:pt idx="354">
                  <c:v>0.29921176470588234</c:v>
                </c:pt>
                <c:pt idx="355">
                  <c:v>0.29502745098039213</c:v>
                </c:pt>
                <c:pt idx="356">
                  <c:v>0.29087843137254904</c:v>
                </c:pt>
                <c:pt idx="357">
                  <c:v>0.29019607843137252</c:v>
                </c:pt>
                <c:pt idx="358">
                  <c:v>0.29667058823529407</c:v>
                </c:pt>
                <c:pt idx="359">
                  <c:v>0.30295686274509803</c:v>
                </c:pt>
                <c:pt idx="360">
                  <c:v>0.30026666666666663</c:v>
                </c:pt>
                <c:pt idx="361">
                  <c:v>0.29833333333333334</c:v>
                </c:pt>
                <c:pt idx="362">
                  <c:v>0.29803921568627451</c:v>
                </c:pt>
                <c:pt idx="363">
                  <c:v>0.29758039215686272</c:v>
                </c:pt>
                <c:pt idx="364">
                  <c:v>0.30402745098039213</c:v>
                </c:pt>
                <c:pt idx="365">
                  <c:v>0.30581568627450983</c:v>
                </c:pt>
                <c:pt idx="366">
                  <c:v>0.31232549019607847</c:v>
                </c:pt>
                <c:pt idx="367">
                  <c:v>0.31694509803921572</c:v>
                </c:pt>
                <c:pt idx="368">
                  <c:v>0.31121176470588235</c:v>
                </c:pt>
                <c:pt idx="369">
                  <c:v>0.31300392156862744</c:v>
                </c:pt>
                <c:pt idx="370">
                  <c:v>0.31673333333333331</c:v>
                </c:pt>
                <c:pt idx="371">
                  <c:v>0.3108078431372549</c:v>
                </c:pt>
                <c:pt idx="372">
                  <c:v>0.31215686274509802</c:v>
                </c:pt>
                <c:pt idx="373">
                  <c:v>0.31894117647058823</c:v>
                </c:pt>
                <c:pt idx="374">
                  <c:v>0.31529019607843134</c:v>
                </c:pt>
                <c:pt idx="375">
                  <c:v>0.31752156862745096</c:v>
                </c:pt>
                <c:pt idx="376">
                  <c:v>0.31777254901960783</c:v>
                </c:pt>
                <c:pt idx="377">
                  <c:v>0.31764705882352939</c:v>
                </c:pt>
                <c:pt idx="378">
                  <c:v>0.32332549019607842</c:v>
                </c:pt>
                <c:pt idx="379">
                  <c:v>0.32451764705882347</c:v>
                </c:pt>
                <c:pt idx="380">
                  <c:v>0.3235490196078431</c:v>
                </c:pt>
                <c:pt idx="381">
                  <c:v>0.32410980392156863</c:v>
                </c:pt>
                <c:pt idx="382">
                  <c:v>0.32422745098039218</c:v>
                </c:pt>
                <c:pt idx="383">
                  <c:v>0.31885882352941175</c:v>
                </c:pt>
                <c:pt idx="384">
                  <c:v>0.31764705882352939</c:v>
                </c:pt>
                <c:pt idx="385">
                  <c:v>0.32083137254901961</c:v>
                </c:pt>
                <c:pt idx="386">
                  <c:v>0.31705098039215684</c:v>
                </c:pt>
                <c:pt idx="387">
                  <c:v>0.31272549019607848</c:v>
                </c:pt>
                <c:pt idx="388">
                  <c:v>0.31168627450980396</c:v>
                </c:pt>
                <c:pt idx="389">
                  <c:v>0.31491372549019608</c:v>
                </c:pt>
                <c:pt idx="390">
                  <c:v>0.31728627450980396</c:v>
                </c:pt>
                <c:pt idx="391">
                  <c:v>0.3161921568627451</c:v>
                </c:pt>
                <c:pt idx="392">
                  <c:v>0.31414901960784314</c:v>
                </c:pt>
                <c:pt idx="393">
                  <c:v>0.31372549019607843</c:v>
                </c:pt>
                <c:pt idx="394">
                  <c:v>0.31372549019607843</c:v>
                </c:pt>
                <c:pt idx="395">
                  <c:v>0.31372549019607843</c:v>
                </c:pt>
                <c:pt idx="396">
                  <c:v>0.31159607843137255</c:v>
                </c:pt>
                <c:pt idx="397">
                  <c:v>0.30811372549019606</c:v>
                </c:pt>
                <c:pt idx="398">
                  <c:v>0.30845490196078434</c:v>
                </c:pt>
                <c:pt idx="399">
                  <c:v>0.3119294117647059</c:v>
                </c:pt>
                <c:pt idx="400">
                  <c:v>0.30963137254901962</c:v>
                </c:pt>
                <c:pt idx="401">
                  <c:v>0.30265490196078437</c:v>
                </c:pt>
                <c:pt idx="402">
                  <c:v>0.30121568627450979</c:v>
                </c:pt>
                <c:pt idx="403">
                  <c:v>0.30813333333333337</c:v>
                </c:pt>
                <c:pt idx="404">
                  <c:v>0.31250588235294113</c:v>
                </c:pt>
                <c:pt idx="405">
                  <c:v>0.30697254901960785</c:v>
                </c:pt>
                <c:pt idx="406">
                  <c:v>0.30581176470588234</c:v>
                </c:pt>
                <c:pt idx="407">
                  <c:v>0.31216862745098034</c:v>
                </c:pt>
                <c:pt idx="408">
                  <c:v>0.31345098039215685</c:v>
                </c:pt>
                <c:pt idx="409">
                  <c:v>0.30735686274509805</c:v>
                </c:pt>
                <c:pt idx="410">
                  <c:v>0.30272549019607842</c:v>
                </c:pt>
                <c:pt idx="411">
                  <c:v>0.30507450980392159</c:v>
                </c:pt>
                <c:pt idx="412">
                  <c:v>0.30901568627450982</c:v>
                </c:pt>
                <c:pt idx="413">
                  <c:v>0.30956078431372552</c:v>
                </c:pt>
                <c:pt idx="414">
                  <c:v>0.30346274509803917</c:v>
                </c:pt>
                <c:pt idx="415">
                  <c:v>0.3015647058823529</c:v>
                </c:pt>
                <c:pt idx="416">
                  <c:v>0.29871372549019609</c:v>
                </c:pt>
                <c:pt idx="417">
                  <c:v>0.29749019607843136</c:v>
                </c:pt>
                <c:pt idx="418">
                  <c:v>0.29787843137254899</c:v>
                </c:pt>
                <c:pt idx="419">
                  <c:v>0.29874117647058823</c:v>
                </c:pt>
                <c:pt idx="420">
                  <c:v>0.29901568627450981</c:v>
                </c:pt>
                <c:pt idx="421">
                  <c:v>0.29599607843137254</c:v>
                </c:pt>
                <c:pt idx="422">
                  <c:v>0.29528627450980394</c:v>
                </c:pt>
                <c:pt idx="423">
                  <c:v>0.29859607843137254</c:v>
                </c:pt>
                <c:pt idx="424">
                  <c:v>0.30235294117647055</c:v>
                </c:pt>
                <c:pt idx="425">
                  <c:v>0.30021568627450984</c:v>
                </c:pt>
                <c:pt idx="426">
                  <c:v>0.29027058823529411</c:v>
                </c:pt>
                <c:pt idx="427">
                  <c:v>0.28841960784313725</c:v>
                </c:pt>
                <c:pt idx="428">
                  <c:v>0.29293333333333327</c:v>
                </c:pt>
                <c:pt idx="429">
                  <c:v>0.2953764705882353</c:v>
                </c:pt>
                <c:pt idx="430">
                  <c:v>0.29289803921568625</c:v>
                </c:pt>
                <c:pt idx="431">
                  <c:v>0.289156862745098</c:v>
                </c:pt>
                <c:pt idx="432">
                  <c:v>0.29007450980392152</c:v>
                </c:pt>
                <c:pt idx="433">
                  <c:v>0.29205490196078432</c:v>
                </c:pt>
                <c:pt idx="434">
                  <c:v>0.28941960784313725</c:v>
                </c:pt>
                <c:pt idx="435">
                  <c:v>0.28678823529411762</c:v>
                </c:pt>
                <c:pt idx="436">
                  <c:v>0.28627450980392155</c:v>
                </c:pt>
                <c:pt idx="437">
                  <c:v>0.28523529411764703</c:v>
                </c:pt>
                <c:pt idx="438">
                  <c:v>0.28505098039215687</c:v>
                </c:pt>
                <c:pt idx="439">
                  <c:v>0.28295294117647063</c:v>
                </c:pt>
                <c:pt idx="440">
                  <c:v>0.28235294117647058</c:v>
                </c:pt>
                <c:pt idx="441">
                  <c:v>0.28543137254901962</c:v>
                </c:pt>
                <c:pt idx="442">
                  <c:v>0.28934901960784315</c:v>
                </c:pt>
                <c:pt idx="443">
                  <c:v>0.29019607843137252</c:v>
                </c:pt>
                <c:pt idx="444">
                  <c:v>0.28968627450980394</c:v>
                </c:pt>
                <c:pt idx="445">
                  <c:v>0.28964313725490193</c:v>
                </c:pt>
                <c:pt idx="446">
                  <c:v>0.28324313725490197</c:v>
                </c:pt>
                <c:pt idx="447">
                  <c:v>0.27912941176470585</c:v>
                </c:pt>
                <c:pt idx="448">
                  <c:v>0.28476862745098036</c:v>
                </c:pt>
                <c:pt idx="449">
                  <c:v>0.28045490196078438</c:v>
                </c:pt>
                <c:pt idx="450">
                  <c:v>0.27240000000000003</c:v>
                </c:pt>
                <c:pt idx="451">
                  <c:v>0.27060784313725489</c:v>
                </c:pt>
                <c:pt idx="452">
                  <c:v>0.27672549019607845</c:v>
                </c:pt>
                <c:pt idx="453">
                  <c:v>0.2845411764705883</c:v>
                </c:pt>
                <c:pt idx="454">
                  <c:v>0.28908627450980395</c:v>
                </c:pt>
                <c:pt idx="455">
                  <c:v>0.28369019607843132</c:v>
                </c:pt>
                <c:pt idx="456">
                  <c:v>0.27653333333333335</c:v>
                </c:pt>
                <c:pt idx="457">
                  <c:v>0.2781529411764706</c:v>
                </c:pt>
                <c:pt idx="458">
                  <c:v>0.28109411764705883</c:v>
                </c:pt>
                <c:pt idx="459">
                  <c:v>0.27852156862745098</c:v>
                </c:pt>
                <c:pt idx="460">
                  <c:v>0.27990588235294123</c:v>
                </c:pt>
                <c:pt idx="461">
                  <c:v>0.28647450980392158</c:v>
                </c:pt>
                <c:pt idx="462">
                  <c:v>0.28584313725490196</c:v>
                </c:pt>
                <c:pt idx="463">
                  <c:v>0.28510588235294121</c:v>
                </c:pt>
                <c:pt idx="464">
                  <c:v>0.27992156862745099</c:v>
                </c:pt>
                <c:pt idx="465">
                  <c:v>0.27539999999999998</c:v>
                </c:pt>
                <c:pt idx="466">
                  <c:v>0.27831764705882356</c:v>
                </c:pt>
                <c:pt idx="467">
                  <c:v>0.28530588235294119</c:v>
                </c:pt>
                <c:pt idx="468">
                  <c:v>0.28641568627450981</c:v>
                </c:pt>
                <c:pt idx="469">
                  <c:v>0.28627450980392155</c:v>
                </c:pt>
                <c:pt idx="470">
                  <c:v>0.28646274509803921</c:v>
                </c:pt>
                <c:pt idx="471">
                  <c:v>0.28177647058823529</c:v>
                </c:pt>
                <c:pt idx="472">
                  <c:v>0.27730588235294118</c:v>
                </c:pt>
                <c:pt idx="473">
                  <c:v>0.28233725490196077</c:v>
                </c:pt>
                <c:pt idx="474">
                  <c:v>0.29048235294117647</c:v>
                </c:pt>
                <c:pt idx="475">
                  <c:v>0.29552549019607843</c:v>
                </c:pt>
                <c:pt idx="476">
                  <c:v>0.29467843137254901</c:v>
                </c:pt>
                <c:pt idx="477">
                  <c:v>0.28701568627450974</c:v>
                </c:pt>
                <c:pt idx="478">
                  <c:v>0.28197254901960789</c:v>
                </c:pt>
                <c:pt idx="479">
                  <c:v>0.28895294117647063</c:v>
                </c:pt>
                <c:pt idx="480">
                  <c:v>0.29132156862745101</c:v>
                </c:pt>
                <c:pt idx="481">
                  <c:v>0.28822352941176471</c:v>
                </c:pt>
                <c:pt idx="482">
                  <c:v>0.290921568627451</c:v>
                </c:pt>
                <c:pt idx="483">
                  <c:v>0.29187450980392154</c:v>
                </c:pt>
                <c:pt idx="484">
                  <c:v>0.29054509803921569</c:v>
                </c:pt>
                <c:pt idx="485">
                  <c:v>0.2961843137254902</c:v>
                </c:pt>
                <c:pt idx="486">
                  <c:v>0.30103137254901963</c:v>
                </c:pt>
                <c:pt idx="487">
                  <c:v>0.29897254901960785</c:v>
                </c:pt>
                <c:pt idx="488">
                  <c:v>0.30075294117647056</c:v>
                </c:pt>
                <c:pt idx="489">
                  <c:v>0.29891372549019607</c:v>
                </c:pt>
                <c:pt idx="490">
                  <c:v>0.29803921568627451</c:v>
                </c:pt>
                <c:pt idx="491">
                  <c:v>0.29803921568627451</c:v>
                </c:pt>
                <c:pt idx="492">
                  <c:v>0.29803921568627451</c:v>
                </c:pt>
                <c:pt idx="493">
                  <c:v>0.29821960784313728</c:v>
                </c:pt>
                <c:pt idx="494">
                  <c:v>0.30441960784313726</c:v>
                </c:pt>
                <c:pt idx="495">
                  <c:v>0.30626666666666669</c:v>
                </c:pt>
                <c:pt idx="496">
                  <c:v>0.30331764705882353</c:v>
                </c:pt>
                <c:pt idx="497">
                  <c:v>0.307643137254902</c:v>
                </c:pt>
                <c:pt idx="498">
                  <c:v>0.30623921568627449</c:v>
                </c:pt>
                <c:pt idx="499">
                  <c:v>0.30222352941176467</c:v>
                </c:pt>
                <c:pt idx="500">
                  <c:v>0.30413725490196081</c:v>
                </c:pt>
                <c:pt idx="501">
                  <c:v>0.30203529411764707</c:v>
                </c:pt>
                <c:pt idx="502">
                  <c:v>0.2980196078431373</c:v>
                </c:pt>
                <c:pt idx="503">
                  <c:v>0.2994</c:v>
                </c:pt>
                <c:pt idx="504">
                  <c:v>0.30333725490196078</c:v>
                </c:pt>
                <c:pt idx="505">
                  <c:v>0.30163137254901962</c:v>
                </c:pt>
                <c:pt idx="506">
                  <c:v>0.30547843137254904</c:v>
                </c:pt>
                <c:pt idx="507">
                  <c:v>0.30983921568627448</c:v>
                </c:pt>
                <c:pt idx="508">
                  <c:v>0.30944705882352941</c:v>
                </c:pt>
                <c:pt idx="509">
                  <c:v>0.30659999999999998</c:v>
                </c:pt>
                <c:pt idx="510">
                  <c:v>0.29999215686274511</c:v>
                </c:pt>
                <c:pt idx="511">
                  <c:v>0.29647843137254903</c:v>
                </c:pt>
                <c:pt idx="512">
                  <c:v>0.29899607843137255</c:v>
                </c:pt>
                <c:pt idx="513">
                  <c:v>0.30301176470588237</c:v>
                </c:pt>
                <c:pt idx="514">
                  <c:v>0.29821176470588234</c:v>
                </c:pt>
                <c:pt idx="515">
                  <c:v>0.29761176470588235</c:v>
                </c:pt>
                <c:pt idx="516">
                  <c:v>0.29803921568627451</c:v>
                </c:pt>
                <c:pt idx="517">
                  <c:v>0.2962313725490196</c:v>
                </c:pt>
                <c:pt idx="518">
                  <c:v>0.29259607843137253</c:v>
                </c:pt>
                <c:pt idx="519">
                  <c:v>0.2885843137254902</c:v>
                </c:pt>
                <c:pt idx="520">
                  <c:v>0.29627450980392156</c:v>
                </c:pt>
                <c:pt idx="521">
                  <c:v>0.30125098039215686</c:v>
                </c:pt>
                <c:pt idx="522">
                  <c:v>0.30272549019607842</c:v>
                </c:pt>
                <c:pt idx="523">
                  <c:v>0.29927843137254906</c:v>
                </c:pt>
                <c:pt idx="524">
                  <c:v>0.29574117647058823</c:v>
                </c:pt>
                <c:pt idx="525">
                  <c:v>0.29777647058823531</c:v>
                </c:pt>
                <c:pt idx="526">
                  <c:v>0.29285490196078429</c:v>
                </c:pt>
                <c:pt idx="527">
                  <c:v>0.29325098039215686</c:v>
                </c:pt>
                <c:pt idx="528">
                  <c:v>0.29669019607843139</c:v>
                </c:pt>
                <c:pt idx="529">
                  <c:v>0.29265882352941175</c:v>
                </c:pt>
                <c:pt idx="530">
                  <c:v>0.29072156862745102</c:v>
                </c:pt>
                <c:pt idx="531">
                  <c:v>0.29040392156862743</c:v>
                </c:pt>
                <c:pt idx="532">
                  <c:v>0.29026666666666667</c:v>
                </c:pt>
                <c:pt idx="533">
                  <c:v>0.2988745098039215</c:v>
                </c:pt>
                <c:pt idx="534">
                  <c:v>0.29903137254901963</c:v>
                </c:pt>
                <c:pt idx="535">
                  <c:v>0.29514117647058818</c:v>
                </c:pt>
                <c:pt idx="536">
                  <c:v>0.29122352941176466</c:v>
                </c:pt>
                <c:pt idx="537">
                  <c:v>0.28440784313725492</c:v>
                </c:pt>
                <c:pt idx="538">
                  <c:v>0.29065882352941169</c:v>
                </c:pt>
                <c:pt idx="539">
                  <c:v>0.29396078431372547</c:v>
                </c:pt>
                <c:pt idx="540">
                  <c:v>0.2912313725490196</c:v>
                </c:pt>
                <c:pt idx="541">
                  <c:v>0.29077647058823525</c:v>
                </c:pt>
                <c:pt idx="542">
                  <c:v>0.28885098039215684</c:v>
                </c:pt>
                <c:pt idx="543">
                  <c:v>0.28751764705882349</c:v>
                </c:pt>
                <c:pt idx="544">
                  <c:v>0.29073725490196084</c:v>
                </c:pt>
                <c:pt idx="545">
                  <c:v>0.28889411764705886</c:v>
                </c:pt>
                <c:pt idx="546">
                  <c:v>0.28562745098039216</c:v>
                </c:pt>
                <c:pt idx="547">
                  <c:v>0.28220784313725489</c:v>
                </c:pt>
                <c:pt idx="548">
                  <c:v>0.27921176470588233</c:v>
                </c:pt>
                <c:pt idx="549">
                  <c:v>0.27843137254901956</c:v>
                </c:pt>
                <c:pt idx="550">
                  <c:v>0.27963921568627453</c:v>
                </c:pt>
                <c:pt idx="551">
                  <c:v>0.28304705882352943</c:v>
                </c:pt>
                <c:pt idx="552">
                  <c:v>0.27863921568627448</c:v>
                </c:pt>
                <c:pt idx="553">
                  <c:v>0.27362745098039215</c:v>
                </c:pt>
                <c:pt idx="554">
                  <c:v>0.27544313725490194</c:v>
                </c:pt>
                <c:pt idx="555">
                  <c:v>0.27663921568627453</c:v>
                </c:pt>
                <c:pt idx="556">
                  <c:v>0.27387843137254902</c:v>
                </c:pt>
                <c:pt idx="557">
                  <c:v>0.27290980392156861</c:v>
                </c:pt>
                <c:pt idx="558">
                  <c:v>0.27124705882352945</c:v>
                </c:pt>
                <c:pt idx="559">
                  <c:v>0.27161176470588233</c:v>
                </c:pt>
                <c:pt idx="560">
                  <c:v>0.27759999999999996</c:v>
                </c:pt>
                <c:pt idx="561">
                  <c:v>0.27483529411764701</c:v>
                </c:pt>
                <c:pt idx="562">
                  <c:v>0.27120392156862744</c:v>
                </c:pt>
                <c:pt idx="563">
                  <c:v>0.27058823529411768</c:v>
                </c:pt>
                <c:pt idx="564">
                  <c:v>0.27208235294117644</c:v>
                </c:pt>
                <c:pt idx="565">
                  <c:v>0.2706039215686275</c:v>
                </c:pt>
                <c:pt idx="566">
                  <c:v>0.26754509803921572</c:v>
                </c:pt>
                <c:pt idx="567">
                  <c:v>0.26666666666666666</c:v>
                </c:pt>
                <c:pt idx="568">
                  <c:v>0.26422745098039213</c:v>
                </c:pt>
                <c:pt idx="569">
                  <c:v>0.26602745098039221</c:v>
                </c:pt>
                <c:pt idx="570">
                  <c:v>0.26470588235294118</c:v>
                </c:pt>
                <c:pt idx="571">
                  <c:v>0.26050980392156864</c:v>
                </c:pt>
                <c:pt idx="572">
                  <c:v>0.26445098039215692</c:v>
                </c:pt>
                <c:pt idx="573">
                  <c:v>0.2722470588235294</c:v>
                </c:pt>
                <c:pt idx="574">
                  <c:v>0.2660313725490196</c:v>
                </c:pt>
                <c:pt idx="575">
                  <c:v>0.26001176470588233</c:v>
                </c:pt>
                <c:pt idx="576">
                  <c:v>0.2618627450980392</c:v>
                </c:pt>
                <c:pt idx="577">
                  <c:v>0.26565098039215684</c:v>
                </c:pt>
                <c:pt idx="578">
                  <c:v>0.26666666666666666</c:v>
                </c:pt>
                <c:pt idx="579">
                  <c:v>0.26630588235294117</c:v>
                </c:pt>
                <c:pt idx="580">
                  <c:v>0.26368627450980392</c:v>
                </c:pt>
                <c:pt idx="581">
                  <c:v>0.26043529411764704</c:v>
                </c:pt>
                <c:pt idx="582">
                  <c:v>0.26242352941176472</c:v>
                </c:pt>
                <c:pt idx="583">
                  <c:v>0.26172549019607838</c:v>
                </c:pt>
                <c:pt idx="584">
                  <c:v>0.2551686274509804</c:v>
                </c:pt>
                <c:pt idx="585">
                  <c:v>0.2542862745098039</c:v>
                </c:pt>
                <c:pt idx="586">
                  <c:v>0.25770196078431368</c:v>
                </c:pt>
                <c:pt idx="587">
                  <c:v>0.25882352941176473</c:v>
                </c:pt>
                <c:pt idx="588">
                  <c:v>0.25882352941176473</c:v>
                </c:pt>
                <c:pt idx="589">
                  <c:v>0.25707058823529411</c:v>
                </c:pt>
                <c:pt idx="590">
                  <c:v>0.25366666666666671</c:v>
                </c:pt>
                <c:pt idx="591">
                  <c:v>0.25542352941176466</c:v>
                </c:pt>
                <c:pt idx="592">
                  <c:v>0.25665098039215689</c:v>
                </c:pt>
                <c:pt idx="593">
                  <c:v>0.25117254901960789</c:v>
                </c:pt>
                <c:pt idx="594">
                  <c:v>0.24899999999999997</c:v>
                </c:pt>
                <c:pt idx="595">
                  <c:v>0.24765098039215686</c:v>
                </c:pt>
                <c:pt idx="596">
                  <c:v>0.24705882352941178</c:v>
                </c:pt>
                <c:pt idx="597">
                  <c:v>0.24825882352941175</c:v>
                </c:pt>
                <c:pt idx="598">
                  <c:v>0.24865882352941179</c:v>
                </c:pt>
                <c:pt idx="599">
                  <c:v>0.24578431372549017</c:v>
                </c:pt>
                <c:pt idx="600">
                  <c:v>0.24177254901960785</c:v>
                </c:pt>
                <c:pt idx="601">
                  <c:v>0.24421568627450979</c:v>
                </c:pt>
                <c:pt idx="602">
                  <c:v>0.24861176470588234</c:v>
                </c:pt>
                <c:pt idx="603">
                  <c:v>0.24985882352941174</c:v>
                </c:pt>
                <c:pt idx="604">
                  <c:v>0.24719215686274507</c:v>
                </c:pt>
                <c:pt idx="605">
                  <c:v>0.24401960784313725</c:v>
                </c:pt>
                <c:pt idx="606">
                  <c:v>0.24313725490196078</c:v>
                </c:pt>
                <c:pt idx="607">
                  <c:v>0.24365490196078432</c:v>
                </c:pt>
                <c:pt idx="608">
                  <c:v>0.24332941176470588</c:v>
                </c:pt>
                <c:pt idx="609">
                  <c:v>0.24076470588235296</c:v>
                </c:pt>
                <c:pt idx="610">
                  <c:v>0.24241960784313724</c:v>
                </c:pt>
                <c:pt idx="611">
                  <c:v>0.24349019607843139</c:v>
                </c:pt>
                <c:pt idx="612">
                  <c:v>0.24339607843137256</c:v>
                </c:pt>
                <c:pt idx="613">
                  <c:v>0.24318431372549018</c:v>
                </c:pt>
                <c:pt idx="614">
                  <c:v>0.24039215686274509</c:v>
                </c:pt>
                <c:pt idx="615">
                  <c:v>0.23919607843137256</c:v>
                </c:pt>
                <c:pt idx="616">
                  <c:v>0.23909019607843138</c:v>
                </c:pt>
                <c:pt idx="617">
                  <c:v>0.23899607843137258</c:v>
                </c:pt>
                <c:pt idx="618">
                  <c:v>0.23638039215686277</c:v>
                </c:pt>
                <c:pt idx="619">
                  <c:v>0.23529411764705882</c:v>
                </c:pt>
                <c:pt idx="620">
                  <c:v>0.23599999999999999</c:v>
                </c:pt>
                <c:pt idx="621">
                  <c:v>0.23923137254901958</c:v>
                </c:pt>
                <c:pt idx="622">
                  <c:v>0.24012549019607843</c:v>
                </c:pt>
                <c:pt idx="623">
                  <c:v>0.23728235294117647</c:v>
                </c:pt>
                <c:pt idx="624">
                  <c:v>0.23283921568627453</c:v>
                </c:pt>
                <c:pt idx="625">
                  <c:v>0.23137254901960783</c:v>
                </c:pt>
                <c:pt idx="626">
                  <c:v>0.23559607843137254</c:v>
                </c:pt>
                <c:pt idx="627">
                  <c:v>0.23492549019607842</c:v>
                </c:pt>
                <c:pt idx="628">
                  <c:v>0.23215294117647056</c:v>
                </c:pt>
                <c:pt idx="629">
                  <c:v>0.23409019607843135</c:v>
                </c:pt>
                <c:pt idx="630">
                  <c:v>0.23768235294117648</c:v>
                </c:pt>
                <c:pt idx="631">
                  <c:v>0.23303137254901962</c:v>
                </c:pt>
                <c:pt idx="632">
                  <c:v>0.22990588235294115</c:v>
                </c:pt>
                <c:pt idx="633">
                  <c:v>0.23504313725490197</c:v>
                </c:pt>
                <c:pt idx="634">
                  <c:v>0.23721176470588232</c:v>
                </c:pt>
                <c:pt idx="635">
                  <c:v>0.23182352941176471</c:v>
                </c:pt>
                <c:pt idx="636">
                  <c:v>0.22819215686274508</c:v>
                </c:pt>
                <c:pt idx="637">
                  <c:v>0.22902745098039215</c:v>
                </c:pt>
                <c:pt idx="638">
                  <c:v>0.22968235294117648</c:v>
                </c:pt>
                <c:pt idx="639">
                  <c:v>0.23247450980392156</c:v>
                </c:pt>
                <c:pt idx="640">
                  <c:v>0.23109803921568625</c:v>
                </c:pt>
                <c:pt idx="641">
                  <c:v>0.2299686274509804</c:v>
                </c:pt>
                <c:pt idx="642">
                  <c:v>0.23096078431372549</c:v>
                </c:pt>
                <c:pt idx="643">
                  <c:v>0.22868235294117645</c:v>
                </c:pt>
                <c:pt idx="644">
                  <c:v>0.22860784313725491</c:v>
                </c:pt>
                <c:pt idx="645">
                  <c:v>0.23002745098039212</c:v>
                </c:pt>
                <c:pt idx="646">
                  <c:v>0.22839607843137255</c:v>
                </c:pt>
                <c:pt idx="647">
                  <c:v>0.22476862745098042</c:v>
                </c:pt>
                <c:pt idx="648">
                  <c:v>0.22671372549019606</c:v>
                </c:pt>
                <c:pt idx="649">
                  <c:v>0.23076862745098037</c:v>
                </c:pt>
                <c:pt idx="650">
                  <c:v>0.22923921568627451</c:v>
                </c:pt>
                <c:pt idx="651">
                  <c:v>0.23057254901960783</c:v>
                </c:pt>
                <c:pt idx="652">
                  <c:v>0.22905098039215688</c:v>
                </c:pt>
                <c:pt idx="653">
                  <c:v>0.22770588235294117</c:v>
                </c:pt>
                <c:pt idx="654">
                  <c:v>0.23017254901960785</c:v>
                </c:pt>
                <c:pt idx="655">
                  <c:v>0.23137254901960783</c:v>
                </c:pt>
                <c:pt idx="656">
                  <c:v>0.2340078431372549</c:v>
                </c:pt>
                <c:pt idx="657">
                  <c:v>0.23001176470588233</c:v>
                </c:pt>
                <c:pt idx="658">
                  <c:v>0.22501176470588236</c:v>
                </c:pt>
                <c:pt idx="659">
                  <c:v>0.22873725490196081</c:v>
                </c:pt>
                <c:pt idx="660">
                  <c:v>0.22858039215686274</c:v>
                </c:pt>
                <c:pt idx="661">
                  <c:v>0.22514117647058823</c:v>
                </c:pt>
                <c:pt idx="662">
                  <c:v>0.22413333333333335</c:v>
                </c:pt>
                <c:pt idx="663">
                  <c:v>0.22423137254901962</c:v>
                </c:pt>
                <c:pt idx="664">
                  <c:v>0.22432549019607845</c:v>
                </c:pt>
                <c:pt idx="665">
                  <c:v>0.22586666666666663</c:v>
                </c:pt>
                <c:pt idx="666">
                  <c:v>0.2297764705882353</c:v>
                </c:pt>
                <c:pt idx="667">
                  <c:v>0.23784705882352941</c:v>
                </c:pt>
                <c:pt idx="668">
                  <c:v>0.23813725490196078</c:v>
                </c:pt>
                <c:pt idx="669">
                  <c:v>0.2296</c:v>
                </c:pt>
                <c:pt idx="670">
                  <c:v>0.22700392156862745</c:v>
                </c:pt>
                <c:pt idx="671">
                  <c:v>0.22777254901960783</c:v>
                </c:pt>
                <c:pt idx="672">
                  <c:v>0.22716470588235294</c:v>
                </c:pt>
                <c:pt idx="673">
                  <c:v>0.22725098039215685</c:v>
                </c:pt>
                <c:pt idx="674">
                  <c:v>0.22481960784313723</c:v>
                </c:pt>
                <c:pt idx="675">
                  <c:v>0.22089803921568629</c:v>
                </c:pt>
                <c:pt idx="676">
                  <c:v>0.2235372549019608</c:v>
                </c:pt>
                <c:pt idx="677">
                  <c:v>0.22682745098039217</c:v>
                </c:pt>
                <c:pt idx="678">
                  <c:v>0.22482745098039214</c:v>
                </c:pt>
                <c:pt idx="679">
                  <c:v>0.22465882352941174</c:v>
                </c:pt>
                <c:pt idx="680">
                  <c:v>0.22667843137254901</c:v>
                </c:pt>
                <c:pt idx="681">
                  <c:v>0.22845098039215686</c:v>
                </c:pt>
                <c:pt idx="682">
                  <c:v>0.22885490196078431</c:v>
                </c:pt>
                <c:pt idx="683">
                  <c:v>0.22963137254901958</c:v>
                </c:pt>
                <c:pt idx="684">
                  <c:v>0.22754901960784313</c:v>
                </c:pt>
                <c:pt idx="685">
                  <c:v>0.22446666666666665</c:v>
                </c:pt>
                <c:pt idx="686">
                  <c:v>0.22874509803921569</c:v>
                </c:pt>
                <c:pt idx="687">
                  <c:v>0.23398039215686273</c:v>
                </c:pt>
                <c:pt idx="688">
                  <c:v>0.23529411764705882</c:v>
                </c:pt>
                <c:pt idx="689">
                  <c:v>0.23789803921568628</c:v>
                </c:pt>
                <c:pt idx="690">
                  <c:v>0.2366156862745098</c:v>
                </c:pt>
                <c:pt idx="691">
                  <c:v>0.23269411764705883</c:v>
                </c:pt>
                <c:pt idx="692">
                  <c:v>0.23396862745098038</c:v>
                </c:pt>
                <c:pt idx="693">
                  <c:v>0.2331607843137255</c:v>
                </c:pt>
                <c:pt idx="694">
                  <c:v>0.23430588235294114</c:v>
                </c:pt>
                <c:pt idx="695">
                  <c:v>0.23783529411764706</c:v>
                </c:pt>
                <c:pt idx="696">
                  <c:v>0.24170196078431372</c:v>
                </c:pt>
                <c:pt idx="697">
                  <c:v>0.23792941176470586</c:v>
                </c:pt>
                <c:pt idx="698">
                  <c:v>0.23266666666666666</c:v>
                </c:pt>
                <c:pt idx="699">
                  <c:v>0.23152156862745096</c:v>
                </c:pt>
                <c:pt idx="700">
                  <c:v>0.23385490196078434</c:v>
                </c:pt>
                <c:pt idx="701">
                  <c:v>0.23229803921568626</c:v>
                </c:pt>
                <c:pt idx="702">
                  <c:v>0.22637647058823529</c:v>
                </c:pt>
                <c:pt idx="703">
                  <c:v>0.2318627450980392</c:v>
                </c:pt>
                <c:pt idx="704">
                  <c:v>0.23553725490196076</c:v>
                </c:pt>
                <c:pt idx="705">
                  <c:v>0.23324705882352942</c:v>
                </c:pt>
                <c:pt idx="706">
                  <c:v>0.23939215686274509</c:v>
                </c:pt>
                <c:pt idx="707">
                  <c:v>0.24313725490196078</c:v>
                </c:pt>
                <c:pt idx="708">
                  <c:v>0.23985882352941176</c:v>
                </c:pt>
                <c:pt idx="709">
                  <c:v>0.24060000000000001</c:v>
                </c:pt>
                <c:pt idx="710">
                  <c:v>0.23923921568627449</c:v>
                </c:pt>
                <c:pt idx="711">
                  <c:v>0.23803921568627451</c:v>
                </c:pt>
                <c:pt idx="712">
                  <c:v>0.23887450980392155</c:v>
                </c:pt>
                <c:pt idx="713">
                  <c:v>0.23921568627450979</c:v>
                </c:pt>
                <c:pt idx="714">
                  <c:v>0.23774117647058826</c:v>
                </c:pt>
                <c:pt idx="715">
                  <c:v>0.23705098039215686</c:v>
                </c:pt>
                <c:pt idx="716">
                  <c:v>0.24104313725490195</c:v>
                </c:pt>
                <c:pt idx="717">
                  <c:v>0.2469529411764706</c:v>
                </c:pt>
                <c:pt idx="718">
                  <c:v>0.24777254901960785</c:v>
                </c:pt>
                <c:pt idx="719">
                  <c:v>0.24451372549019607</c:v>
                </c:pt>
                <c:pt idx="720">
                  <c:v>0.24313725490196078</c:v>
                </c:pt>
                <c:pt idx="721">
                  <c:v>0.2467098039215686</c:v>
                </c:pt>
                <c:pt idx="722">
                  <c:v>0.25169803921568629</c:v>
                </c:pt>
                <c:pt idx="723">
                  <c:v>0.25350196078431375</c:v>
                </c:pt>
                <c:pt idx="724">
                  <c:v>0.25613333333333332</c:v>
                </c:pt>
                <c:pt idx="725">
                  <c:v>0.25507843137254904</c:v>
                </c:pt>
                <c:pt idx="726">
                  <c:v>0.25125490196078426</c:v>
                </c:pt>
                <c:pt idx="727">
                  <c:v>0.24996078431372551</c:v>
                </c:pt>
                <c:pt idx="728">
                  <c:v>0.24738039215686275</c:v>
                </c:pt>
                <c:pt idx="729">
                  <c:v>0.24814509803921569</c:v>
                </c:pt>
                <c:pt idx="730">
                  <c:v>0.2508352941176471</c:v>
                </c:pt>
                <c:pt idx="731">
                  <c:v>0.2520235294117647</c:v>
                </c:pt>
                <c:pt idx="732">
                  <c:v>0.25858039215686274</c:v>
                </c:pt>
                <c:pt idx="733">
                  <c:v>0.25978431372549021</c:v>
                </c:pt>
                <c:pt idx="734">
                  <c:v>0.25411372549019612</c:v>
                </c:pt>
                <c:pt idx="735">
                  <c:v>0.25148627450980393</c:v>
                </c:pt>
                <c:pt idx="736">
                  <c:v>0.25601960784313721</c:v>
                </c:pt>
                <c:pt idx="737">
                  <c:v>0.26127450980392158</c:v>
                </c:pt>
                <c:pt idx="738">
                  <c:v>0.26521960784313725</c:v>
                </c:pt>
                <c:pt idx="739">
                  <c:v>0.26661960784313721</c:v>
                </c:pt>
                <c:pt idx="740">
                  <c:v>0.26416078431372553</c:v>
                </c:pt>
                <c:pt idx="741">
                  <c:v>0.26483921568627455</c:v>
                </c:pt>
                <c:pt idx="742">
                  <c:v>0.27056862745098037</c:v>
                </c:pt>
                <c:pt idx="743">
                  <c:v>0.27362352941176471</c:v>
                </c:pt>
                <c:pt idx="744">
                  <c:v>0.26929411764705879</c:v>
                </c:pt>
                <c:pt idx="745">
                  <c:v>0.26461960784313726</c:v>
                </c:pt>
                <c:pt idx="746">
                  <c:v>0.2710274509803921</c:v>
                </c:pt>
                <c:pt idx="747">
                  <c:v>0.27981960784313725</c:v>
                </c:pt>
                <c:pt idx="748">
                  <c:v>0.27986274509803921</c:v>
                </c:pt>
                <c:pt idx="749">
                  <c:v>0.27594509803921569</c:v>
                </c:pt>
                <c:pt idx="750">
                  <c:v>0.27376078431372547</c:v>
                </c:pt>
                <c:pt idx="751">
                  <c:v>0.26988235294117646</c:v>
                </c:pt>
                <c:pt idx="752">
                  <c:v>0.26803921568627448</c:v>
                </c:pt>
                <c:pt idx="753">
                  <c:v>0.27216862745098042</c:v>
                </c:pt>
                <c:pt idx="754">
                  <c:v>0.27599999999999997</c:v>
                </c:pt>
                <c:pt idx="755">
                  <c:v>0.27496470588235294</c:v>
                </c:pt>
                <c:pt idx="756">
                  <c:v>0.27905098039215687</c:v>
                </c:pt>
                <c:pt idx="757">
                  <c:v>0.28254509803921568</c:v>
                </c:pt>
                <c:pt idx="758">
                  <c:v>0.28240392156862748</c:v>
                </c:pt>
                <c:pt idx="759">
                  <c:v>0.28351764705882354</c:v>
                </c:pt>
                <c:pt idx="760">
                  <c:v>0.28202745098039211</c:v>
                </c:pt>
                <c:pt idx="761">
                  <c:v>0.28172549019607845</c:v>
                </c:pt>
                <c:pt idx="762">
                  <c:v>0.28481568627450982</c:v>
                </c:pt>
                <c:pt idx="763">
                  <c:v>0.28779607843137256</c:v>
                </c:pt>
                <c:pt idx="764">
                  <c:v>0.28879607843137256</c:v>
                </c:pt>
                <c:pt idx="765">
                  <c:v>0.28889411764705886</c:v>
                </c:pt>
                <c:pt idx="766">
                  <c:v>0.28974509803921572</c:v>
                </c:pt>
                <c:pt idx="767">
                  <c:v>0.29195294117647053</c:v>
                </c:pt>
                <c:pt idx="768">
                  <c:v>0.29800392156862748</c:v>
                </c:pt>
                <c:pt idx="769">
                  <c:v>0.30161568627450985</c:v>
                </c:pt>
                <c:pt idx="770">
                  <c:v>0.30196078431372547</c:v>
                </c:pt>
                <c:pt idx="771">
                  <c:v>0.30196078431372547</c:v>
                </c:pt>
                <c:pt idx="772">
                  <c:v>0.3015647058823529</c:v>
                </c:pt>
                <c:pt idx="773">
                  <c:v>0.29965098039215687</c:v>
                </c:pt>
                <c:pt idx="774">
                  <c:v>0.30092156862745095</c:v>
                </c:pt>
                <c:pt idx="775">
                  <c:v>0.30653725490196077</c:v>
                </c:pt>
                <c:pt idx="776">
                  <c:v>0.31173725490196075</c:v>
                </c:pt>
                <c:pt idx="777">
                  <c:v>0.31107843137254904</c:v>
                </c:pt>
                <c:pt idx="778">
                  <c:v>0.304878431372549</c:v>
                </c:pt>
                <c:pt idx="779">
                  <c:v>0.30192549019607845</c:v>
                </c:pt>
                <c:pt idx="780">
                  <c:v>0.30676862745098038</c:v>
                </c:pt>
                <c:pt idx="781">
                  <c:v>0.31223137254901956</c:v>
                </c:pt>
                <c:pt idx="782">
                  <c:v>0.31130196078431377</c:v>
                </c:pt>
                <c:pt idx="783">
                  <c:v>0.31222745098039212</c:v>
                </c:pt>
                <c:pt idx="784">
                  <c:v>0.31582745098039211</c:v>
                </c:pt>
                <c:pt idx="785">
                  <c:v>0.31461568627450981</c:v>
                </c:pt>
                <c:pt idx="786">
                  <c:v>0.315</c:v>
                </c:pt>
                <c:pt idx="787">
                  <c:v>0.314121568627451</c:v>
                </c:pt>
                <c:pt idx="788">
                  <c:v>0.31338039215686281</c:v>
                </c:pt>
                <c:pt idx="789">
                  <c:v>0.32096078431372549</c:v>
                </c:pt>
                <c:pt idx="790">
                  <c:v>0.32789803921568628</c:v>
                </c:pt>
                <c:pt idx="791">
                  <c:v>0.32700392156862745</c:v>
                </c:pt>
                <c:pt idx="792">
                  <c:v>0.32549019607843138</c:v>
                </c:pt>
                <c:pt idx="793">
                  <c:v>0.32549019607843138</c:v>
                </c:pt>
                <c:pt idx="794">
                  <c:v>0.32309019607843137</c:v>
                </c:pt>
                <c:pt idx="795">
                  <c:v>0.32636862745098039</c:v>
                </c:pt>
                <c:pt idx="796">
                  <c:v>0.33457254901960787</c:v>
                </c:pt>
                <c:pt idx="797">
                  <c:v>0.34005490196078431</c:v>
                </c:pt>
                <c:pt idx="798">
                  <c:v>0.3423921568627451</c:v>
                </c:pt>
                <c:pt idx="799">
                  <c:v>0.34312549019607846</c:v>
                </c:pt>
                <c:pt idx="800">
                  <c:v>0.34550980392156866</c:v>
                </c:pt>
                <c:pt idx="801">
                  <c:v>0.34926666666666667</c:v>
                </c:pt>
                <c:pt idx="802">
                  <c:v>0.34967843137254906</c:v>
                </c:pt>
                <c:pt idx="803">
                  <c:v>0.34663529411764704</c:v>
                </c:pt>
                <c:pt idx="804">
                  <c:v>0.34748235294117646</c:v>
                </c:pt>
                <c:pt idx="805">
                  <c:v>0.35378039215686274</c:v>
                </c:pt>
                <c:pt idx="806">
                  <c:v>0.35527450980392156</c:v>
                </c:pt>
                <c:pt idx="807">
                  <c:v>0.34701568627450979</c:v>
                </c:pt>
                <c:pt idx="808">
                  <c:v>0.34806666666666669</c:v>
                </c:pt>
                <c:pt idx="809">
                  <c:v>0.35904705882352939</c:v>
                </c:pt>
                <c:pt idx="810">
                  <c:v>0.36560392156862742</c:v>
                </c:pt>
                <c:pt idx="811">
                  <c:v>0.36934901960784317</c:v>
                </c:pt>
                <c:pt idx="812">
                  <c:v>0.36916470588235295</c:v>
                </c:pt>
                <c:pt idx="813">
                  <c:v>0.36601176470588237</c:v>
                </c:pt>
                <c:pt idx="814">
                  <c:v>0.36771372549019604</c:v>
                </c:pt>
                <c:pt idx="815">
                  <c:v>0.37632941176470586</c:v>
                </c:pt>
                <c:pt idx="816">
                  <c:v>0.37837647058823531</c:v>
                </c:pt>
                <c:pt idx="817">
                  <c:v>0.3812862745098039</c:v>
                </c:pt>
                <c:pt idx="818">
                  <c:v>0.38685490196078431</c:v>
                </c:pt>
                <c:pt idx="819">
                  <c:v>0.38596078431372549</c:v>
                </c:pt>
                <c:pt idx="820">
                  <c:v>0.38670588235294118</c:v>
                </c:pt>
                <c:pt idx="821">
                  <c:v>0.3907176470588235</c:v>
                </c:pt>
                <c:pt idx="822">
                  <c:v>0.39473333333333332</c:v>
                </c:pt>
                <c:pt idx="823">
                  <c:v>0.40109803921568626</c:v>
                </c:pt>
                <c:pt idx="824">
                  <c:v>0.40668627450980388</c:v>
                </c:pt>
                <c:pt idx="825">
                  <c:v>0.40601568627450979</c:v>
                </c:pt>
                <c:pt idx="826">
                  <c:v>0.40453333333333336</c:v>
                </c:pt>
                <c:pt idx="827">
                  <c:v>0.40654509803921568</c:v>
                </c:pt>
                <c:pt idx="828">
                  <c:v>0.41251764705882349</c:v>
                </c:pt>
                <c:pt idx="829">
                  <c:v>0.41855686274509801</c:v>
                </c:pt>
                <c:pt idx="830">
                  <c:v>0.42060392156862747</c:v>
                </c:pt>
                <c:pt idx="831">
                  <c:v>0.42509803921568629</c:v>
                </c:pt>
                <c:pt idx="832">
                  <c:v>0.42943529411764708</c:v>
                </c:pt>
                <c:pt idx="833">
                  <c:v>0.42622745098039216</c:v>
                </c:pt>
                <c:pt idx="834">
                  <c:v>0.42585490196078435</c:v>
                </c:pt>
                <c:pt idx="835">
                  <c:v>0.42977254901960782</c:v>
                </c:pt>
                <c:pt idx="836">
                  <c:v>0.43462352941176469</c:v>
                </c:pt>
                <c:pt idx="837">
                  <c:v>0.44061176470588231</c:v>
                </c:pt>
                <c:pt idx="838">
                  <c:v>0.4454549019607843</c:v>
                </c:pt>
                <c:pt idx="839">
                  <c:v>0.44596078431372549</c:v>
                </c:pt>
                <c:pt idx="840">
                  <c:v>0.44510588235294113</c:v>
                </c:pt>
                <c:pt idx="841">
                  <c:v>0.44842745098039216</c:v>
                </c:pt>
                <c:pt idx="842">
                  <c:v>0.45292549019607842</c:v>
                </c:pt>
                <c:pt idx="843">
                  <c:v>0.45599215686274513</c:v>
                </c:pt>
                <c:pt idx="844">
                  <c:v>0.46047450980392163</c:v>
                </c:pt>
                <c:pt idx="845">
                  <c:v>0.46735294117647058</c:v>
                </c:pt>
                <c:pt idx="846">
                  <c:v>0.47058823529411764</c:v>
                </c:pt>
                <c:pt idx="847">
                  <c:v>0.47211372549019603</c:v>
                </c:pt>
                <c:pt idx="848">
                  <c:v>0.47299607843137254</c:v>
                </c:pt>
                <c:pt idx="849">
                  <c:v>0.47150588235294116</c:v>
                </c:pt>
                <c:pt idx="850">
                  <c:v>0.47058823529411764</c:v>
                </c:pt>
                <c:pt idx="851">
                  <c:v>0.47288235294117648</c:v>
                </c:pt>
                <c:pt idx="852">
                  <c:v>0.4768</c:v>
                </c:pt>
                <c:pt idx="853">
                  <c:v>0.47885490196078434</c:v>
                </c:pt>
                <c:pt idx="854">
                  <c:v>0.48134901960784315</c:v>
                </c:pt>
                <c:pt idx="855">
                  <c:v>0.48714509803921568</c:v>
                </c:pt>
                <c:pt idx="856">
                  <c:v>0.49247843137254899</c:v>
                </c:pt>
                <c:pt idx="857">
                  <c:v>0.49620000000000003</c:v>
                </c:pt>
                <c:pt idx="858">
                  <c:v>0.50235294117647056</c:v>
                </c:pt>
                <c:pt idx="859">
                  <c:v>0.51247450980392162</c:v>
                </c:pt>
                <c:pt idx="860">
                  <c:v>0.51525882352941166</c:v>
                </c:pt>
                <c:pt idx="861">
                  <c:v>0.50917647058823534</c:v>
                </c:pt>
                <c:pt idx="862">
                  <c:v>0.51026666666666665</c:v>
                </c:pt>
                <c:pt idx="863">
                  <c:v>0.5155333333333334</c:v>
                </c:pt>
                <c:pt idx="864">
                  <c:v>0.51302352941176466</c:v>
                </c:pt>
                <c:pt idx="865">
                  <c:v>0.51476078431372552</c:v>
                </c:pt>
                <c:pt idx="866">
                  <c:v>0.52269411764705886</c:v>
                </c:pt>
                <c:pt idx="867">
                  <c:v>0.5241960784313725</c:v>
                </c:pt>
                <c:pt idx="868">
                  <c:v>0.53224313725490202</c:v>
                </c:pt>
                <c:pt idx="869">
                  <c:v>0.5410156862745098</c:v>
                </c:pt>
                <c:pt idx="870">
                  <c:v>0.54291372549019612</c:v>
                </c:pt>
                <c:pt idx="871">
                  <c:v>0.54535686274509798</c:v>
                </c:pt>
                <c:pt idx="872">
                  <c:v>0.54520784313725479</c:v>
                </c:pt>
                <c:pt idx="873">
                  <c:v>0.54616078431372539</c:v>
                </c:pt>
                <c:pt idx="874">
                  <c:v>0.54847058823529415</c:v>
                </c:pt>
                <c:pt idx="875">
                  <c:v>0.55205882352941182</c:v>
                </c:pt>
                <c:pt idx="876">
                  <c:v>0.55806274509803921</c:v>
                </c:pt>
                <c:pt idx="877">
                  <c:v>0.56078431372549009</c:v>
                </c:pt>
                <c:pt idx="878">
                  <c:v>0.56845882352941179</c:v>
                </c:pt>
                <c:pt idx="879">
                  <c:v>0.57430980392156872</c:v>
                </c:pt>
                <c:pt idx="880">
                  <c:v>0.57758823529411762</c:v>
                </c:pt>
                <c:pt idx="881">
                  <c:v>0.58036470588235289</c:v>
                </c:pt>
                <c:pt idx="882">
                  <c:v>0.57618039215686279</c:v>
                </c:pt>
                <c:pt idx="883">
                  <c:v>0.57738039215686277</c:v>
                </c:pt>
                <c:pt idx="884">
                  <c:v>0.58509411764705888</c:v>
                </c:pt>
                <c:pt idx="885">
                  <c:v>0.59714509803921567</c:v>
                </c:pt>
                <c:pt idx="886">
                  <c:v>0.60614901960784318</c:v>
                </c:pt>
                <c:pt idx="887">
                  <c:v>0.6041843137254902</c:v>
                </c:pt>
                <c:pt idx="888">
                  <c:v>0.59907450980392163</c:v>
                </c:pt>
                <c:pt idx="889">
                  <c:v>0.5972784313725491</c:v>
                </c:pt>
                <c:pt idx="890">
                  <c:v>0.60161960784313728</c:v>
                </c:pt>
                <c:pt idx="891">
                  <c:v>0.60493333333333332</c:v>
                </c:pt>
                <c:pt idx="892">
                  <c:v>0.6036549019607842</c:v>
                </c:pt>
                <c:pt idx="893">
                  <c:v>0.60199607843137248</c:v>
                </c:pt>
                <c:pt idx="894">
                  <c:v>0.60325098039215697</c:v>
                </c:pt>
                <c:pt idx="895">
                  <c:v>0.61117647058823521</c:v>
                </c:pt>
                <c:pt idx="896">
                  <c:v>0.61812549019607843</c:v>
                </c:pt>
                <c:pt idx="897">
                  <c:v>0.61960784313725492</c:v>
                </c:pt>
                <c:pt idx="898">
                  <c:v>0.61702352941176475</c:v>
                </c:pt>
                <c:pt idx="899">
                  <c:v>0.61739607843137256</c:v>
                </c:pt>
                <c:pt idx="900">
                  <c:v>0.62607450980392165</c:v>
                </c:pt>
                <c:pt idx="901">
                  <c:v>0.62917647058823523</c:v>
                </c:pt>
                <c:pt idx="902">
                  <c:v>0.62301960784313726</c:v>
                </c:pt>
                <c:pt idx="903">
                  <c:v>0.6216627450980392</c:v>
                </c:pt>
                <c:pt idx="904">
                  <c:v>0.62110588235294117</c:v>
                </c:pt>
                <c:pt idx="905">
                  <c:v>0.61763921568627445</c:v>
                </c:pt>
                <c:pt idx="906">
                  <c:v>0.62090980392156858</c:v>
                </c:pt>
                <c:pt idx="907">
                  <c:v>0.62370196078431384</c:v>
                </c:pt>
                <c:pt idx="908">
                  <c:v>0.6250980392156863</c:v>
                </c:pt>
                <c:pt idx="909">
                  <c:v>0.63189411764705883</c:v>
                </c:pt>
                <c:pt idx="910">
                  <c:v>0.63392156862745108</c:v>
                </c:pt>
                <c:pt idx="911">
                  <c:v>0.63362352941176481</c:v>
                </c:pt>
                <c:pt idx="912">
                  <c:v>0.63584313725490182</c:v>
                </c:pt>
                <c:pt idx="913">
                  <c:v>0.63308235294117643</c:v>
                </c:pt>
                <c:pt idx="914">
                  <c:v>0.62583921568627454</c:v>
                </c:pt>
                <c:pt idx="915">
                  <c:v>0.62295686274509809</c:v>
                </c:pt>
                <c:pt idx="916">
                  <c:v>0.62786666666666668</c:v>
                </c:pt>
                <c:pt idx="917">
                  <c:v>0.62892549019607846</c:v>
                </c:pt>
                <c:pt idx="918">
                  <c:v>0.62665098039215683</c:v>
                </c:pt>
                <c:pt idx="919">
                  <c:v>0.62756470588235291</c:v>
                </c:pt>
                <c:pt idx="920">
                  <c:v>0.63314509803921559</c:v>
                </c:pt>
                <c:pt idx="921">
                  <c:v>0.63717647058823523</c:v>
                </c:pt>
                <c:pt idx="922">
                  <c:v>0.63725882352941177</c:v>
                </c:pt>
                <c:pt idx="923">
                  <c:v>0.63839215686274509</c:v>
                </c:pt>
                <c:pt idx="924">
                  <c:v>0.64076862745098029</c:v>
                </c:pt>
                <c:pt idx="925">
                  <c:v>0.64570588235294113</c:v>
                </c:pt>
                <c:pt idx="926">
                  <c:v>0.65207450980392156</c:v>
                </c:pt>
                <c:pt idx="927">
                  <c:v>0.65223529411764702</c:v>
                </c:pt>
                <c:pt idx="928">
                  <c:v>0.64693333333333325</c:v>
                </c:pt>
                <c:pt idx="929">
                  <c:v>0.6480117647058824</c:v>
                </c:pt>
                <c:pt idx="930">
                  <c:v>0.65312156862745097</c:v>
                </c:pt>
                <c:pt idx="931">
                  <c:v>0.65797647058823527</c:v>
                </c:pt>
                <c:pt idx="932">
                  <c:v>0.6585882352941177</c:v>
                </c:pt>
                <c:pt idx="933">
                  <c:v>0.65913333333333335</c:v>
                </c:pt>
                <c:pt idx="934">
                  <c:v>0.66538039215686273</c:v>
                </c:pt>
                <c:pt idx="935">
                  <c:v>0.66274901960784316</c:v>
                </c:pt>
                <c:pt idx="936">
                  <c:v>0.655443137254902</c:v>
                </c:pt>
                <c:pt idx="937">
                  <c:v>0.65130980392156868</c:v>
                </c:pt>
                <c:pt idx="938">
                  <c:v>0.65305098039215681</c:v>
                </c:pt>
                <c:pt idx="939">
                  <c:v>0.6657764705882353</c:v>
                </c:pt>
                <c:pt idx="940">
                  <c:v>0.67813725490196086</c:v>
                </c:pt>
                <c:pt idx="941">
                  <c:v>0.67987058823529412</c:v>
                </c:pt>
                <c:pt idx="942">
                  <c:v>0.68465490196078427</c:v>
                </c:pt>
                <c:pt idx="943">
                  <c:v>0.6837803921568627</c:v>
                </c:pt>
                <c:pt idx="944">
                  <c:v>0.66801960784313719</c:v>
                </c:pt>
                <c:pt idx="945">
                  <c:v>0.66599607843137254</c:v>
                </c:pt>
                <c:pt idx="946">
                  <c:v>0.67559999999999998</c:v>
                </c:pt>
                <c:pt idx="947">
                  <c:v>0.67674901960784317</c:v>
                </c:pt>
                <c:pt idx="948">
                  <c:v>0.67952549019607833</c:v>
                </c:pt>
                <c:pt idx="949">
                  <c:v>0.68569411764705879</c:v>
                </c:pt>
                <c:pt idx="950">
                  <c:v>0.68636470588235288</c:v>
                </c:pt>
                <c:pt idx="951">
                  <c:v>0.68559215686274499</c:v>
                </c:pt>
                <c:pt idx="952">
                  <c:v>0.68452156862745095</c:v>
                </c:pt>
                <c:pt idx="953">
                  <c:v>0.68179215686274508</c:v>
                </c:pt>
                <c:pt idx="954">
                  <c:v>0.68574117647058819</c:v>
                </c:pt>
                <c:pt idx="955">
                  <c:v>0.69019607843137254</c:v>
                </c:pt>
                <c:pt idx="956">
                  <c:v>0.69647058823529417</c:v>
                </c:pt>
                <c:pt idx="957">
                  <c:v>0.71314901960784316</c:v>
                </c:pt>
                <c:pt idx="958">
                  <c:v>0.71993333333333331</c:v>
                </c:pt>
                <c:pt idx="959">
                  <c:v>0.71225882352941183</c:v>
                </c:pt>
                <c:pt idx="960">
                  <c:v>0.7077921568627451</c:v>
                </c:pt>
                <c:pt idx="961">
                  <c:v>0.70972941176470583</c:v>
                </c:pt>
                <c:pt idx="962">
                  <c:v>0.71244313725490194</c:v>
                </c:pt>
                <c:pt idx="963">
                  <c:v>0.71578823529411773</c:v>
                </c:pt>
                <c:pt idx="964">
                  <c:v>0.71701960784313723</c:v>
                </c:pt>
                <c:pt idx="965">
                  <c:v>0.72040000000000004</c:v>
                </c:pt>
                <c:pt idx="966">
                  <c:v>0.7228941176470588</c:v>
                </c:pt>
                <c:pt idx="967">
                  <c:v>0.72073333333333334</c:v>
                </c:pt>
                <c:pt idx="968">
                  <c:v>0.72500392156862747</c:v>
                </c:pt>
                <c:pt idx="969">
                  <c:v>0.73354509803921564</c:v>
                </c:pt>
                <c:pt idx="970">
                  <c:v>0.74004313725490201</c:v>
                </c:pt>
                <c:pt idx="971">
                  <c:v>0.73683921568627453</c:v>
                </c:pt>
                <c:pt idx="972">
                  <c:v>0.73438431372549018</c:v>
                </c:pt>
                <c:pt idx="973">
                  <c:v>0.73920784313725485</c:v>
                </c:pt>
                <c:pt idx="974">
                  <c:v>0.74350980392156851</c:v>
                </c:pt>
                <c:pt idx="975">
                  <c:v>0.75235294117647056</c:v>
                </c:pt>
                <c:pt idx="976">
                  <c:v>0.76105490196078429</c:v>
                </c:pt>
                <c:pt idx="977">
                  <c:v>0.76756078431372554</c:v>
                </c:pt>
                <c:pt idx="978">
                  <c:v>0.7697176470588234</c:v>
                </c:pt>
                <c:pt idx="979">
                  <c:v>0.76796862745098038</c:v>
                </c:pt>
                <c:pt idx="980">
                  <c:v>0.76608235294117644</c:v>
                </c:pt>
                <c:pt idx="981">
                  <c:v>0.76650980392156864</c:v>
                </c:pt>
                <c:pt idx="982">
                  <c:v>0.77649803921568628</c:v>
                </c:pt>
                <c:pt idx="983">
                  <c:v>0.78623137254901965</c:v>
                </c:pt>
                <c:pt idx="984">
                  <c:v>0.78823529411764715</c:v>
                </c:pt>
                <c:pt idx="985">
                  <c:v>0.79616078431372539</c:v>
                </c:pt>
                <c:pt idx="986">
                  <c:v>0.80320784313725491</c:v>
                </c:pt>
                <c:pt idx="987">
                  <c:v>0.80140784313725499</c:v>
                </c:pt>
                <c:pt idx="988">
                  <c:v>0.80406274509803921</c:v>
                </c:pt>
                <c:pt idx="989">
                  <c:v>0.80229803921568632</c:v>
                </c:pt>
                <c:pt idx="990">
                  <c:v>0.79934509803921561</c:v>
                </c:pt>
                <c:pt idx="991">
                  <c:v>0.80952941176470583</c:v>
                </c:pt>
                <c:pt idx="992">
                  <c:v>0.81123921568627455</c:v>
                </c:pt>
                <c:pt idx="993">
                  <c:v>0.80137647058823525</c:v>
                </c:pt>
                <c:pt idx="994">
                  <c:v>0.80103137254901957</c:v>
                </c:pt>
                <c:pt idx="995">
                  <c:v>0.80737254901960787</c:v>
                </c:pt>
                <c:pt idx="996">
                  <c:v>0.80961960784313725</c:v>
                </c:pt>
                <c:pt idx="997">
                  <c:v>0.80780784313725496</c:v>
                </c:pt>
                <c:pt idx="998">
                  <c:v>0.80645882352941178</c:v>
                </c:pt>
                <c:pt idx="999">
                  <c:v>0.80560392156862748</c:v>
                </c:pt>
                <c:pt idx="1000">
                  <c:v>0.80067450980392152</c:v>
                </c:pt>
                <c:pt idx="1001">
                  <c:v>0.79379215686274518</c:v>
                </c:pt>
                <c:pt idx="1002">
                  <c:v>0.79678431372549019</c:v>
                </c:pt>
                <c:pt idx="1003">
                  <c:v>0.79614509803921574</c:v>
                </c:pt>
                <c:pt idx="1004">
                  <c:v>0.78419607843137262</c:v>
                </c:pt>
                <c:pt idx="1005">
                  <c:v>0.78128627450980392</c:v>
                </c:pt>
                <c:pt idx="1006">
                  <c:v>0.78393333333333326</c:v>
                </c:pt>
                <c:pt idx="1007">
                  <c:v>0.78145490196078415</c:v>
                </c:pt>
                <c:pt idx="1008">
                  <c:v>0.77288627450980396</c:v>
                </c:pt>
                <c:pt idx="1009">
                  <c:v>0.767956862745098</c:v>
                </c:pt>
                <c:pt idx="1010">
                  <c:v>0.77085882352941171</c:v>
                </c:pt>
                <c:pt idx="1011">
                  <c:v>0.7698156862745098</c:v>
                </c:pt>
                <c:pt idx="1012">
                  <c:v>0.76246274509803913</c:v>
                </c:pt>
                <c:pt idx="1013">
                  <c:v>0.75646666666666662</c:v>
                </c:pt>
                <c:pt idx="1014">
                  <c:v>0.75693333333333335</c:v>
                </c:pt>
                <c:pt idx="1015">
                  <c:v>0.75684705882352943</c:v>
                </c:pt>
                <c:pt idx="1016">
                  <c:v>0.74971372549019599</c:v>
                </c:pt>
                <c:pt idx="1017">
                  <c:v>0.74546666666666661</c:v>
                </c:pt>
                <c:pt idx="1018">
                  <c:v>0.7427098039215686</c:v>
                </c:pt>
                <c:pt idx="1019">
                  <c:v>0.74027450980392162</c:v>
                </c:pt>
                <c:pt idx="1020">
                  <c:v>0.74160784313725492</c:v>
                </c:pt>
                <c:pt idx="1021">
                  <c:v>0.74134509803921578</c:v>
                </c:pt>
                <c:pt idx="1022">
                  <c:v>0.73736470588235292</c:v>
                </c:pt>
                <c:pt idx="1023">
                  <c:v>0.72933333333333328</c:v>
                </c:pt>
                <c:pt idx="1024">
                  <c:v>0.72343137254901957</c:v>
                </c:pt>
                <c:pt idx="1025">
                  <c:v>0.71566666666666667</c:v>
                </c:pt>
                <c:pt idx="1026">
                  <c:v>0.71357647058823526</c:v>
                </c:pt>
                <c:pt idx="1027">
                  <c:v>0.71325490196078423</c:v>
                </c:pt>
                <c:pt idx="1028">
                  <c:v>0.70589411764705878</c:v>
                </c:pt>
                <c:pt idx="1029">
                  <c:v>0.7045607843137256</c:v>
                </c:pt>
                <c:pt idx="1030">
                  <c:v>0.70445882352941169</c:v>
                </c:pt>
                <c:pt idx="1031">
                  <c:v>0.6967372549019607</c:v>
                </c:pt>
                <c:pt idx="1032">
                  <c:v>0.69445098039215691</c:v>
                </c:pt>
                <c:pt idx="1033">
                  <c:v>0.69998431372549019</c:v>
                </c:pt>
                <c:pt idx="1034">
                  <c:v>0.70001960784313721</c:v>
                </c:pt>
                <c:pt idx="1035">
                  <c:v>0.69415686274509802</c:v>
                </c:pt>
                <c:pt idx="1036">
                  <c:v>0.68965098039215678</c:v>
                </c:pt>
                <c:pt idx="1037">
                  <c:v>0.69093725490196067</c:v>
                </c:pt>
                <c:pt idx="1038">
                  <c:v>0.69086666666666663</c:v>
                </c:pt>
                <c:pt idx="1039">
                  <c:v>0.69098431372549018</c:v>
                </c:pt>
                <c:pt idx="1040">
                  <c:v>0.69123137254901956</c:v>
                </c:pt>
                <c:pt idx="1041">
                  <c:v>0.68750196078431369</c:v>
                </c:pt>
                <c:pt idx="1042">
                  <c:v>0.68184705882352936</c:v>
                </c:pt>
                <c:pt idx="1043">
                  <c:v>0.6703490196078431</c:v>
                </c:pt>
                <c:pt idx="1044">
                  <c:v>0.66447843137254903</c:v>
                </c:pt>
                <c:pt idx="1045">
                  <c:v>0.6743529411764706</c:v>
                </c:pt>
                <c:pt idx="1046">
                  <c:v>0.67842352941176465</c:v>
                </c:pt>
                <c:pt idx="1047">
                  <c:v>0.67182352941176471</c:v>
                </c:pt>
                <c:pt idx="1048">
                  <c:v>0.67138039215686274</c:v>
                </c:pt>
                <c:pt idx="1049">
                  <c:v>0.67370196078431377</c:v>
                </c:pt>
                <c:pt idx="1050">
                  <c:v>0.67114117647058813</c:v>
                </c:pt>
                <c:pt idx="1051">
                  <c:v>0.66164705882352948</c:v>
                </c:pt>
                <c:pt idx="1052">
                  <c:v>0.65299215686274503</c:v>
                </c:pt>
                <c:pt idx="1053">
                  <c:v>0.65039999999999998</c:v>
                </c:pt>
                <c:pt idx="1054">
                  <c:v>0.65452941176470592</c:v>
                </c:pt>
                <c:pt idx="1055">
                  <c:v>0.6654431372549019</c:v>
                </c:pt>
                <c:pt idx="1056">
                  <c:v>0.66784705882352935</c:v>
                </c:pt>
                <c:pt idx="1057">
                  <c:v>0.6578627450980391</c:v>
                </c:pt>
                <c:pt idx="1058">
                  <c:v>0.65065882352941184</c:v>
                </c:pt>
                <c:pt idx="1059">
                  <c:v>0.65542352941176474</c:v>
                </c:pt>
                <c:pt idx="1060">
                  <c:v>0.65753725490196069</c:v>
                </c:pt>
                <c:pt idx="1061">
                  <c:v>0.64303529411764693</c:v>
                </c:pt>
                <c:pt idx="1062">
                  <c:v>0.63156862745098041</c:v>
                </c:pt>
                <c:pt idx="1063">
                  <c:v>0.63278431372549016</c:v>
                </c:pt>
                <c:pt idx="1064">
                  <c:v>0.62956078431372553</c:v>
                </c:pt>
                <c:pt idx="1065">
                  <c:v>0.62545882352941173</c:v>
                </c:pt>
                <c:pt idx="1066">
                  <c:v>0.62739999999999996</c:v>
                </c:pt>
                <c:pt idx="1067">
                  <c:v>0.62730588235294116</c:v>
                </c:pt>
                <c:pt idx="1068">
                  <c:v>0.63284313725490193</c:v>
                </c:pt>
                <c:pt idx="1069">
                  <c:v>0.63373725490196076</c:v>
                </c:pt>
                <c:pt idx="1070">
                  <c:v>0.62436078431372544</c:v>
                </c:pt>
                <c:pt idx="1071">
                  <c:v>0.61477254901960776</c:v>
                </c:pt>
                <c:pt idx="1072">
                  <c:v>0.61125882352941174</c:v>
                </c:pt>
                <c:pt idx="1073">
                  <c:v>0.61815686274509796</c:v>
                </c:pt>
                <c:pt idx="1074">
                  <c:v>0.61898039215686274</c:v>
                </c:pt>
                <c:pt idx="1075">
                  <c:v>0.61147843137254898</c:v>
                </c:pt>
                <c:pt idx="1076">
                  <c:v>0.60736470588235292</c:v>
                </c:pt>
                <c:pt idx="1077">
                  <c:v>0.60807843137254902</c:v>
                </c:pt>
                <c:pt idx="1078">
                  <c:v>0.60750980392156861</c:v>
                </c:pt>
                <c:pt idx="1079">
                  <c:v>0.60401176470588236</c:v>
                </c:pt>
                <c:pt idx="1080">
                  <c:v>0.60809411764705879</c:v>
                </c:pt>
                <c:pt idx="1081">
                  <c:v>0.61164705882352943</c:v>
                </c:pt>
                <c:pt idx="1082">
                  <c:v>0.60675294117647061</c:v>
                </c:pt>
                <c:pt idx="1083">
                  <c:v>0.60449019607843135</c:v>
                </c:pt>
                <c:pt idx="1084">
                  <c:v>0.59506274509803925</c:v>
                </c:pt>
                <c:pt idx="1085">
                  <c:v>0.5787882352941176</c:v>
                </c:pt>
                <c:pt idx="1086">
                  <c:v>0.56886666666666663</c:v>
                </c:pt>
                <c:pt idx="1087">
                  <c:v>0.56471764705882344</c:v>
                </c:pt>
                <c:pt idx="1088">
                  <c:v>0.56716862745098029</c:v>
                </c:pt>
                <c:pt idx="1089">
                  <c:v>0.57135294117647051</c:v>
                </c:pt>
                <c:pt idx="1090">
                  <c:v>0.56961568627450987</c:v>
                </c:pt>
                <c:pt idx="1091">
                  <c:v>0.56435294117647061</c:v>
                </c:pt>
                <c:pt idx="1092">
                  <c:v>0.56033725490196074</c:v>
                </c:pt>
                <c:pt idx="1093">
                  <c:v>0.55572156862745092</c:v>
                </c:pt>
                <c:pt idx="1094">
                  <c:v>0.55111372549019599</c:v>
                </c:pt>
                <c:pt idx="1095">
                  <c:v>0.55055294117647058</c:v>
                </c:pt>
                <c:pt idx="1096">
                  <c:v>0.55202352941176469</c:v>
                </c:pt>
                <c:pt idx="1097">
                  <c:v>0.55229411764705882</c:v>
                </c:pt>
                <c:pt idx="1098">
                  <c:v>0.5514980392156863</c:v>
                </c:pt>
                <c:pt idx="1099">
                  <c:v>0.54791372549019601</c:v>
                </c:pt>
                <c:pt idx="1100">
                  <c:v>0.54571764705882342</c:v>
                </c:pt>
                <c:pt idx="1101">
                  <c:v>0.53993725490196076</c:v>
                </c:pt>
                <c:pt idx="1102">
                  <c:v>0.52427058823529415</c:v>
                </c:pt>
                <c:pt idx="1103">
                  <c:v>0.51584313725490194</c:v>
                </c:pt>
                <c:pt idx="1104">
                  <c:v>0.52173333333333327</c:v>
                </c:pt>
                <c:pt idx="1105">
                  <c:v>0.52899607843137264</c:v>
                </c:pt>
                <c:pt idx="1106">
                  <c:v>0.52956862745098032</c:v>
                </c:pt>
                <c:pt idx="1107">
                  <c:v>0.52008235294117655</c:v>
                </c:pt>
                <c:pt idx="1108">
                  <c:v>0.51358823529411768</c:v>
                </c:pt>
                <c:pt idx="1109">
                  <c:v>0.51323921568627451</c:v>
                </c:pt>
                <c:pt idx="1110">
                  <c:v>0.51304705882352941</c:v>
                </c:pt>
                <c:pt idx="1111">
                  <c:v>0.50747058823529412</c:v>
                </c:pt>
                <c:pt idx="1112">
                  <c:v>0.49910588235294118</c:v>
                </c:pt>
                <c:pt idx="1113">
                  <c:v>0.49499607843137255</c:v>
                </c:pt>
                <c:pt idx="1114">
                  <c:v>0.49234509803921567</c:v>
                </c:pt>
                <c:pt idx="1115">
                  <c:v>0.48950588235294118</c:v>
                </c:pt>
                <c:pt idx="1116">
                  <c:v>0.47915686274509806</c:v>
                </c:pt>
                <c:pt idx="1117">
                  <c:v>0.47248627450980391</c:v>
                </c:pt>
                <c:pt idx="1118">
                  <c:v>0.47478039215686274</c:v>
                </c:pt>
                <c:pt idx="1119">
                  <c:v>0.47218431372549019</c:v>
                </c:pt>
                <c:pt idx="1120">
                  <c:v>0.46810196078431371</c:v>
                </c:pt>
                <c:pt idx="1121">
                  <c:v>0.46666666666666662</c:v>
                </c:pt>
                <c:pt idx="1122">
                  <c:v>0.46599215686274509</c:v>
                </c:pt>
                <c:pt idx="1123">
                  <c:v>0.45976862745098035</c:v>
                </c:pt>
                <c:pt idx="1124">
                  <c:v>0.44993725490196074</c:v>
                </c:pt>
                <c:pt idx="1125">
                  <c:v>0.44565882352941172</c:v>
                </c:pt>
                <c:pt idx="1126">
                  <c:v>0.44612941176470589</c:v>
                </c:pt>
                <c:pt idx="1127">
                  <c:v>0.44529411764705878</c:v>
                </c:pt>
                <c:pt idx="1128">
                  <c:v>0.44071764705882349</c:v>
                </c:pt>
                <c:pt idx="1129">
                  <c:v>0.4347137254901961</c:v>
                </c:pt>
                <c:pt idx="1130">
                  <c:v>0.43135686274509799</c:v>
                </c:pt>
                <c:pt idx="1131">
                  <c:v>0.43214901960784308</c:v>
                </c:pt>
                <c:pt idx="1132">
                  <c:v>0.42687058823529411</c:v>
                </c:pt>
                <c:pt idx="1133">
                  <c:v>0.41807843137254902</c:v>
                </c:pt>
                <c:pt idx="1134">
                  <c:v>0.41447450980392159</c:v>
                </c:pt>
                <c:pt idx="1135">
                  <c:v>0.41295686274509807</c:v>
                </c:pt>
                <c:pt idx="1136">
                  <c:v>0.41411764705882353</c:v>
                </c:pt>
                <c:pt idx="1137">
                  <c:v>0.41568627450980389</c:v>
                </c:pt>
                <c:pt idx="1138">
                  <c:v>0.41045490196078427</c:v>
                </c:pt>
                <c:pt idx="1139">
                  <c:v>0.40427843137254899</c:v>
                </c:pt>
                <c:pt idx="1140">
                  <c:v>0.40494901960784313</c:v>
                </c:pt>
                <c:pt idx="1141">
                  <c:v>0.40167843137254899</c:v>
                </c:pt>
                <c:pt idx="1142">
                  <c:v>0.39793333333333331</c:v>
                </c:pt>
                <c:pt idx="1143">
                  <c:v>0.3991490196078431</c:v>
                </c:pt>
                <c:pt idx="1144">
                  <c:v>0.39790196078431372</c:v>
                </c:pt>
                <c:pt idx="1145">
                  <c:v>0.39607843137254906</c:v>
                </c:pt>
                <c:pt idx="1146">
                  <c:v>0.39441176470588235</c:v>
                </c:pt>
                <c:pt idx="1147">
                  <c:v>0.38703921568627447</c:v>
                </c:pt>
                <c:pt idx="1148">
                  <c:v>0.37877647058823527</c:v>
                </c:pt>
                <c:pt idx="1149">
                  <c:v>0.37676862745098039</c:v>
                </c:pt>
                <c:pt idx="1150">
                  <c:v>0.38201568627450982</c:v>
                </c:pt>
                <c:pt idx="1151">
                  <c:v>0.38999607843137252</c:v>
                </c:pt>
                <c:pt idx="1152">
                  <c:v>0.38656862745098036</c:v>
                </c:pt>
                <c:pt idx="1153">
                  <c:v>0.37689411764705882</c:v>
                </c:pt>
                <c:pt idx="1154">
                  <c:v>0.37660392156862749</c:v>
                </c:pt>
                <c:pt idx="1155">
                  <c:v>0.38219607843137249</c:v>
                </c:pt>
                <c:pt idx="1156">
                  <c:v>0.38007450980392155</c:v>
                </c:pt>
                <c:pt idx="1157">
                  <c:v>0.37345098039215691</c:v>
                </c:pt>
                <c:pt idx="1158">
                  <c:v>0.36882352941176466</c:v>
                </c:pt>
                <c:pt idx="1159">
                  <c:v>0.36811764705882355</c:v>
                </c:pt>
                <c:pt idx="1160">
                  <c:v>0.36962352941176474</c:v>
                </c:pt>
                <c:pt idx="1161">
                  <c:v>0.3658078431372549</c:v>
                </c:pt>
                <c:pt idx="1162">
                  <c:v>0.36217647058823532</c:v>
                </c:pt>
                <c:pt idx="1163">
                  <c:v>0.36057647058823528</c:v>
                </c:pt>
                <c:pt idx="1164">
                  <c:v>0.35505882352941182</c:v>
                </c:pt>
                <c:pt idx="1165">
                  <c:v>0.35190980392156862</c:v>
                </c:pt>
                <c:pt idx="1166">
                  <c:v>0.35669019607843139</c:v>
                </c:pt>
                <c:pt idx="1167">
                  <c:v>0.36088627450980393</c:v>
                </c:pt>
                <c:pt idx="1168">
                  <c:v>0.35572549019607841</c:v>
                </c:pt>
                <c:pt idx="1169">
                  <c:v>0.34724705882352941</c:v>
                </c:pt>
                <c:pt idx="1170">
                  <c:v>0.34470196078431375</c:v>
                </c:pt>
                <c:pt idx="1171">
                  <c:v>0.34379607843137261</c:v>
                </c:pt>
                <c:pt idx="1172">
                  <c:v>0.34375294117647059</c:v>
                </c:pt>
                <c:pt idx="1173">
                  <c:v>0.34405098039215687</c:v>
                </c:pt>
                <c:pt idx="1174">
                  <c:v>0.34481960784313725</c:v>
                </c:pt>
                <c:pt idx="1175">
                  <c:v>0.34821568627450977</c:v>
                </c:pt>
                <c:pt idx="1176">
                  <c:v>0.34699215686274509</c:v>
                </c:pt>
                <c:pt idx="1177">
                  <c:v>0.34352549019607848</c:v>
                </c:pt>
                <c:pt idx="1178">
                  <c:v>0.3400823529411765</c:v>
                </c:pt>
                <c:pt idx="1179">
                  <c:v>0.33763921568627447</c:v>
                </c:pt>
                <c:pt idx="1180">
                  <c:v>0.33972549019607839</c:v>
                </c:pt>
                <c:pt idx="1181">
                  <c:v>0.34218823529411763</c:v>
                </c:pt>
                <c:pt idx="1182">
                  <c:v>0.33908627450980394</c:v>
                </c:pt>
                <c:pt idx="1183">
                  <c:v>0.33580784313725487</c:v>
                </c:pt>
                <c:pt idx="1184">
                  <c:v>0.33602352941176472</c:v>
                </c:pt>
                <c:pt idx="1185">
                  <c:v>0.33187058823529408</c:v>
                </c:pt>
                <c:pt idx="1186">
                  <c:v>0.32950980392156864</c:v>
                </c:pt>
                <c:pt idx="1187">
                  <c:v>0.33119607843137255</c:v>
                </c:pt>
                <c:pt idx="1188">
                  <c:v>0.33501960784313728</c:v>
                </c:pt>
                <c:pt idx="1189">
                  <c:v>0.33390588235294116</c:v>
                </c:pt>
                <c:pt idx="1190">
                  <c:v>0.32925882352941171</c:v>
                </c:pt>
                <c:pt idx="1191">
                  <c:v>0.32916470588235291</c:v>
                </c:pt>
                <c:pt idx="1192">
                  <c:v>0.33056470588235293</c:v>
                </c:pt>
                <c:pt idx="1193">
                  <c:v>0.33409411764705882</c:v>
                </c:pt>
                <c:pt idx="1194">
                  <c:v>0.33618823529411762</c:v>
                </c:pt>
                <c:pt idx="1195">
                  <c:v>0.33298823529411764</c:v>
                </c:pt>
                <c:pt idx="1196">
                  <c:v>0.32898823529411764</c:v>
                </c:pt>
                <c:pt idx="1197">
                  <c:v>0.32941176470588235</c:v>
                </c:pt>
                <c:pt idx="1198">
                  <c:v>0.3290313725490196</c:v>
                </c:pt>
                <c:pt idx="1199">
                  <c:v>0.33123137254901958</c:v>
                </c:pt>
                <c:pt idx="1200">
                  <c:v>0.33341568627450979</c:v>
                </c:pt>
                <c:pt idx="1201">
                  <c:v>0.32980000000000004</c:v>
                </c:pt>
                <c:pt idx="1202">
                  <c:v>0.33027058823529409</c:v>
                </c:pt>
                <c:pt idx="1203">
                  <c:v>0.33495294117647062</c:v>
                </c:pt>
                <c:pt idx="1204">
                  <c:v>0.33602352941176472</c:v>
                </c:pt>
                <c:pt idx="1205">
                  <c:v>0.33342745098039217</c:v>
                </c:pt>
                <c:pt idx="1206">
                  <c:v>0.33174901960784314</c:v>
                </c:pt>
                <c:pt idx="1207">
                  <c:v>0.33118823529411762</c:v>
                </c:pt>
                <c:pt idx="1208">
                  <c:v>0.32890588235294116</c:v>
                </c:pt>
                <c:pt idx="1209">
                  <c:v>0.32549019607843138</c:v>
                </c:pt>
                <c:pt idx="1210">
                  <c:v>0.32777254901960778</c:v>
                </c:pt>
                <c:pt idx="1211">
                  <c:v>0.33325882352941177</c:v>
                </c:pt>
                <c:pt idx="1212">
                  <c:v>0.34010980392156864</c:v>
                </c:pt>
                <c:pt idx="1213">
                  <c:v>0.34349803921568628</c:v>
                </c:pt>
                <c:pt idx="1214">
                  <c:v>0.33858039215686275</c:v>
                </c:pt>
                <c:pt idx="1215">
                  <c:v>0.33470980392156863</c:v>
                </c:pt>
                <c:pt idx="1216">
                  <c:v>0.33621176470588232</c:v>
                </c:pt>
                <c:pt idx="1217">
                  <c:v>0.33844313725490194</c:v>
                </c:pt>
                <c:pt idx="1218">
                  <c:v>0.33763921568627447</c:v>
                </c:pt>
                <c:pt idx="1219">
                  <c:v>0.3363176470588235</c:v>
                </c:pt>
                <c:pt idx="1220">
                  <c:v>0.33933725490196082</c:v>
                </c:pt>
                <c:pt idx="1221">
                  <c:v>0.34872156862745096</c:v>
                </c:pt>
                <c:pt idx="1222">
                  <c:v>0.35472156862745097</c:v>
                </c:pt>
                <c:pt idx="1223">
                  <c:v>0.35221960784313727</c:v>
                </c:pt>
                <c:pt idx="1224">
                  <c:v>0.35238039215686273</c:v>
                </c:pt>
                <c:pt idx="1225">
                  <c:v>0.35601960784313719</c:v>
                </c:pt>
                <c:pt idx="1226">
                  <c:v>0.35647450980392154</c:v>
                </c:pt>
                <c:pt idx="1227">
                  <c:v>0.35852941176470582</c:v>
                </c:pt>
                <c:pt idx="1228">
                  <c:v>0.36091764705882357</c:v>
                </c:pt>
                <c:pt idx="1229">
                  <c:v>0.36080784313725489</c:v>
                </c:pt>
                <c:pt idx="1230">
                  <c:v>0.36246666666666666</c:v>
                </c:pt>
                <c:pt idx="1231">
                  <c:v>0.36796078431372548</c:v>
                </c:pt>
                <c:pt idx="1232">
                  <c:v>0.37219999999999998</c:v>
                </c:pt>
                <c:pt idx="1233">
                  <c:v>0.37057254901960784</c:v>
                </c:pt>
                <c:pt idx="1234">
                  <c:v>0.37174901960784318</c:v>
                </c:pt>
                <c:pt idx="1235">
                  <c:v>0.37356862745098041</c:v>
                </c:pt>
                <c:pt idx="1236">
                  <c:v>0.37056470588235291</c:v>
                </c:pt>
                <c:pt idx="1237">
                  <c:v>0.37536862745098037</c:v>
                </c:pt>
                <c:pt idx="1238">
                  <c:v>0.37801568627450982</c:v>
                </c:pt>
                <c:pt idx="1239">
                  <c:v>0.37782745098039217</c:v>
                </c:pt>
                <c:pt idx="1240">
                  <c:v>0.38605098039215685</c:v>
                </c:pt>
                <c:pt idx="1241">
                  <c:v>0.39481176470588236</c:v>
                </c:pt>
                <c:pt idx="1242">
                  <c:v>0.39680784313725492</c:v>
                </c:pt>
                <c:pt idx="1243">
                  <c:v>0.39865098039215691</c:v>
                </c:pt>
                <c:pt idx="1244">
                  <c:v>0.40560392156862746</c:v>
                </c:pt>
                <c:pt idx="1245">
                  <c:v>0.40953725490196075</c:v>
                </c:pt>
                <c:pt idx="1246">
                  <c:v>0.40652941176470592</c:v>
                </c:pt>
                <c:pt idx="1247">
                  <c:v>0.4035843137254902</c:v>
                </c:pt>
                <c:pt idx="1248">
                  <c:v>0.4076823529411765</c:v>
                </c:pt>
                <c:pt idx="1249">
                  <c:v>0.41297647058823528</c:v>
                </c:pt>
                <c:pt idx="1250">
                  <c:v>0.41174509803921572</c:v>
                </c:pt>
                <c:pt idx="1251">
                  <c:v>0.41243921568627451</c:v>
                </c:pt>
                <c:pt idx="1252">
                  <c:v>0.41545098039215683</c:v>
                </c:pt>
                <c:pt idx="1253">
                  <c:v>0.41988235294117648</c:v>
                </c:pt>
                <c:pt idx="1254">
                  <c:v>0.42426274509803918</c:v>
                </c:pt>
                <c:pt idx="1255">
                  <c:v>0.42837254901960781</c:v>
                </c:pt>
                <c:pt idx="1256">
                  <c:v>0.43342352941176471</c:v>
                </c:pt>
                <c:pt idx="1257">
                  <c:v>0.43861568627450975</c:v>
                </c:pt>
                <c:pt idx="1258">
                  <c:v>0.44195294117647055</c:v>
                </c:pt>
                <c:pt idx="1259">
                  <c:v>0.44246666666666667</c:v>
                </c:pt>
                <c:pt idx="1260">
                  <c:v>0.44313725490196076</c:v>
                </c:pt>
                <c:pt idx="1261">
                  <c:v>0.44382745098039217</c:v>
                </c:pt>
                <c:pt idx="1262">
                  <c:v>0.44775294117647058</c:v>
                </c:pt>
                <c:pt idx="1263">
                  <c:v>0.45485882352941182</c:v>
                </c:pt>
                <c:pt idx="1264">
                  <c:v>0.45882352941176474</c:v>
                </c:pt>
                <c:pt idx="1265">
                  <c:v>0.45941568627450974</c:v>
                </c:pt>
                <c:pt idx="1266">
                  <c:v>0.46158039215686275</c:v>
                </c:pt>
                <c:pt idx="1267">
                  <c:v>0.4664627450980392</c:v>
                </c:pt>
                <c:pt idx="1268">
                  <c:v>0.47230980392156857</c:v>
                </c:pt>
                <c:pt idx="1269">
                  <c:v>0.47459215686274508</c:v>
                </c:pt>
                <c:pt idx="1270">
                  <c:v>0.47449411764705879</c:v>
                </c:pt>
                <c:pt idx="1271">
                  <c:v>0.47754901960784318</c:v>
                </c:pt>
                <c:pt idx="1272">
                  <c:v>0.4854235294117647</c:v>
                </c:pt>
                <c:pt idx="1273">
                  <c:v>0.49316470588235295</c:v>
                </c:pt>
                <c:pt idx="1274">
                  <c:v>0.49952156862745095</c:v>
                </c:pt>
                <c:pt idx="1275">
                  <c:v>0.49751764705882356</c:v>
                </c:pt>
                <c:pt idx="1276">
                  <c:v>0.49208235294117642</c:v>
                </c:pt>
                <c:pt idx="1277">
                  <c:v>0.50129411764705878</c:v>
                </c:pt>
                <c:pt idx="1278">
                  <c:v>0.51098823529411763</c:v>
                </c:pt>
                <c:pt idx="1279">
                  <c:v>0.5135764705882353</c:v>
                </c:pt>
                <c:pt idx="1280">
                  <c:v>0.5222901960784313</c:v>
                </c:pt>
                <c:pt idx="1281">
                  <c:v>0.52692549019607848</c:v>
                </c:pt>
                <c:pt idx="1282">
                  <c:v>0.52374117647058827</c:v>
                </c:pt>
                <c:pt idx="1283">
                  <c:v>0.52277647058823518</c:v>
                </c:pt>
                <c:pt idx="1284">
                  <c:v>0.52531372549019617</c:v>
                </c:pt>
                <c:pt idx="1285">
                  <c:v>0.53087450980392148</c:v>
                </c:pt>
                <c:pt idx="1286">
                  <c:v>0.53479215686274517</c:v>
                </c:pt>
                <c:pt idx="1287">
                  <c:v>0.53287843137254887</c:v>
                </c:pt>
                <c:pt idx="1288">
                  <c:v>0.52445490196078426</c:v>
                </c:pt>
                <c:pt idx="1289">
                  <c:v>0.52590196078431373</c:v>
                </c:pt>
                <c:pt idx="1290">
                  <c:v>0.5339647058823529</c:v>
                </c:pt>
                <c:pt idx="1291">
                  <c:v>0.54653333333333343</c:v>
                </c:pt>
                <c:pt idx="1292">
                  <c:v>0.55920392156862742</c:v>
                </c:pt>
                <c:pt idx="1293">
                  <c:v>0.55613333333333326</c:v>
                </c:pt>
                <c:pt idx="1294">
                  <c:v>0.55044705882352951</c:v>
                </c:pt>
                <c:pt idx="1295">
                  <c:v>0.55334901960784311</c:v>
                </c:pt>
                <c:pt idx="1296">
                  <c:v>0.56222352941176468</c:v>
                </c:pt>
                <c:pt idx="1297">
                  <c:v>0.56470588235294117</c:v>
                </c:pt>
                <c:pt idx="1298">
                  <c:v>0.56473725490196081</c:v>
                </c:pt>
                <c:pt idx="1299">
                  <c:v>0.56507843137254898</c:v>
                </c:pt>
                <c:pt idx="1300">
                  <c:v>0.56552156862745095</c:v>
                </c:pt>
                <c:pt idx="1301">
                  <c:v>0.56999215686274507</c:v>
                </c:pt>
                <c:pt idx="1302">
                  <c:v>0.58178039215686284</c:v>
                </c:pt>
                <c:pt idx="1303">
                  <c:v>0.59004705882352937</c:v>
                </c:pt>
                <c:pt idx="1304">
                  <c:v>0.59166274509803929</c:v>
                </c:pt>
                <c:pt idx="1305">
                  <c:v>0.59364313725490192</c:v>
                </c:pt>
                <c:pt idx="1306">
                  <c:v>0.59050588235294121</c:v>
                </c:pt>
                <c:pt idx="1307">
                  <c:v>0.58573333333333333</c:v>
                </c:pt>
                <c:pt idx="1308">
                  <c:v>0.58976862745098035</c:v>
                </c:pt>
                <c:pt idx="1309">
                  <c:v>0.59238431372549016</c:v>
                </c:pt>
                <c:pt idx="1310">
                  <c:v>0.59624705882352946</c:v>
                </c:pt>
                <c:pt idx="1311">
                  <c:v>0.60233725490196077</c:v>
                </c:pt>
                <c:pt idx="1312">
                  <c:v>0.59730196078431375</c:v>
                </c:pt>
                <c:pt idx="1313">
                  <c:v>0.5924156862745098</c:v>
                </c:pt>
                <c:pt idx="1314">
                  <c:v>0.59653725490196075</c:v>
                </c:pt>
                <c:pt idx="1315">
                  <c:v>0.6053254901960784</c:v>
                </c:pt>
                <c:pt idx="1316">
                  <c:v>0.60924705882352936</c:v>
                </c:pt>
                <c:pt idx="1317">
                  <c:v>0.61055686274509802</c:v>
                </c:pt>
                <c:pt idx="1318">
                  <c:v>0.60847843137254898</c:v>
                </c:pt>
                <c:pt idx="1319">
                  <c:v>0.60769803921568621</c:v>
                </c:pt>
                <c:pt idx="1320">
                  <c:v>0.59972156862745096</c:v>
                </c:pt>
                <c:pt idx="1321">
                  <c:v>0.58947843137254907</c:v>
                </c:pt>
                <c:pt idx="1322">
                  <c:v>0.59632941176470589</c:v>
                </c:pt>
                <c:pt idx="1323">
                  <c:v>0.60292549019607855</c:v>
                </c:pt>
                <c:pt idx="1324">
                  <c:v>0.60259607843137253</c:v>
                </c:pt>
                <c:pt idx="1325">
                  <c:v>0.6052274509803921</c:v>
                </c:pt>
                <c:pt idx="1326">
                  <c:v>0.60255686274509801</c:v>
                </c:pt>
                <c:pt idx="1327">
                  <c:v>0.60224705882352947</c:v>
                </c:pt>
                <c:pt idx="1328">
                  <c:v>0.61240784313725483</c:v>
                </c:pt>
                <c:pt idx="1329">
                  <c:v>0.61355294117647052</c:v>
                </c:pt>
                <c:pt idx="1330">
                  <c:v>0.60896078431372547</c:v>
                </c:pt>
                <c:pt idx="1331">
                  <c:v>0.60535294117647054</c:v>
                </c:pt>
                <c:pt idx="1332">
                  <c:v>0.60460392156862741</c:v>
                </c:pt>
                <c:pt idx="1333">
                  <c:v>0.60520392156862746</c:v>
                </c:pt>
                <c:pt idx="1334">
                  <c:v>0.60433333333333328</c:v>
                </c:pt>
                <c:pt idx="1335">
                  <c:v>0.60547058823529409</c:v>
                </c:pt>
                <c:pt idx="1336">
                  <c:v>0.60377647058823525</c:v>
                </c:pt>
                <c:pt idx="1337">
                  <c:v>0.59754509803921563</c:v>
                </c:pt>
                <c:pt idx="1338">
                  <c:v>0.59881176470588238</c:v>
                </c:pt>
                <c:pt idx="1339">
                  <c:v>0.60171764705882347</c:v>
                </c:pt>
                <c:pt idx="1340">
                  <c:v>0.59829019607843137</c:v>
                </c:pt>
                <c:pt idx="1341">
                  <c:v>0.59123921568627447</c:v>
                </c:pt>
                <c:pt idx="1342">
                  <c:v>0.59852156862745087</c:v>
                </c:pt>
                <c:pt idx="1343">
                  <c:v>0.6074235294117647</c:v>
                </c:pt>
                <c:pt idx="1344">
                  <c:v>0.60465098039215692</c:v>
                </c:pt>
                <c:pt idx="1345">
                  <c:v>0.60157647058823527</c:v>
                </c:pt>
                <c:pt idx="1346">
                  <c:v>0.59054901960784312</c:v>
                </c:pt>
                <c:pt idx="1347">
                  <c:v>0.58460000000000001</c:v>
                </c:pt>
                <c:pt idx="1348">
                  <c:v>0.5886509803921568</c:v>
                </c:pt>
                <c:pt idx="1349">
                  <c:v>0.58710588235294114</c:v>
                </c:pt>
                <c:pt idx="1350">
                  <c:v>0.58565098039215691</c:v>
                </c:pt>
                <c:pt idx="1351">
                  <c:v>0.5883647058823529</c:v>
                </c:pt>
                <c:pt idx="1352">
                  <c:v>0.58567450980392155</c:v>
                </c:pt>
                <c:pt idx="1353">
                  <c:v>0.58039215686274503</c:v>
                </c:pt>
                <c:pt idx="1354">
                  <c:v>0.57906274509803923</c:v>
                </c:pt>
                <c:pt idx="1355">
                  <c:v>0.57779999999999998</c:v>
                </c:pt>
                <c:pt idx="1356">
                  <c:v>0.58160000000000001</c:v>
                </c:pt>
                <c:pt idx="1357">
                  <c:v>0.58254509803921573</c:v>
                </c:pt>
                <c:pt idx="1358">
                  <c:v>0.5779372549019608</c:v>
                </c:pt>
                <c:pt idx="1359">
                  <c:v>0.57335686274509801</c:v>
                </c:pt>
                <c:pt idx="1360">
                  <c:v>0.57081960784313723</c:v>
                </c:pt>
                <c:pt idx="1361">
                  <c:v>0.56550588235294119</c:v>
                </c:pt>
                <c:pt idx="1362">
                  <c:v>0.55910196078431373</c:v>
                </c:pt>
                <c:pt idx="1363">
                  <c:v>0.5631176470588235</c:v>
                </c:pt>
                <c:pt idx="1364">
                  <c:v>0.56132549019607847</c:v>
                </c:pt>
                <c:pt idx="1365">
                  <c:v>0.55134509803921561</c:v>
                </c:pt>
                <c:pt idx="1366">
                  <c:v>0.55207058823529409</c:v>
                </c:pt>
                <c:pt idx="1367">
                  <c:v>0.55928235294117645</c:v>
                </c:pt>
                <c:pt idx="1368">
                  <c:v>0.55798823529411767</c:v>
                </c:pt>
                <c:pt idx="1369">
                  <c:v>0.54618039215686276</c:v>
                </c:pt>
                <c:pt idx="1370">
                  <c:v>0.5368745098039216</c:v>
                </c:pt>
                <c:pt idx="1371">
                  <c:v>0.53452156862745104</c:v>
                </c:pt>
                <c:pt idx="1372">
                  <c:v>0.53150588235294116</c:v>
                </c:pt>
                <c:pt idx="1373">
                  <c:v>0.53138823529411761</c:v>
                </c:pt>
                <c:pt idx="1374">
                  <c:v>0.52829019607843142</c:v>
                </c:pt>
                <c:pt idx="1375">
                  <c:v>0.52069411764705875</c:v>
                </c:pt>
                <c:pt idx="1376">
                  <c:v>0.51988627450980385</c:v>
                </c:pt>
                <c:pt idx="1377">
                  <c:v>0.52184313725490195</c:v>
                </c:pt>
                <c:pt idx="1378">
                  <c:v>0.51349803921568626</c:v>
                </c:pt>
                <c:pt idx="1379">
                  <c:v>0.5058078431372548</c:v>
                </c:pt>
                <c:pt idx="1380">
                  <c:v>0.51500784313725489</c:v>
                </c:pt>
                <c:pt idx="1381">
                  <c:v>0.5125333333333334</c:v>
                </c:pt>
                <c:pt idx="1382">
                  <c:v>0.49940784313725484</c:v>
                </c:pt>
                <c:pt idx="1383">
                  <c:v>0.49443921568627452</c:v>
                </c:pt>
                <c:pt idx="1384">
                  <c:v>0.49472156862745092</c:v>
                </c:pt>
                <c:pt idx="1385">
                  <c:v>0.49157647058823523</c:v>
                </c:pt>
                <c:pt idx="1386">
                  <c:v>0.48269411764705883</c:v>
                </c:pt>
                <c:pt idx="1387">
                  <c:v>0.47258039215686271</c:v>
                </c:pt>
                <c:pt idx="1388">
                  <c:v>0.47064313725490192</c:v>
                </c:pt>
                <c:pt idx="1389">
                  <c:v>0.48067843137254895</c:v>
                </c:pt>
                <c:pt idx="1390">
                  <c:v>0.48501176470588231</c:v>
                </c:pt>
                <c:pt idx="1391">
                  <c:v>0.48102352941176474</c:v>
                </c:pt>
                <c:pt idx="1392">
                  <c:v>0.47453333333333331</c:v>
                </c:pt>
                <c:pt idx="1393">
                  <c:v>0.46287058823529409</c:v>
                </c:pt>
                <c:pt idx="1394">
                  <c:v>0.45496862745098038</c:v>
                </c:pt>
                <c:pt idx="1395">
                  <c:v>0.45370980392156857</c:v>
                </c:pt>
                <c:pt idx="1396">
                  <c:v>0.45072549019607838</c:v>
                </c:pt>
                <c:pt idx="1397">
                  <c:v>0.45198823529411764</c:v>
                </c:pt>
                <c:pt idx="1398">
                  <c:v>0.45490196078431372</c:v>
                </c:pt>
                <c:pt idx="1399">
                  <c:v>0.45241568627450979</c:v>
                </c:pt>
                <c:pt idx="1400">
                  <c:v>0.4433333333333333</c:v>
                </c:pt>
                <c:pt idx="1401">
                  <c:v>0.43428627450980389</c:v>
                </c:pt>
                <c:pt idx="1402">
                  <c:v>0.42972549019607842</c:v>
                </c:pt>
                <c:pt idx="1403">
                  <c:v>0.42605098039215689</c:v>
                </c:pt>
                <c:pt idx="1404">
                  <c:v>0.42965098039215688</c:v>
                </c:pt>
                <c:pt idx="1405">
                  <c:v>0.42814117647058819</c:v>
                </c:pt>
                <c:pt idx="1406">
                  <c:v>0.42561176470588236</c:v>
                </c:pt>
                <c:pt idx="1407">
                  <c:v>0.42842745098039214</c:v>
                </c:pt>
                <c:pt idx="1408">
                  <c:v>0.4220392156862745</c:v>
                </c:pt>
                <c:pt idx="1409">
                  <c:v>0.41568627450980389</c:v>
                </c:pt>
                <c:pt idx="1410">
                  <c:v>0.41446274509803921</c:v>
                </c:pt>
                <c:pt idx="1411">
                  <c:v>0.41123921568627453</c:v>
                </c:pt>
                <c:pt idx="1412">
                  <c:v>0.41175294117647054</c:v>
                </c:pt>
                <c:pt idx="1413">
                  <c:v>0.41383529411764708</c:v>
                </c:pt>
                <c:pt idx="1414">
                  <c:v>0.4086078431372549</c:v>
                </c:pt>
                <c:pt idx="1415">
                  <c:v>0.40599607843137253</c:v>
                </c:pt>
                <c:pt idx="1416">
                  <c:v>0.40367058823529417</c:v>
                </c:pt>
                <c:pt idx="1417">
                  <c:v>0.39764705882352941</c:v>
                </c:pt>
                <c:pt idx="1418">
                  <c:v>0.39849411764705883</c:v>
                </c:pt>
                <c:pt idx="1419">
                  <c:v>0.40271764705882351</c:v>
                </c:pt>
                <c:pt idx="1420">
                  <c:v>0.3963882352941176</c:v>
                </c:pt>
                <c:pt idx="1421">
                  <c:v>0.38943529411764705</c:v>
                </c:pt>
                <c:pt idx="1422">
                  <c:v>0.39455686274509799</c:v>
                </c:pt>
                <c:pt idx="1423">
                  <c:v>0.39727450980392159</c:v>
                </c:pt>
                <c:pt idx="1424">
                  <c:v>0.39027450980392153</c:v>
                </c:pt>
                <c:pt idx="1425">
                  <c:v>0.3885058823529412</c:v>
                </c:pt>
                <c:pt idx="1426">
                  <c:v>0.3866431372549019</c:v>
                </c:pt>
                <c:pt idx="1427">
                  <c:v>0.38325882352941176</c:v>
                </c:pt>
                <c:pt idx="1428">
                  <c:v>0.38823529411764707</c:v>
                </c:pt>
                <c:pt idx="1429">
                  <c:v>0.38823529411764707</c:v>
                </c:pt>
                <c:pt idx="1430">
                  <c:v>0.38705098039215685</c:v>
                </c:pt>
                <c:pt idx="1431">
                  <c:v>0.38332156862745098</c:v>
                </c:pt>
                <c:pt idx="1432">
                  <c:v>0.38319215686274505</c:v>
                </c:pt>
                <c:pt idx="1433">
                  <c:v>0.3906941176470588</c:v>
                </c:pt>
                <c:pt idx="1434">
                  <c:v>0.39601960784313728</c:v>
                </c:pt>
                <c:pt idx="1435">
                  <c:v>0.39359607843137251</c:v>
                </c:pt>
                <c:pt idx="1436">
                  <c:v>0.38688235294117651</c:v>
                </c:pt>
                <c:pt idx="1437">
                  <c:v>0.38332549019607842</c:v>
                </c:pt>
                <c:pt idx="1438">
                  <c:v>0.37826274509803914</c:v>
                </c:pt>
                <c:pt idx="1439">
                  <c:v>0.3757843137254902</c:v>
                </c:pt>
                <c:pt idx="1440">
                  <c:v>0.38264705882352945</c:v>
                </c:pt>
                <c:pt idx="1441">
                  <c:v>0.38345882352941174</c:v>
                </c:pt>
                <c:pt idx="1442">
                  <c:v>0.37918823529411766</c:v>
                </c:pt>
                <c:pt idx="1443">
                  <c:v>0.38039215686274508</c:v>
                </c:pt>
                <c:pt idx="1444">
                  <c:v>0.3801176470588235</c:v>
                </c:pt>
                <c:pt idx="1445">
                  <c:v>0.37851372549019607</c:v>
                </c:pt>
                <c:pt idx="1446">
                  <c:v>0.3779529411764706</c:v>
                </c:pt>
                <c:pt idx="1447">
                  <c:v>0.38470588235294112</c:v>
                </c:pt>
                <c:pt idx="1448">
                  <c:v>0.39330588235294117</c:v>
                </c:pt>
                <c:pt idx="1449">
                  <c:v>0.39607843137254906</c:v>
                </c:pt>
                <c:pt idx="1450">
                  <c:v>0.39466274509803917</c:v>
                </c:pt>
                <c:pt idx="1451">
                  <c:v>0.39028627450980391</c:v>
                </c:pt>
                <c:pt idx="1452">
                  <c:v>0.38949411764705877</c:v>
                </c:pt>
                <c:pt idx="1453">
                  <c:v>0.39622745098039214</c:v>
                </c:pt>
                <c:pt idx="1454">
                  <c:v>0.40302352941176472</c:v>
                </c:pt>
                <c:pt idx="1455">
                  <c:v>0.40590196078431373</c:v>
                </c:pt>
                <c:pt idx="1456">
                  <c:v>0.4064666666666667</c:v>
                </c:pt>
                <c:pt idx="1457">
                  <c:v>0.40968627450980388</c:v>
                </c:pt>
                <c:pt idx="1458">
                  <c:v>0.41507058823529414</c:v>
                </c:pt>
                <c:pt idx="1459">
                  <c:v>0.41488235294117648</c:v>
                </c:pt>
                <c:pt idx="1460">
                  <c:v>0.41638823529411761</c:v>
                </c:pt>
                <c:pt idx="1461">
                  <c:v>0.421921568627451</c:v>
                </c:pt>
                <c:pt idx="1462">
                  <c:v>0.42567058823529413</c:v>
                </c:pt>
                <c:pt idx="1463">
                  <c:v>0.42706274509803921</c:v>
                </c:pt>
                <c:pt idx="1464">
                  <c:v>0.42621568627450979</c:v>
                </c:pt>
                <c:pt idx="1465">
                  <c:v>0.43067058823529414</c:v>
                </c:pt>
                <c:pt idx="1466">
                  <c:v>0.43481176470588229</c:v>
                </c:pt>
                <c:pt idx="1467">
                  <c:v>0.43025882352941175</c:v>
                </c:pt>
                <c:pt idx="1468">
                  <c:v>0.42947843137254899</c:v>
                </c:pt>
                <c:pt idx="1469">
                  <c:v>0.43674509803921574</c:v>
                </c:pt>
                <c:pt idx="1470">
                  <c:v>0.44241176470588234</c:v>
                </c:pt>
                <c:pt idx="1471">
                  <c:v>0.44313725490196076</c:v>
                </c:pt>
                <c:pt idx="1472">
                  <c:v>0.44424313725490194</c:v>
                </c:pt>
                <c:pt idx="1473">
                  <c:v>0.447121568627451</c:v>
                </c:pt>
                <c:pt idx="1474">
                  <c:v>0.44824705882352939</c:v>
                </c:pt>
                <c:pt idx="1475">
                  <c:v>0.45098039215686275</c:v>
                </c:pt>
                <c:pt idx="1476">
                  <c:v>0.45324313725490195</c:v>
                </c:pt>
                <c:pt idx="1477">
                  <c:v>0.45794117647058824</c:v>
                </c:pt>
                <c:pt idx="1478">
                  <c:v>0.45542352941176467</c:v>
                </c:pt>
                <c:pt idx="1479">
                  <c:v>0.45878823529411761</c:v>
                </c:pt>
                <c:pt idx="1480">
                  <c:v>0.47038431372549017</c:v>
                </c:pt>
                <c:pt idx="1481">
                  <c:v>0.47912941176470586</c:v>
                </c:pt>
                <c:pt idx="1482">
                  <c:v>0.47863137254901961</c:v>
                </c:pt>
                <c:pt idx="1483">
                  <c:v>0.47537647058823534</c:v>
                </c:pt>
                <c:pt idx="1484">
                  <c:v>0.47583921568627452</c:v>
                </c:pt>
                <c:pt idx="1485">
                  <c:v>0.48358039215686277</c:v>
                </c:pt>
                <c:pt idx="1486">
                  <c:v>0.48916862745098039</c:v>
                </c:pt>
                <c:pt idx="1487">
                  <c:v>0.48876862745098038</c:v>
                </c:pt>
                <c:pt idx="1488">
                  <c:v>0.48883529411764703</c:v>
                </c:pt>
                <c:pt idx="1489">
                  <c:v>0.49328235294117651</c:v>
                </c:pt>
                <c:pt idx="1490">
                  <c:v>0.49803921568627452</c:v>
                </c:pt>
                <c:pt idx="1491">
                  <c:v>0.49779215686274508</c:v>
                </c:pt>
                <c:pt idx="1492">
                  <c:v>0.50008235294117642</c:v>
                </c:pt>
                <c:pt idx="1493">
                  <c:v>0.50803921568627453</c:v>
                </c:pt>
                <c:pt idx="1494">
                  <c:v>0.50627843137254902</c:v>
                </c:pt>
                <c:pt idx="1495">
                  <c:v>0.49793333333333334</c:v>
                </c:pt>
                <c:pt idx="1496">
                  <c:v>0.50015686274509807</c:v>
                </c:pt>
                <c:pt idx="1497">
                  <c:v>0.50644313725490198</c:v>
                </c:pt>
                <c:pt idx="1498">
                  <c:v>0.50910980392156857</c:v>
                </c:pt>
                <c:pt idx="1499">
                  <c:v>0.51085490196078431</c:v>
                </c:pt>
                <c:pt idx="1500">
                  <c:v>0.50743921568627448</c:v>
                </c:pt>
                <c:pt idx="1501">
                  <c:v>0.50827058823529414</c:v>
                </c:pt>
                <c:pt idx="1502">
                  <c:v>0.51240784313725485</c:v>
                </c:pt>
                <c:pt idx="1503">
                  <c:v>0.5170549019607843</c:v>
                </c:pt>
                <c:pt idx="1504">
                  <c:v>0.51777647058823517</c:v>
                </c:pt>
                <c:pt idx="1505">
                  <c:v>0.51660000000000006</c:v>
                </c:pt>
                <c:pt idx="1506">
                  <c:v>0.52052941176470591</c:v>
                </c:pt>
                <c:pt idx="1507">
                  <c:v>0.51660784313725494</c:v>
                </c:pt>
                <c:pt idx="1508">
                  <c:v>0.51579607843137243</c:v>
                </c:pt>
                <c:pt idx="1509">
                  <c:v>0.5220509803921568</c:v>
                </c:pt>
                <c:pt idx="1510">
                  <c:v>0.52575686274509814</c:v>
                </c:pt>
                <c:pt idx="1511">
                  <c:v>0.53105882352941169</c:v>
                </c:pt>
                <c:pt idx="1512">
                  <c:v>0.52694901960784324</c:v>
                </c:pt>
                <c:pt idx="1513">
                  <c:v>0.51936862745098034</c:v>
                </c:pt>
                <c:pt idx="1514">
                  <c:v>0.51394117647058823</c:v>
                </c:pt>
                <c:pt idx="1515">
                  <c:v>0.51387843137254896</c:v>
                </c:pt>
                <c:pt idx="1516">
                  <c:v>0.51479607843137254</c:v>
                </c:pt>
                <c:pt idx="1517">
                  <c:v>0.5165764705882353</c:v>
                </c:pt>
                <c:pt idx="1518">
                  <c:v>0.50974509803921575</c:v>
                </c:pt>
                <c:pt idx="1519">
                  <c:v>0.50052549019607839</c:v>
                </c:pt>
                <c:pt idx="1520">
                  <c:v>0.50642352941176472</c:v>
                </c:pt>
                <c:pt idx="1521">
                  <c:v>0.50712549019607844</c:v>
                </c:pt>
                <c:pt idx="1522">
                  <c:v>0.50770588235294112</c:v>
                </c:pt>
                <c:pt idx="1523">
                  <c:v>0.50980392156862742</c:v>
                </c:pt>
                <c:pt idx="1524">
                  <c:v>0.50836470588235294</c:v>
                </c:pt>
                <c:pt idx="1525">
                  <c:v>0.50124705882352938</c:v>
                </c:pt>
                <c:pt idx="1526">
                  <c:v>0.49158431372549016</c:v>
                </c:pt>
                <c:pt idx="1527">
                  <c:v>0.49119607843137258</c:v>
                </c:pt>
                <c:pt idx="1528">
                  <c:v>0.49240784313725483</c:v>
                </c:pt>
                <c:pt idx="1529">
                  <c:v>0.48450980392156862</c:v>
                </c:pt>
                <c:pt idx="1530">
                  <c:v>0.47681960784313726</c:v>
                </c:pt>
                <c:pt idx="1531">
                  <c:v>0.47849411764705879</c:v>
                </c:pt>
                <c:pt idx="1532">
                  <c:v>0.47390196078431368</c:v>
                </c:pt>
                <c:pt idx="1533">
                  <c:v>0.47456862745098038</c:v>
                </c:pt>
                <c:pt idx="1534">
                  <c:v>0.47998823529411766</c:v>
                </c:pt>
                <c:pt idx="1535">
                  <c:v>0.47155686274509806</c:v>
                </c:pt>
                <c:pt idx="1536">
                  <c:v>0.46281568627450981</c:v>
                </c:pt>
                <c:pt idx="1537">
                  <c:v>0.46216470588235292</c:v>
                </c:pt>
                <c:pt idx="1538">
                  <c:v>0.46100392156862741</c:v>
                </c:pt>
                <c:pt idx="1539">
                  <c:v>0.46122745098039214</c:v>
                </c:pt>
                <c:pt idx="1540">
                  <c:v>0.45403921568627453</c:v>
                </c:pt>
                <c:pt idx="1541">
                  <c:v>0.44624705882352944</c:v>
                </c:pt>
                <c:pt idx="1542">
                  <c:v>0.44630196078431372</c:v>
                </c:pt>
                <c:pt idx="1543">
                  <c:v>0.44512156862745095</c:v>
                </c:pt>
                <c:pt idx="1544">
                  <c:v>0.4379058823529412</c:v>
                </c:pt>
                <c:pt idx="1545">
                  <c:v>0.43274901960784312</c:v>
                </c:pt>
                <c:pt idx="1546">
                  <c:v>0.42810980392156861</c:v>
                </c:pt>
                <c:pt idx="1547">
                  <c:v>0.42280784313725495</c:v>
                </c:pt>
                <c:pt idx="1548">
                  <c:v>0.42005882352941171</c:v>
                </c:pt>
                <c:pt idx="1549">
                  <c:v>0.42073333333333335</c:v>
                </c:pt>
                <c:pt idx="1550">
                  <c:v>0.42614117647058825</c:v>
                </c:pt>
                <c:pt idx="1551">
                  <c:v>0.42221960784313722</c:v>
                </c:pt>
                <c:pt idx="1552">
                  <c:v>0.4170156862745098</c:v>
                </c:pt>
                <c:pt idx="1553">
                  <c:v>0.41770980392156865</c:v>
                </c:pt>
                <c:pt idx="1554">
                  <c:v>0.4098705882352941</c:v>
                </c:pt>
                <c:pt idx="1555">
                  <c:v>0.40392156862745093</c:v>
                </c:pt>
                <c:pt idx="1556">
                  <c:v>0.40389411764705885</c:v>
                </c:pt>
                <c:pt idx="1557">
                  <c:v>0.40201568627450979</c:v>
                </c:pt>
                <c:pt idx="1558">
                  <c:v>0.39513725490196078</c:v>
                </c:pt>
                <c:pt idx="1559">
                  <c:v>0.39297254901960782</c:v>
                </c:pt>
                <c:pt idx="1560">
                  <c:v>0.39434901960784313</c:v>
                </c:pt>
                <c:pt idx="1561">
                  <c:v>0.39040000000000002</c:v>
                </c:pt>
                <c:pt idx="1562">
                  <c:v>0.38823529411764707</c:v>
                </c:pt>
                <c:pt idx="1563">
                  <c:v>0.3867686274509804</c:v>
                </c:pt>
                <c:pt idx="1564">
                  <c:v>0.38310980392156863</c:v>
                </c:pt>
                <c:pt idx="1565">
                  <c:v>0.38544705882352942</c:v>
                </c:pt>
                <c:pt idx="1566">
                  <c:v>0.38338823529411759</c:v>
                </c:pt>
                <c:pt idx="1567">
                  <c:v>0.38039215686274508</c:v>
                </c:pt>
                <c:pt idx="1568">
                  <c:v>0.37947058823529412</c:v>
                </c:pt>
                <c:pt idx="1569">
                  <c:v>0.37489803921568626</c:v>
                </c:pt>
                <c:pt idx="1570">
                  <c:v>0.36893333333333334</c:v>
                </c:pt>
                <c:pt idx="1571">
                  <c:v>0.36601568627450981</c:v>
                </c:pt>
                <c:pt idx="1572">
                  <c:v>0.36671372549019604</c:v>
                </c:pt>
                <c:pt idx="1573">
                  <c:v>0.36820000000000003</c:v>
                </c:pt>
                <c:pt idx="1574">
                  <c:v>0.36308235294117647</c:v>
                </c:pt>
                <c:pt idx="1575">
                  <c:v>0.35974901960784311</c:v>
                </c:pt>
                <c:pt idx="1576">
                  <c:v>0.35700784313725492</c:v>
                </c:pt>
                <c:pt idx="1577">
                  <c:v>0.35376862745098037</c:v>
                </c:pt>
                <c:pt idx="1578">
                  <c:v>0.35771372549019603</c:v>
                </c:pt>
                <c:pt idx="1579">
                  <c:v>0.35885490196078429</c:v>
                </c:pt>
                <c:pt idx="1580">
                  <c:v>0.35427450980392156</c:v>
                </c:pt>
                <c:pt idx="1581">
                  <c:v>0.35861960784313718</c:v>
                </c:pt>
                <c:pt idx="1582">
                  <c:v>0.36144313725490196</c:v>
                </c:pt>
                <c:pt idx="1583">
                  <c:v>0.35831764705882352</c:v>
                </c:pt>
                <c:pt idx="1584">
                  <c:v>0.35969411764705883</c:v>
                </c:pt>
                <c:pt idx="1585">
                  <c:v>0.36381960784313722</c:v>
                </c:pt>
                <c:pt idx="1586">
                  <c:v>0.36255686274509802</c:v>
                </c:pt>
                <c:pt idx="1587">
                  <c:v>0.36902745098039219</c:v>
                </c:pt>
                <c:pt idx="1588">
                  <c:v>0.36904705882352939</c:v>
                </c:pt>
                <c:pt idx="1589">
                  <c:v>0.36450588235294118</c:v>
                </c:pt>
                <c:pt idx="1590">
                  <c:v>0.36705490196078433</c:v>
                </c:pt>
                <c:pt idx="1591">
                  <c:v>0.36739999999999995</c:v>
                </c:pt>
                <c:pt idx="1592">
                  <c:v>0.36628235294117645</c:v>
                </c:pt>
                <c:pt idx="1593">
                  <c:v>0.35963529411764705</c:v>
                </c:pt>
                <c:pt idx="1594">
                  <c:v>0.35900784313725492</c:v>
                </c:pt>
                <c:pt idx="1595">
                  <c:v>0.36727843137254901</c:v>
                </c:pt>
                <c:pt idx="1596">
                  <c:v>0.37561960784313725</c:v>
                </c:pt>
                <c:pt idx="1597">
                  <c:v>0.37440392156862745</c:v>
                </c:pt>
                <c:pt idx="1598">
                  <c:v>0.36692156862745096</c:v>
                </c:pt>
                <c:pt idx="1599">
                  <c:v>0.36194509803921571</c:v>
                </c:pt>
                <c:pt idx="1600">
                  <c:v>0.3686392156862745</c:v>
                </c:pt>
                <c:pt idx="1601">
                  <c:v>0.38263921568627446</c:v>
                </c:pt>
                <c:pt idx="1602">
                  <c:v>0.38918431372549023</c:v>
                </c:pt>
                <c:pt idx="1603">
                  <c:v>0.37959999999999999</c:v>
                </c:pt>
                <c:pt idx="1604">
                  <c:v>0.37585098039215686</c:v>
                </c:pt>
                <c:pt idx="1605">
                  <c:v>0.38706274509803917</c:v>
                </c:pt>
                <c:pt idx="1606">
                  <c:v>0.39840784313725486</c:v>
                </c:pt>
                <c:pt idx="1607">
                  <c:v>0.39354509803921567</c:v>
                </c:pt>
                <c:pt idx="1608">
                  <c:v>0.3875019607843137</c:v>
                </c:pt>
                <c:pt idx="1609">
                  <c:v>0.38907843137254899</c:v>
                </c:pt>
                <c:pt idx="1610">
                  <c:v>0.39359607843137251</c:v>
                </c:pt>
                <c:pt idx="1611">
                  <c:v>0.39961568627450983</c:v>
                </c:pt>
                <c:pt idx="1612">
                  <c:v>0.40372156862745096</c:v>
                </c:pt>
                <c:pt idx="1613">
                  <c:v>0.40700784313725491</c:v>
                </c:pt>
                <c:pt idx="1614">
                  <c:v>0.40257647058823526</c:v>
                </c:pt>
                <c:pt idx="1615">
                  <c:v>0.39685490196078427</c:v>
                </c:pt>
                <c:pt idx="1616">
                  <c:v>0.39432941176470587</c:v>
                </c:pt>
                <c:pt idx="1617">
                  <c:v>0.39773333333333333</c:v>
                </c:pt>
                <c:pt idx="1618">
                  <c:v>0.40392156862745093</c:v>
                </c:pt>
                <c:pt idx="1619">
                  <c:v>0.40474509803921566</c:v>
                </c:pt>
                <c:pt idx="1620">
                  <c:v>0.40779215686274506</c:v>
                </c:pt>
                <c:pt idx="1621">
                  <c:v>0.4065843137254902</c:v>
                </c:pt>
                <c:pt idx="1622">
                  <c:v>0.40260392156862745</c:v>
                </c:pt>
                <c:pt idx="1623">
                  <c:v>0.39999999999999997</c:v>
                </c:pt>
                <c:pt idx="1624">
                  <c:v>0.40009019607843138</c:v>
                </c:pt>
                <c:pt idx="1625">
                  <c:v>0.40177647058823529</c:v>
                </c:pt>
                <c:pt idx="1626">
                  <c:v>0.40909803921568627</c:v>
                </c:pt>
                <c:pt idx="1627">
                  <c:v>0.41451764705882355</c:v>
                </c:pt>
                <c:pt idx="1628">
                  <c:v>0.41241568627450975</c:v>
                </c:pt>
                <c:pt idx="1629">
                  <c:v>0.40311764705882352</c:v>
                </c:pt>
                <c:pt idx="1630">
                  <c:v>0.4001803921568628</c:v>
                </c:pt>
                <c:pt idx="1631">
                  <c:v>0.40014509803921566</c:v>
                </c:pt>
                <c:pt idx="1632">
                  <c:v>0.39877254901960785</c:v>
                </c:pt>
                <c:pt idx="1633">
                  <c:v>0.40392156862745093</c:v>
                </c:pt>
                <c:pt idx="1634">
                  <c:v>0.40312549019607841</c:v>
                </c:pt>
                <c:pt idx="1635">
                  <c:v>0.40008235294117644</c:v>
                </c:pt>
                <c:pt idx="1636">
                  <c:v>0.39872549019607845</c:v>
                </c:pt>
                <c:pt idx="1637">
                  <c:v>0.39236862745098039</c:v>
                </c:pt>
                <c:pt idx="1638">
                  <c:v>0.39301176470588234</c:v>
                </c:pt>
                <c:pt idx="1639">
                  <c:v>0.39449019607843139</c:v>
                </c:pt>
                <c:pt idx="1640">
                  <c:v>0.38745098039215686</c:v>
                </c:pt>
                <c:pt idx="1641">
                  <c:v>0.38505882352941173</c:v>
                </c:pt>
                <c:pt idx="1642">
                  <c:v>0.38874509803921564</c:v>
                </c:pt>
                <c:pt idx="1643">
                  <c:v>0.38960784313725488</c:v>
                </c:pt>
                <c:pt idx="1644">
                  <c:v>0.38007450980392155</c:v>
                </c:pt>
                <c:pt idx="1645">
                  <c:v>0.37625098039215688</c:v>
                </c:pt>
                <c:pt idx="1646">
                  <c:v>0.37242745098039215</c:v>
                </c:pt>
                <c:pt idx="1647">
                  <c:v>0.36860392156862742</c:v>
                </c:pt>
                <c:pt idx="1648">
                  <c:v>0.36554901960784314</c:v>
                </c:pt>
                <c:pt idx="1649">
                  <c:v>0.36545882352941172</c:v>
                </c:pt>
                <c:pt idx="1650">
                  <c:v>0.36394117647058827</c:v>
                </c:pt>
                <c:pt idx="1651">
                  <c:v>0.36056470588235295</c:v>
                </c:pt>
                <c:pt idx="1652">
                  <c:v>0.35803921568627445</c:v>
                </c:pt>
                <c:pt idx="1653">
                  <c:v>0.35212156862745098</c:v>
                </c:pt>
                <c:pt idx="1654">
                  <c:v>0.35354901960784313</c:v>
                </c:pt>
                <c:pt idx="1655">
                  <c:v>0.35009411764705883</c:v>
                </c:pt>
                <c:pt idx="1656">
                  <c:v>0.34344313725490194</c:v>
                </c:pt>
                <c:pt idx="1657">
                  <c:v>0.34054117647058824</c:v>
                </c:pt>
                <c:pt idx="1658">
                  <c:v>0.34147843137254902</c:v>
                </c:pt>
                <c:pt idx="1659">
                  <c:v>0.33414509803921566</c:v>
                </c:pt>
                <c:pt idx="1660">
                  <c:v>0.3278627450980392</c:v>
                </c:pt>
                <c:pt idx="1661">
                  <c:v>0.32106666666666667</c:v>
                </c:pt>
                <c:pt idx="1662">
                  <c:v>0.32249411764705882</c:v>
                </c:pt>
                <c:pt idx="1663">
                  <c:v>0.33189411764705884</c:v>
                </c:pt>
                <c:pt idx="1664">
                  <c:v>0.32758039215686274</c:v>
                </c:pt>
                <c:pt idx="1665">
                  <c:v>0.31646666666666662</c:v>
                </c:pt>
                <c:pt idx="1666">
                  <c:v>0.3183803921568627</c:v>
                </c:pt>
                <c:pt idx="1667">
                  <c:v>0.32156862745098042</c:v>
                </c:pt>
                <c:pt idx="1668">
                  <c:v>0.32083921568627449</c:v>
                </c:pt>
                <c:pt idx="1669">
                  <c:v>0.31692156862745097</c:v>
                </c:pt>
                <c:pt idx="1670">
                  <c:v>0.31372549019607843</c:v>
                </c:pt>
                <c:pt idx="1671">
                  <c:v>0.3131647058823529</c:v>
                </c:pt>
                <c:pt idx="1672">
                  <c:v>0.31188627450980394</c:v>
                </c:pt>
                <c:pt idx="1673">
                  <c:v>0.31692549019607841</c:v>
                </c:pt>
                <c:pt idx="1674">
                  <c:v>0.31229019607843134</c:v>
                </c:pt>
                <c:pt idx="1675">
                  <c:v>0.30659999999999998</c:v>
                </c:pt>
                <c:pt idx="1676">
                  <c:v>0.30916470588235295</c:v>
                </c:pt>
                <c:pt idx="1677">
                  <c:v>0.30624313725490193</c:v>
                </c:pt>
                <c:pt idx="1678">
                  <c:v>0.30558823529411761</c:v>
                </c:pt>
                <c:pt idx="1679">
                  <c:v>0.3028549019607843</c:v>
                </c:pt>
                <c:pt idx="1680">
                  <c:v>0.30658823529411772</c:v>
                </c:pt>
                <c:pt idx="1681">
                  <c:v>0.30974117647058824</c:v>
                </c:pt>
                <c:pt idx="1682">
                  <c:v>0.30907058823529415</c:v>
                </c:pt>
                <c:pt idx="1683">
                  <c:v>0.30421176470588235</c:v>
                </c:pt>
                <c:pt idx="1684">
                  <c:v>0.29787058823529411</c:v>
                </c:pt>
                <c:pt idx="1685">
                  <c:v>0.29965882352941176</c:v>
                </c:pt>
                <c:pt idx="1686">
                  <c:v>0.30416862745098039</c:v>
                </c:pt>
                <c:pt idx="1687">
                  <c:v>0.30845882352941173</c:v>
                </c:pt>
                <c:pt idx="1688">
                  <c:v>0.30457647058823528</c:v>
                </c:pt>
                <c:pt idx="1689">
                  <c:v>0.30319215686274509</c:v>
                </c:pt>
                <c:pt idx="1690">
                  <c:v>0.30834117647058817</c:v>
                </c:pt>
                <c:pt idx="1691">
                  <c:v>0.30519607843137259</c:v>
                </c:pt>
                <c:pt idx="1692">
                  <c:v>0.30215686274509801</c:v>
                </c:pt>
                <c:pt idx="1693">
                  <c:v>0.30318823529411765</c:v>
                </c:pt>
                <c:pt idx="1694">
                  <c:v>0.30351372549019612</c:v>
                </c:pt>
                <c:pt idx="1695">
                  <c:v>0.3054745098039216</c:v>
                </c:pt>
                <c:pt idx="1696">
                  <c:v>0.30880392156862746</c:v>
                </c:pt>
                <c:pt idx="1697">
                  <c:v>0.30886666666666668</c:v>
                </c:pt>
                <c:pt idx="1698">
                  <c:v>0.31222352941176473</c:v>
                </c:pt>
                <c:pt idx="1699">
                  <c:v>0.3127372549019608</c:v>
                </c:pt>
                <c:pt idx="1700">
                  <c:v>0.31034509803921567</c:v>
                </c:pt>
                <c:pt idx="1701">
                  <c:v>0.313121568627451</c:v>
                </c:pt>
                <c:pt idx="1702">
                  <c:v>0.3096627450980392</c:v>
                </c:pt>
                <c:pt idx="1703">
                  <c:v>0.30828235294117645</c:v>
                </c:pt>
                <c:pt idx="1704">
                  <c:v>0.3111686274509804</c:v>
                </c:pt>
                <c:pt idx="1705">
                  <c:v>0.30980392156862746</c:v>
                </c:pt>
                <c:pt idx="1706">
                  <c:v>0.31045882352941179</c:v>
                </c:pt>
                <c:pt idx="1707">
                  <c:v>0.3130705882352941</c:v>
                </c:pt>
                <c:pt idx="1708">
                  <c:v>0.30891764705882352</c:v>
                </c:pt>
                <c:pt idx="1709">
                  <c:v>0.30474509803921562</c:v>
                </c:pt>
                <c:pt idx="1710">
                  <c:v>0.3070705882352941</c:v>
                </c:pt>
                <c:pt idx="1711">
                  <c:v>0.30656470588235296</c:v>
                </c:pt>
                <c:pt idx="1712">
                  <c:v>0.29999607843137255</c:v>
                </c:pt>
                <c:pt idx="1713">
                  <c:v>0.29817647058823527</c:v>
                </c:pt>
                <c:pt idx="1714">
                  <c:v>0.29469019607843139</c:v>
                </c:pt>
                <c:pt idx="1715">
                  <c:v>0.29475686274509799</c:v>
                </c:pt>
                <c:pt idx="1716">
                  <c:v>0.29748235294117648</c:v>
                </c:pt>
                <c:pt idx="1717">
                  <c:v>0.29451764705882355</c:v>
                </c:pt>
                <c:pt idx="1718">
                  <c:v>0.29495686274509803</c:v>
                </c:pt>
                <c:pt idx="1719">
                  <c:v>0.29720000000000002</c:v>
                </c:pt>
                <c:pt idx="1720">
                  <c:v>0.29217254901960782</c:v>
                </c:pt>
                <c:pt idx="1721">
                  <c:v>0.28175294117647054</c:v>
                </c:pt>
                <c:pt idx="1722">
                  <c:v>0.27788627450980397</c:v>
                </c:pt>
                <c:pt idx="1723">
                  <c:v>0.27409019607843138</c:v>
                </c:pt>
                <c:pt idx="1724">
                  <c:v>0.27233333333333332</c:v>
                </c:pt>
                <c:pt idx="1725">
                  <c:v>0.27874117647058821</c:v>
                </c:pt>
                <c:pt idx="1726">
                  <c:v>0.27719607843137256</c:v>
                </c:pt>
                <c:pt idx="1727">
                  <c:v>0.27041176470588235</c:v>
                </c:pt>
                <c:pt idx="1728">
                  <c:v>0.26938039215686271</c:v>
                </c:pt>
                <c:pt idx="1729">
                  <c:v>0.26835294117647063</c:v>
                </c:pt>
                <c:pt idx="1730">
                  <c:v>0.25929411764705879</c:v>
                </c:pt>
                <c:pt idx="1731">
                  <c:v>0.25303529411764702</c:v>
                </c:pt>
                <c:pt idx="1732">
                  <c:v>0.25386274509803919</c:v>
                </c:pt>
                <c:pt idx="1733">
                  <c:v>0.25437254901960782</c:v>
                </c:pt>
                <c:pt idx="1734">
                  <c:v>0.25699215686274512</c:v>
                </c:pt>
                <c:pt idx="1735">
                  <c:v>0.25277254901960783</c:v>
                </c:pt>
                <c:pt idx="1736">
                  <c:v>0.24814117647058823</c:v>
                </c:pt>
                <c:pt idx="1737">
                  <c:v>0.24818039215686272</c:v>
                </c:pt>
                <c:pt idx="1738">
                  <c:v>0.24818039215686272</c:v>
                </c:pt>
                <c:pt idx="1739">
                  <c:v>0.24143137254901958</c:v>
                </c:pt>
                <c:pt idx="1740">
                  <c:v>0.24133333333333332</c:v>
                </c:pt>
                <c:pt idx="1741">
                  <c:v>0.24121960784313726</c:v>
                </c:pt>
                <c:pt idx="1742">
                  <c:v>0.24121176470588235</c:v>
                </c:pt>
                <c:pt idx="1743">
                  <c:v>0.2404470588235294</c:v>
                </c:pt>
                <c:pt idx="1744">
                  <c:v>0.23600392156862743</c:v>
                </c:pt>
                <c:pt idx="1745">
                  <c:v>0.23747843137254901</c:v>
                </c:pt>
                <c:pt idx="1746">
                  <c:v>0.2368392156862745</c:v>
                </c:pt>
                <c:pt idx="1747">
                  <c:v>0.23689411764705884</c:v>
                </c:pt>
                <c:pt idx="1748">
                  <c:v>0.23728627450980391</c:v>
                </c:pt>
                <c:pt idx="1749">
                  <c:v>0.23403529411764706</c:v>
                </c:pt>
                <c:pt idx="1750">
                  <c:v>0.23413333333333333</c:v>
                </c:pt>
                <c:pt idx="1751">
                  <c:v>0.23381176470588236</c:v>
                </c:pt>
                <c:pt idx="1752">
                  <c:v>0.23194117647058823</c:v>
                </c:pt>
                <c:pt idx="1753">
                  <c:v>0.23529411764705882</c:v>
                </c:pt>
                <c:pt idx="1754">
                  <c:v>0.23585882352941173</c:v>
                </c:pt>
                <c:pt idx="1755">
                  <c:v>0.23875294117647058</c:v>
                </c:pt>
                <c:pt idx="1756">
                  <c:v>0.23532156862745096</c:v>
                </c:pt>
                <c:pt idx="1757">
                  <c:v>0.23179607843137251</c:v>
                </c:pt>
                <c:pt idx="1758">
                  <c:v>0.23142745098039216</c:v>
                </c:pt>
                <c:pt idx="1759">
                  <c:v>0.23222745098039219</c:v>
                </c:pt>
                <c:pt idx="1760">
                  <c:v>0.23497647058823529</c:v>
                </c:pt>
                <c:pt idx="1761">
                  <c:v>0.23212549019607842</c:v>
                </c:pt>
                <c:pt idx="1762">
                  <c:v>0.23475686274509802</c:v>
                </c:pt>
                <c:pt idx="1763">
                  <c:v>0.23144313725490195</c:v>
                </c:pt>
                <c:pt idx="1764">
                  <c:v>0.23082745098039215</c:v>
                </c:pt>
                <c:pt idx="1765">
                  <c:v>0.22853725490196078</c:v>
                </c:pt>
                <c:pt idx="1766">
                  <c:v>0.23524313725490195</c:v>
                </c:pt>
                <c:pt idx="1767">
                  <c:v>0.23327450980392156</c:v>
                </c:pt>
                <c:pt idx="1768">
                  <c:v>0.2236078431372549</c:v>
                </c:pt>
                <c:pt idx="1769">
                  <c:v>0.22365098039215686</c:v>
                </c:pt>
                <c:pt idx="1770">
                  <c:v>0.21929019607843137</c:v>
                </c:pt>
                <c:pt idx="1771">
                  <c:v>0.21314509803921566</c:v>
                </c:pt>
                <c:pt idx="1772">
                  <c:v>0.21650196078431372</c:v>
                </c:pt>
                <c:pt idx="1773">
                  <c:v>0.21554509803921568</c:v>
                </c:pt>
                <c:pt idx="1774">
                  <c:v>0.21448235294117646</c:v>
                </c:pt>
                <c:pt idx="1775">
                  <c:v>0.21301176470588234</c:v>
                </c:pt>
                <c:pt idx="1776">
                  <c:v>0.20507058823529412</c:v>
                </c:pt>
                <c:pt idx="1777">
                  <c:v>0.20496078431372547</c:v>
                </c:pt>
                <c:pt idx="1778">
                  <c:v>0.21092941176470589</c:v>
                </c:pt>
                <c:pt idx="1779">
                  <c:v>0.20450196078431371</c:v>
                </c:pt>
                <c:pt idx="1780">
                  <c:v>0.19785490196078434</c:v>
                </c:pt>
                <c:pt idx="1781">
                  <c:v>0.19819607843137255</c:v>
                </c:pt>
                <c:pt idx="1782">
                  <c:v>0.19783529411764705</c:v>
                </c:pt>
                <c:pt idx="1783">
                  <c:v>0.19607843137254902</c:v>
                </c:pt>
                <c:pt idx="1784">
                  <c:v>0.19506274509803923</c:v>
                </c:pt>
                <c:pt idx="1785">
                  <c:v>0.18772941176470589</c:v>
                </c:pt>
                <c:pt idx="1786">
                  <c:v>0.18452549019607842</c:v>
                </c:pt>
                <c:pt idx="1787">
                  <c:v>0.18555294117647059</c:v>
                </c:pt>
                <c:pt idx="1788">
                  <c:v>0.18354901960784314</c:v>
                </c:pt>
                <c:pt idx="1789">
                  <c:v>0.1862</c:v>
                </c:pt>
                <c:pt idx="1790">
                  <c:v>0.19022745098039218</c:v>
                </c:pt>
                <c:pt idx="1791">
                  <c:v>0.18498039215686277</c:v>
                </c:pt>
                <c:pt idx="1792">
                  <c:v>0.18217254901960786</c:v>
                </c:pt>
                <c:pt idx="1793">
                  <c:v>0.18677647058823527</c:v>
                </c:pt>
                <c:pt idx="1794">
                  <c:v>0.18306274509803921</c:v>
                </c:pt>
                <c:pt idx="1795">
                  <c:v>0.18087843137254903</c:v>
                </c:pt>
                <c:pt idx="1796">
                  <c:v>0.18351372549019607</c:v>
                </c:pt>
                <c:pt idx="1797">
                  <c:v>0.17716078431372548</c:v>
                </c:pt>
                <c:pt idx="1798">
                  <c:v>0.17430980392156861</c:v>
                </c:pt>
                <c:pt idx="1799">
                  <c:v>0.18047450980392157</c:v>
                </c:pt>
                <c:pt idx="1800">
                  <c:v>0.18353725490196077</c:v>
                </c:pt>
                <c:pt idx="1801">
                  <c:v>0.18018823529411765</c:v>
                </c:pt>
                <c:pt idx="1802">
                  <c:v>0.18028627450980392</c:v>
                </c:pt>
                <c:pt idx="1803">
                  <c:v>0.18038039215686275</c:v>
                </c:pt>
                <c:pt idx="1804">
                  <c:v>0.17936862745098037</c:v>
                </c:pt>
                <c:pt idx="1805">
                  <c:v>0.17239215686274509</c:v>
                </c:pt>
                <c:pt idx="1806">
                  <c:v>0.17254901960784313</c:v>
                </c:pt>
                <c:pt idx="1807">
                  <c:v>0.17212941176470589</c:v>
                </c:pt>
                <c:pt idx="1808">
                  <c:v>0.16955686274509804</c:v>
                </c:pt>
                <c:pt idx="1809">
                  <c:v>0.17317647058823529</c:v>
                </c:pt>
                <c:pt idx="1810">
                  <c:v>0.17340784313725491</c:v>
                </c:pt>
                <c:pt idx="1811">
                  <c:v>0.16996078431372549</c:v>
                </c:pt>
                <c:pt idx="1812">
                  <c:v>0.16862745098039214</c:v>
                </c:pt>
                <c:pt idx="1813">
                  <c:v>0.16817647058823529</c:v>
                </c:pt>
                <c:pt idx="1814">
                  <c:v>0.16380784313725491</c:v>
                </c:pt>
                <c:pt idx="1815">
                  <c:v>0.15699215686274509</c:v>
                </c:pt>
                <c:pt idx="1816">
                  <c:v>0.15795686274509804</c:v>
                </c:pt>
                <c:pt idx="1817">
                  <c:v>0.15686274509803921</c:v>
                </c:pt>
                <c:pt idx="1818">
                  <c:v>0.15686274509803921</c:v>
                </c:pt>
                <c:pt idx="1819">
                  <c:v>0.15598431372549021</c:v>
                </c:pt>
                <c:pt idx="1820">
                  <c:v>0.14858039215686272</c:v>
                </c:pt>
                <c:pt idx="1821">
                  <c:v>0.14553333333333332</c:v>
                </c:pt>
                <c:pt idx="1822">
                  <c:v>0.14901960784313725</c:v>
                </c:pt>
                <c:pt idx="1823">
                  <c:v>0.14858823529411763</c:v>
                </c:pt>
                <c:pt idx="1824">
                  <c:v>0.14509803921568626</c:v>
                </c:pt>
                <c:pt idx="1825">
                  <c:v>0.14532549019607843</c:v>
                </c:pt>
                <c:pt idx="1826">
                  <c:v>0.14685882352941174</c:v>
                </c:pt>
                <c:pt idx="1827">
                  <c:v>0.14346274509803919</c:v>
                </c:pt>
                <c:pt idx="1828">
                  <c:v>0.14330196078431373</c:v>
                </c:pt>
                <c:pt idx="1829">
                  <c:v>0.14049019607843138</c:v>
                </c:pt>
                <c:pt idx="1830">
                  <c:v>0.13510196078431375</c:v>
                </c:pt>
                <c:pt idx="1831">
                  <c:v>0.1383764705882353</c:v>
                </c:pt>
                <c:pt idx="1832">
                  <c:v>0.13713333333333333</c:v>
                </c:pt>
                <c:pt idx="1833">
                  <c:v>0.13630588235294119</c:v>
                </c:pt>
                <c:pt idx="1834">
                  <c:v>0.13766666666666666</c:v>
                </c:pt>
                <c:pt idx="1835">
                  <c:v>0.14117647058823529</c:v>
                </c:pt>
                <c:pt idx="1836">
                  <c:v>0.14109411764705881</c:v>
                </c:pt>
                <c:pt idx="1837">
                  <c:v>0.13982745098039215</c:v>
                </c:pt>
                <c:pt idx="1838">
                  <c:v>0.13351372549019608</c:v>
                </c:pt>
                <c:pt idx="1839">
                  <c:v>0.13025098039215685</c:v>
                </c:pt>
                <c:pt idx="1840">
                  <c:v>0.13297254901960784</c:v>
                </c:pt>
                <c:pt idx="1841">
                  <c:v>0.12967843137254903</c:v>
                </c:pt>
                <c:pt idx="1842">
                  <c:v>0.12939215686274508</c:v>
                </c:pt>
                <c:pt idx="1843">
                  <c:v>0.12892156862745099</c:v>
                </c:pt>
                <c:pt idx="1844">
                  <c:v>0.12549019607843137</c:v>
                </c:pt>
                <c:pt idx="1845">
                  <c:v>0.12541176470588236</c:v>
                </c:pt>
                <c:pt idx="1846">
                  <c:v>0.12549019607843137</c:v>
                </c:pt>
                <c:pt idx="1847">
                  <c:v>0.12510196078431371</c:v>
                </c:pt>
                <c:pt idx="1848">
                  <c:v>0.12191764705882352</c:v>
                </c:pt>
                <c:pt idx="1849">
                  <c:v>0.12463921568627451</c:v>
                </c:pt>
                <c:pt idx="1850">
                  <c:v>0.12073333333333333</c:v>
                </c:pt>
                <c:pt idx="1851">
                  <c:v>0.11830588235294118</c:v>
                </c:pt>
                <c:pt idx="1852">
                  <c:v>0.11825882352941176</c:v>
                </c:pt>
                <c:pt idx="1853">
                  <c:v>0.11650196078431371</c:v>
                </c:pt>
                <c:pt idx="1854">
                  <c:v>0.11372549019607843</c:v>
                </c:pt>
                <c:pt idx="1855">
                  <c:v>0.11372549019607843</c:v>
                </c:pt>
                <c:pt idx="1856">
                  <c:v>0.11409411764705883</c:v>
                </c:pt>
                <c:pt idx="1857">
                  <c:v>0.11739607843137255</c:v>
                </c:pt>
                <c:pt idx="1858">
                  <c:v>0.1150549019607843</c:v>
                </c:pt>
                <c:pt idx="1859">
                  <c:v>0.1151529411764706</c:v>
                </c:pt>
                <c:pt idx="1860">
                  <c:v>0.11488627450980392</c:v>
                </c:pt>
                <c:pt idx="1861">
                  <c:v>0.11127450980392158</c:v>
                </c:pt>
                <c:pt idx="1862">
                  <c:v>0.10980392156862745</c:v>
                </c:pt>
                <c:pt idx="1863">
                  <c:v>0.10944705882352941</c:v>
                </c:pt>
                <c:pt idx="1864">
                  <c:v>0.10588235294117647</c:v>
                </c:pt>
                <c:pt idx="1865">
                  <c:v>0.10623529411764705</c:v>
                </c:pt>
                <c:pt idx="1866">
                  <c:v>0.10982745098039215</c:v>
                </c:pt>
                <c:pt idx="1867">
                  <c:v>0.10991764705882352</c:v>
                </c:pt>
                <c:pt idx="1868">
                  <c:v>0.10612941176470587</c:v>
                </c:pt>
                <c:pt idx="1869">
                  <c:v>0.10230588235294118</c:v>
                </c:pt>
                <c:pt idx="1870">
                  <c:v>0.10609803921568627</c:v>
                </c:pt>
                <c:pt idx="1871">
                  <c:v>0.1082313725490196</c:v>
                </c:pt>
                <c:pt idx="1872">
                  <c:v>0.10565098039215685</c:v>
                </c:pt>
                <c:pt idx="1873">
                  <c:v>0.10301568627450979</c:v>
                </c:pt>
                <c:pt idx="1874">
                  <c:v>0.10187058823529412</c:v>
                </c:pt>
                <c:pt idx="1875">
                  <c:v>0.10099607843137255</c:v>
                </c:pt>
                <c:pt idx="1876">
                  <c:v>0.10109019607843137</c:v>
                </c:pt>
                <c:pt idx="1877">
                  <c:v>0.10118823529411765</c:v>
                </c:pt>
                <c:pt idx="1878">
                  <c:v>0.10095686274509803</c:v>
                </c:pt>
                <c:pt idx="1879">
                  <c:v>9.7458823529411764E-2</c:v>
                </c:pt>
                <c:pt idx="1880">
                  <c:v>9.7270588235294109E-2</c:v>
                </c:pt>
                <c:pt idx="1881">
                  <c:v>9.379607843137254E-2</c:v>
                </c:pt>
                <c:pt idx="1882">
                  <c:v>8.9901960784313728E-2</c:v>
                </c:pt>
                <c:pt idx="1883">
                  <c:v>8.6792156862745107E-2</c:v>
                </c:pt>
                <c:pt idx="1884">
                  <c:v>9.0607843137254909E-2</c:v>
                </c:pt>
                <c:pt idx="1885">
                  <c:v>9.4117647058823528E-2</c:v>
                </c:pt>
                <c:pt idx="1886">
                  <c:v>9.4341176470588234E-2</c:v>
                </c:pt>
                <c:pt idx="1887">
                  <c:v>9.7854901960784307E-2</c:v>
                </c:pt>
                <c:pt idx="1888">
                  <c:v>9.7450980392156869E-2</c:v>
                </c:pt>
                <c:pt idx="1889">
                  <c:v>9.3435294117647061E-2</c:v>
                </c:pt>
                <c:pt idx="1890">
                  <c:v>8.9458823529411771E-2</c:v>
                </c:pt>
                <c:pt idx="1891">
                  <c:v>8.6274509803921567E-2</c:v>
                </c:pt>
                <c:pt idx="1892">
                  <c:v>8.6274509803921567E-2</c:v>
                </c:pt>
                <c:pt idx="1893">
                  <c:v>8.6513725490196078E-2</c:v>
                </c:pt>
                <c:pt idx="1894">
                  <c:v>8.904705882352941E-2</c:v>
                </c:pt>
                <c:pt idx="1895">
                  <c:v>8.4878431372549024E-2</c:v>
                </c:pt>
                <c:pt idx="1896">
                  <c:v>7.9690196078431377E-2</c:v>
                </c:pt>
                <c:pt idx="1897">
                  <c:v>8.2352941176470587E-2</c:v>
                </c:pt>
                <c:pt idx="1898">
                  <c:v>8.2352941176470587E-2</c:v>
                </c:pt>
                <c:pt idx="1899">
                  <c:v>8.2352941176470587E-2</c:v>
                </c:pt>
                <c:pt idx="1900">
                  <c:v>8.2533333333333334E-2</c:v>
                </c:pt>
                <c:pt idx="1901">
                  <c:v>8.4576470588235295E-2</c:v>
                </c:pt>
                <c:pt idx="1902">
                  <c:v>8.2070588235294131E-2</c:v>
                </c:pt>
                <c:pt idx="1903">
                  <c:v>7.8588235294117639E-2</c:v>
                </c:pt>
                <c:pt idx="1904">
                  <c:v>8.0541176470588241E-2</c:v>
                </c:pt>
                <c:pt idx="1905">
                  <c:v>8.0031372549019611E-2</c:v>
                </c:pt>
                <c:pt idx="1906">
                  <c:v>7.4368627450980385E-2</c:v>
                </c:pt>
                <c:pt idx="1907">
                  <c:v>7.2682352941176462E-2</c:v>
                </c:pt>
                <c:pt idx="1908">
                  <c:v>7.6239215686274509E-2</c:v>
                </c:pt>
                <c:pt idx="1909">
                  <c:v>7.6031372549019621E-2</c:v>
                </c:pt>
                <c:pt idx="1910">
                  <c:v>7.4776470588235305E-2</c:v>
                </c:pt>
                <c:pt idx="1911">
                  <c:v>7.8431372549019607E-2</c:v>
                </c:pt>
                <c:pt idx="1912">
                  <c:v>7.8431372549019607E-2</c:v>
                </c:pt>
                <c:pt idx="1913">
                  <c:v>7.8349019607843143E-2</c:v>
                </c:pt>
                <c:pt idx="1914">
                  <c:v>7.7278431372549014E-2</c:v>
                </c:pt>
                <c:pt idx="1915">
                  <c:v>7.744313725490197E-2</c:v>
                </c:pt>
                <c:pt idx="1916">
                  <c:v>7.8176470588235278E-2</c:v>
                </c:pt>
                <c:pt idx="1917">
                  <c:v>7.4258823529411766E-2</c:v>
                </c:pt>
                <c:pt idx="1918">
                  <c:v>7.0839215686274506E-2</c:v>
                </c:pt>
                <c:pt idx="1919">
                  <c:v>7.4301960784313725E-2</c:v>
                </c:pt>
                <c:pt idx="1920">
                  <c:v>7.116862745098039E-2</c:v>
                </c:pt>
                <c:pt idx="1921">
                  <c:v>7.1286274509803918E-2</c:v>
                </c:pt>
                <c:pt idx="1922">
                  <c:v>7.4509803921568626E-2</c:v>
                </c:pt>
                <c:pt idx="1923">
                  <c:v>7.4529411764705872E-2</c:v>
                </c:pt>
                <c:pt idx="1924">
                  <c:v>7.4705882352941178E-2</c:v>
                </c:pt>
                <c:pt idx="1925">
                  <c:v>7.460392156862744E-2</c:v>
                </c:pt>
                <c:pt idx="1926">
                  <c:v>7.4509803921568626E-2</c:v>
                </c:pt>
                <c:pt idx="1927">
                  <c:v>7.4419607843137253E-2</c:v>
                </c:pt>
                <c:pt idx="1928">
                  <c:v>7.4333333333333335E-2</c:v>
                </c:pt>
                <c:pt idx="1929">
                  <c:v>7.4278431372549011E-2</c:v>
                </c:pt>
                <c:pt idx="1930">
                  <c:v>7.0588235294117646E-2</c:v>
                </c:pt>
                <c:pt idx="1931">
                  <c:v>7.0815686274509806E-2</c:v>
                </c:pt>
                <c:pt idx="1932">
                  <c:v>7.4286274509803921E-2</c:v>
                </c:pt>
                <c:pt idx="1933">
                  <c:v>7.0588235294117646E-2</c:v>
                </c:pt>
                <c:pt idx="1934">
                  <c:v>7.0807843137254911E-2</c:v>
                </c:pt>
                <c:pt idx="1935">
                  <c:v>7.4290196078431361E-2</c:v>
                </c:pt>
                <c:pt idx="1936">
                  <c:v>7.0752941176470602E-2</c:v>
                </c:pt>
                <c:pt idx="1937">
                  <c:v>7.3305882352941179E-2</c:v>
                </c:pt>
                <c:pt idx="1938">
                  <c:v>7.0588235294117646E-2</c:v>
                </c:pt>
                <c:pt idx="1939">
                  <c:v>7.0588235294117646E-2</c:v>
                </c:pt>
                <c:pt idx="1940">
                  <c:v>7.0517647058823518E-2</c:v>
                </c:pt>
                <c:pt idx="1941">
                  <c:v>6.9364705882352939E-2</c:v>
                </c:pt>
                <c:pt idx="1942">
                  <c:v>7.2937254901960791E-2</c:v>
                </c:pt>
                <c:pt idx="1943">
                  <c:v>7.2125490196078418E-2</c:v>
                </c:pt>
                <c:pt idx="1944">
                  <c:v>7.0588235294117646E-2</c:v>
                </c:pt>
                <c:pt idx="1945">
                  <c:v>7.0588235294117646E-2</c:v>
                </c:pt>
                <c:pt idx="1946">
                  <c:v>7.0690196078431369E-2</c:v>
                </c:pt>
                <c:pt idx="1947">
                  <c:v>7.2505882352941184E-2</c:v>
                </c:pt>
                <c:pt idx="1948">
                  <c:v>7.2411764705882342E-2</c:v>
                </c:pt>
                <c:pt idx="1949">
                  <c:v>7.2313725490196087E-2</c:v>
                </c:pt>
                <c:pt idx="1950">
                  <c:v>7.2329411764705878E-2</c:v>
                </c:pt>
                <c:pt idx="1951">
                  <c:v>7.4509803921568626E-2</c:v>
                </c:pt>
                <c:pt idx="1952">
                  <c:v>7.4392156862745085E-2</c:v>
                </c:pt>
                <c:pt idx="1953">
                  <c:v>7.1749019607843134E-2</c:v>
                </c:pt>
                <c:pt idx="1954">
                  <c:v>6.8219607843137256E-2</c:v>
                </c:pt>
                <c:pt idx="1955">
                  <c:v>7.4690196078431373E-2</c:v>
                </c:pt>
                <c:pt idx="1956">
                  <c:v>7.8254901960784301E-2</c:v>
                </c:pt>
                <c:pt idx="1957">
                  <c:v>7.4333333333333335E-2</c:v>
                </c:pt>
                <c:pt idx="1958">
                  <c:v>7.0799999999999988E-2</c:v>
                </c:pt>
                <c:pt idx="1959">
                  <c:v>7.5105882352941189E-2</c:v>
                </c:pt>
                <c:pt idx="1960">
                  <c:v>7.1231372549019623E-2</c:v>
                </c:pt>
                <c:pt idx="1961">
                  <c:v>7.0756862745098043E-2</c:v>
                </c:pt>
                <c:pt idx="1962">
                  <c:v>7.4654901960784309E-2</c:v>
                </c:pt>
                <c:pt idx="1963">
                  <c:v>7.7878431372549031E-2</c:v>
                </c:pt>
                <c:pt idx="1964">
                  <c:v>7.4243137254901947E-2</c:v>
                </c:pt>
                <c:pt idx="1965">
                  <c:v>7.4705882352941178E-2</c:v>
                </c:pt>
                <c:pt idx="1966">
                  <c:v>7.4607843137254895E-2</c:v>
                </c:pt>
                <c:pt idx="1967">
                  <c:v>7.4513725490196081E-2</c:v>
                </c:pt>
                <c:pt idx="1968">
                  <c:v>7.4509803921568626E-2</c:v>
                </c:pt>
                <c:pt idx="1969">
                  <c:v>7.4662745098039218E-2</c:v>
                </c:pt>
                <c:pt idx="1970">
                  <c:v>7.8431372549019607E-2</c:v>
                </c:pt>
                <c:pt idx="1971">
                  <c:v>7.8298039215686274E-2</c:v>
                </c:pt>
                <c:pt idx="1972">
                  <c:v>7.4964705882352947E-2</c:v>
                </c:pt>
                <c:pt idx="1973">
                  <c:v>7.4635294117647064E-2</c:v>
                </c:pt>
                <c:pt idx="1974">
                  <c:v>7.7647058823529416E-2</c:v>
                </c:pt>
                <c:pt idx="1975">
                  <c:v>7.4537254901960795E-2</c:v>
                </c:pt>
                <c:pt idx="1976">
                  <c:v>7.5505882352941173E-2</c:v>
                </c:pt>
                <c:pt idx="1977">
                  <c:v>7.9454901960784308E-2</c:v>
                </c:pt>
                <c:pt idx="1978">
                  <c:v>8.1168627450980399E-2</c:v>
                </c:pt>
                <c:pt idx="1979">
                  <c:v>7.72313725490196E-2</c:v>
                </c:pt>
                <c:pt idx="1980">
                  <c:v>7.5749019607843138E-2</c:v>
                </c:pt>
                <c:pt idx="1981">
                  <c:v>7.5886274509803925E-2</c:v>
                </c:pt>
                <c:pt idx="1982">
                  <c:v>7.7000000000000013E-2</c:v>
                </c:pt>
                <c:pt idx="1983">
                  <c:v>7.7031372549019608E-2</c:v>
                </c:pt>
                <c:pt idx="1984">
                  <c:v>8.0729411764705883E-2</c:v>
                </c:pt>
                <c:pt idx="1985">
                  <c:v>8.0635294117647055E-2</c:v>
                </c:pt>
                <c:pt idx="1986">
                  <c:v>8.0537254901960786E-2</c:v>
                </c:pt>
                <c:pt idx="1987">
                  <c:v>8.0560784313725486E-2</c:v>
                </c:pt>
                <c:pt idx="1988">
                  <c:v>8.4270588235294125E-2</c:v>
                </c:pt>
                <c:pt idx="1989">
                  <c:v>8.4172549019607829E-2</c:v>
                </c:pt>
                <c:pt idx="1990">
                  <c:v>8.4078431372549015E-2</c:v>
                </c:pt>
                <c:pt idx="1991">
                  <c:v>8.3937254901960787E-2</c:v>
                </c:pt>
                <c:pt idx="1992">
                  <c:v>8.2462745098039206E-2</c:v>
                </c:pt>
                <c:pt idx="1993">
                  <c:v>8.6274509803921567E-2</c:v>
                </c:pt>
                <c:pt idx="1994">
                  <c:v>8.6274509803921567E-2</c:v>
                </c:pt>
                <c:pt idx="1995">
                  <c:v>8.6345098039215681E-2</c:v>
                </c:pt>
                <c:pt idx="1996">
                  <c:v>8.9149019607843133E-2</c:v>
                </c:pt>
                <c:pt idx="1997">
                  <c:v>9.3015686274509804E-2</c:v>
                </c:pt>
                <c:pt idx="1998">
                  <c:v>9.0960784313725493E-2</c:v>
                </c:pt>
                <c:pt idx="1999">
                  <c:v>8.323529411764706E-2</c:v>
                </c:pt>
                <c:pt idx="2000">
                  <c:v>8.3980392156862746E-2</c:v>
                </c:pt>
                <c:pt idx="2001">
                  <c:v>8.7694117647058825E-2</c:v>
                </c:pt>
                <c:pt idx="2002">
                  <c:v>9.0862745098039224E-2</c:v>
                </c:pt>
                <c:pt idx="2003">
                  <c:v>9.4596078431372549E-2</c:v>
                </c:pt>
                <c:pt idx="2004">
                  <c:v>9.4407843137254907E-2</c:v>
                </c:pt>
                <c:pt idx="2005">
                  <c:v>9.0274509803921557E-2</c:v>
                </c:pt>
                <c:pt idx="2006">
                  <c:v>9.4007843137254896E-2</c:v>
                </c:pt>
                <c:pt idx="2007">
                  <c:v>9.7866666666666657E-2</c:v>
                </c:pt>
                <c:pt idx="2008">
                  <c:v>9.4274509803921561E-2</c:v>
                </c:pt>
                <c:pt idx="2009">
                  <c:v>0.10177254901960785</c:v>
                </c:pt>
                <c:pt idx="2010">
                  <c:v>0.10151372549019608</c:v>
                </c:pt>
                <c:pt idx="2011">
                  <c:v>9.8113725490196077E-2</c:v>
                </c:pt>
                <c:pt idx="2012">
                  <c:v>0.1020313725490196</c:v>
                </c:pt>
                <c:pt idx="2013">
                  <c:v>0.10588235294117647</c:v>
                </c:pt>
                <c:pt idx="2014">
                  <c:v>0.10588235294117647</c:v>
                </c:pt>
                <c:pt idx="2015">
                  <c:v>0.10588235294117647</c:v>
                </c:pt>
                <c:pt idx="2016">
                  <c:v>0.10588235294117647</c:v>
                </c:pt>
                <c:pt idx="2017">
                  <c:v>0.10588235294117647</c:v>
                </c:pt>
                <c:pt idx="2018">
                  <c:v>0.10586666666666666</c:v>
                </c:pt>
                <c:pt idx="2019">
                  <c:v>0.10489019607843136</c:v>
                </c:pt>
                <c:pt idx="2020">
                  <c:v>0.10872941176470588</c:v>
                </c:pt>
                <c:pt idx="2021">
                  <c:v>0.1138156862745098</c:v>
                </c:pt>
                <c:pt idx="2022">
                  <c:v>0.1202313725490196</c:v>
                </c:pt>
                <c:pt idx="2023">
                  <c:v>0.12013333333333334</c:v>
                </c:pt>
                <c:pt idx="2024">
                  <c:v>0.12005882352941176</c:v>
                </c:pt>
                <c:pt idx="2025">
                  <c:v>0.12159607843137255</c:v>
                </c:pt>
                <c:pt idx="2026">
                  <c:v>0.12385098039215686</c:v>
                </c:pt>
                <c:pt idx="2027">
                  <c:v>0.13129411764705881</c:v>
                </c:pt>
                <c:pt idx="2028">
                  <c:v>0.13737647058823529</c:v>
                </c:pt>
                <c:pt idx="2029">
                  <c:v>0.14921176470588235</c:v>
                </c:pt>
                <c:pt idx="2030">
                  <c:v>0.16879607843137254</c:v>
                </c:pt>
                <c:pt idx="2031">
                  <c:v>0.18702352941176473</c:v>
                </c:pt>
                <c:pt idx="2032">
                  <c:v>0.19122352941176471</c:v>
                </c:pt>
                <c:pt idx="2033">
                  <c:v>0.19457647058823527</c:v>
                </c:pt>
                <c:pt idx="2034">
                  <c:v>0.19851764705882352</c:v>
                </c:pt>
                <c:pt idx="2035">
                  <c:v>0.19207843137254901</c:v>
                </c:pt>
                <c:pt idx="2036">
                  <c:v>0.18029411764705883</c:v>
                </c:pt>
                <c:pt idx="2037">
                  <c:v>0.16505098039215685</c:v>
                </c:pt>
                <c:pt idx="2038">
                  <c:v>0.14287058823529411</c:v>
                </c:pt>
                <c:pt idx="2039">
                  <c:v>0.12049803921568628</c:v>
                </c:pt>
                <c:pt idx="2040">
                  <c:v>9.7074509803921571E-2</c:v>
                </c:pt>
                <c:pt idx="2041">
                  <c:v>7.3670588235294113E-2</c:v>
                </c:pt>
                <c:pt idx="2042">
                  <c:v>5.487450980392157E-2</c:v>
                </c:pt>
                <c:pt idx="2043">
                  <c:v>4.6462745098039215E-2</c:v>
                </c:pt>
                <c:pt idx="2044">
                  <c:v>3.871764705882353E-2</c:v>
                </c:pt>
                <c:pt idx="2045">
                  <c:v>3.1356862745098038E-2</c:v>
                </c:pt>
                <c:pt idx="2046">
                  <c:v>2.3529411764705882E-2</c:v>
                </c:pt>
                <c:pt idx="2047">
                  <c:v>2.3337254901960782E-2</c:v>
                </c:pt>
                <c:pt idx="2048">
                  <c:v>2.3435294117647061E-2</c:v>
                </c:pt>
                <c:pt idx="2049">
                  <c:v>2.3529411764705882E-2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17-4B9E-AEA6-6F8398B9433C}"/>
            </c:ext>
          </c:extLst>
        </c:ser>
        <c:ser>
          <c:idx val="3"/>
          <c:order val="3"/>
          <c:tx>
            <c:strRef>
              <c:f>'RGB Analysis'!$F$44</c:f>
              <c:strCache>
                <c:ptCount val="1"/>
                <c:pt idx="0">
                  <c:v>Red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'RGB Analysis'!$B$46:$B$2095</c:f>
              <c:numCache>
                <c:formatCode>0.000000</c:formatCode>
                <c:ptCount val="2050"/>
                <c:pt idx="0">
                  <c:v>4.0999999999999996</c:v>
                </c:pt>
                <c:pt idx="1">
                  <c:v>4.0979990239141042</c:v>
                </c:pt>
                <c:pt idx="2">
                  <c:v>4.0959980478282088</c:v>
                </c:pt>
                <c:pt idx="3">
                  <c:v>4.0939970717423133</c:v>
                </c:pt>
                <c:pt idx="4">
                  <c:v>4.0919960956564179</c:v>
                </c:pt>
                <c:pt idx="5">
                  <c:v>4.0899951195705215</c:v>
                </c:pt>
                <c:pt idx="6">
                  <c:v>4.0879941434846261</c:v>
                </c:pt>
                <c:pt idx="7">
                  <c:v>4.0859931673987306</c:v>
                </c:pt>
                <c:pt idx="8">
                  <c:v>4.0839921913128352</c:v>
                </c:pt>
                <c:pt idx="9">
                  <c:v>4.0819912152269398</c:v>
                </c:pt>
                <c:pt idx="10">
                  <c:v>4.0799902391410443</c:v>
                </c:pt>
                <c:pt idx="11">
                  <c:v>4.0779892630551489</c:v>
                </c:pt>
                <c:pt idx="12">
                  <c:v>4.0759882869692534</c:v>
                </c:pt>
                <c:pt idx="13">
                  <c:v>4.0739873108833571</c:v>
                </c:pt>
                <c:pt idx="14">
                  <c:v>4.0719863347974616</c:v>
                </c:pt>
                <c:pt idx="15">
                  <c:v>4.0699853587115662</c:v>
                </c:pt>
                <c:pt idx="16">
                  <c:v>4.0679843826256707</c:v>
                </c:pt>
                <c:pt idx="17">
                  <c:v>4.0659834065397753</c:v>
                </c:pt>
                <c:pt idx="18">
                  <c:v>4.0639824304538799</c:v>
                </c:pt>
                <c:pt idx="19">
                  <c:v>4.0619814543679844</c:v>
                </c:pt>
                <c:pt idx="20">
                  <c:v>4.059980478282089</c:v>
                </c:pt>
                <c:pt idx="21">
                  <c:v>4.0579795021961926</c:v>
                </c:pt>
                <c:pt idx="22">
                  <c:v>4.0559785261102972</c:v>
                </c:pt>
                <c:pt idx="23">
                  <c:v>4.0539775500244017</c:v>
                </c:pt>
                <c:pt idx="24">
                  <c:v>4.0519765739385063</c:v>
                </c:pt>
                <c:pt idx="25">
                  <c:v>4.0499755978526109</c:v>
                </c:pt>
                <c:pt idx="26">
                  <c:v>4.0479746217667154</c:v>
                </c:pt>
                <c:pt idx="27">
                  <c:v>4.04597364568082</c:v>
                </c:pt>
                <c:pt idx="28">
                  <c:v>4.0439726695949245</c:v>
                </c:pt>
                <c:pt idx="29">
                  <c:v>4.0419716935090282</c:v>
                </c:pt>
                <c:pt idx="30">
                  <c:v>4.0399707174231327</c:v>
                </c:pt>
                <c:pt idx="31">
                  <c:v>4.0379697413372373</c:v>
                </c:pt>
                <c:pt idx="32">
                  <c:v>4.0359687652513418</c:v>
                </c:pt>
                <c:pt idx="33">
                  <c:v>4.0339677891654464</c:v>
                </c:pt>
                <c:pt idx="34">
                  <c:v>4.031966813079551</c:v>
                </c:pt>
                <c:pt idx="35">
                  <c:v>4.0299658369936555</c:v>
                </c:pt>
                <c:pt idx="36">
                  <c:v>4.0279648609077601</c:v>
                </c:pt>
                <c:pt idx="37">
                  <c:v>4.0259638848218637</c:v>
                </c:pt>
                <c:pt idx="38">
                  <c:v>4.0239629087359683</c:v>
                </c:pt>
                <c:pt idx="39">
                  <c:v>4.0219619326500728</c:v>
                </c:pt>
                <c:pt idx="40">
                  <c:v>4.0199609565641774</c:v>
                </c:pt>
                <c:pt idx="41">
                  <c:v>4.017959980478282</c:v>
                </c:pt>
                <c:pt idx="42">
                  <c:v>4.0159590043923865</c:v>
                </c:pt>
                <c:pt idx="43">
                  <c:v>4.0139580283064911</c:v>
                </c:pt>
                <c:pt idx="44">
                  <c:v>4.0119570522205947</c:v>
                </c:pt>
                <c:pt idx="45">
                  <c:v>4.0099560761346993</c:v>
                </c:pt>
                <c:pt idx="46">
                  <c:v>4.0079551000488038</c:v>
                </c:pt>
                <c:pt idx="47">
                  <c:v>4.0059541239629084</c:v>
                </c:pt>
                <c:pt idx="48">
                  <c:v>4.003953147877013</c:v>
                </c:pt>
                <c:pt idx="49">
                  <c:v>4.0019521717911175</c:v>
                </c:pt>
                <c:pt idx="50">
                  <c:v>3.9999511957052216</c:v>
                </c:pt>
                <c:pt idx="51">
                  <c:v>3.9979502196193262</c:v>
                </c:pt>
                <c:pt idx="52">
                  <c:v>3.9959492435334307</c:v>
                </c:pt>
                <c:pt idx="53">
                  <c:v>3.9939482674475353</c:v>
                </c:pt>
                <c:pt idx="54">
                  <c:v>3.9919472913616394</c:v>
                </c:pt>
                <c:pt idx="55">
                  <c:v>3.9899463152757439</c:v>
                </c:pt>
                <c:pt idx="56">
                  <c:v>3.9879453391898485</c:v>
                </c:pt>
                <c:pt idx="57">
                  <c:v>3.9859443631039531</c:v>
                </c:pt>
                <c:pt idx="58">
                  <c:v>3.9839433870180572</c:v>
                </c:pt>
                <c:pt idx="59">
                  <c:v>3.9819424109321617</c:v>
                </c:pt>
                <c:pt idx="60">
                  <c:v>3.9799414348462663</c:v>
                </c:pt>
                <c:pt idx="61">
                  <c:v>3.9779404587603708</c:v>
                </c:pt>
                <c:pt idx="62">
                  <c:v>3.9759394826744749</c:v>
                </c:pt>
                <c:pt idx="63">
                  <c:v>3.9739385065885795</c:v>
                </c:pt>
                <c:pt idx="64">
                  <c:v>3.9719375305026841</c:v>
                </c:pt>
                <c:pt idx="65">
                  <c:v>3.9699365544167886</c:v>
                </c:pt>
                <c:pt idx="66">
                  <c:v>3.9679355783308927</c:v>
                </c:pt>
                <c:pt idx="67">
                  <c:v>3.9659346022449973</c:v>
                </c:pt>
                <c:pt idx="68">
                  <c:v>3.9639336261591018</c:v>
                </c:pt>
                <c:pt idx="69">
                  <c:v>3.9619326500732064</c:v>
                </c:pt>
                <c:pt idx="70">
                  <c:v>3.9599316739873105</c:v>
                </c:pt>
                <c:pt idx="71">
                  <c:v>3.9579306979014151</c:v>
                </c:pt>
                <c:pt idx="72">
                  <c:v>3.9559297218155196</c:v>
                </c:pt>
                <c:pt idx="73">
                  <c:v>3.9539287457296242</c:v>
                </c:pt>
                <c:pt idx="74">
                  <c:v>3.9519277696437283</c:v>
                </c:pt>
                <c:pt idx="75">
                  <c:v>3.9499267935578328</c:v>
                </c:pt>
                <c:pt idx="76">
                  <c:v>3.9479258174719374</c:v>
                </c:pt>
                <c:pt idx="77">
                  <c:v>3.9459248413860419</c:v>
                </c:pt>
                <c:pt idx="78">
                  <c:v>3.943923865300146</c:v>
                </c:pt>
                <c:pt idx="79">
                  <c:v>3.9419228892142506</c:v>
                </c:pt>
                <c:pt idx="80">
                  <c:v>3.9399219131283552</c:v>
                </c:pt>
                <c:pt idx="81">
                  <c:v>3.9379209370424597</c:v>
                </c:pt>
                <c:pt idx="82">
                  <c:v>3.9359199609565638</c:v>
                </c:pt>
                <c:pt idx="83">
                  <c:v>3.9339189848706684</c:v>
                </c:pt>
                <c:pt idx="84">
                  <c:v>3.9319180087847729</c:v>
                </c:pt>
                <c:pt idx="85">
                  <c:v>3.9299170326988775</c:v>
                </c:pt>
                <c:pt idx="86">
                  <c:v>3.9279160566129816</c:v>
                </c:pt>
                <c:pt idx="87">
                  <c:v>3.9259150805270862</c:v>
                </c:pt>
                <c:pt idx="88">
                  <c:v>3.9239141044411907</c:v>
                </c:pt>
                <c:pt idx="89">
                  <c:v>3.9219131283552948</c:v>
                </c:pt>
                <c:pt idx="90">
                  <c:v>3.9199121522693994</c:v>
                </c:pt>
                <c:pt idx="91">
                  <c:v>3.9179111761835039</c:v>
                </c:pt>
                <c:pt idx="92">
                  <c:v>3.9159102000976085</c:v>
                </c:pt>
                <c:pt idx="93">
                  <c:v>3.9139092240117126</c:v>
                </c:pt>
                <c:pt idx="94">
                  <c:v>3.9119082479258172</c:v>
                </c:pt>
                <c:pt idx="95">
                  <c:v>3.9099072718399217</c:v>
                </c:pt>
                <c:pt idx="96">
                  <c:v>3.9079062957540263</c:v>
                </c:pt>
                <c:pt idx="97">
                  <c:v>3.9059053196681304</c:v>
                </c:pt>
                <c:pt idx="98">
                  <c:v>3.9039043435822349</c:v>
                </c:pt>
                <c:pt idx="99">
                  <c:v>3.9019033674963395</c:v>
                </c:pt>
                <c:pt idx="100">
                  <c:v>3.899902391410444</c:v>
                </c:pt>
                <c:pt idx="101">
                  <c:v>3.8979014153245481</c:v>
                </c:pt>
                <c:pt idx="102">
                  <c:v>3.8959004392386527</c:v>
                </c:pt>
                <c:pt idx="103">
                  <c:v>3.8938994631527573</c:v>
                </c:pt>
                <c:pt idx="104">
                  <c:v>3.8918984870668618</c:v>
                </c:pt>
                <c:pt idx="105">
                  <c:v>3.8898975109809659</c:v>
                </c:pt>
                <c:pt idx="106">
                  <c:v>3.8878965348950705</c:v>
                </c:pt>
                <c:pt idx="107">
                  <c:v>3.885895558809175</c:v>
                </c:pt>
                <c:pt idx="108">
                  <c:v>3.8838945827232796</c:v>
                </c:pt>
                <c:pt idx="109">
                  <c:v>3.8818936066373837</c:v>
                </c:pt>
                <c:pt idx="110">
                  <c:v>3.8798926305514883</c:v>
                </c:pt>
                <c:pt idx="111">
                  <c:v>3.8778916544655928</c:v>
                </c:pt>
                <c:pt idx="112">
                  <c:v>3.8758906783796974</c:v>
                </c:pt>
                <c:pt idx="113">
                  <c:v>3.8738897022938015</c:v>
                </c:pt>
                <c:pt idx="114">
                  <c:v>3.871888726207906</c:v>
                </c:pt>
                <c:pt idx="115">
                  <c:v>3.8698877501220106</c:v>
                </c:pt>
                <c:pt idx="116">
                  <c:v>3.8678867740361151</c:v>
                </c:pt>
                <c:pt idx="117">
                  <c:v>3.8658857979502192</c:v>
                </c:pt>
                <c:pt idx="118">
                  <c:v>3.8638848218643238</c:v>
                </c:pt>
                <c:pt idx="119">
                  <c:v>3.8618838457784284</c:v>
                </c:pt>
                <c:pt idx="120">
                  <c:v>3.8598828696925329</c:v>
                </c:pt>
                <c:pt idx="121">
                  <c:v>3.857881893606637</c:v>
                </c:pt>
                <c:pt idx="122">
                  <c:v>3.8558809175207416</c:v>
                </c:pt>
                <c:pt idx="123">
                  <c:v>3.8538799414348461</c:v>
                </c:pt>
                <c:pt idx="124">
                  <c:v>3.8518789653489507</c:v>
                </c:pt>
                <c:pt idx="125">
                  <c:v>3.8498779892630548</c:v>
                </c:pt>
                <c:pt idx="126">
                  <c:v>3.8478770131771594</c:v>
                </c:pt>
                <c:pt idx="127">
                  <c:v>3.8458760370912639</c:v>
                </c:pt>
                <c:pt idx="128">
                  <c:v>3.8438750610053685</c:v>
                </c:pt>
                <c:pt idx="129">
                  <c:v>3.8418740849194726</c:v>
                </c:pt>
                <c:pt idx="130">
                  <c:v>3.8398731088335771</c:v>
                </c:pt>
                <c:pt idx="131">
                  <c:v>3.8378721327476817</c:v>
                </c:pt>
                <c:pt idx="132">
                  <c:v>3.8358711566617858</c:v>
                </c:pt>
                <c:pt idx="133">
                  <c:v>3.8338701805758904</c:v>
                </c:pt>
                <c:pt idx="134">
                  <c:v>3.8318692044899949</c:v>
                </c:pt>
                <c:pt idx="135">
                  <c:v>3.8298682284040995</c:v>
                </c:pt>
                <c:pt idx="136">
                  <c:v>3.8278672523182036</c:v>
                </c:pt>
                <c:pt idx="137">
                  <c:v>3.8258662762323081</c:v>
                </c:pt>
                <c:pt idx="138">
                  <c:v>3.8238653001464127</c:v>
                </c:pt>
                <c:pt idx="139">
                  <c:v>3.8218643240605172</c:v>
                </c:pt>
                <c:pt idx="140">
                  <c:v>3.8198633479746213</c:v>
                </c:pt>
                <c:pt idx="141">
                  <c:v>3.8178623718887259</c:v>
                </c:pt>
                <c:pt idx="142">
                  <c:v>3.8158613958028305</c:v>
                </c:pt>
                <c:pt idx="143">
                  <c:v>3.813860419716935</c:v>
                </c:pt>
                <c:pt idx="144">
                  <c:v>3.8118594436310391</c:v>
                </c:pt>
                <c:pt idx="145">
                  <c:v>3.8098584675451437</c:v>
                </c:pt>
                <c:pt idx="146">
                  <c:v>3.8078574914592482</c:v>
                </c:pt>
                <c:pt idx="147">
                  <c:v>3.8058565153733528</c:v>
                </c:pt>
                <c:pt idx="148">
                  <c:v>3.8038555392874569</c:v>
                </c:pt>
                <c:pt idx="149">
                  <c:v>3.8018545632015615</c:v>
                </c:pt>
                <c:pt idx="150">
                  <c:v>3.799853587115666</c:v>
                </c:pt>
                <c:pt idx="151">
                  <c:v>3.7978526110297706</c:v>
                </c:pt>
                <c:pt idx="152">
                  <c:v>3.7958516349438747</c:v>
                </c:pt>
                <c:pt idx="153">
                  <c:v>3.7938506588579792</c:v>
                </c:pt>
                <c:pt idx="154">
                  <c:v>3.7918496827720838</c:v>
                </c:pt>
                <c:pt idx="155">
                  <c:v>3.7898487066861883</c:v>
                </c:pt>
                <c:pt idx="156">
                  <c:v>3.7878477306002925</c:v>
                </c:pt>
                <c:pt idx="157">
                  <c:v>3.785846754514397</c:v>
                </c:pt>
                <c:pt idx="158">
                  <c:v>3.7838457784285016</c:v>
                </c:pt>
                <c:pt idx="159">
                  <c:v>3.7818448023426061</c:v>
                </c:pt>
                <c:pt idx="160">
                  <c:v>3.7798438262567102</c:v>
                </c:pt>
                <c:pt idx="161">
                  <c:v>3.7778428501708148</c:v>
                </c:pt>
                <c:pt idx="162">
                  <c:v>3.7758418740849193</c:v>
                </c:pt>
                <c:pt idx="163">
                  <c:v>3.7738408979990239</c:v>
                </c:pt>
                <c:pt idx="164">
                  <c:v>3.771839921913128</c:v>
                </c:pt>
                <c:pt idx="165">
                  <c:v>3.7698389458272326</c:v>
                </c:pt>
                <c:pt idx="166">
                  <c:v>3.7678379697413371</c:v>
                </c:pt>
                <c:pt idx="167">
                  <c:v>3.7658369936554417</c:v>
                </c:pt>
                <c:pt idx="168">
                  <c:v>3.7638360175695458</c:v>
                </c:pt>
                <c:pt idx="169">
                  <c:v>3.7618350414836503</c:v>
                </c:pt>
                <c:pt idx="170">
                  <c:v>3.7598340653977549</c:v>
                </c:pt>
                <c:pt idx="171">
                  <c:v>3.7578330893118594</c:v>
                </c:pt>
                <c:pt idx="172">
                  <c:v>3.7558321132259636</c:v>
                </c:pt>
                <c:pt idx="173">
                  <c:v>3.7538311371400681</c:v>
                </c:pt>
                <c:pt idx="174">
                  <c:v>3.7518301610541727</c:v>
                </c:pt>
                <c:pt idx="175">
                  <c:v>3.7498291849682768</c:v>
                </c:pt>
                <c:pt idx="176">
                  <c:v>3.7478282088823813</c:v>
                </c:pt>
                <c:pt idx="177">
                  <c:v>3.7458272327964859</c:v>
                </c:pt>
                <c:pt idx="178">
                  <c:v>3.7438262567105904</c:v>
                </c:pt>
                <c:pt idx="179">
                  <c:v>3.7418252806246945</c:v>
                </c:pt>
                <c:pt idx="180">
                  <c:v>3.7398243045387991</c:v>
                </c:pt>
                <c:pt idx="181">
                  <c:v>3.7378233284529037</c:v>
                </c:pt>
                <c:pt idx="182">
                  <c:v>3.7358223523670082</c:v>
                </c:pt>
                <c:pt idx="183">
                  <c:v>3.7338213762811123</c:v>
                </c:pt>
                <c:pt idx="184">
                  <c:v>3.7318204001952169</c:v>
                </c:pt>
                <c:pt idx="185">
                  <c:v>3.7298194241093214</c:v>
                </c:pt>
                <c:pt idx="186">
                  <c:v>3.727818448023426</c:v>
                </c:pt>
                <c:pt idx="187">
                  <c:v>3.7258174719375301</c:v>
                </c:pt>
                <c:pt idx="188">
                  <c:v>3.7238164958516347</c:v>
                </c:pt>
                <c:pt idx="189">
                  <c:v>3.7218155197657392</c:v>
                </c:pt>
                <c:pt idx="190">
                  <c:v>3.7198145436798438</c:v>
                </c:pt>
                <c:pt idx="191">
                  <c:v>3.7178135675939479</c:v>
                </c:pt>
                <c:pt idx="192">
                  <c:v>3.7158125915080524</c:v>
                </c:pt>
                <c:pt idx="193">
                  <c:v>3.713811615422157</c:v>
                </c:pt>
                <c:pt idx="194">
                  <c:v>3.7118106393362615</c:v>
                </c:pt>
                <c:pt idx="195">
                  <c:v>3.7098096632503657</c:v>
                </c:pt>
                <c:pt idx="196">
                  <c:v>3.7078086871644702</c:v>
                </c:pt>
                <c:pt idx="197">
                  <c:v>3.7058077110785748</c:v>
                </c:pt>
                <c:pt idx="198">
                  <c:v>3.7038067349926793</c:v>
                </c:pt>
                <c:pt idx="199">
                  <c:v>3.7018057589067834</c:v>
                </c:pt>
                <c:pt idx="200">
                  <c:v>3.699804782820888</c:v>
                </c:pt>
                <c:pt idx="201">
                  <c:v>3.6978038067349925</c:v>
                </c:pt>
                <c:pt idx="202">
                  <c:v>3.6958028306490971</c:v>
                </c:pt>
                <c:pt idx="203">
                  <c:v>3.6938018545632012</c:v>
                </c:pt>
                <c:pt idx="204">
                  <c:v>3.6918008784773058</c:v>
                </c:pt>
                <c:pt idx="205">
                  <c:v>3.6897999023914103</c:v>
                </c:pt>
                <c:pt idx="206">
                  <c:v>3.6877989263055149</c:v>
                </c:pt>
                <c:pt idx="207">
                  <c:v>3.685797950219619</c:v>
                </c:pt>
                <c:pt idx="208">
                  <c:v>3.6837969741337235</c:v>
                </c:pt>
                <c:pt idx="209">
                  <c:v>3.6817959980478281</c:v>
                </c:pt>
                <c:pt idx="210">
                  <c:v>3.6797950219619326</c:v>
                </c:pt>
                <c:pt idx="211">
                  <c:v>3.6777940458760368</c:v>
                </c:pt>
                <c:pt idx="212">
                  <c:v>3.6757930697901413</c:v>
                </c:pt>
                <c:pt idx="213">
                  <c:v>3.6737920937042459</c:v>
                </c:pt>
                <c:pt idx="214">
                  <c:v>3.6717911176183504</c:v>
                </c:pt>
                <c:pt idx="215">
                  <c:v>3.6697901415324545</c:v>
                </c:pt>
                <c:pt idx="216">
                  <c:v>3.6677891654465591</c:v>
                </c:pt>
                <c:pt idx="217">
                  <c:v>3.6657881893606636</c:v>
                </c:pt>
                <c:pt idx="218">
                  <c:v>3.6637872132747678</c:v>
                </c:pt>
                <c:pt idx="219">
                  <c:v>3.6617862371888723</c:v>
                </c:pt>
                <c:pt idx="220">
                  <c:v>3.6597852611029769</c:v>
                </c:pt>
                <c:pt idx="221">
                  <c:v>3.6577842850170814</c:v>
                </c:pt>
                <c:pt idx="222">
                  <c:v>3.6557833089311855</c:v>
                </c:pt>
                <c:pt idx="223">
                  <c:v>3.6537823328452901</c:v>
                </c:pt>
                <c:pt idx="224">
                  <c:v>3.6517813567593946</c:v>
                </c:pt>
                <c:pt idx="225">
                  <c:v>3.6497803806734992</c:v>
                </c:pt>
                <c:pt idx="226">
                  <c:v>3.6477794045876033</c:v>
                </c:pt>
                <c:pt idx="227">
                  <c:v>3.6457784285017079</c:v>
                </c:pt>
                <c:pt idx="228">
                  <c:v>3.6437774524158124</c:v>
                </c:pt>
                <c:pt idx="229">
                  <c:v>3.641776476329917</c:v>
                </c:pt>
                <c:pt idx="230">
                  <c:v>3.6397755002440211</c:v>
                </c:pt>
                <c:pt idx="231">
                  <c:v>3.6377745241581256</c:v>
                </c:pt>
                <c:pt idx="232">
                  <c:v>3.6357735480722302</c:v>
                </c:pt>
                <c:pt idx="233">
                  <c:v>3.6337725719863347</c:v>
                </c:pt>
                <c:pt idx="234">
                  <c:v>3.6317715959004389</c:v>
                </c:pt>
                <c:pt idx="235">
                  <c:v>3.6297706198145434</c:v>
                </c:pt>
                <c:pt idx="236">
                  <c:v>3.627769643728648</c:v>
                </c:pt>
                <c:pt idx="237">
                  <c:v>3.6257686676427525</c:v>
                </c:pt>
                <c:pt idx="238">
                  <c:v>3.6237676915568566</c:v>
                </c:pt>
                <c:pt idx="239">
                  <c:v>3.6217667154709612</c:v>
                </c:pt>
                <c:pt idx="240">
                  <c:v>3.6197657393850657</c:v>
                </c:pt>
                <c:pt idx="241">
                  <c:v>3.6177647632991703</c:v>
                </c:pt>
                <c:pt idx="242">
                  <c:v>3.6157637872132744</c:v>
                </c:pt>
                <c:pt idx="243">
                  <c:v>3.613762811127379</c:v>
                </c:pt>
                <c:pt idx="244">
                  <c:v>3.6117618350414835</c:v>
                </c:pt>
                <c:pt idx="245">
                  <c:v>3.6097608589555881</c:v>
                </c:pt>
                <c:pt idx="246">
                  <c:v>3.6077598828696922</c:v>
                </c:pt>
                <c:pt idx="247">
                  <c:v>3.6057589067837967</c:v>
                </c:pt>
                <c:pt idx="248">
                  <c:v>3.6037579306979013</c:v>
                </c:pt>
                <c:pt idx="249">
                  <c:v>3.6017569546120058</c:v>
                </c:pt>
                <c:pt idx="250">
                  <c:v>3.59975597852611</c:v>
                </c:pt>
                <c:pt idx="251">
                  <c:v>3.5977550024402145</c:v>
                </c:pt>
                <c:pt idx="252">
                  <c:v>3.5957540263543191</c:v>
                </c:pt>
                <c:pt idx="253">
                  <c:v>3.5937530502684236</c:v>
                </c:pt>
                <c:pt idx="254">
                  <c:v>3.5917520741825277</c:v>
                </c:pt>
                <c:pt idx="255">
                  <c:v>3.5897510980966323</c:v>
                </c:pt>
                <c:pt idx="256">
                  <c:v>3.5877501220107368</c:v>
                </c:pt>
                <c:pt idx="257">
                  <c:v>3.585749145924841</c:v>
                </c:pt>
                <c:pt idx="258">
                  <c:v>3.5837481698389455</c:v>
                </c:pt>
                <c:pt idx="259">
                  <c:v>3.5817471937530501</c:v>
                </c:pt>
                <c:pt idx="260">
                  <c:v>3.5797462176671546</c:v>
                </c:pt>
                <c:pt idx="261">
                  <c:v>3.5777452415812587</c:v>
                </c:pt>
                <c:pt idx="262">
                  <c:v>3.5757442654953633</c:v>
                </c:pt>
                <c:pt idx="263">
                  <c:v>3.5737432894094678</c:v>
                </c:pt>
                <c:pt idx="264">
                  <c:v>3.5717423133235724</c:v>
                </c:pt>
                <c:pt idx="265">
                  <c:v>3.5697413372376765</c:v>
                </c:pt>
                <c:pt idx="266">
                  <c:v>3.5677403611517811</c:v>
                </c:pt>
                <c:pt idx="267">
                  <c:v>3.5657393850658856</c:v>
                </c:pt>
                <c:pt idx="268">
                  <c:v>3.5637384089799902</c:v>
                </c:pt>
                <c:pt idx="269">
                  <c:v>3.5617374328940943</c:v>
                </c:pt>
                <c:pt idx="270">
                  <c:v>3.5597364568081988</c:v>
                </c:pt>
                <c:pt idx="271">
                  <c:v>3.5577354807223034</c:v>
                </c:pt>
                <c:pt idx="272">
                  <c:v>3.5557345046364079</c:v>
                </c:pt>
                <c:pt idx="273">
                  <c:v>3.5537335285505121</c:v>
                </c:pt>
                <c:pt idx="274">
                  <c:v>3.5517325524646166</c:v>
                </c:pt>
                <c:pt idx="275">
                  <c:v>3.5497315763787212</c:v>
                </c:pt>
                <c:pt idx="276">
                  <c:v>3.5477306002928257</c:v>
                </c:pt>
                <c:pt idx="277">
                  <c:v>3.5457296242069298</c:v>
                </c:pt>
                <c:pt idx="278">
                  <c:v>3.5437286481210344</c:v>
                </c:pt>
                <c:pt idx="279">
                  <c:v>3.5417276720351389</c:v>
                </c:pt>
                <c:pt idx="280">
                  <c:v>3.5397266959492435</c:v>
                </c:pt>
                <c:pt idx="281">
                  <c:v>3.5377257198633476</c:v>
                </c:pt>
                <c:pt idx="282">
                  <c:v>3.5357247437774522</c:v>
                </c:pt>
                <c:pt idx="283">
                  <c:v>3.5337237676915567</c:v>
                </c:pt>
                <c:pt idx="284">
                  <c:v>3.5317227916056613</c:v>
                </c:pt>
                <c:pt idx="285">
                  <c:v>3.5297218155197654</c:v>
                </c:pt>
                <c:pt idx="286">
                  <c:v>3.5277208394338699</c:v>
                </c:pt>
                <c:pt idx="287">
                  <c:v>3.5257198633479745</c:v>
                </c:pt>
                <c:pt idx="288">
                  <c:v>3.523718887262079</c:v>
                </c:pt>
                <c:pt idx="289">
                  <c:v>3.5217179111761832</c:v>
                </c:pt>
                <c:pt idx="290">
                  <c:v>3.5197169350902877</c:v>
                </c:pt>
                <c:pt idx="291">
                  <c:v>3.5177159590043923</c:v>
                </c:pt>
                <c:pt idx="292">
                  <c:v>3.5157149829184968</c:v>
                </c:pt>
                <c:pt idx="293">
                  <c:v>3.5137140068326009</c:v>
                </c:pt>
                <c:pt idx="294">
                  <c:v>3.5117130307467055</c:v>
                </c:pt>
                <c:pt idx="295">
                  <c:v>3.50971205466081</c:v>
                </c:pt>
                <c:pt idx="296">
                  <c:v>3.5077110785749146</c:v>
                </c:pt>
                <c:pt idx="297">
                  <c:v>3.5057101024890187</c:v>
                </c:pt>
                <c:pt idx="298">
                  <c:v>3.5037091264031233</c:v>
                </c:pt>
                <c:pt idx="299">
                  <c:v>3.5017081503172278</c:v>
                </c:pt>
                <c:pt idx="300">
                  <c:v>3.4997071742313319</c:v>
                </c:pt>
                <c:pt idx="301">
                  <c:v>3.4977061981454365</c:v>
                </c:pt>
                <c:pt idx="302">
                  <c:v>3.495705222059541</c:v>
                </c:pt>
                <c:pt idx="303">
                  <c:v>3.4937042459736456</c:v>
                </c:pt>
                <c:pt idx="304">
                  <c:v>3.4917032698877497</c:v>
                </c:pt>
                <c:pt idx="305">
                  <c:v>3.4897022938018543</c:v>
                </c:pt>
                <c:pt idx="306">
                  <c:v>3.4877013177159588</c:v>
                </c:pt>
                <c:pt idx="307">
                  <c:v>3.4857003416300634</c:v>
                </c:pt>
                <c:pt idx="308">
                  <c:v>3.4836993655441675</c:v>
                </c:pt>
                <c:pt idx="309">
                  <c:v>3.481698389458272</c:v>
                </c:pt>
                <c:pt idx="310">
                  <c:v>3.4796974133723766</c:v>
                </c:pt>
                <c:pt idx="311">
                  <c:v>3.4776964372864811</c:v>
                </c:pt>
                <c:pt idx="312">
                  <c:v>3.4756954612005853</c:v>
                </c:pt>
                <c:pt idx="313">
                  <c:v>3.4736944851146898</c:v>
                </c:pt>
                <c:pt idx="314">
                  <c:v>3.4716935090287944</c:v>
                </c:pt>
                <c:pt idx="315">
                  <c:v>3.4696925329428989</c:v>
                </c:pt>
                <c:pt idx="316">
                  <c:v>3.467691556857003</c:v>
                </c:pt>
                <c:pt idx="317">
                  <c:v>3.4656905807711076</c:v>
                </c:pt>
                <c:pt idx="318">
                  <c:v>3.4636896046852121</c:v>
                </c:pt>
                <c:pt idx="319">
                  <c:v>3.4616886285993167</c:v>
                </c:pt>
                <c:pt idx="320">
                  <c:v>3.4596876525134208</c:v>
                </c:pt>
                <c:pt idx="321">
                  <c:v>3.4576866764275254</c:v>
                </c:pt>
                <c:pt idx="322">
                  <c:v>3.4556857003416299</c:v>
                </c:pt>
                <c:pt idx="323">
                  <c:v>3.4536847242557345</c:v>
                </c:pt>
                <c:pt idx="324">
                  <c:v>3.4516837481698386</c:v>
                </c:pt>
                <c:pt idx="325">
                  <c:v>3.4496827720839431</c:v>
                </c:pt>
                <c:pt idx="326">
                  <c:v>3.4476817959980477</c:v>
                </c:pt>
                <c:pt idx="327">
                  <c:v>3.4456808199121522</c:v>
                </c:pt>
                <c:pt idx="328">
                  <c:v>3.4436798438262564</c:v>
                </c:pt>
                <c:pt idx="329">
                  <c:v>3.4416788677403609</c:v>
                </c:pt>
                <c:pt idx="330">
                  <c:v>3.4396778916544655</c:v>
                </c:pt>
                <c:pt idx="331">
                  <c:v>3.43767691556857</c:v>
                </c:pt>
                <c:pt idx="332">
                  <c:v>3.4356759394826741</c:v>
                </c:pt>
                <c:pt idx="333">
                  <c:v>3.4336749633967787</c:v>
                </c:pt>
                <c:pt idx="334">
                  <c:v>3.4316739873108832</c:v>
                </c:pt>
                <c:pt idx="335">
                  <c:v>3.4296730112249878</c:v>
                </c:pt>
                <c:pt idx="336">
                  <c:v>3.4276720351390919</c:v>
                </c:pt>
                <c:pt idx="337">
                  <c:v>3.4256710590531965</c:v>
                </c:pt>
                <c:pt idx="338">
                  <c:v>3.423670082967301</c:v>
                </c:pt>
                <c:pt idx="339">
                  <c:v>3.4216691068814056</c:v>
                </c:pt>
                <c:pt idx="340">
                  <c:v>3.4196681307955097</c:v>
                </c:pt>
                <c:pt idx="341">
                  <c:v>3.4176671547096142</c:v>
                </c:pt>
                <c:pt idx="342">
                  <c:v>3.4156661786237188</c:v>
                </c:pt>
                <c:pt idx="343">
                  <c:v>3.4136652025378229</c:v>
                </c:pt>
                <c:pt idx="344">
                  <c:v>3.4116642264519275</c:v>
                </c:pt>
                <c:pt idx="345">
                  <c:v>3.409663250366032</c:v>
                </c:pt>
                <c:pt idx="346">
                  <c:v>3.4076622742801366</c:v>
                </c:pt>
                <c:pt idx="347">
                  <c:v>3.4056612981942407</c:v>
                </c:pt>
                <c:pt idx="348">
                  <c:v>3.4036603221083452</c:v>
                </c:pt>
                <c:pt idx="349">
                  <c:v>3.4016593460224498</c:v>
                </c:pt>
                <c:pt idx="350">
                  <c:v>3.3996583699365543</c:v>
                </c:pt>
                <c:pt idx="351">
                  <c:v>3.3976573938506585</c:v>
                </c:pt>
                <c:pt idx="352">
                  <c:v>3.395656417764763</c:v>
                </c:pt>
                <c:pt idx="353">
                  <c:v>3.3936554416788676</c:v>
                </c:pt>
                <c:pt idx="354">
                  <c:v>3.3916544655929721</c:v>
                </c:pt>
                <c:pt idx="355">
                  <c:v>3.3896534895070762</c:v>
                </c:pt>
                <c:pt idx="356">
                  <c:v>3.3876525134211808</c:v>
                </c:pt>
                <c:pt idx="357">
                  <c:v>3.3856515373352853</c:v>
                </c:pt>
                <c:pt idx="358">
                  <c:v>3.3836505612493899</c:v>
                </c:pt>
                <c:pt idx="359">
                  <c:v>3.381649585163494</c:v>
                </c:pt>
                <c:pt idx="360">
                  <c:v>3.3796486090775986</c:v>
                </c:pt>
                <c:pt idx="361">
                  <c:v>3.3776476329917031</c:v>
                </c:pt>
                <c:pt idx="362">
                  <c:v>3.3756466569058077</c:v>
                </c:pt>
                <c:pt idx="363">
                  <c:v>3.3736456808199118</c:v>
                </c:pt>
                <c:pt idx="364">
                  <c:v>3.3716447047340163</c:v>
                </c:pt>
                <c:pt idx="365">
                  <c:v>3.3696437286481209</c:v>
                </c:pt>
                <c:pt idx="366">
                  <c:v>3.3676427525622254</c:v>
                </c:pt>
                <c:pt idx="367">
                  <c:v>3.3656417764763296</c:v>
                </c:pt>
                <c:pt idx="368">
                  <c:v>3.3636408003904341</c:v>
                </c:pt>
                <c:pt idx="369">
                  <c:v>3.3616398243045387</c:v>
                </c:pt>
                <c:pt idx="370">
                  <c:v>3.3596388482186432</c:v>
                </c:pt>
                <c:pt idx="371">
                  <c:v>3.3576378721327473</c:v>
                </c:pt>
                <c:pt idx="372">
                  <c:v>3.3556368960468519</c:v>
                </c:pt>
                <c:pt idx="373">
                  <c:v>3.3536359199609564</c:v>
                </c:pt>
                <c:pt idx="374">
                  <c:v>3.351634943875061</c:v>
                </c:pt>
                <c:pt idx="375">
                  <c:v>3.3496339677891651</c:v>
                </c:pt>
                <c:pt idx="376">
                  <c:v>3.3476329917032697</c:v>
                </c:pt>
                <c:pt idx="377">
                  <c:v>3.3456320156173742</c:v>
                </c:pt>
                <c:pt idx="378">
                  <c:v>3.3436310395314788</c:v>
                </c:pt>
                <c:pt idx="379">
                  <c:v>3.3416300634455829</c:v>
                </c:pt>
                <c:pt idx="380">
                  <c:v>3.3396290873596874</c:v>
                </c:pt>
                <c:pt idx="381">
                  <c:v>3.337628111273792</c:v>
                </c:pt>
                <c:pt idx="382">
                  <c:v>3.3356271351878966</c:v>
                </c:pt>
                <c:pt idx="383">
                  <c:v>3.3336261591020007</c:v>
                </c:pt>
                <c:pt idx="384">
                  <c:v>3.3316251830161052</c:v>
                </c:pt>
                <c:pt idx="385">
                  <c:v>3.3296242069302098</c:v>
                </c:pt>
                <c:pt idx="386">
                  <c:v>3.3276232308443139</c:v>
                </c:pt>
                <c:pt idx="387">
                  <c:v>3.3256222547584184</c:v>
                </c:pt>
                <c:pt idx="388">
                  <c:v>3.323621278672523</c:v>
                </c:pt>
                <c:pt idx="389">
                  <c:v>3.3216203025866275</c:v>
                </c:pt>
                <c:pt idx="390">
                  <c:v>3.3196193265007317</c:v>
                </c:pt>
                <c:pt idx="391">
                  <c:v>3.3176183504148362</c:v>
                </c:pt>
                <c:pt idx="392">
                  <c:v>3.3156173743289408</c:v>
                </c:pt>
                <c:pt idx="393">
                  <c:v>3.3136163982430453</c:v>
                </c:pt>
                <c:pt idx="394">
                  <c:v>3.3116154221571494</c:v>
                </c:pt>
                <c:pt idx="395">
                  <c:v>3.309614446071254</c:v>
                </c:pt>
                <c:pt idx="396">
                  <c:v>3.3076134699853585</c:v>
                </c:pt>
                <c:pt idx="397">
                  <c:v>3.3056124938994631</c:v>
                </c:pt>
                <c:pt idx="398">
                  <c:v>3.3036115178135672</c:v>
                </c:pt>
                <c:pt idx="399">
                  <c:v>3.3016105417276718</c:v>
                </c:pt>
                <c:pt idx="400">
                  <c:v>3.2996095656417763</c:v>
                </c:pt>
                <c:pt idx="401">
                  <c:v>3.2976085895558809</c:v>
                </c:pt>
                <c:pt idx="402">
                  <c:v>3.295607613469985</c:v>
                </c:pt>
                <c:pt idx="403">
                  <c:v>3.2936066373840895</c:v>
                </c:pt>
                <c:pt idx="404">
                  <c:v>3.2916056612981941</c:v>
                </c:pt>
                <c:pt idx="405">
                  <c:v>3.2896046852122987</c:v>
                </c:pt>
                <c:pt idx="406">
                  <c:v>3.2876037091264028</c:v>
                </c:pt>
                <c:pt idx="407">
                  <c:v>3.2856027330405073</c:v>
                </c:pt>
                <c:pt idx="408">
                  <c:v>3.2836017569546119</c:v>
                </c:pt>
                <c:pt idx="409">
                  <c:v>3.2816007808687164</c:v>
                </c:pt>
                <c:pt idx="410">
                  <c:v>3.2795998047828205</c:v>
                </c:pt>
                <c:pt idx="411">
                  <c:v>3.2775988286969251</c:v>
                </c:pt>
                <c:pt idx="412">
                  <c:v>3.2755978526110296</c:v>
                </c:pt>
                <c:pt idx="413">
                  <c:v>3.2735968765251342</c:v>
                </c:pt>
                <c:pt idx="414">
                  <c:v>3.2715959004392383</c:v>
                </c:pt>
                <c:pt idx="415">
                  <c:v>3.2695949243533429</c:v>
                </c:pt>
                <c:pt idx="416">
                  <c:v>3.2675939482674474</c:v>
                </c:pt>
                <c:pt idx="417">
                  <c:v>3.265592972181552</c:v>
                </c:pt>
                <c:pt idx="418">
                  <c:v>3.2635919960956561</c:v>
                </c:pt>
                <c:pt idx="419">
                  <c:v>3.2615910200097606</c:v>
                </c:pt>
                <c:pt idx="420">
                  <c:v>3.2595900439238652</c:v>
                </c:pt>
                <c:pt idx="421">
                  <c:v>3.2575890678379698</c:v>
                </c:pt>
                <c:pt idx="422">
                  <c:v>3.2555880917520739</c:v>
                </c:pt>
                <c:pt idx="423">
                  <c:v>3.2535871156661784</c:v>
                </c:pt>
                <c:pt idx="424">
                  <c:v>3.251586139580283</c:v>
                </c:pt>
                <c:pt idx="425">
                  <c:v>3.2495851634943875</c:v>
                </c:pt>
                <c:pt idx="426">
                  <c:v>3.2475841874084916</c:v>
                </c:pt>
                <c:pt idx="427">
                  <c:v>3.2455832113225962</c:v>
                </c:pt>
                <c:pt idx="428">
                  <c:v>3.2435822352367008</c:v>
                </c:pt>
                <c:pt idx="429">
                  <c:v>3.2415812591508049</c:v>
                </c:pt>
                <c:pt idx="430">
                  <c:v>3.2395802830649094</c:v>
                </c:pt>
                <c:pt idx="431">
                  <c:v>3.237579306979014</c:v>
                </c:pt>
                <c:pt idx="432">
                  <c:v>3.2355783308931185</c:v>
                </c:pt>
                <c:pt idx="433">
                  <c:v>3.2335773548072226</c:v>
                </c:pt>
                <c:pt idx="434">
                  <c:v>3.2315763787213272</c:v>
                </c:pt>
                <c:pt idx="435">
                  <c:v>3.2295754026354317</c:v>
                </c:pt>
                <c:pt idx="436">
                  <c:v>3.2275744265495363</c:v>
                </c:pt>
                <c:pt idx="437">
                  <c:v>3.2255734504636404</c:v>
                </c:pt>
                <c:pt idx="438">
                  <c:v>3.223572474377745</c:v>
                </c:pt>
                <c:pt idx="439">
                  <c:v>3.2215714982918495</c:v>
                </c:pt>
                <c:pt idx="440">
                  <c:v>3.2195705222059541</c:v>
                </c:pt>
                <c:pt idx="441">
                  <c:v>3.2175695461200582</c:v>
                </c:pt>
                <c:pt idx="442">
                  <c:v>3.2155685700341627</c:v>
                </c:pt>
                <c:pt idx="443">
                  <c:v>3.2135675939482673</c:v>
                </c:pt>
                <c:pt idx="444">
                  <c:v>3.2115666178623719</c:v>
                </c:pt>
                <c:pt idx="445">
                  <c:v>3.209565641776476</c:v>
                </c:pt>
                <c:pt idx="446">
                  <c:v>3.2075646656905805</c:v>
                </c:pt>
                <c:pt idx="447">
                  <c:v>3.2055636896046851</c:v>
                </c:pt>
                <c:pt idx="448">
                  <c:v>3.2035627135187896</c:v>
                </c:pt>
                <c:pt idx="449">
                  <c:v>3.2015617374328937</c:v>
                </c:pt>
                <c:pt idx="450">
                  <c:v>3.1995607613469983</c:v>
                </c:pt>
                <c:pt idx="451">
                  <c:v>3.1975597852611028</c:v>
                </c:pt>
                <c:pt idx="452">
                  <c:v>3.1955588091752074</c:v>
                </c:pt>
                <c:pt idx="453">
                  <c:v>3.1935578330893115</c:v>
                </c:pt>
                <c:pt idx="454">
                  <c:v>3.1915568570034161</c:v>
                </c:pt>
                <c:pt idx="455">
                  <c:v>3.1895558809175206</c:v>
                </c:pt>
                <c:pt idx="456">
                  <c:v>3.1875549048316252</c:v>
                </c:pt>
                <c:pt idx="457">
                  <c:v>3.1855539287457293</c:v>
                </c:pt>
                <c:pt idx="458">
                  <c:v>3.1835529526598338</c:v>
                </c:pt>
                <c:pt idx="459">
                  <c:v>3.1815519765739384</c:v>
                </c:pt>
                <c:pt idx="460">
                  <c:v>3.179551000488043</c:v>
                </c:pt>
                <c:pt idx="461">
                  <c:v>3.1775500244021471</c:v>
                </c:pt>
                <c:pt idx="462">
                  <c:v>3.1755490483162516</c:v>
                </c:pt>
                <c:pt idx="463">
                  <c:v>3.1735480722303562</c:v>
                </c:pt>
                <c:pt idx="464">
                  <c:v>3.1715470961444607</c:v>
                </c:pt>
                <c:pt idx="465">
                  <c:v>3.1695461200585648</c:v>
                </c:pt>
                <c:pt idx="466">
                  <c:v>3.1675451439726694</c:v>
                </c:pt>
                <c:pt idx="467">
                  <c:v>3.165544167886774</c:v>
                </c:pt>
                <c:pt idx="468">
                  <c:v>3.1635431918008785</c:v>
                </c:pt>
                <c:pt idx="469">
                  <c:v>3.1615422157149826</c:v>
                </c:pt>
                <c:pt idx="470">
                  <c:v>3.1595412396290872</c:v>
                </c:pt>
                <c:pt idx="471">
                  <c:v>3.1575402635431917</c:v>
                </c:pt>
                <c:pt idx="472">
                  <c:v>3.1555392874572958</c:v>
                </c:pt>
                <c:pt idx="473">
                  <c:v>3.1535383113714004</c:v>
                </c:pt>
                <c:pt idx="474">
                  <c:v>3.1515373352855049</c:v>
                </c:pt>
                <c:pt idx="475">
                  <c:v>3.1495363591996095</c:v>
                </c:pt>
                <c:pt idx="476">
                  <c:v>3.1475353831137136</c:v>
                </c:pt>
                <c:pt idx="477">
                  <c:v>3.1455344070278182</c:v>
                </c:pt>
                <c:pt idx="478">
                  <c:v>3.1435334309419227</c:v>
                </c:pt>
                <c:pt idx="479">
                  <c:v>3.1415324548560273</c:v>
                </c:pt>
                <c:pt idx="480">
                  <c:v>3.1395314787701314</c:v>
                </c:pt>
                <c:pt idx="481">
                  <c:v>3.1375305026842359</c:v>
                </c:pt>
                <c:pt idx="482">
                  <c:v>3.1355295265983405</c:v>
                </c:pt>
                <c:pt idx="483">
                  <c:v>3.1335285505124451</c:v>
                </c:pt>
                <c:pt idx="484">
                  <c:v>3.1315275744265492</c:v>
                </c:pt>
                <c:pt idx="485">
                  <c:v>3.1295265983406537</c:v>
                </c:pt>
                <c:pt idx="486">
                  <c:v>3.1275256222547583</c:v>
                </c:pt>
                <c:pt idx="487">
                  <c:v>3.1255246461688628</c:v>
                </c:pt>
                <c:pt idx="488">
                  <c:v>3.1235236700829669</c:v>
                </c:pt>
                <c:pt idx="489">
                  <c:v>3.1215226939970715</c:v>
                </c:pt>
                <c:pt idx="490">
                  <c:v>3.1195217179111761</c:v>
                </c:pt>
                <c:pt idx="491">
                  <c:v>3.1175207418252806</c:v>
                </c:pt>
                <c:pt idx="492">
                  <c:v>3.1155197657393847</c:v>
                </c:pt>
                <c:pt idx="493">
                  <c:v>3.1135187896534893</c:v>
                </c:pt>
                <c:pt idx="494">
                  <c:v>3.1115178135675938</c:v>
                </c:pt>
                <c:pt idx="495">
                  <c:v>3.1095168374816984</c:v>
                </c:pt>
                <c:pt idx="496">
                  <c:v>3.1075158613958025</c:v>
                </c:pt>
                <c:pt idx="497">
                  <c:v>3.105514885309907</c:v>
                </c:pt>
                <c:pt idx="498">
                  <c:v>3.1035139092240116</c:v>
                </c:pt>
                <c:pt idx="499">
                  <c:v>3.1015129331381162</c:v>
                </c:pt>
                <c:pt idx="500">
                  <c:v>3.0995119570522203</c:v>
                </c:pt>
                <c:pt idx="501">
                  <c:v>3.0975109809663248</c:v>
                </c:pt>
                <c:pt idx="502">
                  <c:v>3.0955100048804294</c:v>
                </c:pt>
                <c:pt idx="503">
                  <c:v>3.0935090287945339</c:v>
                </c:pt>
                <c:pt idx="504">
                  <c:v>3.091508052708638</c:v>
                </c:pt>
                <c:pt idx="505">
                  <c:v>3.0895070766227426</c:v>
                </c:pt>
                <c:pt idx="506">
                  <c:v>3.0875061005368472</c:v>
                </c:pt>
                <c:pt idx="507">
                  <c:v>3.0855051244509517</c:v>
                </c:pt>
                <c:pt idx="508">
                  <c:v>3.0835041483650558</c:v>
                </c:pt>
                <c:pt idx="509">
                  <c:v>3.0815031722791604</c:v>
                </c:pt>
                <c:pt idx="510">
                  <c:v>3.0795021961932649</c:v>
                </c:pt>
                <c:pt idx="511">
                  <c:v>3.0775012201073695</c:v>
                </c:pt>
                <c:pt idx="512">
                  <c:v>3.0755002440214736</c:v>
                </c:pt>
                <c:pt idx="513">
                  <c:v>3.0734992679355781</c:v>
                </c:pt>
                <c:pt idx="514">
                  <c:v>3.0714982918496827</c:v>
                </c:pt>
                <c:pt idx="515">
                  <c:v>3.0694973157637868</c:v>
                </c:pt>
                <c:pt idx="516">
                  <c:v>3.0674963396778914</c:v>
                </c:pt>
                <c:pt idx="517">
                  <c:v>3.0654953635919959</c:v>
                </c:pt>
                <c:pt idx="518">
                  <c:v>3.0634943875061005</c:v>
                </c:pt>
                <c:pt idx="519">
                  <c:v>3.0614934114202046</c:v>
                </c:pt>
                <c:pt idx="520">
                  <c:v>3.0594924353343091</c:v>
                </c:pt>
                <c:pt idx="521">
                  <c:v>3.0574914592484137</c:v>
                </c:pt>
                <c:pt idx="522">
                  <c:v>3.0554904831625183</c:v>
                </c:pt>
                <c:pt idx="523">
                  <c:v>3.0534895070766224</c:v>
                </c:pt>
                <c:pt idx="524">
                  <c:v>3.0514885309907269</c:v>
                </c:pt>
                <c:pt idx="525">
                  <c:v>3.0494875549048315</c:v>
                </c:pt>
                <c:pt idx="526">
                  <c:v>3.047486578818936</c:v>
                </c:pt>
                <c:pt idx="527">
                  <c:v>3.0454856027330401</c:v>
                </c:pt>
                <c:pt idx="528">
                  <c:v>3.0434846266471447</c:v>
                </c:pt>
                <c:pt idx="529">
                  <c:v>3.0414836505612493</c:v>
                </c:pt>
                <c:pt idx="530">
                  <c:v>3.0394826744753538</c:v>
                </c:pt>
                <c:pt idx="531">
                  <c:v>3.0374816983894579</c:v>
                </c:pt>
                <c:pt idx="532">
                  <c:v>3.0354807223035625</c:v>
                </c:pt>
                <c:pt idx="533">
                  <c:v>3.033479746217667</c:v>
                </c:pt>
                <c:pt idx="534">
                  <c:v>3.0314787701317716</c:v>
                </c:pt>
                <c:pt idx="535">
                  <c:v>3.0294777940458757</c:v>
                </c:pt>
                <c:pt idx="536">
                  <c:v>3.0274768179599802</c:v>
                </c:pt>
                <c:pt idx="537">
                  <c:v>3.0254758418740848</c:v>
                </c:pt>
                <c:pt idx="538">
                  <c:v>3.0234748657881894</c:v>
                </c:pt>
                <c:pt idx="539">
                  <c:v>3.0214738897022935</c:v>
                </c:pt>
                <c:pt idx="540">
                  <c:v>3.019472913616398</c:v>
                </c:pt>
                <c:pt idx="541">
                  <c:v>3.0174719375305026</c:v>
                </c:pt>
                <c:pt idx="542">
                  <c:v>3.0154709614446071</c:v>
                </c:pt>
                <c:pt idx="543">
                  <c:v>3.0134699853587112</c:v>
                </c:pt>
                <c:pt idx="544">
                  <c:v>3.0114690092728158</c:v>
                </c:pt>
                <c:pt idx="545">
                  <c:v>3.0094680331869204</c:v>
                </c:pt>
                <c:pt idx="546">
                  <c:v>3.0074670571010249</c:v>
                </c:pt>
                <c:pt idx="547">
                  <c:v>3.005466081015129</c:v>
                </c:pt>
                <c:pt idx="548">
                  <c:v>3.0034651049292336</c:v>
                </c:pt>
                <c:pt idx="549">
                  <c:v>3.0014641288433381</c:v>
                </c:pt>
                <c:pt idx="550">
                  <c:v>2.9994631527574427</c:v>
                </c:pt>
                <c:pt idx="551">
                  <c:v>2.9974621766715468</c:v>
                </c:pt>
                <c:pt idx="552">
                  <c:v>2.9954612005856514</c:v>
                </c:pt>
                <c:pt idx="553">
                  <c:v>2.9934602244997559</c:v>
                </c:pt>
                <c:pt idx="554">
                  <c:v>2.9914592484138605</c:v>
                </c:pt>
                <c:pt idx="555">
                  <c:v>2.9894582723279646</c:v>
                </c:pt>
                <c:pt idx="556">
                  <c:v>2.9874572962420691</c:v>
                </c:pt>
                <c:pt idx="557">
                  <c:v>2.9854563201561737</c:v>
                </c:pt>
                <c:pt idx="558">
                  <c:v>2.9834553440702778</c:v>
                </c:pt>
                <c:pt idx="559">
                  <c:v>2.9814543679843823</c:v>
                </c:pt>
                <c:pt idx="560">
                  <c:v>2.9794533918984869</c:v>
                </c:pt>
                <c:pt idx="561">
                  <c:v>2.9774524158125915</c:v>
                </c:pt>
                <c:pt idx="562">
                  <c:v>2.9754514397266956</c:v>
                </c:pt>
                <c:pt idx="563">
                  <c:v>2.9734504636408001</c:v>
                </c:pt>
                <c:pt idx="564">
                  <c:v>2.9714494875549047</c:v>
                </c:pt>
                <c:pt idx="565">
                  <c:v>2.9694485114690092</c:v>
                </c:pt>
                <c:pt idx="566">
                  <c:v>2.9674475353831133</c:v>
                </c:pt>
                <c:pt idx="567">
                  <c:v>2.9654465592972179</c:v>
                </c:pt>
                <c:pt idx="568">
                  <c:v>2.9634455832113225</c:v>
                </c:pt>
                <c:pt idx="569">
                  <c:v>2.961444607125427</c:v>
                </c:pt>
                <c:pt idx="570">
                  <c:v>2.9594436310395311</c:v>
                </c:pt>
                <c:pt idx="571">
                  <c:v>2.9574426549536357</c:v>
                </c:pt>
                <c:pt idx="572">
                  <c:v>2.9554416788677402</c:v>
                </c:pt>
                <c:pt idx="573">
                  <c:v>2.9534407027818448</c:v>
                </c:pt>
                <c:pt idx="574">
                  <c:v>2.9514397266959489</c:v>
                </c:pt>
                <c:pt idx="575">
                  <c:v>2.9494387506100535</c:v>
                </c:pt>
                <c:pt idx="576">
                  <c:v>2.947437774524158</c:v>
                </c:pt>
                <c:pt idx="577">
                  <c:v>2.9454367984382626</c:v>
                </c:pt>
                <c:pt idx="578">
                  <c:v>2.9434358223523667</c:v>
                </c:pt>
                <c:pt idx="579">
                  <c:v>2.9414348462664712</c:v>
                </c:pt>
                <c:pt idx="580">
                  <c:v>2.9394338701805758</c:v>
                </c:pt>
                <c:pt idx="581">
                  <c:v>2.9374328940946803</c:v>
                </c:pt>
                <c:pt idx="582">
                  <c:v>2.9354319180087844</c:v>
                </c:pt>
                <c:pt idx="583">
                  <c:v>2.933430941922889</c:v>
                </c:pt>
                <c:pt idx="584">
                  <c:v>2.9314299658369936</c:v>
                </c:pt>
                <c:pt idx="585">
                  <c:v>2.9294289897510981</c:v>
                </c:pt>
                <c:pt idx="586">
                  <c:v>2.9274280136652022</c:v>
                </c:pt>
                <c:pt idx="587">
                  <c:v>2.9254270375793068</c:v>
                </c:pt>
                <c:pt idx="588">
                  <c:v>2.9234260614934113</c:v>
                </c:pt>
                <c:pt idx="589">
                  <c:v>2.9214250854075159</c:v>
                </c:pt>
                <c:pt idx="590">
                  <c:v>2.91942410932162</c:v>
                </c:pt>
                <c:pt idx="591">
                  <c:v>2.9174231332357246</c:v>
                </c:pt>
                <c:pt idx="592">
                  <c:v>2.9154221571498291</c:v>
                </c:pt>
                <c:pt idx="593">
                  <c:v>2.9134211810639337</c:v>
                </c:pt>
                <c:pt idx="594">
                  <c:v>2.9114202049780378</c:v>
                </c:pt>
                <c:pt idx="595">
                  <c:v>2.9094192288921423</c:v>
                </c:pt>
                <c:pt idx="596">
                  <c:v>2.9074182528062469</c:v>
                </c:pt>
                <c:pt idx="597">
                  <c:v>2.9054172767203514</c:v>
                </c:pt>
                <c:pt idx="598">
                  <c:v>2.9034163006344555</c:v>
                </c:pt>
                <c:pt idx="599">
                  <c:v>2.9014153245485601</c:v>
                </c:pt>
                <c:pt idx="600">
                  <c:v>2.8994143484626647</c:v>
                </c:pt>
                <c:pt idx="601">
                  <c:v>2.8974133723767688</c:v>
                </c:pt>
                <c:pt idx="602">
                  <c:v>2.8954123962908733</c:v>
                </c:pt>
                <c:pt idx="603">
                  <c:v>2.8934114202049779</c:v>
                </c:pt>
                <c:pt idx="604">
                  <c:v>2.8914104441190824</c:v>
                </c:pt>
                <c:pt idx="605">
                  <c:v>2.8894094680331865</c:v>
                </c:pt>
                <c:pt idx="606">
                  <c:v>2.8874084919472911</c:v>
                </c:pt>
                <c:pt idx="607">
                  <c:v>2.8854075158613957</c:v>
                </c:pt>
                <c:pt idx="608">
                  <c:v>2.8834065397755002</c:v>
                </c:pt>
                <c:pt idx="609">
                  <c:v>2.8814055636896043</c:v>
                </c:pt>
                <c:pt idx="610">
                  <c:v>2.8794045876037089</c:v>
                </c:pt>
                <c:pt idx="611">
                  <c:v>2.8774036115178134</c:v>
                </c:pt>
                <c:pt idx="612">
                  <c:v>2.875402635431918</c:v>
                </c:pt>
                <c:pt idx="613">
                  <c:v>2.8734016593460221</c:v>
                </c:pt>
                <c:pt idx="614">
                  <c:v>2.8714006832601267</c:v>
                </c:pt>
                <c:pt idx="615">
                  <c:v>2.8693997071742312</c:v>
                </c:pt>
                <c:pt idx="616">
                  <c:v>2.8673987310883358</c:v>
                </c:pt>
                <c:pt idx="617">
                  <c:v>2.8653977550024399</c:v>
                </c:pt>
                <c:pt idx="618">
                  <c:v>2.8633967789165444</c:v>
                </c:pt>
                <c:pt idx="619">
                  <c:v>2.861395802830649</c:v>
                </c:pt>
                <c:pt idx="620">
                  <c:v>2.8593948267447535</c:v>
                </c:pt>
                <c:pt idx="621">
                  <c:v>2.8573938506588576</c:v>
                </c:pt>
                <c:pt idx="622">
                  <c:v>2.8553928745729622</c:v>
                </c:pt>
                <c:pt idx="623">
                  <c:v>2.8533918984870668</c:v>
                </c:pt>
                <c:pt idx="624">
                  <c:v>2.8513909224011713</c:v>
                </c:pt>
                <c:pt idx="625">
                  <c:v>2.8493899463152754</c:v>
                </c:pt>
                <c:pt idx="626">
                  <c:v>2.84738897022938</c:v>
                </c:pt>
                <c:pt idx="627">
                  <c:v>2.8453879941434845</c:v>
                </c:pt>
                <c:pt idx="628">
                  <c:v>2.8433870180575891</c:v>
                </c:pt>
                <c:pt idx="629">
                  <c:v>2.8413860419716932</c:v>
                </c:pt>
                <c:pt idx="630">
                  <c:v>2.8393850658857978</c:v>
                </c:pt>
                <c:pt idx="631">
                  <c:v>2.8373840897999023</c:v>
                </c:pt>
                <c:pt idx="632">
                  <c:v>2.8353831137140069</c:v>
                </c:pt>
                <c:pt idx="633">
                  <c:v>2.833382137628111</c:v>
                </c:pt>
                <c:pt idx="634">
                  <c:v>2.8313811615422155</c:v>
                </c:pt>
                <c:pt idx="635">
                  <c:v>2.8293801854563201</c:v>
                </c:pt>
                <c:pt idx="636">
                  <c:v>2.8273792093704246</c:v>
                </c:pt>
                <c:pt idx="637">
                  <c:v>2.8253782332845288</c:v>
                </c:pt>
                <c:pt idx="638">
                  <c:v>2.8233772571986333</c:v>
                </c:pt>
                <c:pt idx="639">
                  <c:v>2.8213762811127379</c:v>
                </c:pt>
                <c:pt idx="640">
                  <c:v>2.8193753050268424</c:v>
                </c:pt>
                <c:pt idx="641">
                  <c:v>2.8173743289409465</c:v>
                </c:pt>
                <c:pt idx="642">
                  <c:v>2.8153733528550511</c:v>
                </c:pt>
                <c:pt idx="643">
                  <c:v>2.8133723767691556</c:v>
                </c:pt>
                <c:pt idx="644">
                  <c:v>2.8113714006832597</c:v>
                </c:pt>
                <c:pt idx="645">
                  <c:v>2.8093704245973643</c:v>
                </c:pt>
                <c:pt idx="646">
                  <c:v>2.8073694485114689</c:v>
                </c:pt>
                <c:pt idx="647">
                  <c:v>2.8053684724255734</c:v>
                </c:pt>
                <c:pt idx="648">
                  <c:v>2.8033674963396775</c:v>
                </c:pt>
                <c:pt idx="649">
                  <c:v>2.8013665202537821</c:v>
                </c:pt>
                <c:pt idx="650">
                  <c:v>2.7993655441678866</c:v>
                </c:pt>
                <c:pt idx="651">
                  <c:v>2.7973645680819912</c:v>
                </c:pt>
                <c:pt idx="652">
                  <c:v>2.7953635919960953</c:v>
                </c:pt>
                <c:pt idx="653">
                  <c:v>2.7933626159101999</c:v>
                </c:pt>
                <c:pt idx="654">
                  <c:v>2.7913616398243044</c:v>
                </c:pt>
                <c:pt idx="655">
                  <c:v>2.789360663738409</c:v>
                </c:pt>
                <c:pt idx="656">
                  <c:v>2.7873596876525131</c:v>
                </c:pt>
                <c:pt idx="657">
                  <c:v>2.7853587115666176</c:v>
                </c:pt>
                <c:pt idx="658">
                  <c:v>2.7833577354807222</c:v>
                </c:pt>
                <c:pt idx="659">
                  <c:v>2.7813567593948267</c:v>
                </c:pt>
                <c:pt idx="660">
                  <c:v>2.7793557833089308</c:v>
                </c:pt>
                <c:pt idx="661">
                  <c:v>2.7773548072230354</c:v>
                </c:pt>
                <c:pt idx="662">
                  <c:v>2.77535383113714</c:v>
                </c:pt>
                <c:pt idx="663">
                  <c:v>2.7733528550512445</c:v>
                </c:pt>
                <c:pt idx="664">
                  <c:v>2.7713518789653486</c:v>
                </c:pt>
                <c:pt idx="665">
                  <c:v>2.7693509028794532</c:v>
                </c:pt>
                <c:pt idx="666">
                  <c:v>2.7673499267935577</c:v>
                </c:pt>
                <c:pt idx="667">
                  <c:v>2.7653489507076623</c:v>
                </c:pt>
                <c:pt idx="668">
                  <c:v>2.7633479746217664</c:v>
                </c:pt>
                <c:pt idx="669">
                  <c:v>2.761346998535871</c:v>
                </c:pt>
                <c:pt idx="670">
                  <c:v>2.7593460224499755</c:v>
                </c:pt>
                <c:pt idx="671">
                  <c:v>2.7573450463640801</c:v>
                </c:pt>
                <c:pt idx="672">
                  <c:v>2.7553440702781842</c:v>
                </c:pt>
                <c:pt idx="673">
                  <c:v>2.7533430941922887</c:v>
                </c:pt>
                <c:pt idx="674">
                  <c:v>2.7513421181063933</c:v>
                </c:pt>
                <c:pt idx="675">
                  <c:v>2.7493411420204978</c:v>
                </c:pt>
                <c:pt idx="676">
                  <c:v>2.747340165934602</c:v>
                </c:pt>
                <c:pt idx="677">
                  <c:v>2.7453391898487065</c:v>
                </c:pt>
                <c:pt idx="678">
                  <c:v>2.7433382137628111</c:v>
                </c:pt>
                <c:pt idx="679">
                  <c:v>2.7413372376769156</c:v>
                </c:pt>
                <c:pt idx="680">
                  <c:v>2.7393362615910197</c:v>
                </c:pt>
                <c:pt idx="681">
                  <c:v>2.7373352855051243</c:v>
                </c:pt>
                <c:pt idx="682">
                  <c:v>2.7353343094192288</c:v>
                </c:pt>
                <c:pt idx="683">
                  <c:v>2.7333333333333334</c:v>
                </c:pt>
                <c:pt idx="684">
                  <c:v>2.7313323572474375</c:v>
                </c:pt>
                <c:pt idx="685">
                  <c:v>2.7293313811615421</c:v>
                </c:pt>
                <c:pt idx="686">
                  <c:v>2.7273304050756466</c:v>
                </c:pt>
                <c:pt idx="687">
                  <c:v>2.7253294289897507</c:v>
                </c:pt>
                <c:pt idx="688">
                  <c:v>2.7233284529038553</c:v>
                </c:pt>
                <c:pt idx="689">
                  <c:v>2.7213274768179598</c:v>
                </c:pt>
                <c:pt idx="690">
                  <c:v>2.7193265007320644</c:v>
                </c:pt>
                <c:pt idx="691">
                  <c:v>2.7173255246461685</c:v>
                </c:pt>
                <c:pt idx="692">
                  <c:v>2.7153245485602731</c:v>
                </c:pt>
                <c:pt idx="693">
                  <c:v>2.7133235724743776</c:v>
                </c:pt>
                <c:pt idx="694">
                  <c:v>2.7113225963884822</c:v>
                </c:pt>
                <c:pt idx="695">
                  <c:v>2.7093216203025863</c:v>
                </c:pt>
                <c:pt idx="696">
                  <c:v>2.7073206442166908</c:v>
                </c:pt>
                <c:pt idx="697">
                  <c:v>2.7053196681307954</c:v>
                </c:pt>
                <c:pt idx="698">
                  <c:v>2.7033186920448999</c:v>
                </c:pt>
                <c:pt idx="699">
                  <c:v>2.7013177159590041</c:v>
                </c:pt>
                <c:pt idx="700">
                  <c:v>2.6993167398731086</c:v>
                </c:pt>
                <c:pt idx="701">
                  <c:v>2.6973157637872132</c:v>
                </c:pt>
                <c:pt idx="702">
                  <c:v>2.6953147877013177</c:v>
                </c:pt>
                <c:pt idx="703">
                  <c:v>2.6933138116154218</c:v>
                </c:pt>
                <c:pt idx="704">
                  <c:v>2.6913128355295264</c:v>
                </c:pt>
                <c:pt idx="705">
                  <c:v>2.6893118594436309</c:v>
                </c:pt>
                <c:pt idx="706">
                  <c:v>2.6873108833577355</c:v>
                </c:pt>
                <c:pt idx="707">
                  <c:v>2.6853099072718396</c:v>
                </c:pt>
                <c:pt idx="708">
                  <c:v>2.6833089311859442</c:v>
                </c:pt>
                <c:pt idx="709">
                  <c:v>2.6813079551000487</c:v>
                </c:pt>
                <c:pt idx="710">
                  <c:v>2.6793069790141533</c:v>
                </c:pt>
                <c:pt idx="711">
                  <c:v>2.6773060029282574</c:v>
                </c:pt>
                <c:pt idx="712">
                  <c:v>2.6753050268423619</c:v>
                </c:pt>
                <c:pt idx="713">
                  <c:v>2.6733040507564665</c:v>
                </c:pt>
                <c:pt idx="714">
                  <c:v>2.671303074670571</c:v>
                </c:pt>
                <c:pt idx="715">
                  <c:v>2.6693020985846752</c:v>
                </c:pt>
                <c:pt idx="716">
                  <c:v>2.6673011224987797</c:v>
                </c:pt>
                <c:pt idx="717">
                  <c:v>2.6653001464128843</c:v>
                </c:pt>
                <c:pt idx="718">
                  <c:v>2.6632991703269888</c:v>
                </c:pt>
                <c:pt idx="719">
                  <c:v>2.6612981942410929</c:v>
                </c:pt>
                <c:pt idx="720">
                  <c:v>2.6592972181551975</c:v>
                </c:pt>
                <c:pt idx="721">
                  <c:v>2.657296242069302</c:v>
                </c:pt>
                <c:pt idx="722">
                  <c:v>2.6552952659834066</c:v>
                </c:pt>
                <c:pt idx="723">
                  <c:v>2.6532942898975107</c:v>
                </c:pt>
                <c:pt idx="724">
                  <c:v>2.6512933138116153</c:v>
                </c:pt>
                <c:pt idx="725">
                  <c:v>2.6492923377257198</c:v>
                </c:pt>
                <c:pt idx="726">
                  <c:v>2.6472913616398244</c:v>
                </c:pt>
                <c:pt idx="727">
                  <c:v>2.6452903855539285</c:v>
                </c:pt>
                <c:pt idx="728">
                  <c:v>2.643289409468033</c:v>
                </c:pt>
                <c:pt idx="729">
                  <c:v>2.6412884333821376</c:v>
                </c:pt>
                <c:pt idx="730">
                  <c:v>2.6392874572962417</c:v>
                </c:pt>
                <c:pt idx="731">
                  <c:v>2.6372864812103463</c:v>
                </c:pt>
                <c:pt idx="732">
                  <c:v>2.6352855051244508</c:v>
                </c:pt>
                <c:pt idx="733">
                  <c:v>2.6332845290385554</c:v>
                </c:pt>
                <c:pt idx="734">
                  <c:v>2.6312835529526595</c:v>
                </c:pt>
                <c:pt idx="735">
                  <c:v>2.629282576866764</c:v>
                </c:pt>
                <c:pt idx="736">
                  <c:v>2.6272816007808686</c:v>
                </c:pt>
                <c:pt idx="737">
                  <c:v>2.6252806246949731</c:v>
                </c:pt>
                <c:pt idx="738">
                  <c:v>2.6232796486090773</c:v>
                </c:pt>
                <c:pt idx="739">
                  <c:v>2.6212786725231818</c:v>
                </c:pt>
                <c:pt idx="740">
                  <c:v>2.6192776964372864</c:v>
                </c:pt>
                <c:pt idx="741">
                  <c:v>2.6172767203513909</c:v>
                </c:pt>
                <c:pt idx="742">
                  <c:v>2.615275744265495</c:v>
                </c:pt>
                <c:pt idx="743">
                  <c:v>2.6132747681795996</c:v>
                </c:pt>
                <c:pt idx="744">
                  <c:v>2.6112737920937041</c:v>
                </c:pt>
                <c:pt idx="745">
                  <c:v>2.6092728160078087</c:v>
                </c:pt>
                <c:pt idx="746">
                  <c:v>2.6072718399219128</c:v>
                </c:pt>
                <c:pt idx="747">
                  <c:v>2.6052708638360174</c:v>
                </c:pt>
                <c:pt idx="748">
                  <c:v>2.6032698877501219</c:v>
                </c:pt>
                <c:pt idx="749">
                  <c:v>2.6012689116642265</c:v>
                </c:pt>
                <c:pt idx="750">
                  <c:v>2.5992679355783306</c:v>
                </c:pt>
                <c:pt idx="751">
                  <c:v>2.5972669594924351</c:v>
                </c:pt>
                <c:pt idx="752">
                  <c:v>2.5952659834065397</c:v>
                </c:pt>
                <c:pt idx="753">
                  <c:v>2.5932650073206442</c:v>
                </c:pt>
                <c:pt idx="754">
                  <c:v>2.5912640312347484</c:v>
                </c:pt>
                <c:pt idx="755">
                  <c:v>2.5892630551488529</c:v>
                </c:pt>
                <c:pt idx="756">
                  <c:v>2.5872620790629575</c:v>
                </c:pt>
                <c:pt idx="757">
                  <c:v>2.585261102977062</c:v>
                </c:pt>
                <c:pt idx="758">
                  <c:v>2.5832601268911661</c:v>
                </c:pt>
                <c:pt idx="759">
                  <c:v>2.5812591508052707</c:v>
                </c:pt>
                <c:pt idx="760">
                  <c:v>2.5792581747193752</c:v>
                </c:pt>
                <c:pt idx="761">
                  <c:v>2.5772571986334798</c:v>
                </c:pt>
                <c:pt idx="762">
                  <c:v>2.5752562225475839</c:v>
                </c:pt>
                <c:pt idx="763">
                  <c:v>2.5732552464616885</c:v>
                </c:pt>
                <c:pt idx="764">
                  <c:v>2.571254270375793</c:v>
                </c:pt>
                <c:pt idx="765">
                  <c:v>2.5692532942898976</c:v>
                </c:pt>
                <c:pt idx="766">
                  <c:v>2.5672523182040017</c:v>
                </c:pt>
                <c:pt idx="767">
                  <c:v>2.5652513421181062</c:v>
                </c:pt>
                <c:pt idx="768">
                  <c:v>2.5632503660322108</c:v>
                </c:pt>
                <c:pt idx="769">
                  <c:v>2.5612493899463153</c:v>
                </c:pt>
                <c:pt idx="770">
                  <c:v>2.5592484138604195</c:v>
                </c:pt>
                <c:pt idx="771">
                  <c:v>2.557247437774524</c:v>
                </c:pt>
                <c:pt idx="772">
                  <c:v>2.5552464616886286</c:v>
                </c:pt>
                <c:pt idx="773">
                  <c:v>2.5532454856027327</c:v>
                </c:pt>
                <c:pt idx="774">
                  <c:v>2.5512445095168372</c:v>
                </c:pt>
                <c:pt idx="775">
                  <c:v>2.5492435334309418</c:v>
                </c:pt>
                <c:pt idx="776">
                  <c:v>2.5472425573450463</c:v>
                </c:pt>
                <c:pt idx="777">
                  <c:v>2.5452415812591505</c:v>
                </c:pt>
                <c:pt idx="778">
                  <c:v>2.543240605173255</c:v>
                </c:pt>
                <c:pt idx="779">
                  <c:v>2.5412396290873596</c:v>
                </c:pt>
                <c:pt idx="780">
                  <c:v>2.5392386530014641</c:v>
                </c:pt>
                <c:pt idx="781">
                  <c:v>2.5372376769155682</c:v>
                </c:pt>
                <c:pt idx="782">
                  <c:v>2.5352367008296728</c:v>
                </c:pt>
                <c:pt idx="783">
                  <c:v>2.5332357247437773</c:v>
                </c:pt>
                <c:pt idx="784">
                  <c:v>2.5312347486578819</c:v>
                </c:pt>
                <c:pt idx="785">
                  <c:v>2.529233772571986</c:v>
                </c:pt>
                <c:pt idx="786">
                  <c:v>2.5272327964860906</c:v>
                </c:pt>
                <c:pt idx="787">
                  <c:v>2.5252318204001951</c:v>
                </c:pt>
                <c:pt idx="788">
                  <c:v>2.5232308443142997</c:v>
                </c:pt>
                <c:pt idx="789">
                  <c:v>2.5212298682284038</c:v>
                </c:pt>
                <c:pt idx="790">
                  <c:v>2.5192288921425083</c:v>
                </c:pt>
                <c:pt idx="791">
                  <c:v>2.5172279160566129</c:v>
                </c:pt>
                <c:pt idx="792">
                  <c:v>2.5152269399707174</c:v>
                </c:pt>
                <c:pt idx="793">
                  <c:v>2.5132259638848216</c:v>
                </c:pt>
                <c:pt idx="794">
                  <c:v>2.5112249877989261</c:v>
                </c:pt>
                <c:pt idx="795">
                  <c:v>2.5092240117130307</c:v>
                </c:pt>
                <c:pt idx="796">
                  <c:v>2.5072230356271352</c:v>
                </c:pt>
                <c:pt idx="797">
                  <c:v>2.5052220595412393</c:v>
                </c:pt>
                <c:pt idx="798">
                  <c:v>2.5032210834553439</c:v>
                </c:pt>
                <c:pt idx="799">
                  <c:v>2.5012201073694484</c:v>
                </c:pt>
                <c:pt idx="800">
                  <c:v>2.499219131283553</c:v>
                </c:pt>
                <c:pt idx="801">
                  <c:v>2.4972181551976571</c:v>
                </c:pt>
                <c:pt idx="802">
                  <c:v>2.4952171791117617</c:v>
                </c:pt>
                <c:pt idx="803">
                  <c:v>2.4932162030258662</c:v>
                </c:pt>
                <c:pt idx="804">
                  <c:v>2.4912152269399708</c:v>
                </c:pt>
                <c:pt idx="805">
                  <c:v>2.4892142508540749</c:v>
                </c:pt>
                <c:pt idx="806">
                  <c:v>2.4872132747681794</c:v>
                </c:pt>
                <c:pt idx="807">
                  <c:v>2.485212298682284</c:v>
                </c:pt>
                <c:pt idx="808">
                  <c:v>2.4832113225963885</c:v>
                </c:pt>
                <c:pt idx="809">
                  <c:v>2.4812103465104927</c:v>
                </c:pt>
                <c:pt idx="810">
                  <c:v>2.4792093704245972</c:v>
                </c:pt>
                <c:pt idx="811">
                  <c:v>2.4772083943387018</c:v>
                </c:pt>
                <c:pt idx="812">
                  <c:v>2.4752074182528059</c:v>
                </c:pt>
                <c:pt idx="813">
                  <c:v>2.4732064421669104</c:v>
                </c:pt>
                <c:pt idx="814">
                  <c:v>2.471205466081015</c:v>
                </c:pt>
                <c:pt idx="815">
                  <c:v>2.4692044899951195</c:v>
                </c:pt>
                <c:pt idx="816">
                  <c:v>2.4672035139092237</c:v>
                </c:pt>
                <c:pt idx="817">
                  <c:v>2.4652025378233282</c:v>
                </c:pt>
                <c:pt idx="818">
                  <c:v>2.4632015617374328</c:v>
                </c:pt>
                <c:pt idx="819">
                  <c:v>2.4612005856515373</c:v>
                </c:pt>
                <c:pt idx="820">
                  <c:v>2.4591996095656414</c:v>
                </c:pt>
                <c:pt idx="821">
                  <c:v>2.457198633479746</c:v>
                </c:pt>
                <c:pt idx="822">
                  <c:v>2.4551976573938505</c:v>
                </c:pt>
                <c:pt idx="823">
                  <c:v>2.4531966813079551</c:v>
                </c:pt>
                <c:pt idx="824">
                  <c:v>2.4511957052220592</c:v>
                </c:pt>
                <c:pt idx="825">
                  <c:v>2.4491947291361638</c:v>
                </c:pt>
                <c:pt idx="826">
                  <c:v>2.4471937530502683</c:v>
                </c:pt>
                <c:pt idx="827">
                  <c:v>2.4451927769643729</c:v>
                </c:pt>
                <c:pt idx="828">
                  <c:v>2.443191800878477</c:v>
                </c:pt>
                <c:pt idx="829">
                  <c:v>2.4411908247925815</c:v>
                </c:pt>
                <c:pt idx="830">
                  <c:v>2.4391898487066861</c:v>
                </c:pt>
                <c:pt idx="831">
                  <c:v>2.4371888726207906</c:v>
                </c:pt>
                <c:pt idx="832">
                  <c:v>2.4351878965348948</c:v>
                </c:pt>
                <c:pt idx="833">
                  <c:v>2.4331869204489993</c:v>
                </c:pt>
                <c:pt idx="834">
                  <c:v>2.4311859443631039</c:v>
                </c:pt>
                <c:pt idx="835">
                  <c:v>2.4291849682772084</c:v>
                </c:pt>
                <c:pt idx="836">
                  <c:v>2.4271839921913125</c:v>
                </c:pt>
                <c:pt idx="837">
                  <c:v>2.4251830161054171</c:v>
                </c:pt>
                <c:pt idx="838">
                  <c:v>2.4231820400195216</c:v>
                </c:pt>
                <c:pt idx="839">
                  <c:v>2.4211810639336262</c:v>
                </c:pt>
                <c:pt idx="840">
                  <c:v>2.4191800878477303</c:v>
                </c:pt>
                <c:pt idx="841">
                  <c:v>2.4171791117618349</c:v>
                </c:pt>
                <c:pt idx="842">
                  <c:v>2.4151781356759394</c:v>
                </c:pt>
                <c:pt idx="843">
                  <c:v>2.413177159590044</c:v>
                </c:pt>
                <c:pt idx="844">
                  <c:v>2.4111761835041481</c:v>
                </c:pt>
                <c:pt idx="845">
                  <c:v>2.4091752074182526</c:v>
                </c:pt>
                <c:pt idx="846">
                  <c:v>2.4071742313323572</c:v>
                </c:pt>
                <c:pt idx="847">
                  <c:v>2.4051732552464617</c:v>
                </c:pt>
                <c:pt idx="848">
                  <c:v>2.4031722791605659</c:v>
                </c:pt>
                <c:pt idx="849">
                  <c:v>2.4011713030746704</c:v>
                </c:pt>
                <c:pt idx="850">
                  <c:v>2.399170326988775</c:v>
                </c:pt>
                <c:pt idx="851">
                  <c:v>2.3971693509028795</c:v>
                </c:pt>
                <c:pt idx="852">
                  <c:v>2.3951683748169836</c:v>
                </c:pt>
                <c:pt idx="853">
                  <c:v>2.3931673987310882</c:v>
                </c:pt>
                <c:pt idx="854">
                  <c:v>2.3911664226451927</c:v>
                </c:pt>
                <c:pt idx="855">
                  <c:v>2.3891654465592969</c:v>
                </c:pt>
                <c:pt idx="856">
                  <c:v>2.3871644704734014</c:v>
                </c:pt>
                <c:pt idx="857">
                  <c:v>2.385163494387506</c:v>
                </c:pt>
                <c:pt idx="858">
                  <c:v>2.3831625183016105</c:v>
                </c:pt>
                <c:pt idx="859">
                  <c:v>2.3811615422157146</c:v>
                </c:pt>
                <c:pt idx="860">
                  <c:v>2.3791605661298192</c:v>
                </c:pt>
                <c:pt idx="861">
                  <c:v>2.3771595900439237</c:v>
                </c:pt>
                <c:pt idx="862">
                  <c:v>2.3751586139580283</c:v>
                </c:pt>
                <c:pt idx="863">
                  <c:v>2.3731576378721324</c:v>
                </c:pt>
                <c:pt idx="864">
                  <c:v>2.371156661786237</c:v>
                </c:pt>
                <c:pt idx="865">
                  <c:v>2.3691556857003415</c:v>
                </c:pt>
                <c:pt idx="866">
                  <c:v>2.3671547096144461</c:v>
                </c:pt>
                <c:pt idx="867">
                  <c:v>2.3651537335285502</c:v>
                </c:pt>
                <c:pt idx="868">
                  <c:v>2.3631527574426547</c:v>
                </c:pt>
                <c:pt idx="869">
                  <c:v>2.3611517813567593</c:v>
                </c:pt>
                <c:pt idx="870">
                  <c:v>2.3591508052708638</c:v>
                </c:pt>
                <c:pt idx="871">
                  <c:v>2.357149829184968</c:v>
                </c:pt>
                <c:pt idx="872">
                  <c:v>2.3551488530990725</c:v>
                </c:pt>
                <c:pt idx="873">
                  <c:v>2.3531478770131771</c:v>
                </c:pt>
                <c:pt idx="874">
                  <c:v>2.3511469009272816</c:v>
                </c:pt>
                <c:pt idx="875">
                  <c:v>2.3491459248413857</c:v>
                </c:pt>
                <c:pt idx="876">
                  <c:v>2.3471449487554903</c:v>
                </c:pt>
                <c:pt idx="877">
                  <c:v>2.3451439726695948</c:v>
                </c:pt>
                <c:pt idx="878">
                  <c:v>2.3431429965836994</c:v>
                </c:pt>
                <c:pt idx="879">
                  <c:v>2.3411420204978035</c:v>
                </c:pt>
                <c:pt idx="880">
                  <c:v>2.3391410444119081</c:v>
                </c:pt>
                <c:pt idx="881">
                  <c:v>2.3371400683260126</c:v>
                </c:pt>
                <c:pt idx="882">
                  <c:v>2.3351390922401172</c:v>
                </c:pt>
                <c:pt idx="883">
                  <c:v>2.3331381161542213</c:v>
                </c:pt>
                <c:pt idx="884">
                  <c:v>2.3311371400683258</c:v>
                </c:pt>
                <c:pt idx="885">
                  <c:v>2.3291361639824304</c:v>
                </c:pt>
                <c:pt idx="886">
                  <c:v>2.327135187896535</c:v>
                </c:pt>
                <c:pt idx="887">
                  <c:v>2.3251342118106391</c:v>
                </c:pt>
                <c:pt idx="888">
                  <c:v>2.3231332357247436</c:v>
                </c:pt>
                <c:pt idx="889">
                  <c:v>2.3211322596388482</c:v>
                </c:pt>
                <c:pt idx="890">
                  <c:v>2.3191312835529527</c:v>
                </c:pt>
                <c:pt idx="891">
                  <c:v>2.3171303074670568</c:v>
                </c:pt>
                <c:pt idx="892">
                  <c:v>2.3151293313811614</c:v>
                </c:pt>
                <c:pt idx="893">
                  <c:v>2.3131283552952659</c:v>
                </c:pt>
                <c:pt idx="894">
                  <c:v>2.3111273792093705</c:v>
                </c:pt>
                <c:pt idx="895">
                  <c:v>2.3091264031234746</c:v>
                </c:pt>
                <c:pt idx="896">
                  <c:v>2.3071254270375792</c:v>
                </c:pt>
                <c:pt idx="897">
                  <c:v>2.3051244509516837</c:v>
                </c:pt>
                <c:pt idx="898">
                  <c:v>2.3031234748657878</c:v>
                </c:pt>
                <c:pt idx="899">
                  <c:v>2.3011224987798924</c:v>
                </c:pt>
                <c:pt idx="900">
                  <c:v>2.2991215226939969</c:v>
                </c:pt>
                <c:pt idx="901">
                  <c:v>2.2971205466081015</c:v>
                </c:pt>
                <c:pt idx="902">
                  <c:v>2.2951195705222056</c:v>
                </c:pt>
                <c:pt idx="903">
                  <c:v>2.2931185944363102</c:v>
                </c:pt>
                <c:pt idx="904">
                  <c:v>2.2911176183504147</c:v>
                </c:pt>
                <c:pt idx="905">
                  <c:v>2.2891166422645193</c:v>
                </c:pt>
                <c:pt idx="906">
                  <c:v>2.2871156661786234</c:v>
                </c:pt>
                <c:pt idx="907">
                  <c:v>2.2851146900927279</c:v>
                </c:pt>
                <c:pt idx="908">
                  <c:v>2.2831137140068325</c:v>
                </c:pt>
                <c:pt idx="909">
                  <c:v>2.2811127379209371</c:v>
                </c:pt>
                <c:pt idx="910">
                  <c:v>2.2791117618350412</c:v>
                </c:pt>
                <c:pt idx="911">
                  <c:v>2.2771107857491457</c:v>
                </c:pt>
                <c:pt idx="912">
                  <c:v>2.2751098096632503</c:v>
                </c:pt>
                <c:pt idx="913">
                  <c:v>2.2731088335773548</c:v>
                </c:pt>
                <c:pt idx="914">
                  <c:v>2.2711078574914589</c:v>
                </c:pt>
                <c:pt idx="915">
                  <c:v>2.2691068814055635</c:v>
                </c:pt>
                <c:pt idx="916">
                  <c:v>2.267105905319668</c:v>
                </c:pt>
                <c:pt idx="917">
                  <c:v>2.2651049292337726</c:v>
                </c:pt>
                <c:pt idx="918">
                  <c:v>2.2631039531478767</c:v>
                </c:pt>
                <c:pt idx="919">
                  <c:v>2.2611029770619813</c:v>
                </c:pt>
                <c:pt idx="920">
                  <c:v>2.2591020009760858</c:v>
                </c:pt>
                <c:pt idx="921">
                  <c:v>2.2571010248901904</c:v>
                </c:pt>
                <c:pt idx="922">
                  <c:v>2.2551000488042945</c:v>
                </c:pt>
                <c:pt idx="923">
                  <c:v>2.253099072718399</c:v>
                </c:pt>
                <c:pt idx="924">
                  <c:v>2.2510980966325036</c:v>
                </c:pt>
                <c:pt idx="925">
                  <c:v>2.2490971205466082</c:v>
                </c:pt>
                <c:pt idx="926">
                  <c:v>2.2470961444607123</c:v>
                </c:pt>
                <c:pt idx="927">
                  <c:v>2.2450951683748168</c:v>
                </c:pt>
                <c:pt idx="928">
                  <c:v>2.2430941922889214</c:v>
                </c:pt>
                <c:pt idx="929">
                  <c:v>2.2410932162030259</c:v>
                </c:pt>
                <c:pt idx="930">
                  <c:v>2.23909224011713</c:v>
                </c:pt>
                <c:pt idx="931">
                  <c:v>2.2370912640312346</c:v>
                </c:pt>
                <c:pt idx="932">
                  <c:v>2.2350902879453391</c:v>
                </c:pt>
                <c:pt idx="933">
                  <c:v>2.2330893118594437</c:v>
                </c:pt>
                <c:pt idx="934">
                  <c:v>2.2310883357735478</c:v>
                </c:pt>
                <c:pt idx="935">
                  <c:v>2.2290873596876524</c:v>
                </c:pt>
                <c:pt idx="936">
                  <c:v>2.2270863836017569</c:v>
                </c:pt>
                <c:pt idx="937">
                  <c:v>2.2250854075158615</c:v>
                </c:pt>
                <c:pt idx="938">
                  <c:v>2.2230844314299656</c:v>
                </c:pt>
                <c:pt idx="939">
                  <c:v>2.2210834553440701</c:v>
                </c:pt>
                <c:pt idx="940">
                  <c:v>2.2190824792581747</c:v>
                </c:pt>
                <c:pt idx="941">
                  <c:v>2.2170815031722788</c:v>
                </c:pt>
                <c:pt idx="942">
                  <c:v>2.2150805270863834</c:v>
                </c:pt>
                <c:pt idx="943">
                  <c:v>2.2130795510004879</c:v>
                </c:pt>
                <c:pt idx="944">
                  <c:v>2.2110785749145925</c:v>
                </c:pt>
                <c:pt idx="945">
                  <c:v>2.2090775988286966</c:v>
                </c:pt>
                <c:pt idx="946">
                  <c:v>2.2070766227428011</c:v>
                </c:pt>
                <c:pt idx="947">
                  <c:v>2.2050756466569057</c:v>
                </c:pt>
                <c:pt idx="948">
                  <c:v>2.2030746705710103</c:v>
                </c:pt>
                <c:pt idx="949">
                  <c:v>2.2010736944851144</c:v>
                </c:pt>
                <c:pt idx="950">
                  <c:v>2.1990727183992189</c:v>
                </c:pt>
                <c:pt idx="951">
                  <c:v>2.1970717423133235</c:v>
                </c:pt>
                <c:pt idx="952">
                  <c:v>2.195070766227428</c:v>
                </c:pt>
                <c:pt idx="953">
                  <c:v>2.1930697901415321</c:v>
                </c:pt>
                <c:pt idx="954">
                  <c:v>2.1910688140556367</c:v>
                </c:pt>
                <c:pt idx="955">
                  <c:v>2.1890678379697412</c:v>
                </c:pt>
                <c:pt idx="956">
                  <c:v>2.1870668618838458</c:v>
                </c:pt>
                <c:pt idx="957">
                  <c:v>2.1850658857979499</c:v>
                </c:pt>
                <c:pt idx="958">
                  <c:v>2.1830649097120545</c:v>
                </c:pt>
                <c:pt idx="959">
                  <c:v>2.181063933626159</c:v>
                </c:pt>
                <c:pt idx="960">
                  <c:v>2.1790629575402636</c:v>
                </c:pt>
                <c:pt idx="961">
                  <c:v>2.1770619814543677</c:v>
                </c:pt>
                <c:pt idx="962">
                  <c:v>2.1750610053684722</c:v>
                </c:pt>
                <c:pt idx="963">
                  <c:v>2.1730600292825768</c:v>
                </c:pt>
                <c:pt idx="964">
                  <c:v>2.1710590531966814</c:v>
                </c:pt>
                <c:pt idx="965">
                  <c:v>2.1690580771107855</c:v>
                </c:pt>
                <c:pt idx="966">
                  <c:v>2.16705710102489</c:v>
                </c:pt>
                <c:pt idx="967">
                  <c:v>2.1650561249389946</c:v>
                </c:pt>
                <c:pt idx="968">
                  <c:v>2.1630551488530991</c:v>
                </c:pt>
                <c:pt idx="969">
                  <c:v>2.1610541727672032</c:v>
                </c:pt>
                <c:pt idx="970">
                  <c:v>2.1590531966813078</c:v>
                </c:pt>
                <c:pt idx="971">
                  <c:v>2.1570522205954124</c:v>
                </c:pt>
                <c:pt idx="972">
                  <c:v>2.1550512445095169</c:v>
                </c:pt>
                <c:pt idx="973">
                  <c:v>2.153050268423621</c:v>
                </c:pt>
                <c:pt idx="974">
                  <c:v>2.1510492923377256</c:v>
                </c:pt>
                <c:pt idx="975">
                  <c:v>2.1490483162518301</c:v>
                </c:pt>
                <c:pt idx="976">
                  <c:v>2.1470473401659347</c:v>
                </c:pt>
                <c:pt idx="977">
                  <c:v>2.1450463640800388</c:v>
                </c:pt>
                <c:pt idx="978">
                  <c:v>2.1430453879941433</c:v>
                </c:pt>
                <c:pt idx="979">
                  <c:v>2.1410444119082479</c:v>
                </c:pt>
                <c:pt idx="980">
                  <c:v>2.1390434358223525</c:v>
                </c:pt>
                <c:pt idx="981">
                  <c:v>2.1370424597364566</c:v>
                </c:pt>
                <c:pt idx="982">
                  <c:v>2.1350414836505611</c:v>
                </c:pt>
                <c:pt idx="983">
                  <c:v>2.1330405075646657</c:v>
                </c:pt>
                <c:pt idx="984">
                  <c:v>2.1310395314787698</c:v>
                </c:pt>
                <c:pt idx="985">
                  <c:v>2.1290385553928743</c:v>
                </c:pt>
                <c:pt idx="986">
                  <c:v>2.1270375793069789</c:v>
                </c:pt>
                <c:pt idx="987">
                  <c:v>2.1250366032210835</c:v>
                </c:pt>
                <c:pt idx="988">
                  <c:v>2.1230356271351876</c:v>
                </c:pt>
                <c:pt idx="989">
                  <c:v>2.1210346510492921</c:v>
                </c:pt>
                <c:pt idx="990">
                  <c:v>2.1190336749633967</c:v>
                </c:pt>
                <c:pt idx="991">
                  <c:v>2.1170326988775012</c:v>
                </c:pt>
                <c:pt idx="992">
                  <c:v>2.1150317227916053</c:v>
                </c:pt>
                <c:pt idx="993">
                  <c:v>2.1130307467057099</c:v>
                </c:pt>
                <c:pt idx="994">
                  <c:v>2.1110297706198144</c:v>
                </c:pt>
                <c:pt idx="995">
                  <c:v>2.109028794533919</c:v>
                </c:pt>
                <c:pt idx="996">
                  <c:v>2.1070278184480231</c:v>
                </c:pt>
                <c:pt idx="997">
                  <c:v>2.1050268423621277</c:v>
                </c:pt>
                <c:pt idx="998">
                  <c:v>2.1030258662762322</c:v>
                </c:pt>
                <c:pt idx="999">
                  <c:v>2.1010248901903368</c:v>
                </c:pt>
                <c:pt idx="1000">
                  <c:v>2.0990239141044409</c:v>
                </c:pt>
                <c:pt idx="1001">
                  <c:v>2.0970229380185454</c:v>
                </c:pt>
                <c:pt idx="1002">
                  <c:v>2.09502196193265</c:v>
                </c:pt>
                <c:pt idx="1003">
                  <c:v>2.0930209858467546</c:v>
                </c:pt>
                <c:pt idx="1004">
                  <c:v>2.0910200097608587</c:v>
                </c:pt>
                <c:pt idx="1005">
                  <c:v>2.0890190336749632</c:v>
                </c:pt>
                <c:pt idx="1006">
                  <c:v>2.0870180575890678</c:v>
                </c:pt>
                <c:pt idx="1007">
                  <c:v>2.0850170815031723</c:v>
                </c:pt>
                <c:pt idx="1008">
                  <c:v>2.0830161054172764</c:v>
                </c:pt>
                <c:pt idx="1009">
                  <c:v>2.081015129331381</c:v>
                </c:pt>
                <c:pt idx="1010">
                  <c:v>2.0790141532454856</c:v>
                </c:pt>
                <c:pt idx="1011">
                  <c:v>2.0770131771595901</c:v>
                </c:pt>
                <c:pt idx="1012">
                  <c:v>2.0750122010736942</c:v>
                </c:pt>
                <c:pt idx="1013">
                  <c:v>2.0730112249877988</c:v>
                </c:pt>
                <c:pt idx="1014">
                  <c:v>2.0710102489019033</c:v>
                </c:pt>
                <c:pt idx="1015">
                  <c:v>2.0690092728160079</c:v>
                </c:pt>
                <c:pt idx="1016">
                  <c:v>2.067008296730112</c:v>
                </c:pt>
                <c:pt idx="1017">
                  <c:v>2.0650073206442165</c:v>
                </c:pt>
                <c:pt idx="1018">
                  <c:v>2.0630063445583211</c:v>
                </c:pt>
                <c:pt idx="1019">
                  <c:v>2.0610053684724257</c:v>
                </c:pt>
                <c:pt idx="1020">
                  <c:v>2.0590043923865298</c:v>
                </c:pt>
                <c:pt idx="1021">
                  <c:v>2.0570034163006343</c:v>
                </c:pt>
                <c:pt idx="1022">
                  <c:v>2.0550024402147389</c:v>
                </c:pt>
                <c:pt idx="1023">
                  <c:v>2.0530014641288434</c:v>
                </c:pt>
                <c:pt idx="1024">
                  <c:v>2.0510004880429475</c:v>
                </c:pt>
                <c:pt idx="1025">
                  <c:v>2.0489995119570521</c:v>
                </c:pt>
                <c:pt idx="1026">
                  <c:v>2.0469985358711567</c:v>
                </c:pt>
                <c:pt idx="1027">
                  <c:v>2.0449975597852608</c:v>
                </c:pt>
                <c:pt idx="1028">
                  <c:v>2.0429965836993653</c:v>
                </c:pt>
                <c:pt idx="1029">
                  <c:v>2.0409956076134699</c:v>
                </c:pt>
                <c:pt idx="1030">
                  <c:v>2.0389946315275744</c:v>
                </c:pt>
                <c:pt idx="1031">
                  <c:v>2.0369936554416785</c:v>
                </c:pt>
                <c:pt idx="1032">
                  <c:v>2.0349926793557831</c:v>
                </c:pt>
                <c:pt idx="1033">
                  <c:v>2.0329917032698877</c:v>
                </c:pt>
                <c:pt idx="1034">
                  <c:v>2.0309907271839922</c:v>
                </c:pt>
                <c:pt idx="1035">
                  <c:v>2.0289897510980963</c:v>
                </c:pt>
                <c:pt idx="1036">
                  <c:v>2.0269887750122009</c:v>
                </c:pt>
                <c:pt idx="1037">
                  <c:v>2.0249877989263054</c:v>
                </c:pt>
                <c:pt idx="1038">
                  <c:v>2.02298682284041</c:v>
                </c:pt>
                <c:pt idx="1039">
                  <c:v>2.0209858467545141</c:v>
                </c:pt>
                <c:pt idx="1040">
                  <c:v>2.0189848706686186</c:v>
                </c:pt>
                <c:pt idx="1041">
                  <c:v>2.0169838945827232</c:v>
                </c:pt>
                <c:pt idx="1042">
                  <c:v>2.0149829184968278</c:v>
                </c:pt>
                <c:pt idx="1043">
                  <c:v>2.0129819424109319</c:v>
                </c:pt>
                <c:pt idx="1044">
                  <c:v>2.0109809663250364</c:v>
                </c:pt>
                <c:pt idx="1045">
                  <c:v>2.008979990239141</c:v>
                </c:pt>
                <c:pt idx="1046">
                  <c:v>2.0069790141532455</c:v>
                </c:pt>
                <c:pt idx="1047">
                  <c:v>2.0049780380673496</c:v>
                </c:pt>
                <c:pt idx="1048">
                  <c:v>2.0029770619814542</c:v>
                </c:pt>
                <c:pt idx="1049">
                  <c:v>2.0009760858955588</c:v>
                </c:pt>
                <c:pt idx="1050">
                  <c:v>1.9989751098096631</c:v>
                </c:pt>
                <c:pt idx="1051">
                  <c:v>1.9969741337237676</c:v>
                </c:pt>
                <c:pt idx="1052">
                  <c:v>1.994973157637872</c:v>
                </c:pt>
                <c:pt idx="1053">
                  <c:v>1.9929721815519765</c:v>
                </c:pt>
                <c:pt idx="1054">
                  <c:v>1.9909712054660809</c:v>
                </c:pt>
                <c:pt idx="1055">
                  <c:v>1.9889702293801854</c:v>
                </c:pt>
                <c:pt idx="1056">
                  <c:v>1.9869692532942898</c:v>
                </c:pt>
                <c:pt idx="1057">
                  <c:v>1.9849682772083943</c:v>
                </c:pt>
                <c:pt idx="1058">
                  <c:v>1.9829673011224986</c:v>
                </c:pt>
                <c:pt idx="1059">
                  <c:v>1.9809663250366032</c:v>
                </c:pt>
                <c:pt idx="1060">
                  <c:v>1.9789653489507075</c:v>
                </c:pt>
                <c:pt idx="1061">
                  <c:v>1.9769643728648121</c:v>
                </c:pt>
                <c:pt idx="1062">
                  <c:v>1.9749633967789164</c:v>
                </c:pt>
                <c:pt idx="1063">
                  <c:v>1.972962420693021</c:v>
                </c:pt>
                <c:pt idx="1064">
                  <c:v>1.9709614446071253</c:v>
                </c:pt>
                <c:pt idx="1065">
                  <c:v>1.9689604685212299</c:v>
                </c:pt>
                <c:pt idx="1066">
                  <c:v>1.9669594924353342</c:v>
                </c:pt>
                <c:pt idx="1067">
                  <c:v>1.9649585163494387</c:v>
                </c:pt>
                <c:pt idx="1068">
                  <c:v>1.9629575402635431</c:v>
                </c:pt>
                <c:pt idx="1069">
                  <c:v>1.9609565641776474</c:v>
                </c:pt>
                <c:pt idx="1070">
                  <c:v>1.958955588091752</c:v>
                </c:pt>
                <c:pt idx="1071">
                  <c:v>1.9569546120058563</c:v>
                </c:pt>
                <c:pt idx="1072">
                  <c:v>1.9549536359199609</c:v>
                </c:pt>
                <c:pt idx="1073">
                  <c:v>1.9529526598340652</c:v>
                </c:pt>
                <c:pt idx="1074">
                  <c:v>1.9509516837481697</c:v>
                </c:pt>
                <c:pt idx="1075">
                  <c:v>1.9489507076622741</c:v>
                </c:pt>
                <c:pt idx="1076">
                  <c:v>1.9469497315763786</c:v>
                </c:pt>
                <c:pt idx="1077">
                  <c:v>1.944948755490483</c:v>
                </c:pt>
                <c:pt idx="1078">
                  <c:v>1.9429477794045875</c:v>
                </c:pt>
                <c:pt idx="1079">
                  <c:v>1.9409468033186918</c:v>
                </c:pt>
                <c:pt idx="1080">
                  <c:v>1.9389458272327964</c:v>
                </c:pt>
                <c:pt idx="1081">
                  <c:v>1.9369448511469007</c:v>
                </c:pt>
                <c:pt idx="1082">
                  <c:v>1.9349438750610053</c:v>
                </c:pt>
                <c:pt idx="1083">
                  <c:v>1.9329428989751096</c:v>
                </c:pt>
                <c:pt idx="1084">
                  <c:v>1.9309419228892142</c:v>
                </c:pt>
                <c:pt idx="1085">
                  <c:v>1.9289409468033185</c:v>
                </c:pt>
                <c:pt idx="1086">
                  <c:v>1.9269399707174231</c:v>
                </c:pt>
                <c:pt idx="1087">
                  <c:v>1.9249389946315274</c:v>
                </c:pt>
                <c:pt idx="1088">
                  <c:v>1.922938018545632</c:v>
                </c:pt>
                <c:pt idx="1089">
                  <c:v>1.9209370424597363</c:v>
                </c:pt>
                <c:pt idx="1090">
                  <c:v>1.9189360663738408</c:v>
                </c:pt>
                <c:pt idx="1091">
                  <c:v>1.9169350902879452</c:v>
                </c:pt>
                <c:pt idx="1092">
                  <c:v>1.9149341142020497</c:v>
                </c:pt>
                <c:pt idx="1093">
                  <c:v>1.9129331381161541</c:v>
                </c:pt>
                <c:pt idx="1094">
                  <c:v>1.9109321620302586</c:v>
                </c:pt>
                <c:pt idx="1095">
                  <c:v>1.908931185944363</c:v>
                </c:pt>
                <c:pt idx="1096">
                  <c:v>1.9069302098584675</c:v>
                </c:pt>
                <c:pt idx="1097">
                  <c:v>1.9049292337725718</c:v>
                </c:pt>
                <c:pt idx="1098">
                  <c:v>1.9029282576866764</c:v>
                </c:pt>
                <c:pt idx="1099">
                  <c:v>1.9009272816007807</c:v>
                </c:pt>
                <c:pt idx="1100">
                  <c:v>1.8989263055148853</c:v>
                </c:pt>
                <c:pt idx="1101">
                  <c:v>1.8969253294289896</c:v>
                </c:pt>
                <c:pt idx="1102">
                  <c:v>1.8949243533430942</c:v>
                </c:pt>
                <c:pt idx="1103">
                  <c:v>1.8929233772571985</c:v>
                </c:pt>
                <c:pt idx="1104">
                  <c:v>1.8909224011713031</c:v>
                </c:pt>
                <c:pt idx="1105">
                  <c:v>1.8889214250854074</c:v>
                </c:pt>
                <c:pt idx="1106">
                  <c:v>1.8869204489995119</c:v>
                </c:pt>
                <c:pt idx="1107">
                  <c:v>1.8849194729136163</c:v>
                </c:pt>
                <c:pt idx="1108">
                  <c:v>1.8829184968277208</c:v>
                </c:pt>
                <c:pt idx="1109">
                  <c:v>1.8809175207418252</c:v>
                </c:pt>
                <c:pt idx="1110">
                  <c:v>1.8789165446559297</c:v>
                </c:pt>
                <c:pt idx="1111">
                  <c:v>1.8769155685700341</c:v>
                </c:pt>
                <c:pt idx="1112">
                  <c:v>1.8749145924841384</c:v>
                </c:pt>
                <c:pt idx="1113">
                  <c:v>1.8729136163982429</c:v>
                </c:pt>
                <c:pt idx="1114">
                  <c:v>1.8709126403123473</c:v>
                </c:pt>
                <c:pt idx="1115">
                  <c:v>1.8689116642264518</c:v>
                </c:pt>
                <c:pt idx="1116">
                  <c:v>1.8669106881405562</c:v>
                </c:pt>
                <c:pt idx="1117">
                  <c:v>1.8649097120546607</c:v>
                </c:pt>
                <c:pt idx="1118">
                  <c:v>1.8629087359687651</c:v>
                </c:pt>
                <c:pt idx="1119">
                  <c:v>1.8609077598828696</c:v>
                </c:pt>
                <c:pt idx="1120">
                  <c:v>1.8589067837969739</c:v>
                </c:pt>
                <c:pt idx="1121">
                  <c:v>1.8569058077110785</c:v>
                </c:pt>
                <c:pt idx="1122">
                  <c:v>1.8549048316251828</c:v>
                </c:pt>
                <c:pt idx="1123">
                  <c:v>1.8529038555392874</c:v>
                </c:pt>
                <c:pt idx="1124">
                  <c:v>1.8509028794533917</c:v>
                </c:pt>
                <c:pt idx="1125">
                  <c:v>1.8489019033674963</c:v>
                </c:pt>
                <c:pt idx="1126">
                  <c:v>1.8469009272816006</c:v>
                </c:pt>
                <c:pt idx="1127">
                  <c:v>1.8448999511957052</c:v>
                </c:pt>
                <c:pt idx="1128">
                  <c:v>1.8428989751098095</c:v>
                </c:pt>
                <c:pt idx="1129">
                  <c:v>1.840897999023914</c:v>
                </c:pt>
                <c:pt idx="1130">
                  <c:v>1.8388970229380184</c:v>
                </c:pt>
                <c:pt idx="1131">
                  <c:v>1.8368960468521229</c:v>
                </c:pt>
                <c:pt idx="1132">
                  <c:v>1.8348950707662273</c:v>
                </c:pt>
                <c:pt idx="1133">
                  <c:v>1.8328940946803318</c:v>
                </c:pt>
                <c:pt idx="1134">
                  <c:v>1.8308931185944362</c:v>
                </c:pt>
                <c:pt idx="1135">
                  <c:v>1.8288921425085407</c:v>
                </c:pt>
                <c:pt idx="1136">
                  <c:v>1.826891166422645</c:v>
                </c:pt>
                <c:pt idx="1137">
                  <c:v>1.8248901903367496</c:v>
                </c:pt>
                <c:pt idx="1138">
                  <c:v>1.8228892142508539</c:v>
                </c:pt>
                <c:pt idx="1139">
                  <c:v>1.8208882381649585</c:v>
                </c:pt>
                <c:pt idx="1140">
                  <c:v>1.8188872620790628</c:v>
                </c:pt>
                <c:pt idx="1141">
                  <c:v>1.8168862859931674</c:v>
                </c:pt>
                <c:pt idx="1142">
                  <c:v>1.8148853099072717</c:v>
                </c:pt>
                <c:pt idx="1143">
                  <c:v>1.8128843338213763</c:v>
                </c:pt>
                <c:pt idx="1144">
                  <c:v>1.8108833577354806</c:v>
                </c:pt>
                <c:pt idx="1145">
                  <c:v>1.8088823816495851</c:v>
                </c:pt>
                <c:pt idx="1146">
                  <c:v>1.8068814055636895</c:v>
                </c:pt>
                <c:pt idx="1147">
                  <c:v>1.804880429477794</c:v>
                </c:pt>
                <c:pt idx="1148">
                  <c:v>1.8028794533918984</c:v>
                </c:pt>
                <c:pt idx="1149">
                  <c:v>1.8008784773060029</c:v>
                </c:pt>
                <c:pt idx="1150">
                  <c:v>1.7988775012201073</c:v>
                </c:pt>
                <c:pt idx="1151">
                  <c:v>1.7968765251342118</c:v>
                </c:pt>
                <c:pt idx="1152">
                  <c:v>1.7948755490483161</c:v>
                </c:pt>
                <c:pt idx="1153">
                  <c:v>1.7928745729624205</c:v>
                </c:pt>
                <c:pt idx="1154">
                  <c:v>1.790873596876525</c:v>
                </c:pt>
                <c:pt idx="1155">
                  <c:v>1.7888726207906294</c:v>
                </c:pt>
                <c:pt idx="1156">
                  <c:v>1.7868716447047339</c:v>
                </c:pt>
                <c:pt idx="1157">
                  <c:v>1.7848706686188383</c:v>
                </c:pt>
                <c:pt idx="1158">
                  <c:v>1.7828696925329428</c:v>
                </c:pt>
                <c:pt idx="1159">
                  <c:v>1.7808687164470471</c:v>
                </c:pt>
                <c:pt idx="1160">
                  <c:v>1.7788677403611517</c:v>
                </c:pt>
                <c:pt idx="1161">
                  <c:v>1.776866764275256</c:v>
                </c:pt>
                <c:pt idx="1162">
                  <c:v>1.7748657881893606</c:v>
                </c:pt>
                <c:pt idx="1163">
                  <c:v>1.7728648121034649</c:v>
                </c:pt>
                <c:pt idx="1164">
                  <c:v>1.7708638360175695</c:v>
                </c:pt>
                <c:pt idx="1165">
                  <c:v>1.7688628599316738</c:v>
                </c:pt>
                <c:pt idx="1166">
                  <c:v>1.7668618838457784</c:v>
                </c:pt>
                <c:pt idx="1167">
                  <c:v>1.7648609077598827</c:v>
                </c:pt>
                <c:pt idx="1168">
                  <c:v>1.7628599316739872</c:v>
                </c:pt>
                <c:pt idx="1169">
                  <c:v>1.7608589555880916</c:v>
                </c:pt>
                <c:pt idx="1170">
                  <c:v>1.7588579795021961</c:v>
                </c:pt>
                <c:pt idx="1171">
                  <c:v>1.7568570034163005</c:v>
                </c:pt>
                <c:pt idx="1172">
                  <c:v>1.754856027330405</c:v>
                </c:pt>
                <c:pt idx="1173">
                  <c:v>1.7528550512445094</c:v>
                </c:pt>
                <c:pt idx="1174">
                  <c:v>1.7508540751586139</c:v>
                </c:pt>
                <c:pt idx="1175">
                  <c:v>1.7488530990727182</c:v>
                </c:pt>
                <c:pt idx="1176">
                  <c:v>1.7468521229868228</c:v>
                </c:pt>
                <c:pt idx="1177">
                  <c:v>1.7448511469009271</c:v>
                </c:pt>
                <c:pt idx="1178">
                  <c:v>1.7428501708150317</c:v>
                </c:pt>
                <c:pt idx="1179">
                  <c:v>1.740849194729136</c:v>
                </c:pt>
                <c:pt idx="1180">
                  <c:v>1.7388482186432406</c:v>
                </c:pt>
                <c:pt idx="1181">
                  <c:v>1.7368472425573449</c:v>
                </c:pt>
                <c:pt idx="1182">
                  <c:v>1.7348462664714495</c:v>
                </c:pt>
                <c:pt idx="1183">
                  <c:v>1.7328452903855538</c:v>
                </c:pt>
                <c:pt idx="1184">
                  <c:v>1.7308443142996583</c:v>
                </c:pt>
                <c:pt idx="1185">
                  <c:v>1.7288433382137627</c:v>
                </c:pt>
                <c:pt idx="1186">
                  <c:v>1.7268423621278672</c:v>
                </c:pt>
                <c:pt idx="1187">
                  <c:v>1.7248413860419716</c:v>
                </c:pt>
                <c:pt idx="1188">
                  <c:v>1.7228404099560761</c:v>
                </c:pt>
                <c:pt idx="1189">
                  <c:v>1.7208394338701805</c:v>
                </c:pt>
                <c:pt idx="1190">
                  <c:v>1.718838457784285</c:v>
                </c:pt>
                <c:pt idx="1191">
                  <c:v>1.7168374816983893</c:v>
                </c:pt>
                <c:pt idx="1192">
                  <c:v>1.7148365056124939</c:v>
                </c:pt>
                <c:pt idx="1193">
                  <c:v>1.7128355295265982</c:v>
                </c:pt>
                <c:pt idx="1194">
                  <c:v>1.7108345534407028</c:v>
                </c:pt>
                <c:pt idx="1195">
                  <c:v>1.7088335773548071</c:v>
                </c:pt>
                <c:pt idx="1196">
                  <c:v>1.7068326012689115</c:v>
                </c:pt>
                <c:pt idx="1197">
                  <c:v>1.704831625183016</c:v>
                </c:pt>
                <c:pt idx="1198">
                  <c:v>1.7028306490971203</c:v>
                </c:pt>
                <c:pt idx="1199">
                  <c:v>1.7008296730112249</c:v>
                </c:pt>
                <c:pt idx="1200">
                  <c:v>1.6988286969253292</c:v>
                </c:pt>
                <c:pt idx="1201">
                  <c:v>1.6968277208394338</c:v>
                </c:pt>
                <c:pt idx="1202">
                  <c:v>1.6948267447535381</c:v>
                </c:pt>
                <c:pt idx="1203">
                  <c:v>1.6928257686676427</c:v>
                </c:pt>
                <c:pt idx="1204">
                  <c:v>1.690824792581747</c:v>
                </c:pt>
                <c:pt idx="1205">
                  <c:v>1.6888238164958516</c:v>
                </c:pt>
                <c:pt idx="1206">
                  <c:v>1.6868228404099559</c:v>
                </c:pt>
                <c:pt idx="1207">
                  <c:v>1.6848218643240604</c:v>
                </c:pt>
                <c:pt idx="1208">
                  <c:v>1.6828208882381648</c:v>
                </c:pt>
                <c:pt idx="1209">
                  <c:v>1.6808199121522693</c:v>
                </c:pt>
                <c:pt idx="1210">
                  <c:v>1.6788189360663737</c:v>
                </c:pt>
                <c:pt idx="1211">
                  <c:v>1.6768179599804782</c:v>
                </c:pt>
                <c:pt idx="1212">
                  <c:v>1.6748169838945826</c:v>
                </c:pt>
                <c:pt idx="1213">
                  <c:v>1.6728160078086871</c:v>
                </c:pt>
                <c:pt idx="1214">
                  <c:v>1.6708150317227914</c:v>
                </c:pt>
                <c:pt idx="1215">
                  <c:v>1.668814055636896</c:v>
                </c:pt>
                <c:pt idx="1216">
                  <c:v>1.6668130795510003</c:v>
                </c:pt>
                <c:pt idx="1217">
                  <c:v>1.6648121034651049</c:v>
                </c:pt>
                <c:pt idx="1218">
                  <c:v>1.6628111273792092</c:v>
                </c:pt>
                <c:pt idx="1219">
                  <c:v>1.6608101512933138</c:v>
                </c:pt>
                <c:pt idx="1220">
                  <c:v>1.6588091752074181</c:v>
                </c:pt>
                <c:pt idx="1221">
                  <c:v>1.6568081991215227</c:v>
                </c:pt>
                <c:pt idx="1222">
                  <c:v>1.654807223035627</c:v>
                </c:pt>
                <c:pt idx="1223">
                  <c:v>1.6528062469497316</c:v>
                </c:pt>
                <c:pt idx="1224">
                  <c:v>1.6508052708638359</c:v>
                </c:pt>
                <c:pt idx="1225">
                  <c:v>1.6488042947779404</c:v>
                </c:pt>
                <c:pt idx="1226">
                  <c:v>1.6468033186920448</c:v>
                </c:pt>
                <c:pt idx="1227">
                  <c:v>1.6448023426061493</c:v>
                </c:pt>
                <c:pt idx="1228">
                  <c:v>1.6428013665202537</c:v>
                </c:pt>
                <c:pt idx="1229">
                  <c:v>1.6408003904343582</c:v>
                </c:pt>
                <c:pt idx="1230">
                  <c:v>1.6387994143484625</c:v>
                </c:pt>
                <c:pt idx="1231">
                  <c:v>1.6367984382625671</c:v>
                </c:pt>
                <c:pt idx="1232">
                  <c:v>1.6347974621766714</c:v>
                </c:pt>
                <c:pt idx="1233">
                  <c:v>1.632796486090776</c:v>
                </c:pt>
                <c:pt idx="1234">
                  <c:v>1.6307955100048803</c:v>
                </c:pt>
                <c:pt idx="1235">
                  <c:v>1.6287945339189849</c:v>
                </c:pt>
                <c:pt idx="1236">
                  <c:v>1.6267935578330892</c:v>
                </c:pt>
                <c:pt idx="1237">
                  <c:v>1.6247925817471938</c:v>
                </c:pt>
                <c:pt idx="1238">
                  <c:v>1.6227916056612981</c:v>
                </c:pt>
                <c:pt idx="1239">
                  <c:v>1.6207906295754024</c:v>
                </c:pt>
                <c:pt idx="1240">
                  <c:v>1.618789653489507</c:v>
                </c:pt>
                <c:pt idx="1241">
                  <c:v>1.6167886774036113</c:v>
                </c:pt>
                <c:pt idx="1242">
                  <c:v>1.6147877013177159</c:v>
                </c:pt>
                <c:pt idx="1243">
                  <c:v>1.6127867252318202</c:v>
                </c:pt>
                <c:pt idx="1244">
                  <c:v>1.6107857491459248</c:v>
                </c:pt>
                <c:pt idx="1245">
                  <c:v>1.6087847730600291</c:v>
                </c:pt>
                <c:pt idx="1246">
                  <c:v>1.6067837969741336</c:v>
                </c:pt>
                <c:pt idx="1247">
                  <c:v>1.604782820888238</c:v>
                </c:pt>
                <c:pt idx="1248">
                  <c:v>1.6027818448023425</c:v>
                </c:pt>
                <c:pt idx="1249">
                  <c:v>1.6007808687164469</c:v>
                </c:pt>
                <c:pt idx="1250">
                  <c:v>1.5987798926305514</c:v>
                </c:pt>
                <c:pt idx="1251">
                  <c:v>1.5967789165446558</c:v>
                </c:pt>
                <c:pt idx="1252">
                  <c:v>1.5947779404587603</c:v>
                </c:pt>
                <c:pt idx="1253">
                  <c:v>1.5927769643728646</c:v>
                </c:pt>
                <c:pt idx="1254">
                  <c:v>1.5907759882869692</c:v>
                </c:pt>
                <c:pt idx="1255">
                  <c:v>1.5887750122010735</c:v>
                </c:pt>
                <c:pt idx="1256">
                  <c:v>1.5867740361151781</c:v>
                </c:pt>
                <c:pt idx="1257">
                  <c:v>1.5847730600292824</c:v>
                </c:pt>
                <c:pt idx="1258">
                  <c:v>1.582772083943387</c:v>
                </c:pt>
                <c:pt idx="1259">
                  <c:v>1.5807711078574913</c:v>
                </c:pt>
                <c:pt idx="1260">
                  <c:v>1.5787701317715959</c:v>
                </c:pt>
                <c:pt idx="1261">
                  <c:v>1.5767691556857002</c:v>
                </c:pt>
                <c:pt idx="1262">
                  <c:v>1.5747681795998048</c:v>
                </c:pt>
                <c:pt idx="1263">
                  <c:v>1.5727672035139091</c:v>
                </c:pt>
                <c:pt idx="1264">
                  <c:v>1.5707662274280136</c:v>
                </c:pt>
                <c:pt idx="1265">
                  <c:v>1.568765251342118</c:v>
                </c:pt>
                <c:pt idx="1266">
                  <c:v>1.5667642752562225</c:v>
                </c:pt>
                <c:pt idx="1267">
                  <c:v>1.5647632991703269</c:v>
                </c:pt>
                <c:pt idx="1268">
                  <c:v>1.5627623230844314</c:v>
                </c:pt>
                <c:pt idx="1269">
                  <c:v>1.5607613469985357</c:v>
                </c:pt>
                <c:pt idx="1270">
                  <c:v>1.5587603709126403</c:v>
                </c:pt>
                <c:pt idx="1271">
                  <c:v>1.5567593948267446</c:v>
                </c:pt>
                <c:pt idx="1272">
                  <c:v>1.5547584187408492</c:v>
                </c:pt>
                <c:pt idx="1273">
                  <c:v>1.5527574426549535</c:v>
                </c:pt>
                <c:pt idx="1274">
                  <c:v>1.5507564665690581</c:v>
                </c:pt>
                <c:pt idx="1275">
                  <c:v>1.5487554904831624</c:v>
                </c:pt>
                <c:pt idx="1276">
                  <c:v>1.546754514397267</c:v>
                </c:pt>
                <c:pt idx="1277">
                  <c:v>1.5447535383113713</c:v>
                </c:pt>
                <c:pt idx="1278">
                  <c:v>1.5427525622254759</c:v>
                </c:pt>
                <c:pt idx="1279">
                  <c:v>1.5407515861395802</c:v>
                </c:pt>
                <c:pt idx="1280">
                  <c:v>1.5387506100536847</c:v>
                </c:pt>
                <c:pt idx="1281">
                  <c:v>1.5367496339677891</c:v>
                </c:pt>
                <c:pt idx="1282">
                  <c:v>1.5347486578818934</c:v>
                </c:pt>
                <c:pt idx="1283">
                  <c:v>1.532747681795998</c:v>
                </c:pt>
                <c:pt idx="1284">
                  <c:v>1.5307467057101023</c:v>
                </c:pt>
                <c:pt idx="1285">
                  <c:v>1.5287457296242069</c:v>
                </c:pt>
                <c:pt idx="1286">
                  <c:v>1.5267447535383112</c:v>
                </c:pt>
                <c:pt idx="1287">
                  <c:v>1.5247437774524157</c:v>
                </c:pt>
                <c:pt idx="1288">
                  <c:v>1.5227428013665201</c:v>
                </c:pt>
                <c:pt idx="1289">
                  <c:v>1.5207418252806246</c:v>
                </c:pt>
                <c:pt idx="1290">
                  <c:v>1.518740849194729</c:v>
                </c:pt>
                <c:pt idx="1291">
                  <c:v>1.5167398731088335</c:v>
                </c:pt>
                <c:pt idx="1292">
                  <c:v>1.5147388970229378</c:v>
                </c:pt>
                <c:pt idx="1293">
                  <c:v>1.5127379209370424</c:v>
                </c:pt>
                <c:pt idx="1294">
                  <c:v>1.5107369448511467</c:v>
                </c:pt>
                <c:pt idx="1295">
                  <c:v>1.5087359687652513</c:v>
                </c:pt>
                <c:pt idx="1296">
                  <c:v>1.5067349926793556</c:v>
                </c:pt>
                <c:pt idx="1297">
                  <c:v>1.5047340165934602</c:v>
                </c:pt>
                <c:pt idx="1298">
                  <c:v>1.5027330405075645</c:v>
                </c:pt>
                <c:pt idx="1299">
                  <c:v>1.5007320644216691</c:v>
                </c:pt>
                <c:pt idx="1300">
                  <c:v>1.4987310883357734</c:v>
                </c:pt>
                <c:pt idx="1301">
                  <c:v>1.496730112249878</c:v>
                </c:pt>
                <c:pt idx="1302">
                  <c:v>1.4947291361639823</c:v>
                </c:pt>
                <c:pt idx="1303">
                  <c:v>1.4927281600780868</c:v>
                </c:pt>
                <c:pt idx="1304">
                  <c:v>1.4907271839921912</c:v>
                </c:pt>
                <c:pt idx="1305">
                  <c:v>1.4887262079062957</c:v>
                </c:pt>
                <c:pt idx="1306">
                  <c:v>1.4867252318204001</c:v>
                </c:pt>
                <c:pt idx="1307">
                  <c:v>1.4847242557345046</c:v>
                </c:pt>
                <c:pt idx="1308">
                  <c:v>1.4827232796486089</c:v>
                </c:pt>
                <c:pt idx="1309">
                  <c:v>1.4807223035627135</c:v>
                </c:pt>
                <c:pt idx="1310">
                  <c:v>1.4787213274768178</c:v>
                </c:pt>
                <c:pt idx="1311">
                  <c:v>1.4767203513909224</c:v>
                </c:pt>
                <c:pt idx="1312">
                  <c:v>1.4747193753050267</c:v>
                </c:pt>
                <c:pt idx="1313">
                  <c:v>1.4727183992191313</c:v>
                </c:pt>
                <c:pt idx="1314">
                  <c:v>1.4707174231332356</c:v>
                </c:pt>
                <c:pt idx="1315">
                  <c:v>1.4687164470473402</c:v>
                </c:pt>
                <c:pt idx="1316">
                  <c:v>1.4667154709614445</c:v>
                </c:pt>
                <c:pt idx="1317">
                  <c:v>1.4647144948755491</c:v>
                </c:pt>
                <c:pt idx="1318">
                  <c:v>1.4627135187896534</c:v>
                </c:pt>
                <c:pt idx="1319">
                  <c:v>1.4607125427037579</c:v>
                </c:pt>
                <c:pt idx="1320">
                  <c:v>1.4587115666178623</c:v>
                </c:pt>
                <c:pt idx="1321">
                  <c:v>1.4567105905319668</c:v>
                </c:pt>
                <c:pt idx="1322">
                  <c:v>1.4547096144460712</c:v>
                </c:pt>
                <c:pt idx="1323">
                  <c:v>1.4527086383601757</c:v>
                </c:pt>
                <c:pt idx="1324">
                  <c:v>1.4507076622742801</c:v>
                </c:pt>
                <c:pt idx="1325">
                  <c:v>1.4487066861883844</c:v>
                </c:pt>
                <c:pt idx="1326">
                  <c:v>1.4467057101024889</c:v>
                </c:pt>
                <c:pt idx="1327">
                  <c:v>1.4447047340165933</c:v>
                </c:pt>
                <c:pt idx="1328">
                  <c:v>1.4427037579306978</c:v>
                </c:pt>
                <c:pt idx="1329">
                  <c:v>1.4407027818448022</c:v>
                </c:pt>
                <c:pt idx="1330">
                  <c:v>1.4387018057589067</c:v>
                </c:pt>
                <c:pt idx="1331">
                  <c:v>1.436700829673011</c:v>
                </c:pt>
                <c:pt idx="1332">
                  <c:v>1.4346998535871156</c:v>
                </c:pt>
                <c:pt idx="1333">
                  <c:v>1.4326988775012199</c:v>
                </c:pt>
                <c:pt idx="1334">
                  <c:v>1.4306979014153245</c:v>
                </c:pt>
                <c:pt idx="1335">
                  <c:v>1.4286969253294288</c:v>
                </c:pt>
                <c:pt idx="1336">
                  <c:v>1.4266959492435334</c:v>
                </c:pt>
                <c:pt idx="1337">
                  <c:v>1.4246949731576377</c:v>
                </c:pt>
                <c:pt idx="1338">
                  <c:v>1.4226939970717423</c:v>
                </c:pt>
                <c:pt idx="1339">
                  <c:v>1.4206930209858466</c:v>
                </c:pt>
                <c:pt idx="1340">
                  <c:v>1.4186920448999512</c:v>
                </c:pt>
                <c:pt idx="1341">
                  <c:v>1.4166910688140555</c:v>
                </c:pt>
                <c:pt idx="1342">
                  <c:v>1.41469009272816</c:v>
                </c:pt>
                <c:pt idx="1343">
                  <c:v>1.4126891166422644</c:v>
                </c:pt>
                <c:pt idx="1344">
                  <c:v>1.4106881405563689</c:v>
                </c:pt>
                <c:pt idx="1345">
                  <c:v>1.4086871644704733</c:v>
                </c:pt>
                <c:pt idx="1346">
                  <c:v>1.4066861883845778</c:v>
                </c:pt>
                <c:pt idx="1347">
                  <c:v>1.4046852122986822</c:v>
                </c:pt>
                <c:pt idx="1348">
                  <c:v>1.4026842362127867</c:v>
                </c:pt>
                <c:pt idx="1349">
                  <c:v>1.400683260126891</c:v>
                </c:pt>
                <c:pt idx="1350">
                  <c:v>1.3986822840409956</c:v>
                </c:pt>
                <c:pt idx="1351">
                  <c:v>1.3966813079550999</c:v>
                </c:pt>
                <c:pt idx="1352">
                  <c:v>1.3946803318692045</c:v>
                </c:pt>
                <c:pt idx="1353">
                  <c:v>1.3926793557833088</c:v>
                </c:pt>
                <c:pt idx="1354">
                  <c:v>1.3906783796974134</c:v>
                </c:pt>
                <c:pt idx="1355">
                  <c:v>1.3886774036115177</c:v>
                </c:pt>
                <c:pt idx="1356">
                  <c:v>1.3866764275256223</c:v>
                </c:pt>
                <c:pt idx="1357">
                  <c:v>1.3846754514397266</c:v>
                </c:pt>
                <c:pt idx="1358">
                  <c:v>1.3826744753538311</c:v>
                </c:pt>
                <c:pt idx="1359">
                  <c:v>1.3806734992679355</c:v>
                </c:pt>
                <c:pt idx="1360">
                  <c:v>1.37867252318204</c:v>
                </c:pt>
                <c:pt idx="1361">
                  <c:v>1.3766715470961444</c:v>
                </c:pt>
                <c:pt idx="1362">
                  <c:v>1.3746705710102489</c:v>
                </c:pt>
                <c:pt idx="1363">
                  <c:v>1.3726695949243533</c:v>
                </c:pt>
                <c:pt idx="1364">
                  <c:v>1.3706686188384578</c:v>
                </c:pt>
                <c:pt idx="1365">
                  <c:v>1.3686676427525621</c:v>
                </c:pt>
                <c:pt idx="1366">
                  <c:v>1.3666666666666667</c:v>
                </c:pt>
                <c:pt idx="1367">
                  <c:v>1.364665690580771</c:v>
                </c:pt>
                <c:pt idx="1368">
                  <c:v>1.3626647144948754</c:v>
                </c:pt>
                <c:pt idx="1369">
                  <c:v>1.3606637384089799</c:v>
                </c:pt>
                <c:pt idx="1370">
                  <c:v>1.3586627623230842</c:v>
                </c:pt>
                <c:pt idx="1371">
                  <c:v>1.3566617862371888</c:v>
                </c:pt>
                <c:pt idx="1372">
                  <c:v>1.3546608101512931</c:v>
                </c:pt>
                <c:pt idx="1373">
                  <c:v>1.3526598340653977</c:v>
                </c:pt>
                <c:pt idx="1374">
                  <c:v>1.350658857979502</c:v>
                </c:pt>
                <c:pt idx="1375">
                  <c:v>1.3486578818936066</c:v>
                </c:pt>
                <c:pt idx="1376">
                  <c:v>1.3466569058077109</c:v>
                </c:pt>
                <c:pt idx="1377">
                  <c:v>1.3446559297218155</c:v>
                </c:pt>
                <c:pt idx="1378">
                  <c:v>1.3426549536359198</c:v>
                </c:pt>
                <c:pt idx="1379">
                  <c:v>1.3406539775500244</c:v>
                </c:pt>
                <c:pt idx="1380">
                  <c:v>1.3386530014641287</c:v>
                </c:pt>
                <c:pt idx="1381">
                  <c:v>1.3366520253782332</c:v>
                </c:pt>
                <c:pt idx="1382">
                  <c:v>1.3346510492923376</c:v>
                </c:pt>
                <c:pt idx="1383">
                  <c:v>1.3326500732064421</c:v>
                </c:pt>
                <c:pt idx="1384">
                  <c:v>1.3306490971205465</c:v>
                </c:pt>
                <c:pt idx="1385">
                  <c:v>1.328648121034651</c:v>
                </c:pt>
                <c:pt idx="1386">
                  <c:v>1.3266471449487554</c:v>
                </c:pt>
                <c:pt idx="1387">
                  <c:v>1.3246461688628599</c:v>
                </c:pt>
                <c:pt idx="1388">
                  <c:v>1.3226451927769642</c:v>
                </c:pt>
                <c:pt idx="1389">
                  <c:v>1.3206442166910688</c:v>
                </c:pt>
                <c:pt idx="1390">
                  <c:v>1.3186432406051731</c:v>
                </c:pt>
                <c:pt idx="1391">
                  <c:v>1.3166422645192777</c:v>
                </c:pt>
                <c:pt idx="1392">
                  <c:v>1.314641288433382</c:v>
                </c:pt>
                <c:pt idx="1393">
                  <c:v>1.3126403123474866</c:v>
                </c:pt>
                <c:pt idx="1394">
                  <c:v>1.3106393362615909</c:v>
                </c:pt>
                <c:pt idx="1395">
                  <c:v>1.3086383601756955</c:v>
                </c:pt>
                <c:pt idx="1396">
                  <c:v>1.3066373840897998</c:v>
                </c:pt>
                <c:pt idx="1397">
                  <c:v>1.3046364080039043</c:v>
                </c:pt>
                <c:pt idx="1398">
                  <c:v>1.3026354319180087</c:v>
                </c:pt>
                <c:pt idx="1399">
                  <c:v>1.3006344558321132</c:v>
                </c:pt>
                <c:pt idx="1400">
                  <c:v>1.2986334797462176</c:v>
                </c:pt>
                <c:pt idx="1401">
                  <c:v>1.2966325036603221</c:v>
                </c:pt>
                <c:pt idx="1402">
                  <c:v>1.2946315275744265</c:v>
                </c:pt>
                <c:pt idx="1403">
                  <c:v>1.292630551488531</c:v>
                </c:pt>
                <c:pt idx="1404">
                  <c:v>1.2906295754026353</c:v>
                </c:pt>
                <c:pt idx="1405">
                  <c:v>1.2886285993167399</c:v>
                </c:pt>
                <c:pt idx="1406">
                  <c:v>1.2866276232308442</c:v>
                </c:pt>
                <c:pt idx="1407">
                  <c:v>1.2846266471449488</c:v>
                </c:pt>
                <c:pt idx="1408">
                  <c:v>1.2826256710590531</c:v>
                </c:pt>
                <c:pt idx="1409">
                  <c:v>1.2806246949731577</c:v>
                </c:pt>
                <c:pt idx="1410">
                  <c:v>1.278623718887262</c:v>
                </c:pt>
                <c:pt idx="1411">
                  <c:v>1.2766227428013663</c:v>
                </c:pt>
                <c:pt idx="1412">
                  <c:v>1.2746217667154709</c:v>
                </c:pt>
                <c:pt idx="1413">
                  <c:v>1.2726207906295752</c:v>
                </c:pt>
                <c:pt idx="1414">
                  <c:v>1.2706198145436798</c:v>
                </c:pt>
                <c:pt idx="1415">
                  <c:v>1.2686188384577841</c:v>
                </c:pt>
                <c:pt idx="1416">
                  <c:v>1.2666178623718887</c:v>
                </c:pt>
                <c:pt idx="1417">
                  <c:v>1.264616886285993</c:v>
                </c:pt>
                <c:pt idx="1418">
                  <c:v>1.2626159102000976</c:v>
                </c:pt>
                <c:pt idx="1419">
                  <c:v>1.2606149341142019</c:v>
                </c:pt>
                <c:pt idx="1420">
                  <c:v>1.2586139580283064</c:v>
                </c:pt>
                <c:pt idx="1421">
                  <c:v>1.2566129819424108</c:v>
                </c:pt>
                <c:pt idx="1422">
                  <c:v>1.2546120058565153</c:v>
                </c:pt>
                <c:pt idx="1423">
                  <c:v>1.2526110297706197</c:v>
                </c:pt>
                <c:pt idx="1424">
                  <c:v>1.2506100536847242</c:v>
                </c:pt>
                <c:pt idx="1425">
                  <c:v>1.2486090775988286</c:v>
                </c:pt>
                <c:pt idx="1426">
                  <c:v>1.2466081015129331</c:v>
                </c:pt>
                <c:pt idx="1427">
                  <c:v>1.2446071254270374</c:v>
                </c:pt>
                <c:pt idx="1428">
                  <c:v>1.242606149341142</c:v>
                </c:pt>
                <c:pt idx="1429">
                  <c:v>1.2406051732552463</c:v>
                </c:pt>
                <c:pt idx="1430">
                  <c:v>1.2386041971693509</c:v>
                </c:pt>
                <c:pt idx="1431">
                  <c:v>1.2366032210834552</c:v>
                </c:pt>
                <c:pt idx="1432">
                  <c:v>1.2346022449975598</c:v>
                </c:pt>
                <c:pt idx="1433">
                  <c:v>1.2326012689116641</c:v>
                </c:pt>
                <c:pt idx="1434">
                  <c:v>1.2306002928257687</c:v>
                </c:pt>
                <c:pt idx="1435">
                  <c:v>1.228599316739873</c:v>
                </c:pt>
                <c:pt idx="1436">
                  <c:v>1.2265983406539775</c:v>
                </c:pt>
                <c:pt idx="1437">
                  <c:v>1.2245973645680819</c:v>
                </c:pt>
                <c:pt idx="1438">
                  <c:v>1.2225963884821864</c:v>
                </c:pt>
                <c:pt idx="1439">
                  <c:v>1.2205954123962908</c:v>
                </c:pt>
                <c:pt idx="1440">
                  <c:v>1.2185944363103953</c:v>
                </c:pt>
                <c:pt idx="1441">
                  <c:v>1.2165934602244997</c:v>
                </c:pt>
                <c:pt idx="1442">
                  <c:v>1.2145924841386042</c:v>
                </c:pt>
                <c:pt idx="1443">
                  <c:v>1.2125915080527085</c:v>
                </c:pt>
                <c:pt idx="1444">
                  <c:v>1.2105905319668131</c:v>
                </c:pt>
                <c:pt idx="1445">
                  <c:v>1.2085895558809174</c:v>
                </c:pt>
                <c:pt idx="1446">
                  <c:v>1.206588579795022</c:v>
                </c:pt>
                <c:pt idx="1447">
                  <c:v>1.2045876037091263</c:v>
                </c:pt>
                <c:pt idx="1448">
                  <c:v>1.2025866276232309</c:v>
                </c:pt>
                <c:pt idx="1449">
                  <c:v>1.2005856515373352</c:v>
                </c:pt>
                <c:pt idx="1450">
                  <c:v>1.1985846754514398</c:v>
                </c:pt>
                <c:pt idx="1451">
                  <c:v>1.1965836993655441</c:v>
                </c:pt>
                <c:pt idx="1452">
                  <c:v>1.1945827232796484</c:v>
                </c:pt>
                <c:pt idx="1453">
                  <c:v>1.192581747193753</c:v>
                </c:pt>
                <c:pt idx="1454">
                  <c:v>1.1905807711078573</c:v>
                </c:pt>
                <c:pt idx="1455">
                  <c:v>1.1885797950219619</c:v>
                </c:pt>
                <c:pt idx="1456">
                  <c:v>1.1865788189360662</c:v>
                </c:pt>
                <c:pt idx="1457">
                  <c:v>1.1845778428501708</c:v>
                </c:pt>
                <c:pt idx="1458">
                  <c:v>1.1825768667642751</c:v>
                </c:pt>
                <c:pt idx="1459">
                  <c:v>1.1805758906783796</c:v>
                </c:pt>
                <c:pt idx="1460">
                  <c:v>1.178574914592484</c:v>
                </c:pt>
                <c:pt idx="1461">
                  <c:v>1.1765739385065885</c:v>
                </c:pt>
                <c:pt idx="1462">
                  <c:v>1.1745729624206929</c:v>
                </c:pt>
                <c:pt idx="1463">
                  <c:v>1.1725719863347974</c:v>
                </c:pt>
                <c:pt idx="1464">
                  <c:v>1.1705710102489018</c:v>
                </c:pt>
                <c:pt idx="1465">
                  <c:v>1.1685700341630063</c:v>
                </c:pt>
                <c:pt idx="1466">
                  <c:v>1.1665690580771106</c:v>
                </c:pt>
                <c:pt idx="1467">
                  <c:v>1.1645680819912152</c:v>
                </c:pt>
                <c:pt idx="1468">
                  <c:v>1.1625671059053195</c:v>
                </c:pt>
                <c:pt idx="1469">
                  <c:v>1.1605661298194241</c:v>
                </c:pt>
                <c:pt idx="1470">
                  <c:v>1.1585651537335284</c:v>
                </c:pt>
                <c:pt idx="1471">
                  <c:v>1.156564177647633</c:v>
                </c:pt>
                <c:pt idx="1472">
                  <c:v>1.1545632015617373</c:v>
                </c:pt>
                <c:pt idx="1473">
                  <c:v>1.1525622254758419</c:v>
                </c:pt>
                <c:pt idx="1474">
                  <c:v>1.1505612493899462</c:v>
                </c:pt>
                <c:pt idx="1475">
                  <c:v>1.1485602733040507</c:v>
                </c:pt>
                <c:pt idx="1476">
                  <c:v>1.1465592972181551</c:v>
                </c:pt>
                <c:pt idx="1477">
                  <c:v>1.1445583211322596</c:v>
                </c:pt>
                <c:pt idx="1478">
                  <c:v>1.142557345046364</c:v>
                </c:pt>
                <c:pt idx="1479">
                  <c:v>1.1405563689604685</c:v>
                </c:pt>
                <c:pt idx="1480">
                  <c:v>1.1385553928745729</c:v>
                </c:pt>
                <c:pt idx="1481">
                  <c:v>1.1365544167886774</c:v>
                </c:pt>
                <c:pt idx="1482">
                  <c:v>1.1345534407027817</c:v>
                </c:pt>
                <c:pt idx="1483">
                  <c:v>1.1325524646168863</c:v>
                </c:pt>
                <c:pt idx="1484">
                  <c:v>1.1305514885309906</c:v>
                </c:pt>
                <c:pt idx="1485">
                  <c:v>1.1285505124450952</c:v>
                </c:pt>
                <c:pt idx="1486">
                  <c:v>1.1265495363591995</c:v>
                </c:pt>
                <c:pt idx="1487">
                  <c:v>1.1245485602733041</c:v>
                </c:pt>
                <c:pt idx="1488">
                  <c:v>1.1225475841874084</c:v>
                </c:pt>
                <c:pt idx="1489">
                  <c:v>1.120546608101513</c:v>
                </c:pt>
                <c:pt idx="1490">
                  <c:v>1.1185456320156173</c:v>
                </c:pt>
                <c:pt idx="1491">
                  <c:v>1.1165446559297219</c:v>
                </c:pt>
                <c:pt idx="1492">
                  <c:v>1.1145436798438262</c:v>
                </c:pt>
                <c:pt idx="1493">
                  <c:v>1.1125427037579307</c:v>
                </c:pt>
                <c:pt idx="1494">
                  <c:v>1.1105417276720351</c:v>
                </c:pt>
                <c:pt idx="1495">
                  <c:v>1.1085407515861394</c:v>
                </c:pt>
                <c:pt idx="1496">
                  <c:v>1.106539775500244</c:v>
                </c:pt>
                <c:pt idx="1497">
                  <c:v>1.1045387994143483</c:v>
                </c:pt>
                <c:pt idx="1498">
                  <c:v>1.1025378233284528</c:v>
                </c:pt>
                <c:pt idx="1499">
                  <c:v>1.1005368472425572</c:v>
                </c:pt>
                <c:pt idx="1500">
                  <c:v>1.0985358711566617</c:v>
                </c:pt>
                <c:pt idx="1501">
                  <c:v>1.0965348950707661</c:v>
                </c:pt>
                <c:pt idx="1502">
                  <c:v>1.0945339189848706</c:v>
                </c:pt>
                <c:pt idx="1503">
                  <c:v>1.092532942898975</c:v>
                </c:pt>
                <c:pt idx="1504">
                  <c:v>1.0905319668130795</c:v>
                </c:pt>
                <c:pt idx="1505">
                  <c:v>1.0885309907271838</c:v>
                </c:pt>
                <c:pt idx="1506">
                  <c:v>1.0865300146412884</c:v>
                </c:pt>
                <c:pt idx="1507">
                  <c:v>1.0845290385553927</c:v>
                </c:pt>
                <c:pt idx="1508">
                  <c:v>1.0825280624694973</c:v>
                </c:pt>
                <c:pt idx="1509">
                  <c:v>1.0805270863836016</c:v>
                </c:pt>
                <c:pt idx="1510">
                  <c:v>1.0785261102977062</c:v>
                </c:pt>
                <c:pt idx="1511">
                  <c:v>1.0765251342118105</c:v>
                </c:pt>
                <c:pt idx="1512">
                  <c:v>1.0745241581259151</c:v>
                </c:pt>
                <c:pt idx="1513">
                  <c:v>1.0725231820400194</c:v>
                </c:pt>
                <c:pt idx="1514">
                  <c:v>1.070522205954124</c:v>
                </c:pt>
                <c:pt idx="1515">
                  <c:v>1.0685212298682283</c:v>
                </c:pt>
                <c:pt idx="1516">
                  <c:v>1.0665202537823328</c:v>
                </c:pt>
                <c:pt idx="1517">
                  <c:v>1.0645192776964372</c:v>
                </c:pt>
                <c:pt idx="1518">
                  <c:v>1.0625183016105417</c:v>
                </c:pt>
                <c:pt idx="1519">
                  <c:v>1.0605173255246461</c:v>
                </c:pt>
                <c:pt idx="1520">
                  <c:v>1.0585163494387506</c:v>
                </c:pt>
                <c:pt idx="1521">
                  <c:v>1.0565153733528549</c:v>
                </c:pt>
                <c:pt idx="1522">
                  <c:v>1.0545143972669595</c:v>
                </c:pt>
                <c:pt idx="1523">
                  <c:v>1.0525134211810638</c:v>
                </c:pt>
                <c:pt idx="1524">
                  <c:v>1.0505124450951684</c:v>
                </c:pt>
                <c:pt idx="1525">
                  <c:v>1.0485114690092727</c:v>
                </c:pt>
                <c:pt idx="1526">
                  <c:v>1.0465104929233773</c:v>
                </c:pt>
                <c:pt idx="1527">
                  <c:v>1.0445095168374816</c:v>
                </c:pt>
                <c:pt idx="1528">
                  <c:v>1.0425085407515862</c:v>
                </c:pt>
                <c:pt idx="1529">
                  <c:v>1.0405075646656905</c:v>
                </c:pt>
                <c:pt idx="1530">
                  <c:v>1.0385065885797951</c:v>
                </c:pt>
                <c:pt idx="1531">
                  <c:v>1.0365056124938994</c:v>
                </c:pt>
                <c:pt idx="1532">
                  <c:v>1.0345046364080039</c:v>
                </c:pt>
                <c:pt idx="1533">
                  <c:v>1.0325036603221083</c:v>
                </c:pt>
                <c:pt idx="1534">
                  <c:v>1.0305026842362128</c:v>
                </c:pt>
                <c:pt idx="1535">
                  <c:v>1.0285017081503172</c:v>
                </c:pt>
                <c:pt idx="1536">
                  <c:v>1.0265007320644217</c:v>
                </c:pt>
                <c:pt idx="1537">
                  <c:v>1.024499755978526</c:v>
                </c:pt>
                <c:pt idx="1538">
                  <c:v>1.0224987798926304</c:v>
                </c:pt>
                <c:pt idx="1539">
                  <c:v>1.0204978038067349</c:v>
                </c:pt>
                <c:pt idx="1540">
                  <c:v>1.0184968277208393</c:v>
                </c:pt>
                <c:pt idx="1541">
                  <c:v>1.0164958516349438</c:v>
                </c:pt>
                <c:pt idx="1542">
                  <c:v>1.0144948755490482</c:v>
                </c:pt>
                <c:pt idx="1543">
                  <c:v>1.0124938994631527</c:v>
                </c:pt>
                <c:pt idx="1544">
                  <c:v>1.010492923377257</c:v>
                </c:pt>
                <c:pt idx="1545">
                  <c:v>1.0084919472913616</c:v>
                </c:pt>
                <c:pt idx="1546">
                  <c:v>1.0064909712054659</c:v>
                </c:pt>
                <c:pt idx="1547">
                  <c:v>1.0044899951195705</c:v>
                </c:pt>
                <c:pt idx="1548">
                  <c:v>1.0024890190336748</c:v>
                </c:pt>
                <c:pt idx="1549">
                  <c:v>1.0004880429477794</c:v>
                </c:pt>
                <c:pt idx="1550">
                  <c:v>0.99848706686188382</c:v>
                </c:pt>
                <c:pt idx="1551">
                  <c:v>0.99648609077598826</c:v>
                </c:pt>
                <c:pt idx="1552">
                  <c:v>0.99448511469009271</c:v>
                </c:pt>
                <c:pt idx="1553">
                  <c:v>0.99248413860419715</c:v>
                </c:pt>
                <c:pt idx="1554">
                  <c:v>0.9904831625183016</c:v>
                </c:pt>
                <c:pt idx="1555">
                  <c:v>0.98848218643240604</c:v>
                </c:pt>
                <c:pt idx="1556">
                  <c:v>0.98648121034651048</c:v>
                </c:pt>
                <c:pt idx="1557">
                  <c:v>0.98448023426061493</c:v>
                </c:pt>
                <c:pt idx="1558">
                  <c:v>0.98247925817471937</c:v>
                </c:pt>
                <c:pt idx="1559">
                  <c:v>0.9804782820888237</c:v>
                </c:pt>
                <c:pt idx="1560">
                  <c:v>0.97847730600292815</c:v>
                </c:pt>
                <c:pt idx="1561">
                  <c:v>0.97647632991703259</c:v>
                </c:pt>
                <c:pt idx="1562">
                  <c:v>0.97447535383113704</c:v>
                </c:pt>
                <c:pt idx="1563">
                  <c:v>0.97247437774524148</c:v>
                </c:pt>
                <c:pt idx="1564">
                  <c:v>0.97047340165934592</c:v>
                </c:pt>
                <c:pt idx="1565">
                  <c:v>0.96847242557345037</c:v>
                </c:pt>
                <c:pt idx="1566">
                  <c:v>0.96647144948755481</c:v>
                </c:pt>
                <c:pt idx="1567">
                  <c:v>0.96447047340165926</c:v>
                </c:pt>
                <c:pt idx="1568">
                  <c:v>0.9624694973157637</c:v>
                </c:pt>
                <c:pt idx="1569">
                  <c:v>0.96046852122986814</c:v>
                </c:pt>
                <c:pt idx="1570">
                  <c:v>0.95846754514397259</c:v>
                </c:pt>
                <c:pt idx="1571">
                  <c:v>0.95646656905807703</c:v>
                </c:pt>
                <c:pt idx="1572">
                  <c:v>0.95446559297218148</c:v>
                </c:pt>
                <c:pt idx="1573">
                  <c:v>0.95246461688628592</c:v>
                </c:pt>
                <c:pt idx="1574">
                  <c:v>0.95046364080039036</c:v>
                </c:pt>
                <c:pt idx="1575">
                  <c:v>0.94846266471449481</c:v>
                </c:pt>
                <c:pt idx="1576">
                  <c:v>0.94646168862859925</c:v>
                </c:pt>
                <c:pt idx="1577">
                  <c:v>0.9444607125427037</c:v>
                </c:pt>
                <c:pt idx="1578">
                  <c:v>0.94245973645680814</c:v>
                </c:pt>
                <c:pt idx="1579">
                  <c:v>0.94045876037091258</c:v>
                </c:pt>
                <c:pt idx="1580">
                  <c:v>0.93845778428501703</c:v>
                </c:pt>
                <c:pt idx="1581">
                  <c:v>0.93645680819912147</c:v>
                </c:pt>
                <c:pt idx="1582">
                  <c:v>0.93445583211322591</c:v>
                </c:pt>
                <c:pt idx="1583">
                  <c:v>0.93245485602733036</c:v>
                </c:pt>
                <c:pt idx="1584">
                  <c:v>0.9304538799414348</c:v>
                </c:pt>
                <c:pt idx="1585">
                  <c:v>0.92845290385553925</c:v>
                </c:pt>
                <c:pt idx="1586">
                  <c:v>0.92645192776964369</c:v>
                </c:pt>
                <c:pt idx="1587">
                  <c:v>0.92445095168374813</c:v>
                </c:pt>
                <c:pt idx="1588">
                  <c:v>0.92244997559785258</c:v>
                </c:pt>
                <c:pt idx="1589">
                  <c:v>0.92044899951195702</c:v>
                </c:pt>
                <c:pt idx="1590">
                  <c:v>0.91844802342606147</c:v>
                </c:pt>
                <c:pt idx="1591">
                  <c:v>0.91644704734016591</c:v>
                </c:pt>
                <c:pt idx="1592">
                  <c:v>0.91444607125427035</c:v>
                </c:pt>
                <c:pt idx="1593">
                  <c:v>0.9124450951683748</c:v>
                </c:pt>
                <c:pt idx="1594">
                  <c:v>0.91044411908247924</c:v>
                </c:pt>
                <c:pt idx="1595">
                  <c:v>0.90844314299658369</c:v>
                </c:pt>
                <c:pt idx="1596">
                  <c:v>0.90644216691068813</c:v>
                </c:pt>
                <c:pt idx="1597">
                  <c:v>0.90444119082479257</c:v>
                </c:pt>
                <c:pt idx="1598">
                  <c:v>0.90244021473889702</c:v>
                </c:pt>
                <c:pt idx="1599">
                  <c:v>0.90043923865300146</c:v>
                </c:pt>
                <c:pt idx="1600">
                  <c:v>0.89843826256710591</c:v>
                </c:pt>
                <c:pt idx="1601">
                  <c:v>0.89643728648121024</c:v>
                </c:pt>
                <c:pt idx="1602">
                  <c:v>0.89443631039531468</c:v>
                </c:pt>
                <c:pt idx="1603">
                  <c:v>0.89243533430941913</c:v>
                </c:pt>
                <c:pt idx="1604">
                  <c:v>0.89043435822352357</c:v>
                </c:pt>
                <c:pt idx="1605">
                  <c:v>0.88843338213762801</c:v>
                </c:pt>
                <c:pt idx="1606">
                  <c:v>0.88643240605173246</c:v>
                </c:pt>
                <c:pt idx="1607">
                  <c:v>0.8844314299658369</c:v>
                </c:pt>
                <c:pt idx="1608">
                  <c:v>0.88243045387994135</c:v>
                </c:pt>
                <c:pt idx="1609">
                  <c:v>0.88042947779404579</c:v>
                </c:pt>
                <c:pt idx="1610">
                  <c:v>0.87842850170815023</c:v>
                </c:pt>
                <c:pt idx="1611">
                  <c:v>0.87642752562225468</c:v>
                </c:pt>
                <c:pt idx="1612">
                  <c:v>0.87442654953635912</c:v>
                </c:pt>
                <c:pt idx="1613">
                  <c:v>0.87242557345046357</c:v>
                </c:pt>
                <c:pt idx="1614">
                  <c:v>0.87042459736456801</c:v>
                </c:pt>
                <c:pt idx="1615">
                  <c:v>0.86842362127867245</c:v>
                </c:pt>
                <c:pt idx="1616">
                  <c:v>0.8664226451927769</c:v>
                </c:pt>
                <c:pt idx="1617">
                  <c:v>0.86442166910688134</c:v>
                </c:pt>
                <c:pt idx="1618">
                  <c:v>0.86242069302098578</c:v>
                </c:pt>
                <c:pt idx="1619">
                  <c:v>0.86041971693509023</c:v>
                </c:pt>
                <c:pt idx="1620">
                  <c:v>0.85841874084919467</c:v>
                </c:pt>
                <c:pt idx="1621">
                  <c:v>0.85641776476329912</c:v>
                </c:pt>
                <c:pt idx="1622">
                  <c:v>0.85441678867740356</c:v>
                </c:pt>
                <c:pt idx="1623">
                  <c:v>0.852415812591508</c:v>
                </c:pt>
                <c:pt idx="1624">
                  <c:v>0.85041483650561245</c:v>
                </c:pt>
                <c:pt idx="1625">
                  <c:v>0.84841386041971689</c:v>
                </c:pt>
                <c:pt idx="1626">
                  <c:v>0.84641288433382134</c:v>
                </c:pt>
                <c:pt idx="1627">
                  <c:v>0.84441190824792578</c:v>
                </c:pt>
                <c:pt idx="1628">
                  <c:v>0.84241093216203022</c:v>
                </c:pt>
                <c:pt idx="1629">
                  <c:v>0.84040995607613467</c:v>
                </c:pt>
                <c:pt idx="1630">
                  <c:v>0.83840897999023911</c:v>
                </c:pt>
                <c:pt idx="1631">
                  <c:v>0.83640800390434356</c:v>
                </c:pt>
                <c:pt idx="1632">
                  <c:v>0.834407027818448</c:v>
                </c:pt>
                <c:pt idx="1633">
                  <c:v>0.83240605173255244</c:v>
                </c:pt>
                <c:pt idx="1634">
                  <c:v>0.83040507564665689</c:v>
                </c:pt>
                <c:pt idx="1635">
                  <c:v>0.82840409956076133</c:v>
                </c:pt>
                <c:pt idx="1636">
                  <c:v>0.82640312347486578</c:v>
                </c:pt>
                <c:pt idx="1637">
                  <c:v>0.82440214738897022</c:v>
                </c:pt>
                <c:pt idx="1638">
                  <c:v>0.82240117130307466</c:v>
                </c:pt>
                <c:pt idx="1639">
                  <c:v>0.82040019521717911</c:v>
                </c:pt>
                <c:pt idx="1640">
                  <c:v>0.81839921913128355</c:v>
                </c:pt>
                <c:pt idx="1641">
                  <c:v>0.81639824304538799</c:v>
                </c:pt>
                <c:pt idx="1642">
                  <c:v>0.81439726695949244</c:v>
                </c:pt>
                <c:pt idx="1643">
                  <c:v>0.81239629087359688</c:v>
                </c:pt>
                <c:pt idx="1644">
                  <c:v>0.81039531478770122</c:v>
                </c:pt>
                <c:pt idx="1645">
                  <c:v>0.80839433870180566</c:v>
                </c:pt>
                <c:pt idx="1646">
                  <c:v>0.8063933626159101</c:v>
                </c:pt>
                <c:pt idx="1647">
                  <c:v>0.80439238653001455</c:v>
                </c:pt>
                <c:pt idx="1648">
                  <c:v>0.80239141044411899</c:v>
                </c:pt>
                <c:pt idx="1649">
                  <c:v>0.80039043435822343</c:v>
                </c:pt>
                <c:pt idx="1650">
                  <c:v>0.79838945827232788</c:v>
                </c:pt>
                <c:pt idx="1651">
                  <c:v>0.79638848218643232</c:v>
                </c:pt>
                <c:pt idx="1652">
                  <c:v>0.79438750610053677</c:v>
                </c:pt>
                <c:pt idx="1653">
                  <c:v>0.79238653001464121</c:v>
                </c:pt>
                <c:pt idx="1654">
                  <c:v>0.79038555392874565</c:v>
                </c:pt>
                <c:pt idx="1655">
                  <c:v>0.7883845778428501</c:v>
                </c:pt>
                <c:pt idx="1656">
                  <c:v>0.78638360175695454</c:v>
                </c:pt>
                <c:pt idx="1657">
                  <c:v>0.78438262567105899</c:v>
                </c:pt>
                <c:pt idx="1658">
                  <c:v>0.78238164958516343</c:v>
                </c:pt>
                <c:pt idx="1659">
                  <c:v>0.78038067349926787</c:v>
                </c:pt>
                <c:pt idx="1660">
                  <c:v>0.77837969741337232</c:v>
                </c:pt>
                <c:pt idx="1661">
                  <c:v>0.77637872132747676</c:v>
                </c:pt>
                <c:pt idx="1662">
                  <c:v>0.77437774524158121</c:v>
                </c:pt>
                <c:pt idx="1663">
                  <c:v>0.77237676915568565</c:v>
                </c:pt>
                <c:pt idx="1664">
                  <c:v>0.77037579306979009</c:v>
                </c:pt>
                <c:pt idx="1665">
                  <c:v>0.76837481698389454</c:v>
                </c:pt>
                <c:pt idx="1666">
                  <c:v>0.76637384089799898</c:v>
                </c:pt>
                <c:pt idx="1667">
                  <c:v>0.76437286481210343</c:v>
                </c:pt>
                <c:pt idx="1668">
                  <c:v>0.76237188872620787</c:v>
                </c:pt>
                <c:pt idx="1669">
                  <c:v>0.76037091264031231</c:v>
                </c:pt>
                <c:pt idx="1670">
                  <c:v>0.75836993655441676</c:v>
                </c:pt>
                <c:pt idx="1671">
                  <c:v>0.7563689604685212</c:v>
                </c:pt>
                <c:pt idx="1672">
                  <c:v>0.75436798438262564</c:v>
                </c:pt>
                <c:pt idx="1673">
                  <c:v>0.75236700829673009</c:v>
                </c:pt>
                <c:pt idx="1674">
                  <c:v>0.75036603221083453</c:v>
                </c:pt>
                <c:pt idx="1675">
                  <c:v>0.74836505612493898</c:v>
                </c:pt>
                <c:pt idx="1676">
                  <c:v>0.74636408003904342</c:v>
                </c:pt>
                <c:pt idx="1677">
                  <c:v>0.74436310395314786</c:v>
                </c:pt>
                <c:pt idx="1678">
                  <c:v>0.74236212786725231</c:v>
                </c:pt>
                <c:pt idx="1679">
                  <c:v>0.74036115178135675</c:v>
                </c:pt>
                <c:pt idx="1680">
                  <c:v>0.7383601756954612</c:v>
                </c:pt>
                <c:pt idx="1681">
                  <c:v>0.73635919960956564</c:v>
                </c:pt>
                <c:pt idx="1682">
                  <c:v>0.73435822352367008</c:v>
                </c:pt>
                <c:pt idx="1683">
                  <c:v>0.73235724743777453</c:v>
                </c:pt>
                <c:pt idx="1684">
                  <c:v>0.73035627135187897</c:v>
                </c:pt>
                <c:pt idx="1685">
                  <c:v>0.72835529526598342</c:v>
                </c:pt>
                <c:pt idx="1686">
                  <c:v>0.72635431918008786</c:v>
                </c:pt>
                <c:pt idx="1687">
                  <c:v>0.72435334309419219</c:v>
                </c:pt>
                <c:pt idx="1688">
                  <c:v>0.72235236700829664</c:v>
                </c:pt>
                <c:pt idx="1689">
                  <c:v>0.72035139092240108</c:v>
                </c:pt>
                <c:pt idx="1690">
                  <c:v>0.71835041483650552</c:v>
                </c:pt>
                <c:pt idx="1691">
                  <c:v>0.71634943875060997</c:v>
                </c:pt>
                <c:pt idx="1692">
                  <c:v>0.71434846266471441</c:v>
                </c:pt>
                <c:pt idx="1693">
                  <c:v>0.71234748657881886</c:v>
                </c:pt>
                <c:pt idx="1694">
                  <c:v>0.7103465104929233</c:v>
                </c:pt>
                <c:pt idx="1695">
                  <c:v>0.70834553440702774</c:v>
                </c:pt>
                <c:pt idx="1696">
                  <c:v>0.70634455832113219</c:v>
                </c:pt>
                <c:pt idx="1697">
                  <c:v>0.70434358223523663</c:v>
                </c:pt>
                <c:pt idx="1698">
                  <c:v>0.70234260614934108</c:v>
                </c:pt>
                <c:pt idx="1699">
                  <c:v>0.70034163006344552</c:v>
                </c:pt>
                <c:pt idx="1700">
                  <c:v>0.69834065397754996</c:v>
                </c:pt>
                <c:pt idx="1701">
                  <c:v>0.69633967789165441</c:v>
                </c:pt>
                <c:pt idx="1702">
                  <c:v>0.69433870180575885</c:v>
                </c:pt>
                <c:pt idx="1703">
                  <c:v>0.6923377257198633</c:v>
                </c:pt>
                <c:pt idx="1704">
                  <c:v>0.69033674963396774</c:v>
                </c:pt>
                <c:pt idx="1705">
                  <c:v>0.68833577354807218</c:v>
                </c:pt>
                <c:pt idx="1706">
                  <c:v>0.68633479746217663</c:v>
                </c:pt>
                <c:pt idx="1707">
                  <c:v>0.68433382137628107</c:v>
                </c:pt>
                <c:pt idx="1708">
                  <c:v>0.68233284529038551</c:v>
                </c:pt>
                <c:pt idx="1709">
                  <c:v>0.68033186920448996</c:v>
                </c:pt>
                <c:pt idx="1710">
                  <c:v>0.6783308931185944</c:v>
                </c:pt>
                <c:pt idx="1711">
                  <c:v>0.67632991703269885</c:v>
                </c:pt>
                <c:pt idx="1712">
                  <c:v>0.67432894094680329</c:v>
                </c:pt>
                <c:pt idx="1713">
                  <c:v>0.67232796486090773</c:v>
                </c:pt>
                <c:pt idx="1714">
                  <c:v>0.67032698877501218</c:v>
                </c:pt>
                <c:pt idx="1715">
                  <c:v>0.66832601268911662</c:v>
                </c:pt>
                <c:pt idx="1716">
                  <c:v>0.66632503660322107</c:v>
                </c:pt>
                <c:pt idx="1717">
                  <c:v>0.66432406051732551</c:v>
                </c:pt>
                <c:pt idx="1718">
                  <c:v>0.66232308443142995</c:v>
                </c:pt>
                <c:pt idx="1719">
                  <c:v>0.6603221083455344</c:v>
                </c:pt>
                <c:pt idx="1720">
                  <c:v>0.65832113225963884</c:v>
                </c:pt>
                <c:pt idx="1721">
                  <c:v>0.65632015617374329</c:v>
                </c:pt>
                <c:pt idx="1722">
                  <c:v>0.65431918008784773</c:v>
                </c:pt>
                <c:pt idx="1723">
                  <c:v>0.65231820400195217</c:v>
                </c:pt>
                <c:pt idx="1724">
                  <c:v>0.65031722791605662</c:v>
                </c:pt>
                <c:pt idx="1725">
                  <c:v>0.64831625183016106</c:v>
                </c:pt>
                <c:pt idx="1726">
                  <c:v>0.6463152757442655</c:v>
                </c:pt>
                <c:pt idx="1727">
                  <c:v>0.64431429965836995</c:v>
                </c:pt>
                <c:pt idx="1728">
                  <c:v>0.64231332357247439</c:v>
                </c:pt>
                <c:pt idx="1729">
                  <c:v>0.64031234748657884</c:v>
                </c:pt>
                <c:pt idx="1730">
                  <c:v>0.63831137140068317</c:v>
                </c:pt>
                <c:pt idx="1731">
                  <c:v>0.63631039531478761</c:v>
                </c:pt>
                <c:pt idx="1732">
                  <c:v>0.63430941922889206</c:v>
                </c:pt>
                <c:pt idx="1733">
                  <c:v>0.6323084431429965</c:v>
                </c:pt>
                <c:pt idx="1734">
                  <c:v>0.63030746705710095</c:v>
                </c:pt>
                <c:pt idx="1735">
                  <c:v>0.62830649097120539</c:v>
                </c:pt>
                <c:pt idx="1736">
                  <c:v>0.62630551488530983</c:v>
                </c:pt>
                <c:pt idx="1737">
                  <c:v>0.62430453879941428</c:v>
                </c:pt>
                <c:pt idx="1738">
                  <c:v>0.62230356271351872</c:v>
                </c:pt>
                <c:pt idx="1739">
                  <c:v>0.62030258662762316</c:v>
                </c:pt>
                <c:pt idx="1740">
                  <c:v>0.61830161054172761</c:v>
                </c:pt>
                <c:pt idx="1741">
                  <c:v>0.61630063445583205</c:v>
                </c:pt>
                <c:pt idx="1742">
                  <c:v>0.6142996583699365</c:v>
                </c:pt>
                <c:pt idx="1743">
                  <c:v>0.61229868228404094</c:v>
                </c:pt>
                <c:pt idx="1744">
                  <c:v>0.61029770619814538</c:v>
                </c:pt>
                <c:pt idx="1745">
                  <c:v>0.60829673011224983</c:v>
                </c:pt>
                <c:pt idx="1746">
                  <c:v>0.60629575402635427</c:v>
                </c:pt>
                <c:pt idx="1747">
                  <c:v>0.60429477794045872</c:v>
                </c:pt>
                <c:pt idx="1748">
                  <c:v>0.60229380185456316</c:v>
                </c:pt>
                <c:pt idx="1749">
                  <c:v>0.6002928257686676</c:v>
                </c:pt>
                <c:pt idx="1750">
                  <c:v>0.59829184968277205</c:v>
                </c:pt>
                <c:pt idx="1751">
                  <c:v>0.59629087359687649</c:v>
                </c:pt>
                <c:pt idx="1752">
                  <c:v>0.59428989751098094</c:v>
                </c:pt>
                <c:pt idx="1753">
                  <c:v>0.59228892142508538</c:v>
                </c:pt>
                <c:pt idx="1754">
                  <c:v>0.59028794533918982</c:v>
                </c:pt>
                <c:pt idx="1755">
                  <c:v>0.58828696925329427</c:v>
                </c:pt>
                <c:pt idx="1756">
                  <c:v>0.58628599316739871</c:v>
                </c:pt>
                <c:pt idx="1757">
                  <c:v>0.58428501708150316</c:v>
                </c:pt>
                <c:pt idx="1758">
                  <c:v>0.5822840409956076</c:v>
                </c:pt>
                <c:pt idx="1759">
                  <c:v>0.58028306490971204</c:v>
                </c:pt>
                <c:pt idx="1760">
                  <c:v>0.57828208882381649</c:v>
                </c:pt>
                <c:pt idx="1761">
                  <c:v>0.57628111273792093</c:v>
                </c:pt>
                <c:pt idx="1762">
                  <c:v>0.57428013665202537</c:v>
                </c:pt>
                <c:pt idx="1763">
                  <c:v>0.57227916056612982</c:v>
                </c:pt>
                <c:pt idx="1764">
                  <c:v>0.57027818448023426</c:v>
                </c:pt>
                <c:pt idx="1765">
                  <c:v>0.56827720839433871</c:v>
                </c:pt>
                <c:pt idx="1766">
                  <c:v>0.56627623230844315</c:v>
                </c:pt>
                <c:pt idx="1767">
                  <c:v>0.56427525622254759</c:v>
                </c:pt>
                <c:pt idx="1768">
                  <c:v>0.56227428013665204</c:v>
                </c:pt>
                <c:pt idx="1769">
                  <c:v>0.56027330405075648</c:v>
                </c:pt>
                <c:pt idx="1770">
                  <c:v>0.55827232796486093</c:v>
                </c:pt>
                <c:pt idx="1771">
                  <c:v>0.55627135187896537</c:v>
                </c:pt>
                <c:pt idx="1772">
                  <c:v>0.5542703757930697</c:v>
                </c:pt>
                <c:pt idx="1773">
                  <c:v>0.55226939970717415</c:v>
                </c:pt>
                <c:pt idx="1774">
                  <c:v>0.55026842362127859</c:v>
                </c:pt>
                <c:pt idx="1775">
                  <c:v>0.54826744753538303</c:v>
                </c:pt>
                <c:pt idx="1776">
                  <c:v>0.54626647144948748</c:v>
                </c:pt>
                <c:pt idx="1777">
                  <c:v>0.54426549536359192</c:v>
                </c:pt>
                <c:pt idx="1778">
                  <c:v>0.54226451927769637</c:v>
                </c:pt>
                <c:pt idx="1779">
                  <c:v>0.54026354319180081</c:v>
                </c:pt>
                <c:pt idx="1780">
                  <c:v>0.53826256710590525</c:v>
                </c:pt>
                <c:pt idx="1781">
                  <c:v>0.5362615910200097</c:v>
                </c:pt>
                <c:pt idx="1782">
                  <c:v>0.53426061493411414</c:v>
                </c:pt>
                <c:pt idx="1783">
                  <c:v>0.53225963884821859</c:v>
                </c:pt>
                <c:pt idx="1784">
                  <c:v>0.53025866276232303</c:v>
                </c:pt>
                <c:pt idx="1785">
                  <c:v>0.52825768667642747</c:v>
                </c:pt>
                <c:pt idx="1786">
                  <c:v>0.52625671059053192</c:v>
                </c:pt>
                <c:pt idx="1787">
                  <c:v>0.52425573450463636</c:v>
                </c:pt>
                <c:pt idx="1788">
                  <c:v>0.52225475841874081</c:v>
                </c:pt>
                <c:pt idx="1789">
                  <c:v>0.52025378233284525</c:v>
                </c:pt>
                <c:pt idx="1790">
                  <c:v>0.51825280624694969</c:v>
                </c:pt>
                <c:pt idx="1791">
                  <c:v>0.51625183016105414</c:v>
                </c:pt>
                <c:pt idx="1792">
                  <c:v>0.51425085407515858</c:v>
                </c:pt>
                <c:pt idx="1793">
                  <c:v>0.51224987798926302</c:v>
                </c:pt>
                <c:pt idx="1794">
                  <c:v>0.51024890190336747</c:v>
                </c:pt>
                <c:pt idx="1795">
                  <c:v>0.50824792581747191</c:v>
                </c:pt>
                <c:pt idx="1796">
                  <c:v>0.50624694973157636</c:v>
                </c:pt>
                <c:pt idx="1797">
                  <c:v>0.5042459736456808</c:v>
                </c:pt>
                <c:pt idx="1798">
                  <c:v>0.50224499755978524</c:v>
                </c:pt>
                <c:pt idx="1799">
                  <c:v>0.50024402147388969</c:v>
                </c:pt>
                <c:pt idx="1800">
                  <c:v>0.49824304538799413</c:v>
                </c:pt>
                <c:pt idx="1801">
                  <c:v>0.49624206930209858</c:v>
                </c:pt>
                <c:pt idx="1802">
                  <c:v>0.49424109321620302</c:v>
                </c:pt>
                <c:pt idx="1803">
                  <c:v>0.49224011713030746</c:v>
                </c:pt>
                <c:pt idx="1804">
                  <c:v>0.49023914104441185</c:v>
                </c:pt>
                <c:pt idx="1805">
                  <c:v>0.4882381649585163</c:v>
                </c:pt>
                <c:pt idx="1806">
                  <c:v>0.48623718887262074</c:v>
                </c:pt>
                <c:pt idx="1807">
                  <c:v>0.48423621278672518</c:v>
                </c:pt>
                <c:pt idx="1808">
                  <c:v>0.48223523670082963</c:v>
                </c:pt>
                <c:pt idx="1809">
                  <c:v>0.48023426061493407</c:v>
                </c:pt>
                <c:pt idx="1810">
                  <c:v>0.47823328452903852</c:v>
                </c:pt>
                <c:pt idx="1811">
                  <c:v>0.47623230844314296</c:v>
                </c:pt>
                <c:pt idx="1812">
                  <c:v>0.4742313323572474</c:v>
                </c:pt>
                <c:pt idx="1813">
                  <c:v>0.47223035627135185</c:v>
                </c:pt>
                <c:pt idx="1814">
                  <c:v>0.47022938018545629</c:v>
                </c:pt>
                <c:pt idx="1815">
                  <c:v>0.46822840409956074</c:v>
                </c:pt>
                <c:pt idx="1816">
                  <c:v>0.46622742801366518</c:v>
                </c:pt>
                <c:pt idx="1817">
                  <c:v>0.46422645192776962</c:v>
                </c:pt>
                <c:pt idx="1818">
                  <c:v>0.46222547584187407</c:v>
                </c:pt>
                <c:pt idx="1819">
                  <c:v>0.46022449975597851</c:v>
                </c:pt>
                <c:pt idx="1820">
                  <c:v>0.45822352367008296</c:v>
                </c:pt>
                <c:pt idx="1821">
                  <c:v>0.4562225475841874</c:v>
                </c:pt>
                <c:pt idx="1822">
                  <c:v>0.45422157149829184</c:v>
                </c:pt>
                <c:pt idx="1823">
                  <c:v>0.45222059541239629</c:v>
                </c:pt>
                <c:pt idx="1824">
                  <c:v>0.45021961932650073</c:v>
                </c:pt>
                <c:pt idx="1825">
                  <c:v>0.44821864324060512</c:v>
                </c:pt>
                <c:pt idx="1826">
                  <c:v>0.44621766715470956</c:v>
                </c:pt>
                <c:pt idx="1827">
                  <c:v>0.44421669106881401</c:v>
                </c:pt>
                <c:pt idx="1828">
                  <c:v>0.44221571498291845</c:v>
                </c:pt>
                <c:pt idx="1829">
                  <c:v>0.44021473889702289</c:v>
                </c:pt>
                <c:pt idx="1830">
                  <c:v>0.43821376281112734</c:v>
                </c:pt>
                <c:pt idx="1831">
                  <c:v>0.43621278672523178</c:v>
                </c:pt>
                <c:pt idx="1832">
                  <c:v>0.43421181063933623</c:v>
                </c:pt>
                <c:pt idx="1833">
                  <c:v>0.43221083455344067</c:v>
                </c:pt>
                <c:pt idx="1834">
                  <c:v>0.43020985846754511</c:v>
                </c:pt>
                <c:pt idx="1835">
                  <c:v>0.42820888238164956</c:v>
                </c:pt>
                <c:pt idx="1836">
                  <c:v>0.426207906295754</c:v>
                </c:pt>
                <c:pt idx="1837">
                  <c:v>0.42420693020985845</c:v>
                </c:pt>
                <c:pt idx="1838">
                  <c:v>0.42220595412396289</c:v>
                </c:pt>
                <c:pt idx="1839">
                  <c:v>0.42020497803806733</c:v>
                </c:pt>
                <c:pt idx="1840">
                  <c:v>0.41820400195217178</c:v>
                </c:pt>
                <c:pt idx="1841">
                  <c:v>0.41620302586627622</c:v>
                </c:pt>
                <c:pt idx="1842">
                  <c:v>0.41420204978038067</c:v>
                </c:pt>
                <c:pt idx="1843">
                  <c:v>0.41220107369448511</c:v>
                </c:pt>
                <c:pt idx="1844">
                  <c:v>0.41020009760858955</c:v>
                </c:pt>
                <c:pt idx="1845">
                  <c:v>0.408199121522694</c:v>
                </c:pt>
                <c:pt idx="1846">
                  <c:v>0.40619814543679844</c:v>
                </c:pt>
                <c:pt idx="1847">
                  <c:v>0.40419716935090283</c:v>
                </c:pt>
                <c:pt idx="1848">
                  <c:v>0.40219619326500727</c:v>
                </c:pt>
                <c:pt idx="1849">
                  <c:v>0.40019521717911172</c:v>
                </c:pt>
                <c:pt idx="1850">
                  <c:v>0.39819424109321616</c:v>
                </c:pt>
                <c:pt idx="1851">
                  <c:v>0.39619326500732061</c:v>
                </c:pt>
                <c:pt idx="1852">
                  <c:v>0.39419228892142505</c:v>
                </c:pt>
                <c:pt idx="1853">
                  <c:v>0.39219131283552949</c:v>
                </c:pt>
                <c:pt idx="1854">
                  <c:v>0.39019033674963394</c:v>
                </c:pt>
                <c:pt idx="1855">
                  <c:v>0.38818936066373838</c:v>
                </c:pt>
                <c:pt idx="1856">
                  <c:v>0.38618838457784282</c:v>
                </c:pt>
                <c:pt idx="1857">
                  <c:v>0.38418740849194727</c:v>
                </c:pt>
                <c:pt idx="1858">
                  <c:v>0.38218643240605171</c:v>
                </c:pt>
                <c:pt idx="1859">
                  <c:v>0.38018545632015616</c:v>
                </c:pt>
                <c:pt idx="1860">
                  <c:v>0.3781844802342606</c:v>
                </c:pt>
                <c:pt idx="1861">
                  <c:v>0.37618350414836504</c:v>
                </c:pt>
                <c:pt idx="1862">
                  <c:v>0.37418252806246949</c:v>
                </c:pt>
                <c:pt idx="1863">
                  <c:v>0.37218155197657393</c:v>
                </c:pt>
                <c:pt idx="1864">
                  <c:v>0.37018057589067838</c:v>
                </c:pt>
                <c:pt idx="1865">
                  <c:v>0.36817959980478282</c:v>
                </c:pt>
                <c:pt idx="1866">
                  <c:v>0.36617862371888726</c:v>
                </c:pt>
                <c:pt idx="1867">
                  <c:v>0.36417764763299171</c:v>
                </c:pt>
                <c:pt idx="1868">
                  <c:v>0.3621766715470961</c:v>
                </c:pt>
                <c:pt idx="1869">
                  <c:v>0.36017569546120054</c:v>
                </c:pt>
                <c:pt idx="1870">
                  <c:v>0.35817471937530498</c:v>
                </c:pt>
                <c:pt idx="1871">
                  <c:v>0.35617374328940943</c:v>
                </c:pt>
                <c:pt idx="1872">
                  <c:v>0.35417276720351387</c:v>
                </c:pt>
                <c:pt idx="1873">
                  <c:v>0.35217179111761832</c:v>
                </c:pt>
                <c:pt idx="1874">
                  <c:v>0.35017081503172276</c:v>
                </c:pt>
                <c:pt idx="1875">
                  <c:v>0.3481698389458272</c:v>
                </c:pt>
                <c:pt idx="1876">
                  <c:v>0.34616886285993165</c:v>
                </c:pt>
                <c:pt idx="1877">
                  <c:v>0.34416788677403609</c:v>
                </c:pt>
                <c:pt idx="1878">
                  <c:v>0.34216691068814054</c:v>
                </c:pt>
                <c:pt idx="1879">
                  <c:v>0.34016593460224498</c:v>
                </c:pt>
                <c:pt idx="1880">
                  <c:v>0.33816495851634942</c:v>
                </c:pt>
                <c:pt idx="1881">
                  <c:v>0.33616398243045387</c:v>
                </c:pt>
                <c:pt idx="1882">
                  <c:v>0.33416300634455831</c:v>
                </c:pt>
                <c:pt idx="1883">
                  <c:v>0.33216203025866275</c:v>
                </c:pt>
                <c:pt idx="1884">
                  <c:v>0.3301610541727672</c:v>
                </c:pt>
                <c:pt idx="1885">
                  <c:v>0.32816007808687164</c:v>
                </c:pt>
                <c:pt idx="1886">
                  <c:v>0.32615910200097609</c:v>
                </c:pt>
                <c:pt idx="1887">
                  <c:v>0.32415812591508053</c:v>
                </c:pt>
                <c:pt idx="1888">
                  <c:v>0.32215714982918497</c:v>
                </c:pt>
                <c:pt idx="1889">
                  <c:v>0.32015617374328942</c:v>
                </c:pt>
                <c:pt idx="1890">
                  <c:v>0.31815519765739381</c:v>
                </c:pt>
                <c:pt idx="1891">
                  <c:v>0.31615422157149825</c:v>
                </c:pt>
                <c:pt idx="1892">
                  <c:v>0.31415324548560269</c:v>
                </c:pt>
                <c:pt idx="1893">
                  <c:v>0.31215226939970714</c:v>
                </c:pt>
                <c:pt idx="1894">
                  <c:v>0.31015129331381158</c:v>
                </c:pt>
                <c:pt idx="1895">
                  <c:v>0.30815031722791603</c:v>
                </c:pt>
                <c:pt idx="1896">
                  <c:v>0.30614934114202047</c:v>
                </c:pt>
                <c:pt idx="1897">
                  <c:v>0.30414836505612491</c:v>
                </c:pt>
                <c:pt idx="1898">
                  <c:v>0.30214738897022936</c:v>
                </c:pt>
                <c:pt idx="1899">
                  <c:v>0.3001464128843338</c:v>
                </c:pt>
                <c:pt idx="1900">
                  <c:v>0.29814543679843825</c:v>
                </c:pt>
                <c:pt idx="1901">
                  <c:v>0.29614446071254269</c:v>
                </c:pt>
                <c:pt idx="1902">
                  <c:v>0.29414348462664713</c:v>
                </c:pt>
                <c:pt idx="1903">
                  <c:v>0.29214250854075158</c:v>
                </c:pt>
                <c:pt idx="1904">
                  <c:v>0.29014153245485602</c:v>
                </c:pt>
                <c:pt idx="1905">
                  <c:v>0.28814055636896047</c:v>
                </c:pt>
                <c:pt idx="1906">
                  <c:v>0.28613958028306491</c:v>
                </c:pt>
                <c:pt idx="1907">
                  <c:v>0.28413860419716935</c:v>
                </c:pt>
                <c:pt idx="1908">
                  <c:v>0.2821376281112738</c:v>
                </c:pt>
                <c:pt idx="1909">
                  <c:v>0.28013665202537824</c:v>
                </c:pt>
                <c:pt idx="1910">
                  <c:v>0.27813567593948268</c:v>
                </c:pt>
                <c:pt idx="1911">
                  <c:v>0.27613469985358707</c:v>
                </c:pt>
                <c:pt idx="1912">
                  <c:v>0.27413372376769152</c:v>
                </c:pt>
                <c:pt idx="1913">
                  <c:v>0.27213274768179596</c:v>
                </c:pt>
                <c:pt idx="1914">
                  <c:v>0.27013177159590041</c:v>
                </c:pt>
                <c:pt idx="1915">
                  <c:v>0.26813079551000485</c:v>
                </c:pt>
                <c:pt idx="1916">
                  <c:v>0.26612981942410929</c:v>
                </c:pt>
                <c:pt idx="1917">
                  <c:v>0.26412884333821374</c:v>
                </c:pt>
                <c:pt idx="1918">
                  <c:v>0.26212786725231818</c:v>
                </c:pt>
                <c:pt idx="1919">
                  <c:v>0.26012689116642262</c:v>
                </c:pt>
                <c:pt idx="1920">
                  <c:v>0.25812591508052707</c:v>
                </c:pt>
                <c:pt idx="1921">
                  <c:v>0.25612493899463151</c:v>
                </c:pt>
                <c:pt idx="1922">
                  <c:v>0.25412396290873596</c:v>
                </c:pt>
                <c:pt idx="1923">
                  <c:v>0.2521229868228404</c:v>
                </c:pt>
                <c:pt idx="1924">
                  <c:v>0.25012201073694484</c:v>
                </c:pt>
                <c:pt idx="1925">
                  <c:v>0.24812103465104929</c:v>
                </c:pt>
                <c:pt idx="1926">
                  <c:v>0.24612005856515373</c:v>
                </c:pt>
                <c:pt idx="1927">
                  <c:v>0.24411908247925815</c:v>
                </c:pt>
                <c:pt idx="1928">
                  <c:v>0.24211810639336259</c:v>
                </c:pt>
                <c:pt idx="1929">
                  <c:v>0.24011713030746704</c:v>
                </c:pt>
                <c:pt idx="1930">
                  <c:v>0.23811615422157148</c:v>
                </c:pt>
                <c:pt idx="1931">
                  <c:v>0.23611517813567592</c:v>
                </c:pt>
                <c:pt idx="1932">
                  <c:v>0.23411420204978037</c:v>
                </c:pt>
                <c:pt idx="1933">
                  <c:v>0.23211322596388481</c:v>
                </c:pt>
                <c:pt idx="1934">
                  <c:v>0.23011224987798926</c:v>
                </c:pt>
                <c:pt idx="1935">
                  <c:v>0.2281112737920937</c:v>
                </c:pt>
                <c:pt idx="1936">
                  <c:v>0.22611029770619814</c:v>
                </c:pt>
                <c:pt idx="1937">
                  <c:v>0.22410932162030256</c:v>
                </c:pt>
                <c:pt idx="1938">
                  <c:v>0.222108345534407</c:v>
                </c:pt>
                <c:pt idx="1939">
                  <c:v>0.22010736944851145</c:v>
                </c:pt>
                <c:pt idx="1940">
                  <c:v>0.21810639336261589</c:v>
                </c:pt>
                <c:pt idx="1941">
                  <c:v>0.21610541727672034</c:v>
                </c:pt>
                <c:pt idx="1942">
                  <c:v>0.21410444119082478</c:v>
                </c:pt>
                <c:pt idx="1943">
                  <c:v>0.21210346510492922</c:v>
                </c:pt>
                <c:pt idx="1944">
                  <c:v>0.21010248901903367</c:v>
                </c:pt>
                <c:pt idx="1945">
                  <c:v>0.20810151293313811</c:v>
                </c:pt>
                <c:pt idx="1946">
                  <c:v>0.20610053684724255</c:v>
                </c:pt>
                <c:pt idx="1947">
                  <c:v>0.204099560761347</c:v>
                </c:pt>
                <c:pt idx="1948">
                  <c:v>0.20209858467545141</c:v>
                </c:pt>
                <c:pt idx="1949">
                  <c:v>0.20009760858955586</c:v>
                </c:pt>
                <c:pt idx="1950">
                  <c:v>0.1980966325036603</c:v>
                </c:pt>
                <c:pt idx="1951">
                  <c:v>0.19609565641776475</c:v>
                </c:pt>
                <c:pt idx="1952">
                  <c:v>0.19409468033186919</c:v>
                </c:pt>
                <c:pt idx="1953">
                  <c:v>0.19209370424597363</c:v>
                </c:pt>
                <c:pt idx="1954">
                  <c:v>0.19009272816007808</c:v>
                </c:pt>
                <c:pt idx="1955">
                  <c:v>0.18809175207418252</c:v>
                </c:pt>
                <c:pt idx="1956">
                  <c:v>0.18609077598828697</c:v>
                </c:pt>
                <c:pt idx="1957">
                  <c:v>0.18408979990239141</c:v>
                </c:pt>
                <c:pt idx="1958">
                  <c:v>0.18208882381649585</c:v>
                </c:pt>
                <c:pt idx="1959">
                  <c:v>0.18008784773060027</c:v>
                </c:pt>
                <c:pt idx="1960">
                  <c:v>0.17808687164470471</c:v>
                </c:pt>
                <c:pt idx="1961">
                  <c:v>0.17608589555880916</c:v>
                </c:pt>
                <c:pt idx="1962">
                  <c:v>0.1740849194729136</c:v>
                </c:pt>
                <c:pt idx="1963">
                  <c:v>0.17208394338701805</c:v>
                </c:pt>
                <c:pt idx="1964">
                  <c:v>0.17008296730112249</c:v>
                </c:pt>
                <c:pt idx="1965">
                  <c:v>0.16808199121522693</c:v>
                </c:pt>
                <c:pt idx="1966">
                  <c:v>0.16608101512933138</c:v>
                </c:pt>
                <c:pt idx="1967">
                  <c:v>0.16408003904343582</c:v>
                </c:pt>
                <c:pt idx="1968">
                  <c:v>0.16207906295754027</c:v>
                </c:pt>
                <c:pt idx="1969">
                  <c:v>0.16007808687164471</c:v>
                </c:pt>
                <c:pt idx="1970">
                  <c:v>0.15807711078574913</c:v>
                </c:pt>
                <c:pt idx="1971">
                  <c:v>0.15607613469985357</c:v>
                </c:pt>
                <c:pt idx="1972">
                  <c:v>0.15407515861395801</c:v>
                </c:pt>
                <c:pt idx="1973">
                  <c:v>0.15207418252806246</c:v>
                </c:pt>
                <c:pt idx="1974">
                  <c:v>0.1500732064421669</c:v>
                </c:pt>
                <c:pt idx="1975">
                  <c:v>0.14807223035627134</c:v>
                </c:pt>
                <c:pt idx="1976">
                  <c:v>0.14607125427037579</c:v>
                </c:pt>
                <c:pt idx="1977">
                  <c:v>0.14407027818448023</c:v>
                </c:pt>
                <c:pt idx="1978">
                  <c:v>0.14206930209858468</c:v>
                </c:pt>
                <c:pt idx="1979">
                  <c:v>0.14006832601268912</c:v>
                </c:pt>
                <c:pt idx="1980">
                  <c:v>0.13806734992679354</c:v>
                </c:pt>
                <c:pt idx="1981">
                  <c:v>0.13606637384089798</c:v>
                </c:pt>
                <c:pt idx="1982">
                  <c:v>0.13406539775500242</c:v>
                </c:pt>
                <c:pt idx="1983">
                  <c:v>0.13206442166910687</c:v>
                </c:pt>
                <c:pt idx="1984">
                  <c:v>0.13006344558321131</c:v>
                </c:pt>
                <c:pt idx="1985">
                  <c:v>0.12806246949731576</c:v>
                </c:pt>
                <c:pt idx="1986">
                  <c:v>0.1260614934114202</c:v>
                </c:pt>
                <c:pt idx="1987">
                  <c:v>0.12406051732552464</c:v>
                </c:pt>
                <c:pt idx="1988">
                  <c:v>0.12205954123962907</c:v>
                </c:pt>
                <c:pt idx="1989">
                  <c:v>0.12005856515373352</c:v>
                </c:pt>
                <c:pt idx="1990">
                  <c:v>0.11805758906783796</c:v>
                </c:pt>
                <c:pt idx="1991">
                  <c:v>0.11605661298194241</c:v>
                </c:pt>
                <c:pt idx="1992">
                  <c:v>0.11405563689604685</c:v>
                </c:pt>
                <c:pt idx="1993">
                  <c:v>0.11205466081015128</c:v>
                </c:pt>
                <c:pt idx="1994">
                  <c:v>0.11005368472425572</c:v>
                </c:pt>
                <c:pt idx="1995">
                  <c:v>0.10805270863836017</c:v>
                </c:pt>
                <c:pt idx="1996">
                  <c:v>0.10605173255246461</c:v>
                </c:pt>
                <c:pt idx="1997">
                  <c:v>0.10405075646656906</c:v>
                </c:pt>
                <c:pt idx="1998">
                  <c:v>0.1020497803806735</c:v>
                </c:pt>
                <c:pt idx="1999">
                  <c:v>0.10004880429477793</c:v>
                </c:pt>
                <c:pt idx="2000">
                  <c:v>9.8047828208882373E-2</c:v>
                </c:pt>
                <c:pt idx="2001">
                  <c:v>9.6046852122986817E-2</c:v>
                </c:pt>
                <c:pt idx="2002">
                  <c:v>9.4045876037091261E-2</c:v>
                </c:pt>
                <c:pt idx="2003">
                  <c:v>9.2044899951195705E-2</c:v>
                </c:pt>
                <c:pt idx="2004">
                  <c:v>9.0043923865300135E-2</c:v>
                </c:pt>
                <c:pt idx="2005">
                  <c:v>8.8042947779404579E-2</c:v>
                </c:pt>
                <c:pt idx="2006">
                  <c:v>8.6041971693509023E-2</c:v>
                </c:pt>
                <c:pt idx="2007">
                  <c:v>8.4040995607613467E-2</c:v>
                </c:pt>
                <c:pt idx="2008">
                  <c:v>8.2040019521717911E-2</c:v>
                </c:pt>
                <c:pt idx="2009">
                  <c:v>8.0039043435822355E-2</c:v>
                </c:pt>
                <c:pt idx="2010">
                  <c:v>7.8038067349926785E-2</c:v>
                </c:pt>
                <c:pt idx="2011">
                  <c:v>7.6037091264031229E-2</c:v>
                </c:pt>
                <c:pt idx="2012">
                  <c:v>7.4036115178135672E-2</c:v>
                </c:pt>
                <c:pt idx="2013">
                  <c:v>7.2035139092240116E-2</c:v>
                </c:pt>
                <c:pt idx="2014">
                  <c:v>7.003416300634456E-2</c:v>
                </c:pt>
                <c:pt idx="2015">
                  <c:v>6.803318692044899E-2</c:v>
                </c:pt>
                <c:pt idx="2016">
                  <c:v>6.6032210834553434E-2</c:v>
                </c:pt>
                <c:pt idx="2017">
                  <c:v>6.4031234748657878E-2</c:v>
                </c:pt>
                <c:pt idx="2018">
                  <c:v>6.2030258662762322E-2</c:v>
                </c:pt>
                <c:pt idx="2019">
                  <c:v>6.0029282576866759E-2</c:v>
                </c:pt>
                <c:pt idx="2020">
                  <c:v>5.8028306490971203E-2</c:v>
                </c:pt>
                <c:pt idx="2021">
                  <c:v>5.602733040507564E-2</c:v>
                </c:pt>
                <c:pt idx="2022">
                  <c:v>5.4026354319180084E-2</c:v>
                </c:pt>
                <c:pt idx="2023">
                  <c:v>5.2025378233284528E-2</c:v>
                </c:pt>
                <c:pt idx="2024">
                  <c:v>5.0024402147388965E-2</c:v>
                </c:pt>
                <c:pt idx="2025">
                  <c:v>4.8023426061493409E-2</c:v>
                </c:pt>
                <c:pt idx="2026">
                  <c:v>4.6022449975597853E-2</c:v>
                </c:pt>
                <c:pt idx="2027">
                  <c:v>4.4021473889702289E-2</c:v>
                </c:pt>
                <c:pt idx="2028">
                  <c:v>4.2020497803806733E-2</c:v>
                </c:pt>
                <c:pt idx="2029">
                  <c:v>4.0019521717911177E-2</c:v>
                </c:pt>
                <c:pt idx="2030">
                  <c:v>3.8018545632015614E-2</c:v>
                </c:pt>
                <c:pt idx="2031">
                  <c:v>3.6017569546120058E-2</c:v>
                </c:pt>
                <c:pt idx="2032">
                  <c:v>3.4016593460224495E-2</c:v>
                </c:pt>
                <c:pt idx="2033">
                  <c:v>3.2015617374328939E-2</c:v>
                </c:pt>
                <c:pt idx="2034">
                  <c:v>3.001464128843338E-2</c:v>
                </c:pt>
                <c:pt idx="2035">
                  <c:v>2.801366520253782E-2</c:v>
                </c:pt>
                <c:pt idx="2036">
                  <c:v>2.6012689116642264E-2</c:v>
                </c:pt>
                <c:pt idx="2037">
                  <c:v>2.4011713030746704E-2</c:v>
                </c:pt>
                <c:pt idx="2038">
                  <c:v>2.2010736944851145E-2</c:v>
                </c:pt>
                <c:pt idx="2039">
                  <c:v>2.0009760858955589E-2</c:v>
                </c:pt>
                <c:pt idx="2040">
                  <c:v>1.8008784773060029E-2</c:v>
                </c:pt>
                <c:pt idx="2041">
                  <c:v>1.600780868716447E-2</c:v>
                </c:pt>
                <c:pt idx="2042">
                  <c:v>1.400683260126891E-2</c:v>
                </c:pt>
                <c:pt idx="2043">
                  <c:v>1.2005856515373352E-2</c:v>
                </c:pt>
                <c:pt idx="2044">
                  <c:v>1.0004880429477794E-2</c:v>
                </c:pt>
                <c:pt idx="2045">
                  <c:v>8.0039043435822348E-3</c:v>
                </c:pt>
                <c:pt idx="2046">
                  <c:v>6.0029282576866761E-3</c:v>
                </c:pt>
                <c:pt idx="2047">
                  <c:v>4.0019521717911174E-3</c:v>
                </c:pt>
                <c:pt idx="2048">
                  <c:v>2.0009760858955587E-3</c:v>
                </c:pt>
              </c:numCache>
            </c:numRef>
          </c:xVal>
          <c:yVal>
            <c:numRef>
              <c:f>'RGB Analysis'!$F$46:$F$2095</c:f>
              <c:numCache>
                <c:formatCode>General</c:formatCode>
                <c:ptCount val="2050"/>
                <c:pt idx="0">
                  <c:v>2.7450980392156862E-2</c:v>
                </c:pt>
                <c:pt idx="1">
                  <c:v>2.3819607843137254E-2</c:v>
                </c:pt>
                <c:pt idx="2">
                  <c:v>2.4101960784313724E-2</c:v>
                </c:pt>
                <c:pt idx="3">
                  <c:v>2.219607843137255E-2</c:v>
                </c:pt>
                <c:pt idx="4">
                  <c:v>2.3050980392156865E-2</c:v>
                </c:pt>
                <c:pt idx="5">
                  <c:v>2.6776470588235294E-2</c:v>
                </c:pt>
                <c:pt idx="6">
                  <c:v>2.8219607843137255E-2</c:v>
                </c:pt>
                <c:pt idx="7">
                  <c:v>4.0141176470588236E-2</c:v>
                </c:pt>
                <c:pt idx="8">
                  <c:v>4.1996078431372548E-2</c:v>
                </c:pt>
                <c:pt idx="9">
                  <c:v>5.8956862745098038E-2</c:v>
                </c:pt>
                <c:pt idx="10">
                  <c:v>6.1223529411764711E-2</c:v>
                </c:pt>
                <c:pt idx="11">
                  <c:v>7.7223529411764705E-2</c:v>
                </c:pt>
                <c:pt idx="12">
                  <c:v>7.9690196078431377E-2</c:v>
                </c:pt>
                <c:pt idx="13">
                  <c:v>9.1298039215686272E-2</c:v>
                </c:pt>
                <c:pt idx="14">
                  <c:v>9.3556862745098043E-2</c:v>
                </c:pt>
                <c:pt idx="15">
                  <c:v>0.12481568627450981</c:v>
                </c:pt>
                <c:pt idx="16">
                  <c:v>0.12761568627450981</c:v>
                </c:pt>
                <c:pt idx="17">
                  <c:v>0.22451764705882354</c:v>
                </c:pt>
                <c:pt idx="18">
                  <c:v>0.23210196078431372</c:v>
                </c:pt>
                <c:pt idx="19">
                  <c:v>0.33567450980392155</c:v>
                </c:pt>
                <c:pt idx="20">
                  <c:v>0.34624313725490191</c:v>
                </c:pt>
                <c:pt idx="21">
                  <c:v>0.20930196078431373</c:v>
                </c:pt>
                <c:pt idx="22">
                  <c:v>0.21151764705882353</c:v>
                </c:pt>
                <c:pt idx="23">
                  <c:v>6.9560784313725491E-2</c:v>
                </c:pt>
                <c:pt idx="24">
                  <c:v>6.7619607843137239E-2</c:v>
                </c:pt>
                <c:pt idx="25">
                  <c:v>2.8596078431372549E-2</c:v>
                </c:pt>
                <c:pt idx="26">
                  <c:v>2.7831372549019608E-2</c:v>
                </c:pt>
                <c:pt idx="27">
                  <c:v>2.3580392156862744E-2</c:v>
                </c:pt>
                <c:pt idx="28">
                  <c:v>2.3529411764705882E-2</c:v>
                </c:pt>
                <c:pt idx="29">
                  <c:v>2.0792156862745097E-2</c:v>
                </c:pt>
                <c:pt idx="30">
                  <c:v>2.0658823529411764E-2</c:v>
                </c:pt>
                <c:pt idx="31">
                  <c:v>1.3780392156862744E-2</c:v>
                </c:pt>
                <c:pt idx="32">
                  <c:v>1.3482352941176471E-2</c:v>
                </c:pt>
                <c:pt idx="33">
                  <c:v>1.9505882352941175E-2</c:v>
                </c:pt>
                <c:pt idx="34">
                  <c:v>1.9607843137254902E-2</c:v>
                </c:pt>
                <c:pt idx="35">
                  <c:v>1.5192156862745099E-2</c:v>
                </c:pt>
                <c:pt idx="36">
                  <c:v>1.5207843137254902E-2</c:v>
                </c:pt>
                <c:pt idx="37">
                  <c:v>8.3529411764705873E-3</c:v>
                </c:pt>
                <c:pt idx="38">
                  <c:v>8.1294117647058815E-3</c:v>
                </c:pt>
                <c:pt idx="39">
                  <c:v>1.1878431372549019E-2</c:v>
                </c:pt>
                <c:pt idx="40">
                  <c:v>1.1858823529411765E-2</c:v>
                </c:pt>
                <c:pt idx="41">
                  <c:v>1.5607843137254902E-2</c:v>
                </c:pt>
                <c:pt idx="42">
                  <c:v>1.5686274509803921E-2</c:v>
                </c:pt>
                <c:pt idx="43">
                  <c:v>1.5686274509803921E-2</c:v>
                </c:pt>
                <c:pt idx="44">
                  <c:v>1.5686274509803921E-2</c:v>
                </c:pt>
                <c:pt idx="45">
                  <c:v>2.7192156862745096E-2</c:v>
                </c:pt>
                <c:pt idx="46">
                  <c:v>2.7450980392156862E-2</c:v>
                </c:pt>
                <c:pt idx="47">
                  <c:v>7.3431372549019616E-2</c:v>
                </c:pt>
                <c:pt idx="48">
                  <c:v>7.4509803921568626E-2</c:v>
                </c:pt>
                <c:pt idx="49">
                  <c:v>0.13192549019607841</c:v>
                </c:pt>
                <c:pt idx="50">
                  <c:v>0.13333333333333333</c:v>
                </c:pt>
                <c:pt idx="51">
                  <c:v>0.19451764705882349</c:v>
                </c:pt>
                <c:pt idx="52">
                  <c:v>0.19607843137254902</c:v>
                </c:pt>
                <c:pt idx="53">
                  <c:v>0.17315686274509803</c:v>
                </c:pt>
                <c:pt idx="54">
                  <c:v>0.17254901960784313</c:v>
                </c:pt>
                <c:pt idx="55">
                  <c:v>0.11530588235294117</c:v>
                </c:pt>
                <c:pt idx="56">
                  <c:v>0.11372549019607843</c:v>
                </c:pt>
                <c:pt idx="57">
                  <c:v>0.13659999999999997</c:v>
                </c:pt>
                <c:pt idx="58">
                  <c:v>0.13725490196078433</c:v>
                </c:pt>
                <c:pt idx="59">
                  <c:v>0.15629803921568627</c:v>
                </c:pt>
                <c:pt idx="60">
                  <c:v>0.15686274509803921</c:v>
                </c:pt>
                <c:pt idx="61">
                  <c:v>0.15305882352941177</c:v>
                </c:pt>
                <c:pt idx="62">
                  <c:v>0.15294117647058822</c:v>
                </c:pt>
                <c:pt idx="63">
                  <c:v>0.14153725490196079</c:v>
                </c:pt>
                <c:pt idx="64">
                  <c:v>0.14117647058823529</c:v>
                </c:pt>
                <c:pt idx="65">
                  <c:v>0.14877254901960785</c:v>
                </c:pt>
                <c:pt idx="66">
                  <c:v>0.14901960784313725</c:v>
                </c:pt>
                <c:pt idx="67">
                  <c:v>0.14901960784313725</c:v>
                </c:pt>
                <c:pt idx="68">
                  <c:v>0.14901960784313725</c:v>
                </c:pt>
                <c:pt idx="69">
                  <c:v>0.1528078431372549</c:v>
                </c:pt>
                <c:pt idx="70">
                  <c:v>0.15294117647058822</c:v>
                </c:pt>
                <c:pt idx="71">
                  <c:v>0.14536862745098042</c:v>
                </c:pt>
                <c:pt idx="72">
                  <c:v>0.14509803921568626</c:v>
                </c:pt>
                <c:pt idx="73">
                  <c:v>0.14131764705882352</c:v>
                </c:pt>
                <c:pt idx="74">
                  <c:v>0.14117647058823529</c:v>
                </c:pt>
                <c:pt idx="75">
                  <c:v>0.13361960784313726</c:v>
                </c:pt>
                <c:pt idx="76">
                  <c:v>0.13333333333333333</c:v>
                </c:pt>
                <c:pt idx="77">
                  <c:v>0.14088235294117646</c:v>
                </c:pt>
                <c:pt idx="78">
                  <c:v>0.14117647058823529</c:v>
                </c:pt>
                <c:pt idx="79">
                  <c:v>0.15248627450980393</c:v>
                </c:pt>
                <c:pt idx="80">
                  <c:v>0.15294117647058822</c:v>
                </c:pt>
                <c:pt idx="81">
                  <c:v>0.14917647058823527</c:v>
                </c:pt>
                <c:pt idx="82">
                  <c:v>0.14902745098039216</c:v>
                </c:pt>
                <c:pt idx="83">
                  <c:v>0.16784313725490194</c:v>
                </c:pt>
                <c:pt idx="84">
                  <c:v>0.16862745098039214</c:v>
                </c:pt>
                <c:pt idx="85">
                  <c:v>0.18574901960784312</c:v>
                </c:pt>
                <c:pt idx="86">
                  <c:v>0.18591372549019608</c:v>
                </c:pt>
                <c:pt idx="87">
                  <c:v>0.18435686274509805</c:v>
                </c:pt>
                <c:pt idx="88">
                  <c:v>0.18431372549019606</c:v>
                </c:pt>
                <c:pt idx="89">
                  <c:v>0.20916862745098042</c:v>
                </c:pt>
                <c:pt idx="90">
                  <c:v>0.20952941176470588</c:v>
                </c:pt>
                <c:pt idx="91">
                  <c:v>0.2091529411764706</c:v>
                </c:pt>
                <c:pt idx="92">
                  <c:v>0.20888235294117646</c:v>
                </c:pt>
                <c:pt idx="93">
                  <c:v>0.2290392156862745</c:v>
                </c:pt>
                <c:pt idx="94">
                  <c:v>0.22953333333333334</c:v>
                </c:pt>
                <c:pt idx="95">
                  <c:v>0.23993333333333333</c:v>
                </c:pt>
                <c:pt idx="96">
                  <c:v>0.24056078431372549</c:v>
                </c:pt>
                <c:pt idx="97">
                  <c:v>0.25521960784313724</c:v>
                </c:pt>
                <c:pt idx="98">
                  <c:v>0.25575294117647057</c:v>
                </c:pt>
                <c:pt idx="99">
                  <c:v>0.27514509803921566</c:v>
                </c:pt>
                <c:pt idx="100">
                  <c:v>0.27623529411764708</c:v>
                </c:pt>
                <c:pt idx="101">
                  <c:v>0.30615686274509796</c:v>
                </c:pt>
                <c:pt idx="102">
                  <c:v>0.30780000000000002</c:v>
                </c:pt>
                <c:pt idx="103">
                  <c:v>0.32681960784313724</c:v>
                </c:pt>
                <c:pt idx="104">
                  <c:v>0.32849019607843138</c:v>
                </c:pt>
                <c:pt idx="105">
                  <c:v>0.35240784313725487</c:v>
                </c:pt>
                <c:pt idx="106">
                  <c:v>0.35471764705882353</c:v>
                </c:pt>
                <c:pt idx="107">
                  <c:v>0.36506274509803921</c:v>
                </c:pt>
                <c:pt idx="108">
                  <c:v>0.36576862745098043</c:v>
                </c:pt>
                <c:pt idx="109">
                  <c:v>0.37101176470588232</c:v>
                </c:pt>
                <c:pt idx="110">
                  <c:v>0.37110588235294117</c:v>
                </c:pt>
                <c:pt idx="111">
                  <c:v>0.3604</c:v>
                </c:pt>
                <c:pt idx="112">
                  <c:v>0.35922352941176472</c:v>
                </c:pt>
                <c:pt idx="113">
                  <c:v>0.32227450980392158</c:v>
                </c:pt>
                <c:pt idx="114">
                  <c:v>0.31871372549019611</c:v>
                </c:pt>
                <c:pt idx="115">
                  <c:v>0.26832941176470593</c:v>
                </c:pt>
                <c:pt idx="116">
                  <c:v>0.2636</c:v>
                </c:pt>
                <c:pt idx="117">
                  <c:v>0.22582352941176473</c:v>
                </c:pt>
                <c:pt idx="118">
                  <c:v>0.22230588235294119</c:v>
                </c:pt>
                <c:pt idx="119">
                  <c:v>0.22778431372549018</c:v>
                </c:pt>
                <c:pt idx="120">
                  <c:v>0.22801176470588236</c:v>
                </c:pt>
                <c:pt idx="121">
                  <c:v>0.24470196078431372</c:v>
                </c:pt>
                <c:pt idx="122">
                  <c:v>0.24642745098039212</c:v>
                </c:pt>
                <c:pt idx="123">
                  <c:v>0.27286274509803921</c:v>
                </c:pt>
                <c:pt idx="124">
                  <c:v>0.27450980392156865</c:v>
                </c:pt>
                <c:pt idx="125">
                  <c:v>0.27082745098039218</c:v>
                </c:pt>
                <c:pt idx="126">
                  <c:v>0.27058823529411768</c:v>
                </c:pt>
                <c:pt idx="127">
                  <c:v>0.2669098039215686</c:v>
                </c:pt>
                <c:pt idx="128">
                  <c:v>0.26666666666666666</c:v>
                </c:pt>
                <c:pt idx="129">
                  <c:v>0.26299215686274507</c:v>
                </c:pt>
                <c:pt idx="130">
                  <c:v>0.2627450980392157</c:v>
                </c:pt>
                <c:pt idx="131">
                  <c:v>0.27742745098039218</c:v>
                </c:pt>
                <c:pt idx="132">
                  <c:v>0.27843137254901956</c:v>
                </c:pt>
                <c:pt idx="133">
                  <c:v>0.28943137254901963</c:v>
                </c:pt>
                <c:pt idx="134">
                  <c:v>0.29019607843137252</c:v>
                </c:pt>
                <c:pt idx="135">
                  <c:v>0.27920784313725489</c:v>
                </c:pt>
                <c:pt idx="136">
                  <c:v>0.27843137254901956</c:v>
                </c:pt>
                <c:pt idx="137">
                  <c:v>0.28574901960784316</c:v>
                </c:pt>
                <c:pt idx="138">
                  <c:v>0.28627450980392155</c:v>
                </c:pt>
                <c:pt idx="139">
                  <c:v>0.26799607843137252</c:v>
                </c:pt>
                <c:pt idx="140">
                  <c:v>0.26666666666666666</c:v>
                </c:pt>
                <c:pt idx="141">
                  <c:v>0.25570980392156861</c:v>
                </c:pt>
                <c:pt idx="142">
                  <c:v>0.25490196078431371</c:v>
                </c:pt>
                <c:pt idx="143">
                  <c:v>0.26949411764705883</c:v>
                </c:pt>
                <c:pt idx="144">
                  <c:v>0.27058823529411768</c:v>
                </c:pt>
                <c:pt idx="145">
                  <c:v>0.26330196078431367</c:v>
                </c:pt>
                <c:pt idx="146">
                  <c:v>0.2627450980392157</c:v>
                </c:pt>
                <c:pt idx="147">
                  <c:v>0.24818431372549019</c:v>
                </c:pt>
                <c:pt idx="148">
                  <c:v>0.24705882352941178</c:v>
                </c:pt>
                <c:pt idx="149">
                  <c:v>0.25069411764705879</c:v>
                </c:pt>
                <c:pt idx="150">
                  <c:v>0.25098039215686274</c:v>
                </c:pt>
                <c:pt idx="151">
                  <c:v>0.24371372549019607</c:v>
                </c:pt>
                <c:pt idx="152">
                  <c:v>0.24313725490196078</c:v>
                </c:pt>
                <c:pt idx="153">
                  <c:v>0.25039607843137257</c:v>
                </c:pt>
                <c:pt idx="154">
                  <c:v>0.25098039215686274</c:v>
                </c:pt>
                <c:pt idx="155">
                  <c:v>0.24372941176470589</c:v>
                </c:pt>
                <c:pt idx="156">
                  <c:v>0.24313725490196078</c:v>
                </c:pt>
                <c:pt idx="157">
                  <c:v>0.2576235294117647</c:v>
                </c:pt>
                <c:pt idx="158">
                  <c:v>0.25882352941176473</c:v>
                </c:pt>
                <c:pt idx="159">
                  <c:v>0.26967450980392155</c:v>
                </c:pt>
                <c:pt idx="160">
                  <c:v>0.27058823529411768</c:v>
                </c:pt>
                <c:pt idx="161">
                  <c:v>0.30310980392156861</c:v>
                </c:pt>
                <c:pt idx="162">
                  <c:v>0.30588235294117644</c:v>
                </c:pt>
                <c:pt idx="163">
                  <c:v>0.32032156862745098</c:v>
                </c:pt>
                <c:pt idx="164">
                  <c:v>0.32162352941176464</c:v>
                </c:pt>
                <c:pt idx="165">
                  <c:v>0.33263529411764708</c:v>
                </c:pt>
                <c:pt idx="166">
                  <c:v>0.33373333333333333</c:v>
                </c:pt>
                <c:pt idx="167">
                  <c:v>0.35805490196078427</c:v>
                </c:pt>
                <c:pt idx="168">
                  <c:v>0.36000392156862748</c:v>
                </c:pt>
                <c:pt idx="169">
                  <c:v>0.35710588235294116</c:v>
                </c:pt>
                <c:pt idx="170">
                  <c:v>0.35686274509803922</c:v>
                </c:pt>
                <c:pt idx="171">
                  <c:v>0.36467058823529414</c:v>
                </c:pt>
                <c:pt idx="172">
                  <c:v>0.36547843137254904</c:v>
                </c:pt>
                <c:pt idx="173">
                  <c:v>0.37714117647058826</c:v>
                </c:pt>
                <c:pt idx="174">
                  <c:v>0.37840000000000001</c:v>
                </c:pt>
                <c:pt idx="175">
                  <c:v>0.39255294117647055</c:v>
                </c:pt>
                <c:pt idx="176">
                  <c:v>0.39471764705882356</c:v>
                </c:pt>
                <c:pt idx="177">
                  <c:v>0.42569019607843139</c:v>
                </c:pt>
                <c:pt idx="178">
                  <c:v>0.42891764705882351</c:v>
                </c:pt>
                <c:pt idx="179">
                  <c:v>0.44135686274509806</c:v>
                </c:pt>
                <c:pt idx="180">
                  <c:v>0.44298823529411768</c:v>
                </c:pt>
                <c:pt idx="181">
                  <c:v>0.47206666666666663</c:v>
                </c:pt>
                <c:pt idx="182">
                  <c:v>0.47531764705882357</c:v>
                </c:pt>
                <c:pt idx="183">
                  <c:v>0.48084313725490196</c:v>
                </c:pt>
                <c:pt idx="184">
                  <c:v>0.48066666666666663</c:v>
                </c:pt>
                <c:pt idx="185">
                  <c:v>0.48193333333333332</c:v>
                </c:pt>
                <c:pt idx="186">
                  <c:v>0.48174509803921567</c:v>
                </c:pt>
                <c:pt idx="187">
                  <c:v>0.46264313725490197</c:v>
                </c:pt>
                <c:pt idx="188">
                  <c:v>0.45999607843137252</c:v>
                </c:pt>
                <c:pt idx="189">
                  <c:v>0.44180392156862741</c:v>
                </c:pt>
                <c:pt idx="190">
                  <c:v>0.43849803921568625</c:v>
                </c:pt>
                <c:pt idx="191">
                  <c:v>0.41195294117647058</c:v>
                </c:pt>
                <c:pt idx="192">
                  <c:v>0.40842352941176469</c:v>
                </c:pt>
                <c:pt idx="193">
                  <c:v>0.40185098039215683</c:v>
                </c:pt>
                <c:pt idx="194">
                  <c:v>0.40050196078431372</c:v>
                </c:pt>
                <c:pt idx="195">
                  <c:v>0.38639999999999997</c:v>
                </c:pt>
                <c:pt idx="196">
                  <c:v>0.38413725490196077</c:v>
                </c:pt>
                <c:pt idx="197">
                  <c:v>0.36922352941176467</c:v>
                </c:pt>
                <c:pt idx="198">
                  <c:v>0.36734901960784316</c:v>
                </c:pt>
                <c:pt idx="199">
                  <c:v>0.37101568627450981</c:v>
                </c:pt>
                <c:pt idx="200">
                  <c:v>0.37097254901960786</c:v>
                </c:pt>
                <c:pt idx="201">
                  <c:v>0.37015686274509801</c:v>
                </c:pt>
                <c:pt idx="202">
                  <c:v>0.3697372549019608</c:v>
                </c:pt>
                <c:pt idx="203">
                  <c:v>0.36582352941176466</c:v>
                </c:pt>
                <c:pt idx="204">
                  <c:v>0.36505098039215683</c:v>
                </c:pt>
                <c:pt idx="205">
                  <c:v>0.36470588235294116</c:v>
                </c:pt>
                <c:pt idx="206">
                  <c:v>0.36470588235294116</c:v>
                </c:pt>
                <c:pt idx="207">
                  <c:v>0.35412941176470586</c:v>
                </c:pt>
                <c:pt idx="208">
                  <c:v>0.3529411764705882</c:v>
                </c:pt>
                <c:pt idx="209">
                  <c:v>0.3529411764705882</c:v>
                </c:pt>
                <c:pt idx="210">
                  <c:v>0.3529411764705882</c:v>
                </c:pt>
                <c:pt idx="211">
                  <c:v>0.34942352941176463</c:v>
                </c:pt>
                <c:pt idx="212">
                  <c:v>0.34901960784313724</c:v>
                </c:pt>
                <c:pt idx="213">
                  <c:v>0.35956078431372551</c:v>
                </c:pt>
                <c:pt idx="214">
                  <c:v>0.36078431372549019</c:v>
                </c:pt>
                <c:pt idx="215">
                  <c:v>0.35025490196078429</c:v>
                </c:pt>
                <c:pt idx="216">
                  <c:v>0.34901960784313724</c:v>
                </c:pt>
                <c:pt idx="217">
                  <c:v>0.35603137254901956</c:v>
                </c:pt>
                <c:pt idx="218">
                  <c:v>0.35686274509803922</c:v>
                </c:pt>
                <c:pt idx="219">
                  <c:v>0.36386666666666667</c:v>
                </c:pt>
                <c:pt idx="220">
                  <c:v>0.36470588235294116</c:v>
                </c:pt>
                <c:pt idx="221">
                  <c:v>0.36470588235294116</c:v>
                </c:pt>
                <c:pt idx="222">
                  <c:v>0.36470588235294116</c:v>
                </c:pt>
                <c:pt idx="223">
                  <c:v>0.38218039215686272</c:v>
                </c:pt>
                <c:pt idx="224">
                  <c:v>0.3843137254901961</c:v>
                </c:pt>
                <c:pt idx="225">
                  <c:v>0.37034901960784311</c:v>
                </c:pt>
                <c:pt idx="226">
                  <c:v>0.36862745098039212</c:v>
                </c:pt>
                <c:pt idx="227">
                  <c:v>0.37211372549019606</c:v>
                </c:pt>
                <c:pt idx="228">
                  <c:v>0.37254901960784315</c:v>
                </c:pt>
                <c:pt idx="229">
                  <c:v>0.36209803921568628</c:v>
                </c:pt>
                <c:pt idx="230">
                  <c:v>0.36078431372549019</c:v>
                </c:pt>
                <c:pt idx="231">
                  <c:v>0.36774509803921573</c:v>
                </c:pt>
                <c:pt idx="232">
                  <c:v>0.36862745098039212</c:v>
                </c:pt>
                <c:pt idx="233">
                  <c:v>0.3477725490196078</c:v>
                </c:pt>
                <c:pt idx="234">
                  <c:v>0.34509803921568627</c:v>
                </c:pt>
                <c:pt idx="235">
                  <c:v>0.35204313725490199</c:v>
                </c:pt>
                <c:pt idx="236">
                  <c:v>0.3529411764705882</c:v>
                </c:pt>
                <c:pt idx="237">
                  <c:v>0.36334509803921566</c:v>
                </c:pt>
                <c:pt idx="238">
                  <c:v>0.36470588235294116</c:v>
                </c:pt>
                <c:pt idx="239">
                  <c:v>0.3508509803921569</c:v>
                </c:pt>
                <c:pt idx="240">
                  <c:v>0.34901960784313724</c:v>
                </c:pt>
                <c:pt idx="241">
                  <c:v>0.34209803921568627</c:v>
                </c:pt>
                <c:pt idx="242">
                  <c:v>0.34117647058823525</c:v>
                </c:pt>
                <c:pt idx="243">
                  <c:v>0.34117647058823525</c:v>
                </c:pt>
                <c:pt idx="244">
                  <c:v>0.34117647058823525</c:v>
                </c:pt>
                <c:pt idx="245">
                  <c:v>0.32391372549019609</c:v>
                </c:pt>
                <c:pt idx="246">
                  <c:v>0.32159215686274506</c:v>
                </c:pt>
                <c:pt idx="247">
                  <c:v>0.3184274509803921</c:v>
                </c:pt>
                <c:pt idx="248">
                  <c:v>0.31825490196078432</c:v>
                </c:pt>
                <c:pt idx="249">
                  <c:v>0.33393333333333336</c:v>
                </c:pt>
                <c:pt idx="250">
                  <c:v>0.33567843137254899</c:v>
                </c:pt>
                <c:pt idx="251">
                  <c:v>0.33185490196078432</c:v>
                </c:pt>
                <c:pt idx="252">
                  <c:v>0.33099215686274513</c:v>
                </c:pt>
                <c:pt idx="253">
                  <c:v>0.3277686274509804</c:v>
                </c:pt>
                <c:pt idx="254">
                  <c:v>0.32708235294117649</c:v>
                </c:pt>
                <c:pt idx="255">
                  <c:v>0.32755686274509804</c:v>
                </c:pt>
                <c:pt idx="256">
                  <c:v>0.32747450980392157</c:v>
                </c:pt>
                <c:pt idx="257">
                  <c:v>0.33757254901960787</c:v>
                </c:pt>
                <c:pt idx="258">
                  <c:v>0.33885490196078433</c:v>
                </c:pt>
                <c:pt idx="259">
                  <c:v>0.34099607843137253</c:v>
                </c:pt>
                <c:pt idx="260">
                  <c:v>0.34104313725490193</c:v>
                </c:pt>
                <c:pt idx="261">
                  <c:v>0.3286980392156863</c:v>
                </c:pt>
                <c:pt idx="262">
                  <c:v>0.32703137254901959</c:v>
                </c:pt>
                <c:pt idx="263">
                  <c:v>0.33993725490196075</c:v>
                </c:pt>
                <c:pt idx="264">
                  <c:v>0.3416313725490196</c:v>
                </c:pt>
                <c:pt idx="265">
                  <c:v>0.34143921568627444</c:v>
                </c:pt>
                <c:pt idx="266">
                  <c:v>0.3412470588235294</c:v>
                </c:pt>
                <c:pt idx="267">
                  <c:v>0.3392980392156863</c:v>
                </c:pt>
                <c:pt idx="268">
                  <c:v>0.33874901960784315</c:v>
                </c:pt>
                <c:pt idx="269">
                  <c:v>0.34527450980392155</c:v>
                </c:pt>
                <c:pt idx="270">
                  <c:v>0.34601568627450979</c:v>
                </c:pt>
                <c:pt idx="271">
                  <c:v>0.34858431372549015</c:v>
                </c:pt>
                <c:pt idx="272">
                  <c:v>0.34901960784313724</c:v>
                </c:pt>
                <c:pt idx="273">
                  <c:v>0.3762117647058823</c:v>
                </c:pt>
                <c:pt idx="274">
                  <c:v>0.38039215686274508</c:v>
                </c:pt>
                <c:pt idx="275">
                  <c:v>0.37020784313725491</c:v>
                </c:pt>
                <c:pt idx="276">
                  <c:v>0.36862745098039212</c:v>
                </c:pt>
                <c:pt idx="277">
                  <c:v>0.38476862745098034</c:v>
                </c:pt>
                <c:pt idx="278">
                  <c:v>0.3873882352941177</c:v>
                </c:pt>
                <c:pt idx="279">
                  <c:v>0.38539607843137252</c:v>
                </c:pt>
                <c:pt idx="280">
                  <c:v>0.38496862745098043</c:v>
                </c:pt>
                <c:pt idx="281">
                  <c:v>0.39019215686274505</c:v>
                </c:pt>
                <c:pt idx="282">
                  <c:v>0.39122745098039219</c:v>
                </c:pt>
                <c:pt idx="283">
                  <c:v>0.40219607843137256</c:v>
                </c:pt>
                <c:pt idx="284">
                  <c:v>0.40392156862745093</c:v>
                </c:pt>
                <c:pt idx="285">
                  <c:v>0.4204941176470588</c:v>
                </c:pt>
                <c:pt idx="286">
                  <c:v>0.42336470588235292</c:v>
                </c:pt>
                <c:pt idx="287">
                  <c:v>0.41678431372549019</c:v>
                </c:pt>
                <c:pt idx="288">
                  <c:v>0.41568627450980389</c:v>
                </c:pt>
                <c:pt idx="289">
                  <c:v>0.42579215686274507</c:v>
                </c:pt>
                <c:pt idx="290">
                  <c:v>0.42745098039215684</c:v>
                </c:pt>
                <c:pt idx="291">
                  <c:v>0.44427450980392158</c:v>
                </c:pt>
                <c:pt idx="292">
                  <c:v>0.44705882352941179</c:v>
                </c:pt>
                <c:pt idx="293">
                  <c:v>0.44369803921568629</c:v>
                </c:pt>
                <c:pt idx="294">
                  <c:v>0.44313725490196076</c:v>
                </c:pt>
                <c:pt idx="295">
                  <c:v>0.45320784313725493</c:v>
                </c:pt>
                <c:pt idx="296">
                  <c:v>0.45490196078431372</c:v>
                </c:pt>
                <c:pt idx="297">
                  <c:v>0.45825490196078433</c:v>
                </c:pt>
                <c:pt idx="298">
                  <c:v>0.45882352941176474</c:v>
                </c:pt>
                <c:pt idx="299">
                  <c:v>0.45212549019607845</c:v>
                </c:pt>
                <c:pt idx="300">
                  <c:v>0.45098039215686275</c:v>
                </c:pt>
                <c:pt idx="301">
                  <c:v>0.45432549019607843</c:v>
                </c:pt>
                <c:pt idx="302">
                  <c:v>0.45490196078431372</c:v>
                </c:pt>
                <c:pt idx="303">
                  <c:v>0.45156078431372548</c:v>
                </c:pt>
                <c:pt idx="304">
                  <c:v>0.45098039215686275</c:v>
                </c:pt>
                <c:pt idx="305">
                  <c:v>0.44764313725490196</c:v>
                </c:pt>
                <c:pt idx="306">
                  <c:v>0.44705882352941179</c:v>
                </c:pt>
                <c:pt idx="307">
                  <c:v>0.45039215686274509</c:v>
                </c:pt>
                <c:pt idx="308">
                  <c:v>0.45098039215686275</c:v>
                </c:pt>
                <c:pt idx="309">
                  <c:v>0.46097254901960782</c:v>
                </c:pt>
                <c:pt idx="310">
                  <c:v>0.46274509803921565</c:v>
                </c:pt>
                <c:pt idx="311">
                  <c:v>0.46939607843137254</c:v>
                </c:pt>
                <c:pt idx="312">
                  <c:v>0.47058823529411764</c:v>
                </c:pt>
                <c:pt idx="313">
                  <c:v>0.45729803921568629</c:v>
                </c:pt>
                <c:pt idx="314">
                  <c:v>0.45490196078431372</c:v>
                </c:pt>
                <c:pt idx="315">
                  <c:v>0.44826274509803921</c:v>
                </c:pt>
                <c:pt idx="316">
                  <c:v>0.44705882352941179</c:v>
                </c:pt>
                <c:pt idx="317">
                  <c:v>0.45369019607843136</c:v>
                </c:pt>
                <c:pt idx="318">
                  <c:v>0.45490196078431372</c:v>
                </c:pt>
                <c:pt idx="319">
                  <c:v>0.47145882352941176</c:v>
                </c:pt>
                <c:pt idx="320">
                  <c:v>0.47450980392156861</c:v>
                </c:pt>
                <c:pt idx="321">
                  <c:v>0.46128235294117642</c:v>
                </c:pt>
                <c:pt idx="322">
                  <c:v>0.45882352941176474</c:v>
                </c:pt>
                <c:pt idx="323">
                  <c:v>0.45552156862745097</c:v>
                </c:pt>
                <c:pt idx="324">
                  <c:v>0.45490196078431372</c:v>
                </c:pt>
                <c:pt idx="325">
                  <c:v>0.46479999999999999</c:v>
                </c:pt>
                <c:pt idx="326">
                  <c:v>0.46666666666666662</c:v>
                </c:pt>
                <c:pt idx="327">
                  <c:v>0.46666666666666662</c:v>
                </c:pt>
                <c:pt idx="328">
                  <c:v>0.4666509803921568</c:v>
                </c:pt>
                <c:pt idx="329">
                  <c:v>0.48612156862745098</c:v>
                </c:pt>
                <c:pt idx="330">
                  <c:v>0.48957647058823528</c:v>
                </c:pt>
                <c:pt idx="331">
                  <c:v>0.48043921568627451</c:v>
                </c:pt>
                <c:pt idx="332">
                  <c:v>0.47883137254901958</c:v>
                </c:pt>
                <c:pt idx="333">
                  <c:v>0.4842549019607843</c:v>
                </c:pt>
                <c:pt idx="334">
                  <c:v>0.48509411764705884</c:v>
                </c:pt>
                <c:pt idx="335">
                  <c:v>0.4881843137254902</c:v>
                </c:pt>
                <c:pt idx="336">
                  <c:v>0.48863529411764706</c:v>
                </c:pt>
                <c:pt idx="337">
                  <c:v>0.47899999999999993</c:v>
                </c:pt>
                <c:pt idx="338">
                  <c:v>0.47742745098039219</c:v>
                </c:pt>
                <c:pt idx="339">
                  <c:v>0.49318431372549026</c:v>
                </c:pt>
                <c:pt idx="340">
                  <c:v>0.49644313725490202</c:v>
                </c:pt>
                <c:pt idx="341">
                  <c:v>0.51192941176470586</c:v>
                </c:pt>
                <c:pt idx="342">
                  <c:v>0.51508235294117644</c:v>
                </c:pt>
                <c:pt idx="343">
                  <c:v>0.51070196078431374</c:v>
                </c:pt>
                <c:pt idx="344">
                  <c:v>0.50980392156862742</c:v>
                </c:pt>
                <c:pt idx="345">
                  <c:v>0.50949803921568626</c:v>
                </c:pt>
                <c:pt idx="346">
                  <c:v>0.50895686274509799</c:v>
                </c:pt>
                <c:pt idx="347">
                  <c:v>0.5115254901960784</c:v>
                </c:pt>
                <c:pt idx="348">
                  <c:v>0.51185882352941181</c:v>
                </c:pt>
                <c:pt idx="349">
                  <c:v>0.51976078431372541</c:v>
                </c:pt>
                <c:pt idx="350">
                  <c:v>0.52125098039215689</c:v>
                </c:pt>
                <c:pt idx="351">
                  <c:v>0.51921960784313737</c:v>
                </c:pt>
                <c:pt idx="352">
                  <c:v>0.51855294117647055</c:v>
                </c:pt>
                <c:pt idx="353">
                  <c:v>0.52970980392156863</c:v>
                </c:pt>
                <c:pt idx="354">
                  <c:v>0.53266666666666673</c:v>
                </c:pt>
                <c:pt idx="355">
                  <c:v>0.53011372549019609</c:v>
                </c:pt>
                <c:pt idx="356">
                  <c:v>0.52917254901960786</c:v>
                </c:pt>
                <c:pt idx="357">
                  <c:v>0.53990588235294112</c:v>
                </c:pt>
                <c:pt idx="358">
                  <c:v>0.54280784313725483</c:v>
                </c:pt>
                <c:pt idx="359">
                  <c:v>0.5514</c:v>
                </c:pt>
                <c:pt idx="360">
                  <c:v>0.55348627450980392</c:v>
                </c:pt>
                <c:pt idx="361">
                  <c:v>0.57448627450980394</c:v>
                </c:pt>
                <c:pt idx="362">
                  <c:v>0.57908627450980388</c:v>
                </c:pt>
                <c:pt idx="363">
                  <c:v>0.57097254901960781</c:v>
                </c:pt>
                <c:pt idx="364">
                  <c:v>0.56909019607843137</c:v>
                </c:pt>
                <c:pt idx="365">
                  <c:v>0.58368627450980393</c:v>
                </c:pt>
                <c:pt idx="366">
                  <c:v>0.58620392156862744</c:v>
                </c:pt>
                <c:pt idx="367">
                  <c:v>0.60091372549019606</c:v>
                </c:pt>
                <c:pt idx="368">
                  <c:v>0.60407843137254891</c:v>
                </c:pt>
                <c:pt idx="369">
                  <c:v>0.62321176470588235</c:v>
                </c:pt>
                <c:pt idx="370">
                  <c:v>0.62745098039215685</c:v>
                </c:pt>
                <c:pt idx="371">
                  <c:v>0.61139215686274506</c:v>
                </c:pt>
                <c:pt idx="372">
                  <c:v>0.60784313725490191</c:v>
                </c:pt>
                <c:pt idx="373">
                  <c:v>0.61425882352941175</c:v>
                </c:pt>
                <c:pt idx="374">
                  <c:v>0.61568627450980395</c:v>
                </c:pt>
                <c:pt idx="375">
                  <c:v>0.61248235294117637</c:v>
                </c:pt>
                <c:pt idx="376">
                  <c:v>0.61176470588235288</c:v>
                </c:pt>
                <c:pt idx="377">
                  <c:v>0.62776470588235289</c:v>
                </c:pt>
                <c:pt idx="378">
                  <c:v>0.63137254901960782</c:v>
                </c:pt>
                <c:pt idx="379">
                  <c:v>0.63137254901960782</c:v>
                </c:pt>
                <c:pt idx="380">
                  <c:v>0.63137254901960782</c:v>
                </c:pt>
                <c:pt idx="381">
                  <c:v>0.65371764705882351</c:v>
                </c:pt>
                <c:pt idx="382">
                  <c:v>0.6588235294117647</c:v>
                </c:pt>
                <c:pt idx="383">
                  <c:v>0.64925882352941178</c:v>
                </c:pt>
                <c:pt idx="384">
                  <c:v>0.6470588235294118</c:v>
                </c:pt>
                <c:pt idx="385">
                  <c:v>0.64069019607843136</c:v>
                </c:pt>
                <c:pt idx="386">
                  <c:v>0.63921568627450986</c:v>
                </c:pt>
                <c:pt idx="387">
                  <c:v>0.64875686274509803</c:v>
                </c:pt>
                <c:pt idx="388">
                  <c:v>0.65098039215686276</c:v>
                </c:pt>
                <c:pt idx="389">
                  <c:v>0.64462745098039209</c:v>
                </c:pt>
                <c:pt idx="390">
                  <c:v>0.64313725490196083</c:v>
                </c:pt>
                <c:pt idx="391">
                  <c:v>0.64313725490196083</c:v>
                </c:pt>
                <c:pt idx="392">
                  <c:v>0.64313725490196083</c:v>
                </c:pt>
                <c:pt idx="393">
                  <c:v>0.64947450980392163</c:v>
                </c:pt>
                <c:pt idx="394">
                  <c:v>0.65098039215686276</c:v>
                </c:pt>
                <c:pt idx="395">
                  <c:v>0.64465098039215685</c:v>
                </c:pt>
                <c:pt idx="396">
                  <c:v>0.64313725490196083</c:v>
                </c:pt>
                <c:pt idx="397">
                  <c:v>0.64629803921568629</c:v>
                </c:pt>
                <c:pt idx="398">
                  <c:v>0.6470588235294118</c:v>
                </c:pt>
                <c:pt idx="399">
                  <c:v>0.65653333333333341</c:v>
                </c:pt>
                <c:pt idx="400">
                  <c:v>0.6588235294117647</c:v>
                </c:pt>
                <c:pt idx="401">
                  <c:v>0.65567058823529412</c:v>
                </c:pt>
                <c:pt idx="402">
                  <c:v>0.65490196078431373</c:v>
                </c:pt>
                <c:pt idx="403">
                  <c:v>0.64545098039215687</c:v>
                </c:pt>
                <c:pt idx="404">
                  <c:v>0.64313725490196083</c:v>
                </c:pt>
                <c:pt idx="405">
                  <c:v>0.64628235294117653</c:v>
                </c:pt>
                <c:pt idx="406">
                  <c:v>0.6470588235294118</c:v>
                </c:pt>
                <c:pt idx="407">
                  <c:v>0.65962745098039222</c:v>
                </c:pt>
                <c:pt idx="408">
                  <c:v>0.66274509803921577</c:v>
                </c:pt>
                <c:pt idx="409">
                  <c:v>0.66588235294117648</c:v>
                </c:pt>
                <c:pt idx="410">
                  <c:v>0.66668627450980389</c:v>
                </c:pt>
                <c:pt idx="411">
                  <c:v>0.67572549019607842</c:v>
                </c:pt>
                <c:pt idx="412">
                  <c:v>0.6775882352941176</c:v>
                </c:pt>
                <c:pt idx="413">
                  <c:v>0.66952549019607854</c:v>
                </c:pt>
                <c:pt idx="414">
                  <c:v>0.6678705882352941</c:v>
                </c:pt>
                <c:pt idx="415">
                  <c:v>0.6786862745098039</c:v>
                </c:pt>
                <c:pt idx="416">
                  <c:v>0.68116470588235289</c:v>
                </c:pt>
                <c:pt idx="417">
                  <c:v>0.679878431372549</c:v>
                </c:pt>
                <c:pt idx="418">
                  <c:v>0.67921568627450979</c:v>
                </c:pt>
                <c:pt idx="419">
                  <c:v>0.66087843137254909</c:v>
                </c:pt>
                <c:pt idx="420">
                  <c:v>0.65683529411764707</c:v>
                </c:pt>
                <c:pt idx="421">
                  <c:v>0.66391372549019612</c:v>
                </c:pt>
                <c:pt idx="422">
                  <c:v>0.66549803921568618</c:v>
                </c:pt>
                <c:pt idx="423">
                  <c:v>0.66118431372549025</c:v>
                </c:pt>
                <c:pt idx="424">
                  <c:v>0.66018431372549014</c:v>
                </c:pt>
                <c:pt idx="425">
                  <c:v>0.66879999999999995</c:v>
                </c:pt>
                <c:pt idx="426">
                  <c:v>0.67131764705882357</c:v>
                </c:pt>
                <c:pt idx="427">
                  <c:v>0.66459215686274509</c:v>
                </c:pt>
                <c:pt idx="428">
                  <c:v>0.66274509803921577</c:v>
                </c:pt>
                <c:pt idx="429">
                  <c:v>0.67514901960784313</c:v>
                </c:pt>
                <c:pt idx="430">
                  <c:v>0.67843137254901953</c:v>
                </c:pt>
                <c:pt idx="431">
                  <c:v>0.65686274509803921</c:v>
                </c:pt>
                <c:pt idx="432">
                  <c:v>0.65130588235294118</c:v>
                </c:pt>
                <c:pt idx="433">
                  <c:v>0.6532509803921569</c:v>
                </c:pt>
                <c:pt idx="434">
                  <c:v>0.65400784313725491</c:v>
                </c:pt>
                <c:pt idx="435">
                  <c:v>0.66973725490196079</c:v>
                </c:pt>
                <c:pt idx="436">
                  <c:v>0.67418823529411764</c:v>
                </c:pt>
                <c:pt idx="437">
                  <c:v>0.6847411764705883</c:v>
                </c:pt>
                <c:pt idx="438">
                  <c:v>0.68800392156862744</c:v>
                </c:pt>
                <c:pt idx="439">
                  <c:v>0.67707843137254897</c:v>
                </c:pt>
                <c:pt idx="440">
                  <c:v>0.6736823529411764</c:v>
                </c:pt>
                <c:pt idx="441">
                  <c:v>0.67808235294117647</c:v>
                </c:pt>
                <c:pt idx="442">
                  <c:v>0.67927058823529418</c:v>
                </c:pt>
                <c:pt idx="443">
                  <c:v>0.67727058823529407</c:v>
                </c:pt>
                <c:pt idx="444">
                  <c:v>0.67645490196078439</c:v>
                </c:pt>
                <c:pt idx="445">
                  <c:v>0.68191372549019613</c:v>
                </c:pt>
                <c:pt idx="446">
                  <c:v>0.68398823529411756</c:v>
                </c:pt>
                <c:pt idx="447">
                  <c:v>0.67252941176470593</c:v>
                </c:pt>
                <c:pt idx="448">
                  <c:v>0.66852941176470582</c:v>
                </c:pt>
                <c:pt idx="449">
                  <c:v>0.68756470588235297</c:v>
                </c:pt>
                <c:pt idx="450">
                  <c:v>0.69367058823529404</c:v>
                </c:pt>
                <c:pt idx="451">
                  <c:v>0.69411764705882351</c:v>
                </c:pt>
                <c:pt idx="452">
                  <c:v>0.69411764705882351</c:v>
                </c:pt>
                <c:pt idx="453">
                  <c:v>0.68189803921568615</c:v>
                </c:pt>
                <c:pt idx="454">
                  <c:v>0.67843137254901953</c:v>
                </c:pt>
                <c:pt idx="455">
                  <c:v>0.69368627450980391</c:v>
                </c:pt>
                <c:pt idx="456">
                  <c:v>0.69803921568627447</c:v>
                </c:pt>
                <c:pt idx="457">
                  <c:v>0.68889803921568638</c:v>
                </c:pt>
                <c:pt idx="458">
                  <c:v>0.68627450980392146</c:v>
                </c:pt>
                <c:pt idx="459">
                  <c:v>0.69540392156862751</c:v>
                </c:pt>
                <c:pt idx="460">
                  <c:v>0.69803921568627447</c:v>
                </c:pt>
                <c:pt idx="461">
                  <c:v>0.70411764705882363</c:v>
                </c:pt>
                <c:pt idx="462">
                  <c:v>0.70588235294117641</c:v>
                </c:pt>
                <c:pt idx="463">
                  <c:v>0.70588235294117641</c:v>
                </c:pt>
                <c:pt idx="464">
                  <c:v>0.70588235294117641</c:v>
                </c:pt>
                <c:pt idx="465">
                  <c:v>0.69981960784313724</c:v>
                </c:pt>
                <c:pt idx="466">
                  <c:v>0.69803921568627447</c:v>
                </c:pt>
                <c:pt idx="467">
                  <c:v>0.72529019607843137</c:v>
                </c:pt>
                <c:pt idx="468">
                  <c:v>0.73333333333333328</c:v>
                </c:pt>
                <c:pt idx="469">
                  <c:v>0.72728627450980399</c:v>
                </c:pt>
                <c:pt idx="470">
                  <c:v>0.72549019607843135</c:v>
                </c:pt>
                <c:pt idx="471">
                  <c:v>0.71945098039215694</c:v>
                </c:pt>
                <c:pt idx="472">
                  <c:v>0.71764705882352942</c:v>
                </c:pt>
                <c:pt idx="473">
                  <c:v>0.72669411764705882</c:v>
                </c:pt>
                <c:pt idx="474">
                  <c:v>0.72941176470588232</c:v>
                </c:pt>
                <c:pt idx="475">
                  <c:v>0.73845098039215684</c:v>
                </c:pt>
                <c:pt idx="476">
                  <c:v>0.74117647058823533</c:v>
                </c:pt>
                <c:pt idx="477">
                  <c:v>0.72914117647058829</c:v>
                </c:pt>
                <c:pt idx="478">
                  <c:v>0.72549019607843135</c:v>
                </c:pt>
                <c:pt idx="479">
                  <c:v>0.74652549019607839</c:v>
                </c:pt>
                <c:pt idx="480">
                  <c:v>0.75294117647058822</c:v>
                </c:pt>
                <c:pt idx="481">
                  <c:v>0.75594117647058823</c:v>
                </c:pt>
                <c:pt idx="482">
                  <c:v>0.75686274509803919</c:v>
                </c:pt>
                <c:pt idx="483">
                  <c:v>0.76285882352941181</c:v>
                </c:pt>
                <c:pt idx="484">
                  <c:v>0.76470588235294124</c:v>
                </c:pt>
                <c:pt idx="485">
                  <c:v>0.76769803921568625</c:v>
                </c:pt>
                <c:pt idx="486">
                  <c:v>0.7686274509803922</c:v>
                </c:pt>
                <c:pt idx="487">
                  <c:v>0.77759607843137257</c:v>
                </c:pt>
                <c:pt idx="488">
                  <c:v>0.7803921568627451</c:v>
                </c:pt>
                <c:pt idx="489">
                  <c:v>0.77143529411764711</c:v>
                </c:pt>
                <c:pt idx="490">
                  <c:v>0.7686274509803922</c:v>
                </c:pt>
                <c:pt idx="491">
                  <c:v>0.77757254901960793</c:v>
                </c:pt>
                <c:pt idx="492">
                  <c:v>0.78027843137254904</c:v>
                </c:pt>
                <c:pt idx="493">
                  <c:v>0.78331764705882356</c:v>
                </c:pt>
                <c:pt idx="494">
                  <c:v>0.78452941176470592</c:v>
                </c:pt>
                <c:pt idx="495">
                  <c:v>0.79831764705882358</c:v>
                </c:pt>
                <c:pt idx="496">
                  <c:v>0.80229803921568632</c:v>
                </c:pt>
                <c:pt idx="497">
                  <c:v>0.80077647058823531</c:v>
                </c:pt>
                <c:pt idx="498">
                  <c:v>0.79974117647058829</c:v>
                </c:pt>
                <c:pt idx="499">
                  <c:v>0.79628235294117644</c:v>
                </c:pt>
                <c:pt idx="500">
                  <c:v>0.79529019607843143</c:v>
                </c:pt>
                <c:pt idx="501">
                  <c:v>0.80312549019607848</c:v>
                </c:pt>
                <c:pt idx="502">
                  <c:v>0.80588235294117638</c:v>
                </c:pt>
                <c:pt idx="503">
                  <c:v>0.80392549019607851</c:v>
                </c:pt>
                <c:pt idx="504">
                  <c:v>0.80351372549019606</c:v>
                </c:pt>
                <c:pt idx="505">
                  <c:v>0.81571372549019605</c:v>
                </c:pt>
                <c:pt idx="506">
                  <c:v>0.81960784313725488</c:v>
                </c:pt>
                <c:pt idx="507">
                  <c:v>0.82372941176470582</c:v>
                </c:pt>
                <c:pt idx="508">
                  <c:v>0.82441568627450978</c:v>
                </c:pt>
                <c:pt idx="509">
                  <c:v>0.82592156862745103</c:v>
                </c:pt>
                <c:pt idx="510">
                  <c:v>0.82568235294117653</c:v>
                </c:pt>
                <c:pt idx="511">
                  <c:v>0.82003921568627458</c:v>
                </c:pt>
                <c:pt idx="512">
                  <c:v>0.81781568627450985</c:v>
                </c:pt>
                <c:pt idx="513">
                  <c:v>0.81616078431372552</c:v>
                </c:pt>
                <c:pt idx="514">
                  <c:v>0.81601960784313732</c:v>
                </c:pt>
                <c:pt idx="515">
                  <c:v>0.84469411764705882</c:v>
                </c:pt>
                <c:pt idx="516">
                  <c:v>0.85473725490196073</c:v>
                </c:pt>
                <c:pt idx="517">
                  <c:v>0.83150588235294121</c:v>
                </c:pt>
                <c:pt idx="518">
                  <c:v>0.82225882352941171</c:v>
                </c:pt>
                <c:pt idx="519">
                  <c:v>0.83071372549019606</c:v>
                </c:pt>
                <c:pt idx="520">
                  <c:v>0.83381176470588236</c:v>
                </c:pt>
                <c:pt idx="521">
                  <c:v>0.83820392156862744</c:v>
                </c:pt>
                <c:pt idx="522">
                  <c:v>0.84005490196078425</c:v>
                </c:pt>
                <c:pt idx="523">
                  <c:v>0.84297254901960783</c:v>
                </c:pt>
                <c:pt idx="524">
                  <c:v>0.84339607843137254</c:v>
                </c:pt>
                <c:pt idx="525">
                  <c:v>0.8378000000000001</c:v>
                </c:pt>
                <c:pt idx="526">
                  <c:v>0.83593725490196069</c:v>
                </c:pt>
                <c:pt idx="527">
                  <c:v>0.84504705882352937</c:v>
                </c:pt>
                <c:pt idx="528">
                  <c:v>0.84871372549019608</c:v>
                </c:pt>
                <c:pt idx="529">
                  <c:v>0.842321568627451</c:v>
                </c:pt>
                <c:pt idx="530">
                  <c:v>0.83974117647058821</c:v>
                </c:pt>
                <c:pt idx="531">
                  <c:v>0.84523529411764708</c:v>
                </c:pt>
                <c:pt idx="532">
                  <c:v>0.8471294117647058</c:v>
                </c:pt>
                <c:pt idx="533">
                  <c:v>0.83835294117647052</c:v>
                </c:pt>
                <c:pt idx="534">
                  <c:v>0.83529411764705874</c:v>
                </c:pt>
                <c:pt idx="535">
                  <c:v>0.85557647058823527</c:v>
                </c:pt>
                <c:pt idx="536">
                  <c:v>0.86274509803921573</c:v>
                </c:pt>
                <c:pt idx="537">
                  <c:v>0.87432156862745103</c:v>
                </c:pt>
                <c:pt idx="538">
                  <c:v>0.8784313725490196</c:v>
                </c:pt>
                <c:pt idx="539">
                  <c:v>0.86109019607843129</c:v>
                </c:pt>
                <c:pt idx="540">
                  <c:v>0.85490196078431369</c:v>
                </c:pt>
                <c:pt idx="541">
                  <c:v>0.85778823529411763</c:v>
                </c:pt>
                <c:pt idx="542">
                  <c:v>0.85882352941176465</c:v>
                </c:pt>
                <c:pt idx="543">
                  <c:v>0.85594117647058821</c:v>
                </c:pt>
                <c:pt idx="544">
                  <c:v>0.85490196078431369</c:v>
                </c:pt>
                <c:pt idx="545">
                  <c:v>0.83475294117647059</c:v>
                </c:pt>
                <c:pt idx="546">
                  <c:v>0.82745098039215681</c:v>
                </c:pt>
                <c:pt idx="547">
                  <c:v>0.83607450980392151</c:v>
                </c:pt>
                <c:pt idx="548">
                  <c:v>0.83921568627450982</c:v>
                </c:pt>
                <c:pt idx="549">
                  <c:v>0.83634509803921575</c:v>
                </c:pt>
                <c:pt idx="550">
                  <c:v>0.83529411764705874</c:v>
                </c:pt>
                <c:pt idx="551">
                  <c:v>0.84962745098039216</c:v>
                </c:pt>
                <c:pt idx="552">
                  <c:v>0.85490196078431369</c:v>
                </c:pt>
                <c:pt idx="553">
                  <c:v>0.82913333333333339</c:v>
                </c:pt>
                <c:pt idx="554">
                  <c:v>0.81960784313725488</c:v>
                </c:pt>
                <c:pt idx="555">
                  <c:v>0.83104705882352936</c:v>
                </c:pt>
                <c:pt idx="556">
                  <c:v>0.83529411764705874</c:v>
                </c:pt>
                <c:pt idx="557">
                  <c:v>0.85242745098039219</c:v>
                </c:pt>
                <c:pt idx="558">
                  <c:v>0.85882352941176465</c:v>
                </c:pt>
                <c:pt idx="559">
                  <c:v>0.85882352941176465</c:v>
                </c:pt>
                <c:pt idx="560">
                  <c:v>0.85882352941176465</c:v>
                </c:pt>
                <c:pt idx="561">
                  <c:v>0.85027843137254899</c:v>
                </c:pt>
                <c:pt idx="562">
                  <c:v>0.84705882352941175</c:v>
                </c:pt>
                <c:pt idx="563">
                  <c:v>0.8413725490196079</c:v>
                </c:pt>
                <c:pt idx="564">
                  <c:v>0.83921568627450982</c:v>
                </c:pt>
                <c:pt idx="565">
                  <c:v>0.84489803921568629</c:v>
                </c:pt>
                <c:pt idx="566">
                  <c:v>0.84705882352941175</c:v>
                </c:pt>
                <c:pt idx="567">
                  <c:v>0.84705882352941175</c:v>
                </c:pt>
                <c:pt idx="568">
                  <c:v>0.84705882352941175</c:v>
                </c:pt>
                <c:pt idx="569">
                  <c:v>0.82440000000000002</c:v>
                </c:pt>
                <c:pt idx="570">
                  <c:v>0.81568627450980391</c:v>
                </c:pt>
                <c:pt idx="571">
                  <c:v>0.8383176470588235</c:v>
                </c:pt>
                <c:pt idx="572">
                  <c:v>0.84705882352941175</c:v>
                </c:pt>
                <c:pt idx="573">
                  <c:v>0.84140784313725492</c:v>
                </c:pt>
                <c:pt idx="574">
                  <c:v>0.83924313725490196</c:v>
                </c:pt>
                <c:pt idx="575">
                  <c:v>0.8201176470588234</c:v>
                </c:pt>
                <c:pt idx="576">
                  <c:v>0.81329019607843145</c:v>
                </c:pt>
                <c:pt idx="577">
                  <c:v>0.82218823529411755</c:v>
                </c:pt>
                <c:pt idx="578">
                  <c:v>0.82598823529411769</c:v>
                </c:pt>
                <c:pt idx="579">
                  <c:v>0.83001176470588223</c:v>
                </c:pt>
                <c:pt idx="580">
                  <c:v>0.83137254901960778</c:v>
                </c:pt>
                <c:pt idx="581">
                  <c:v>0.82494117647058829</c:v>
                </c:pt>
                <c:pt idx="582">
                  <c:v>0.82277647058823522</c:v>
                </c:pt>
                <c:pt idx="583">
                  <c:v>0.83210588235294125</c:v>
                </c:pt>
                <c:pt idx="584">
                  <c:v>0.83528235294117659</c:v>
                </c:pt>
                <c:pt idx="585">
                  <c:v>0.83006666666666662</c:v>
                </c:pt>
                <c:pt idx="586">
                  <c:v>0.82784705882352949</c:v>
                </c:pt>
                <c:pt idx="587">
                  <c:v>0.82846666666666657</c:v>
                </c:pt>
                <c:pt idx="588">
                  <c:v>0.82863921568627441</c:v>
                </c:pt>
                <c:pt idx="589">
                  <c:v>0.82352156862745096</c:v>
                </c:pt>
                <c:pt idx="590">
                  <c:v>0.82191764705882353</c:v>
                </c:pt>
                <c:pt idx="591">
                  <c:v>0.81450196078431369</c:v>
                </c:pt>
                <c:pt idx="592">
                  <c:v>0.81086274509803924</c:v>
                </c:pt>
                <c:pt idx="593">
                  <c:v>0.80693725490196078</c:v>
                </c:pt>
                <c:pt idx="594">
                  <c:v>0.80582352941176472</c:v>
                </c:pt>
                <c:pt idx="595">
                  <c:v>0.80744705882352941</c:v>
                </c:pt>
                <c:pt idx="596">
                  <c:v>0.80818431372549016</c:v>
                </c:pt>
                <c:pt idx="597">
                  <c:v>0.81387058823529412</c:v>
                </c:pt>
                <c:pt idx="598">
                  <c:v>0.81698823529411757</c:v>
                </c:pt>
                <c:pt idx="599">
                  <c:v>0.8118313725490196</c:v>
                </c:pt>
                <c:pt idx="600">
                  <c:v>0.80925098039215693</c:v>
                </c:pt>
                <c:pt idx="601">
                  <c:v>0.78607450980392157</c:v>
                </c:pt>
                <c:pt idx="602">
                  <c:v>0.77591764705882349</c:v>
                </c:pt>
                <c:pt idx="603">
                  <c:v>0.77850980392156865</c:v>
                </c:pt>
                <c:pt idx="604">
                  <c:v>0.77954117647058818</c:v>
                </c:pt>
                <c:pt idx="605">
                  <c:v>0.77663921568627448</c:v>
                </c:pt>
                <c:pt idx="606">
                  <c:v>0.77563921568627459</c:v>
                </c:pt>
                <c:pt idx="607">
                  <c:v>0.78229019607843142</c:v>
                </c:pt>
                <c:pt idx="608">
                  <c:v>0.78495294117647063</c:v>
                </c:pt>
                <c:pt idx="609">
                  <c:v>0.78730588235294119</c:v>
                </c:pt>
                <c:pt idx="610">
                  <c:v>0.78900784313725492</c:v>
                </c:pt>
                <c:pt idx="611">
                  <c:v>0.78115294117647049</c:v>
                </c:pt>
                <c:pt idx="612">
                  <c:v>0.7772470588235294</c:v>
                </c:pt>
                <c:pt idx="613">
                  <c:v>0.77730196078431368</c:v>
                </c:pt>
                <c:pt idx="614">
                  <c:v>0.77687058823529409</c:v>
                </c:pt>
                <c:pt idx="615">
                  <c:v>0.7956823529411764</c:v>
                </c:pt>
                <c:pt idx="616">
                  <c:v>0.8039215686274509</c:v>
                </c:pt>
                <c:pt idx="617">
                  <c:v>0.7737725490196079</c:v>
                </c:pt>
                <c:pt idx="618">
                  <c:v>0.76078431372549016</c:v>
                </c:pt>
                <c:pt idx="619">
                  <c:v>0.75804705882352941</c:v>
                </c:pt>
                <c:pt idx="620">
                  <c:v>0.75686274509803919</c:v>
                </c:pt>
                <c:pt idx="621">
                  <c:v>0.76232941176470592</c:v>
                </c:pt>
                <c:pt idx="622">
                  <c:v>0.76470588235294124</c:v>
                </c:pt>
                <c:pt idx="623">
                  <c:v>0.77835294117647058</c:v>
                </c:pt>
                <c:pt idx="624">
                  <c:v>0.78431372549019607</c:v>
                </c:pt>
                <c:pt idx="625">
                  <c:v>0.77613725490196073</c:v>
                </c:pt>
                <c:pt idx="626">
                  <c:v>0.77254901960784317</c:v>
                </c:pt>
                <c:pt idx="627">
                  <c:v>0.77254901960784317</c:v>
                </c:pt>
                <c:pt idx="628">
                  <c:v>0.77254901960784317</c:v>
                </c:pt>
                <c:pt idx="629">
                  <c:v>0.756243137254902</c:v>
                </c:pt>
                <c:pt idx="630">
                  <c:v>0.74901960784313726</c:v>
                </c:pt>
                <c:pt idx="631">
                  <c:v>0.75444705882352936</c:v>
                </c:pt>
                <c:pt idx="632">
                  <c:v>0.75686274509803919</c:v>
                </c:pt>
                <c:pt idx="633">
                  <c:v>0.74331372549019603</c:v>
                </c:pt>
                <c:pt idx="634">
                  <c:v>0.73725490196078425</c:v>
                </c:pt>
                <c:pt idx="635">
                  <c:v>0.74266666666666659</c:v>
                </c:pt>
                <c:pt idx="636">
                  <c:v>0.74509803921568629</c:v>
                </c:pt>
                <c:pt idx="637">
                  <c:v>0.75320392156862748</c:v>
                </c:pt>
                <c:pt idx="638">
                  <c:v>0.75686274509803919</c:v>
                </c:pt>
                <c:pt idx="639">
                  <c:v>0.74606666666666677</c:v>
                </c:pt>
                <c:pt idx="640">
                  <c:v>0.74117647058823533</c:v>
                </c:pt>
                <c:pt idx="641">
                  <c:v>0.71422745098039209</c:v>
                </c:pt>
                <c:pt idx="642">
                  <c:v>0.70196078431372544</c:v>
                </c:pt>
                <c:pt idx="643">
                  <c:v>0.72349019607843146</c:v>
                </c:pt>
                <c:pt idx="644">
                  <c:v>0.73333333333333328</c:v>
                </c:pt>
                <c:pt idx="645">
                  <c:v>0.73064705882352943</c:v>
                </c:pt>
                <c:pt idx="646">
                  <c:v>0.72941176470588232</c:v>
                </c:pt>
                <c:pt idx="647">
                  <c:v>0.73477647058823525</c:v>
                </c:pt>
                <c:pt idx="648">
                  <c:v>0.73725490196078425</c:v>
                </c:pt>
                <c:pt idx="649">
                  <c:v>0.73189411764705892</c:v>
                </c:pt>
                <c:pt idx="650">
                  <c:v>0.72941176470588232</c:v>
                </c:pt>
                <c:pt idx="651">
                  <c:v>0.72138431372549017</c:v>
                </c:pt>
                <c:pt idx="652">
                  <c:v>0.71764705882352942</c:v>
                </c:pt>
                <c:pt idx="653">
                  <c:v>0.70161568627450988</c:v>
                </c:pt>
                <c:pt idx="654">
                  <c:v>0.69411764705882351</c:v>
                </c:pt>
                <c:pt idx="655">
                  <c:v>0.69411764705882351</c:v>
                </c:pt>
                <c:pt idx="656">
                  <c:v>0.69430196078431372</c:v>
                </c:pt>
                <c:pt idx="657">
                  <c:v>0.7049333333333333</c:v>
                </c:pt>
                <c:pt idx="658">
                  <c:v>0.70958039215686286</c:v>
                </c:pt>
                <c:pt idx="659">
                  <c:v>0.68928235294117646</c:v>
                </c:pt>
                <c:pt idx="660">
                  <c:v>0.68008627450980386</c:v>
                </c:pt>
                <c:pt idx="661">
                  <c:v>0.69143921568627453</c:v>
                </c:pt>
                <c:pt idx="662">
                  <c:v>0.69714117647058815</c:v>
                </c:pt>
                <c:pt idx="663">
                  <c:v>0.69013725490196076</c:v>
                </c:pt>
                <c:pt idx="664">
                  <c:v>0.68712941176470577</c:v>
                </c:pt>
                <c:pt idx="665">
                  <c:v>0.69673333333333332</c:v>
                </c:pt>
                <c:pt idx="666">
                  <c:v>0.70097254901960782</c:v>
                </c:pt>
                <c:pt idx="667">
                  <c:v>0.68573725490196069</c:v>
                </c:pt>
                <c:pt idx="668">
                  <c:v>0.67843137254901953</c:v>
                </c:pt>
                <c:pt idx="669">
                  <c:v>0.68186666666666662</c:v>
                </c:pt>
                <c:pt idx="670">
                  <c:v>0.68391372549019602</c:v>
                </c:pt>
                <c:pt idx="671">
                  <c:v>0.67838039215686274</c:v>
                </c:pt>
                <c:pt idx="672">
                  <c:v>0.67530980392156859</c:v>
                </c:pt>
                <c:pt idx="673">
                  <c:v>0.67459999999999998</c:v>
                </c:pt>
                <c:pt idx="674">
                  <c:v>0.67501568627450981</c:v>
                </c:pt>
                <c:pt idx="675">
                  <c:v>0.6778274509803921</c:v>
                </c:pt>
                <c:pt idx="676">
                  <c:v>0.6784980392156863</c:v>
                </c:pt>
                <c:pt idx="677">
                  <c:v>0.68221176470588241</c:v>
                </c:pt>
                <c:pt idx="678">
                  <c:v>0.68413725490196076</c:v>
                </c:pt>
                <c:pt idx="679">
                  <c:v>0.66645490196078427</c:v>
                </c:pt>
                <c:pt idx="680">
                  <c:v>0.65735686274509797</c:v>
                </c:pt>
                <c:pt idx="681">
                  <c:v>0.66791372549019612</c:v>
                </c:pt>
                <c:pt idx="682">
                  <c:v>0.67393725490196077</c:v>
                </c:pt>
                <c:pt idx="683">
                  <c:v>0.65969411764705888</c:v>
                </c:pt>
                <c:pt idx="684">
                  <c:v>0.65219215686274501</c:v>
                </c:pt>
                <c:pt idx="685">
                  <c:v>0.65769803921568626</c:v>
                </c:pt>
                <c:pt idx="686">
                  <c:v>0.66070588235294114</c:v>
                </c:pt>
                <c:pt idx="687">
                  <c:v>0.64909019607843133</c:v>
                </c:pt>
                <c:pt idx="688">
                  <c:v>0.64313725490196083</c:v>
                </c:pt>
                <c:pt idx="689">
                  <c:v>0.64136078431372545</c:v>
                </c:pt>
                <c:pt idx="690">
                  <c:v>0.64132156862745104</c:v>
                </c:pt>
                <c:pt idx="691">
                  <c:v>0.62749411764705876</c:v>
                </c:pt>
                <c:pt idx="692">
                  <c:v>0.61925490196078425</c:v>
                </c:pt>
                <c:pt idx="693">
                  <c:v>0.63341176470588234</c:v>
                </c:pt>
                <c:pt idx="694">
                  <c:v>0.64161176470588221</c:v>
                </c:pt>
                <c:pt idx="695">
                  <c:v>0.62250196078431363</c:v>
                </c:pt>
                <c:pt idx="696">
                  <c:v>0.61201568627450975</c:v>
                </c:pt>
                <c:pt idx="697">
                  <c:v>0.62211372549019606</c:v>
                </c:pt>
                <c:pt idx="698">
                  <c:v>0.62745098039215685</c:v>
                </c:pt>
                <c:pt idx="699">
                  <c:v>0.61194901960784309</c:v>
                </c:pt>
                <c:pt idx="700">
                  <c:v>0.60392156862745094</c:v>
                </c:pt>
                <c:pt idx="701">
                  <c:v>0.60650196078431362</c:v>
                </c:pt>
                <c:pt idx="702">
                  <c:v>0.60784313725490191</c:v>
                </c:pt>
                <c:pt idx="703">
                  <c:v>0.60269019607843144</c:v>
                </c:pt>
                <c:pt idx="704">
                  <c:v>0.6</c:v>
                </c:pt>
                <c:pt idx="705">
                  <c:v>0.59742745098039218</c:v>
                </c:pt>
                <c:pt idx="706">
                  <c:v>0.59607843137254901</c:v>
                </c:pt>
                <c:pt idx="707">
                  <c:v>0.5935098039215686</c:v>
                </c:pt>
                <c:pt idx="708">
                  <c:v>0.59215686274509804</c:v>
                </c:pt>
                <c:pt idx="709">
                  <c:v>0.59472156862745096</c:v>
                </c:pt>
                <c:pt idx="710">
                  <c:v>0.59607843137254901</c:v>
                </c:pt>
                <c:pt idx="711">
                  <c:v>0.58327450980392159</c:v>
                </c:pt>
                <c:pt idx="712">
                  <c:v>0.57647058823529407</c:v>
                </c:pt>
                <c:pt idx="713">
                  <c:v>0.571356862745098</c:v>
                </c:pt>
                <c:pt idx="714">
                  <c:v>0.56862745098039214</c:v>
                </c:pt>
                <c:pt idx="715">
                  <c:v>0.57628627450980396</c:v>
                </c:pt>
                <c:pt idx="716">
                  <c:v>0.58039215686274503</c:v>
                </c:pt>
                <c:pt idx="717">
                  <c:v>0.56509803921568624</c:v>
                </c:pt>
                <c:pt idx="718">
                  <c:v>0.55686274509803912</c:v>
                </c:pt>
                <c:pt idx="719">
                  <c:v>0.54922745098039216</c:v>
                </c:pt>
                <c:pt idx="720">
                  <c:v>0.54509803921568634</c:v>
                </c:pt>
                <c:pt idx="721">
                  <c:v>0.55018039215686276</c:v>
                </c:pt>
                <c:pt idx="722">
                  <c:v>0.55294117647058816</c:v>
                </c:pt>
                <c:pt idx="723">
                  <c:v>0.53771372549019603</c:v>
                </c:pt>
                <c:pt idx="724">
                  <c:v>0.52941176470588236</c:v>
                </c:pt>
                <c:pt idx="725">
                  <c:v>0.55221960784313728</c:v>
                </c:pt>
                <c:pt idx="726">
                  <c:v>0.56470588235294117</c:v>
                </c:pt>
                <c:pt idx="727">
                  <c:v>0.557113725490196</c:v>
                </c:pt>
                <c:pt idx="728">
                  <c:v>0.55294117647058816</c:v>
                </c:pt>
                <c:pt idx="729">
                  <c:v>0.53020392156862739</c:v>
                </c:pt>
                <c:pt idx="730">
                  <c:v>0.51764705882352946</c:v>
                </c:pt>
                <c:pt idx="731">
                  <c:v>0.53278039215686279</c:v>
                </c:pt>
                <c:pt idx="732">
                  <c:v>0.54117647058823537</c:v>
                </c:pt>
                <c:pt idx="733">
                  <c:v>0.5285843137254902</c:v>
                </c:pt>
                <c:pt idx="734">
                  <c:v>0.52156862745098043</c:v>
                </c:pt>
                <c:pt idx="735">
                  <c:v>0.52408235294117644</c:v>
                </c:pt>
                <c:pt idx="736">
                  <c:v>0.52549019607843139</c:v>
                </c:pt>
                <c:pt idx="737">
                  <c:v>0.52549019607843139</c:v>
                </c:pt>
                <c:pt idx="738">
                  <c:v>0.5253882352941176</c:v>
                </c:pt>
                <c:pt idx="739">
                  <c:v>0.51264705882352946</c:v>
                </c:pt>
                <c:pt idx="740">
                  <c:v>0.5054313725490196</c:v>
                </c:pt>
                <c:pt idx="741">
                  <c:v>0.51820784313725499</c:v>
                </c:pt>
                <c:pt idx="742">
                  <c:v>0.52440392156862747</c:v>
                </c:pt>
                <c:pt idx="743">
                  <c:v>0.49816470588235295</c:v>
                </c:pt>
                <c:pt idx="744">
                  <c:v>0.4841803921568627</c:v>
                </c:pt>
                <c:pt idx="745">
                  <c:v>0.48267450980392157</c:v>
                </c:pt>
                <c:pt idx="746">
                  <c:v>0.48155294117647057</c:v>
                </c:pt>
                <c:pt idx="747">
                  <c:v>0.47127450980392155</c:v>
                </c:pt>
                <c:pt idx="748">
                  <c:v>0.46571764705882351</c:v>
                </c:pt>
                <c:pt idx="749">
                  <c:v>0.46918431372549019</c:v>
                </c:pt>
                <c:pt idx="750">
                  <c:v>0.47139607843137254</c:v>
                </c:pt>
                <c:pt idx="751">
                  <c:v>0.45849411764705877</c:v>
                </c:pt>
                <c:pt idx="752">
                  <c:v>0.45138039215686276</c:v>
                </c:pt>
                <c:pt idx="753">
                  <c:v>0.44916862745098041</c:v>
                </c:pt>
                <c:pt idx="754">
                  <c:v>0.44783529411764705</c:v>
                </c:pt>
                <c:pt idx="755">
                  <c:v>0.44992549019607841</c:v>
                </c:pt>
                <c:pt idx="756">
                  <c:v>0.45098039215686275</c:v>
                </c:pt>
                <c:pt idx="757">
                  <c:v>0.44356078431372548</c:v>
                </c:pt>
                <c:pt idx="758">
                  <c:v>0.4392156862745098</c:v>
                </c:pt>
                <c:pt idx="759">
                  <c:v>0.43890196078431376</c:v>
                </c:pt>
                <c:pt idx="760">
                  <c:v>0.43814117647058826</c:v>
                </c:pt>
                <c:pt idx="761">
                  <c:v>0.43438823529411769</c:v>
                </c:pt>
                <c:pt idx="762">
                  <c:v>0.43222352941176467</c:v>
                </c:pt>
                <c:pt idx="763">
                  <c:v>0.42244313725490196</c:v>
                </c:pt>
                <c:pt idx="764">
                  <c:v>0.41623921568627448</c:v>
                </c:pt>
                <c:pt idx="765">
                  <c:v>0.4287803921568627</c:v>
                </c:pt>
                <c:pt idx="766">
                  <c:v>0.43650196078431375</c:v>
                </c:pt>
                <c:pt idx="767">
                  <c:v>0.42520000000000002</c:v>
                </c:pt>
                <c:pt idx="768">
                  <c:v>0.41859215686274509</c:v>
                </c:pt>
                <c:pt idx="769">
                  <c:v>0.41003921568627449</c:v>
                </c:pt>
                <c:pt idx="770">
                  <c:v>0.40474509803921566</c:v>
                </c:pt>
                <c:pt idx="771">
                  <c:v>0.40283137254901957</c:v>
                </c:pt>
                <c:pt idx="772">
                  <c:v>0.40201960784313723</c:v>
                </c:pt>
                <c:pt idx="773">
                  <c:v>0.4047490196078431</c:v>
                </c:pt>
                <c:pt idx="774">
                  <c:v>0.40651764705882354</c:v>
                </c:pt>
                <c:pt idx="775">
                  <c:v>0.39748235294117645</c:v>
                </c:pt>
                <c:pt idx="776">
                  <c:v>0.39190588235294121</c:v>
                </c:pt>
                <c:pt idx="777">
                  <c:v>0.38722745098039213</c:v>
                </c:pt>
                <c:pt idx="778">
                  <c:v>0.3843137254901961</c:v>
                </c:pt>
                <c:pt idx="779">
                  <c:v>0.3843137254901961</c:v>
                </c:pt>
                <c:pt idx="780">
                  <c:v>0.3843137254901961</c:v>
                </c:pt>
                <c:pt idx="781">
                  <c:v>0.38188627450980389</c:v>
                </c:pt>
                <c:pt idx="782">
                  <c:v>0.38039215686274508</c:v>
                </c:pt>
                <c:pt idx="783">
                  <c:v>0.37554509803921571</c:v>
                </c:pt>
                <c:pt idx="784">
                  <c:v>0.37254901960784315</c:v>
                </c:pt>
                <c:pt idx="785">
                  <c:v>0.36770980392156866</c:v>
                </c:pt>
                <c:pt idx="786">
                  <c:v>0.36470588235294116</c:v>
                </c:pt>
                <c:pt idx="787">
                  <c:v>0.35987450980392155</c:v>
                </c:pt>
                <c:pt idx="788">
                  <c:v>0.35686274509803922</c:v>
                </c:pt>
                <c:pt idx="789">
                  <c:v>0.36409803921568623</c:v>
                </c:pt>
                <c:pt idx="790">
                  <c:v>0.36862745098039212</c:v>
                </c:pt>
                <c:pt idx="791">
                  <c:v>0.35658823529411771</c:v>
                </c:pt>
                <c:pt idx="792">
                  <c:v>0.34901960784313724</c:v>
                </c:pt>
                <c:pt idx="793">
                  <c:v>0.36103921568627451</c:v>
                </c:pt>
                <c:pt idx="794">
                  <c:v>0.36862745098039212</c:v>
                </c:pt>
                <c:pt idx="795">
                  <c:v>0.35662745098039211</c:v>
                </c:pt>
                <c:pt idx="796">
                  <c:v>0.34901960784313724</c:v>
                </c:pt>
                <c:pt idx="797">
                  <c:v>0.3442274509803922</c:v>
                </c:pt>
                <c:pt idx="798">
                  <c:v>0.34117647058823525</c:v>
                </c:pt>
                <c:pt idx="799">
                  <c:v>0.34596078431372546</c:v>
                </c:pt>
                <c:pt idx="800">
                  <c:v>0.34901960784313724</c:v>
                </c:pt>
                <c:pt idx="801">
                  <c:v>0.34663137254901966</c:v>
                </c:pt>
                <c:pt idx="802">
                  <c:v>0.34509803921568627</c:v>
                </c:pt>
                <c:pt idx="803">
                  <c:v>0.34032941176470588</c:v>
                </c:pt>
                <c:pt idx="804">
                  <c:v>0.33725490196078428</c:v>
                </c:pt>
                <c:pt idx="805">
                  <c:v>0.33487450980392153</c:v>
                </c:pt>
                <c:pt idx="806">
                  <c:v>0.33333333333333337</c:v>
                </c:pt>
                <c:pt idx="807">
                  <c:v>0.33095686274509806</c:v>
                </c:pt>
                <c:pt idx="808">
                  <c:v>0.32941176470588235</c:v>
                </c:pt>
                <c:pt idx="809">
                  <c:v>0.32703921568627448</c:v>
                </c:pt>
                <c:pt idx="810">
                  <c:v>0.32549019607843138</c:v>
                </c:pt>
                <c:pt idx="811">
                  <c:v>0.32075294117647057</c:v>
                </c:pt>
                <c:pt idx="812">
                  <c:v>0.31764705882352939</c:v>
                </c:pt>
                <c:pt idx="813">
                  <c:v>0.31764705882352939</c:v>
                </c:pt>
                <c:pt idx="814">
                  <c:v>0.31764705882352939</c:v>
                </c:pt>
                <c:pt idx="815">
                  <c:v>0.32236862745098038</c:v>
                </c:pt>
                <c:pt idx="816">
                  <c:v>0.32549019607843138</c:v>
                </c:pt>
                <c:pt idx="817">
                  <c:v>0.31605882352941178</c:v>
                </c:pt>
                <c:pt idx="818">
                  <c:v>0.30980392156862746</c:v>
                </c:pt>
                <c:pt idx="819">
                  <c:v>0.30038823529411762</c:v>
                </c:pt>
                <c:pt idx="820">
                  <c:v>0.2942313725490196</c:v>
                </c:pt>
                <c:pt idx="821">
                  <c:v>0.30335686274509799</c:v>
                </c:pt>
                <c:pt idx="822">
                  <c:v>0.30888627450980394</c:v>
                </c:pt>
                <c:pt idx="823">
                  <c:v>0.31104313725490196</c:v>
                </c:pt>
                <c:pt idx="824">
                  <c:v>0.31246274509803923</c:v>
                </c:pt>
                <c:pt idx="825">
                  <c:v>0.30169803921568628</c:v>
                </c:pt>
                <c:pt idx="826">
                  <c:v>0.29472941176470591</c:v>
                </c:pt>
                <c:pt idx="827">
                  <c:v>0.29736078431372548</c:v>
                </c:pt>
                <c:pt idx="828">
                  <c:v>0.29974509803921567</c:v>
                </c:pt>
                <c:pt idx="829">
                  <c:v>0.30925882352941175</c:v>
                </c:pt>
                <c:pt idx="830">
                  <c:v>0.31460392156862749</c:v>
                </c:pt>
                <c:pt idx="831">
                  <c:v>0.30345098039215684</c:v>
                </c:pt>
                <c:pt idx="832">
                  <c:v>0.29649019607843141</c:v>
                </c:pt>
                <c:pt idx="833">
                  <c:v>0.29824705882352937</c:v>
                </c:pt>
                <c:pt idx="834">
                  <c:v>0.29941568627450982</c:v>
                </c:pt>
                <c:pt idx="835">
                  <c:v>0.29893725490196082</c:v>
                </c:pt>
                <c:pt idx="836">
                  <c:v>0.2988274509803921</c:v>
                </c:pt>
                <c:pt idx="837">
                  <c:v>0.29917647058823532</c:v>
                </c:pt>
                <c:pt idx="838">
                  <c:v>0.29883921568627447</c:v>
                </c:pt>
                <c:pt idx="839">
                  <c:v>0.29236078431372553</c:v>
                </c:pt>
                <c:pt idx="840">
                  <c:v>0.28822745098039221</c:v>
                </c:pt>
                <c:pt idx="841">
                  <c:v>0.28269803921568626</c:v>
                </c:pt>
                <c:pt idx="842">
                  <c:v>0.27916078431372554</c:v>
                </c:pt>
                <c:pt idx="843">
                  <c:v>0.28285098039215684</c:v>
                </c:pt>
                <c:pt idx="844">
                  <c:v>0.28477647058823524</c:v>
                </c:pt>
                <c:pt idx="845">
                  <c:v>0.28780392156862744</c:v>
                </c:pt>
                <c:pt idx="846">
                  <c:v>0.29019607843137252</c:v>
                </c:pt>
                <c:pt idx="847">
                  <c:v>0.28788235294117648</c:v>
                </c:pt>
                <c:pt idx="848">
                  <c:v>0.28596470588235295</c:v>
                </c:pt>
                <c:pt idx="849">
                  <c:v>0.28667450980392156</c:v>
                </c:pt>
                <c:pt idx="850">
                  <c:v>0.28728627450980387</c:v>
                </c:pt>
                <c:pt idx="851">
                  <c:v>0.28963137254901955</c:v>
                </c:pt>
                <c:pt idx="852">
                  <c:v>0.29165490196078431</c:v>
                </c:pt>
                <c:pt idx="853">
                  <c:v>0.29880784313725489</c:v>
                </c:pt>
                <c:pt idx="854">
                  <c:v>0.30399215686274511</c:v>
                </c:pt>
                <c:pt idx="855">
                  <c:v>0.29025882352941174</c:v>
                </c:pt>
                <c:pt idx="856">
                  <c:v>0.28059999999999996</c:v>
                </c:pt>
                <c:pt idx="857">
                  <c:v>0.28406274509803919</c:v>
                </c:pt>
                <c:pt idx="858">
                  <c:v>0.28627450980392155</c:v>
                </c:pt>
                <c:pt idx="859">
                  <c:v>0.28373333333333334</c:v>
                </c:pt>
                <c:pt idx="860">
                  <c:v>0.28218823529411763</c:v>
                </c:pt>
                <c:pt idx="861">
                  <c:v>0.28690196078431374</c:v>
                </c:pt>
                <c:pt idx="862">
                  <c:v>0.29019607843137252</c:v>
                </c:pt>
                <c:pt idx="863">
                  <c:v>0.29019607843137252</c:v>
                </c:pt>
                <c:pt idx="864">
                  <c:v>0.29019607843137252</c:v>
                </c:pt>
                <c:pt idx="865">
                  <c:v>0.29019607843137252</c:v>
                </c:pt>
                <c:pt idx="866">
                  <c:v>0.29019607843137252</c:v>
                </c:pt>
                <c:pt idx="867">
                  <c:v>0.29019607843137252</c:v>
                </c:pt>
                <c:pt idx="868">
                  <c:v>0.29019607843137252</c:v>
                </c:pt>
                <c:pt idx="869">
                  <c:v>0.29019607843137252</c:v>
                </c:pt>
                <c:pt idx="870">
                  <c:v>0.29019607843137252</c:v>
                </c:pt>
                <c:pt idx="871">
                  <c:v>0.2879411764705882</c:v>
                </c:pt>
                <c:pt idx="872">
                  <c:v>0.28627450980392155</c:v>
                </c:pt>
                <c:pt idx="873">
                  <c:v>0.28852549019607843</c:v>
                </c:pt>
                <c:pt idx="874">
                  <c:v>0.29019607843137252</c:v>
                </c:pt>
                <c:pt idx="875">
                  <c:v>0.2924431372549019</c:v>
                </c:pt>
                <c:pt idx="876">
                  <c:v>0.29411764705882354</c:v>
                </c:pt>
                <c:pt idx="877">
                  <c:v>0.29636078431372548</c:v>
                </c:pt>
                <c:pt idx="878">
                  <c:v>0.29803921568627451</c:v>
                </c:pt>
                <c:pt idx="879">
                  <c:v>0.28684313725490196</c:v>
                </c:pt>
                <c:pt idx="880">
                  <c:v>0.27843137254901956</c:v>
                </c:pt>
                <c:pt idx="881">
                  <c:v>0.28960784313725491</c:v>
                </c:pt>
                <c:pt idx="882">
                  <c:v>0.29803921568627451</c:v>
                </c:pt>
                <c:pt idx="883">
                  <c:v>0.30696470588235292</c:v>
                </c:pt>
                <c:pt idx="884">
                  <c:v>0.31372549019607843</c:v>
                </c:pt>
                <c:pt idx="885">
                  <c:v>0.30704313725490195</c:v>
                </c:pt>
                <c:pt idx="886">
                  <c:v>0.30196078431372547</c:v>
                </c:pt>
                <c:pt idx="887">
                  <c:v>0.29973725490196079</c:v>
                </c:pt>
                <c:pt idx="888">
                  <c:v>0.29803921568627451</c:v>
                </c:pt>
                <c:pt idx="889">
                  <c:v>0.30247843137254904</c:v>
                </c:pt>
                <c:pt idx="890">
                  <c:v>0.30588235294117644</c:v>
                </c:pt>
                <c:pt idx="891">
                  <c:v>0.3036666666666667</c:v>
                </c:pt>
                <c:pt idx="892">
                  <c:v>0.30196078431372547</c:v>
                </c:pt>
                <c:pt idx="893">
                  <c:v>0.3108117647058824</c:v>
                </c:pt>
                <c:pt idx="894">
                  <c:v>0.31764705882352939</c:v>
                </c:pt>
                <c:pt idx="895">
                  <c:v>0.31985490196078431</c:v>
                </c:pt>
                <c:pt idx="896">
                  <c:v>0.32156862745098042</c:v>
                </c:pt>
                <c:pt idx="897">
                  <c:v>0.31716078431372552</c:v>
                </c:pt>
                <c:pt idx="898">
                  <c:v>0.31372549019607843</c:v>
                </c:pt>
                <c:pt idx="899">
                  <c:v>0.31812549019607844</c:v>
                </c:pt>
                <c:pt idx="900">
                  <c:v>0.32156862745098042</c:v>
                </c:pt>
                <c:pt idx="901">
                  <c:v>0.32376470588235295</c:v>
                </c:pt>
                <c:pt idx="902">
                  <c:v>0.3255725490196078</c:v>
                </c:pt>
                <c:pt idx="903">
                  <c:v>0.33007450980392156</c:v>
                </c:pt>
                <c:pt idx="904">
                  <c:v>0.33356862745098037</c:v>
                </c:pt>
                <c:pt idx="905">
                  <c:v>0.33804313725490198</c:v>
                </c:pt>
                <c:pt idx="906">
                  <c:v>0.34160000000000001</c:v>
                </c:pt>
                <c:pt idx="907">
                  <c:v>0.33485098039215688</c:v>
                </c:pt>
                <c:pt idx="908">
                  <c:v>0.32941176470588235</c:v>
                </c:pt>
                <c:pt idx="909">
                  <c:v>0.33338039215686277</c:v>
                </c:pt>
                <c:pt idx="910">
                  <c:v>0.33644705882352938</c:v>
                </c:pt>
                <c:pt idx="911">
                  <c:v>0.33500392156862746</c:v>
                </c:pt>
                <c:pt idx="912">
                  <c:v>0.33440784313725491</c:v>
                </c:pt>
                <c:pt idx="913">
                  <c:v>0.34079999999999999</c:v>
                </c:pt>
                <c:pt idx="914">
                  <c:v>0.34593725490196076</c:v>
                </c:pt>
                <c:pt idx="915">
                  <c:v>0.34710196078431371</c:v>
                </c:pt>
                <c:pt idx="916">
                  <c:v>0.34763921568627448</c:v>
                </c:pt>
                <c:pt idx="917">
                  <c:v>0.35105882352941176</c:v>
                </c:pt>
                <c:pt idx="918">
                  <c:v>0.35371764705882347</c:v>
                </c:pt>
                <c:pt idx="919">
                  <c:v>0.36093333333333333</c:v>
                </c:pt>
                <c:pt idx="920">
                  <c:v>0.36686274509803918</c:v>
                </c:pt>
                <c:pt idx="921">
                  <c:v>0.36245098039215684</c:v>
                </c:pt>
                <c:pt idx="922">
                  <c:v>0.35882745098039215</c:v>
                </c:pt>
                <c:pt idx="923">
                  <c:v>0.36529803921568627</c:v>
                </c:pt>
                <c:pt idx="924">
                  <c:v>0.37077647058823532</c:v>
                </c:pt>
                <c:pt idx="925">
                  <c:v>0.3757843137254902</c:v>
                </c:pt>
                <c:pt idx="926">
                  <c:v>0.37963529411764707</c:v>
                </c:pt>
                <c:pt idx="927">
                  <c:v>0.38048235294117644</c:v>
                </c:pt>
                <c:pt idx="928">
                  <c:v>0.38152941176470589</c:v>
                </c:pt>
                <c:pt idx="929">
                  <c:v>0.38099607843137251</c:v>
                </c:pt>
                <c:pt idx="930">
                  <c:v>0.38039215686274508</c:v>
                </c:pt>
                <c:pt idx="931">
                  <c:v>0.38988627450980395</c:v>
                </c:pt>
                <c:pt idx="932">
                  <c:v>0.3979843137254902</c:v>
                </c:pt>
                <c:pt idx="933">
                  <c:v>0.39325882352941177</c:v>
                </c:pt>
                <c:pt idx="934">
                  <c:v>0.38905098039215685</c:v>
                </c:pt>
                <c:pt idx="935">
                  <c:v>0.39939607843137259</c:v>
                </c:pt>
                <c:pt idx="936">
                  <c:v>0.40863529411764704</c:v>
                </c:pt>
                <c:pt idx="937">
                  <c:v>0.4136588235294118</c:v>
                </c:pt>
                <c:pt idx="938">
                  <c:v>0.4178705882352941</c:v>
                </c:pt>
                <c:pt idx="939">
                  <c:v>0.4159450980392157</c:v>
                </c:pt>
                <c:pt idx="940">
                  <c:v>0.41447058823529409</c:v>
                </c:pt>
                <c:pt idx="941">
                  <c:v>0.4235921568627451</c:v>
                </c:pt>
                <c:pt idx="942">
                  <c:v>0.43121568627450974</c:v>
                </c:pt>
                <c:pt idx="943">
                  <c:v>0.43137254901960786</c:v>
                </c:pt>
                <c:pt idx="944">
                  <c:v>0.43137254901960786</c:v>
                </c:pt>
                <c:pt idx="945">
                  <c:v>0.42925882352941175</c:v>
                </c:pt>
                <c:pt idx="946">
                  <c:v>0.42745098039215684</c:v>
                </c:pt>
                <c:pt idx="947">
                  <c:v>0.4464313725490196</c:v>
                </c:pt>
                <c:pt idx="948">
                  <c:v>0.46274509803921565</c:v>
                </c:pt>
                <c:pt idx="949">
                  <c:v>0.46063921568627447</c:v>
                </c:pt>
                <c:pt idx="950">
                  <c:v>0.45882352941176474</c:v>
                </c:pt>
                <c:pt idx="951">
                  <c:v>0.46302745098039211</c:v>
                </c:pt>
                <c:pt idx="952">
                  <c:v>0.46666666666666662</c:v>
                </c:pt>
                <c:pt idx="953">
                  <c:v>0.46876470588235292</c:v>
                </c:pt>
                <c:pt idx="954">
                  <c:v>0.47058823529411764</c:v>
                </c:pt>
                <c:pt idx="955">
                  <c:v>0.48105882352941176</c:v>
                </c:pt>
                <c:pt idx="956">
                  <c:v>0.49019607843137253</c:v>
                </c:pt>
                <c:pt idx="957">
                  <c:v>0.49019607843137253</c:v>
                </c:pt>
                <c:pt idx="958">
                  <c:v>0.49019607843137253</c:v>
                </c:pt>
                <c:pt idx="959">
                  <c:v>0.4922823529411765</c:v>
                </c:pt>
                <c:pt idx="960">
                  <c:v>0.49411764705882355</c:v>
                </c:pt>
                <c:pt idx="961">
                  <c:v>0.50036470588235293</c:v>
                </c:pt>
                <c:pt idx="962">
                  <c:v>0.50588235294117645</c:v>
                </c:pt>
                <c:pt idx="963">
                  <c:v>0.51419607843137261</c:v>
                </c:pt>
                <c:pt idx="964">
                  <c:v>0.52156862745098043</c:v>
                </c:pt>
                <c:pt idx="965">
                  <c:v>0.52364313725490197</c:v>
                </c:pt>
                <c:pt idx="966">
                  <c:v>0.52549019607843139</c:v>
                </c:pt>
                <c:pt idx="967">
                  <c:v>0.52549019607843139</c:v>
                </c:pt>
                <c:pt idx="968">
                  <c:v>0.52549019607843139</c:v>
                </c:pt>
                <c:pt idx="969">
                  <c:v>0.53375686274509804</c:v>
                </c:pt>
                <c:pt idx="970">
                  <c:v>0.54117647058823537</c:v>
                </c:pt>
                <c:pt idx="971">
                  <c:v>0.55561960784313724</c:v>
                </c:pt>
                <c:pt idx="972">
                  <c:v>0.56862745098039214</c:v>
                </c:pt>
                <c:pt idx="973">
                  <c:v>0.57480392156862736</c:v>
                </c:pt>
                <c:pt idx="974">
                  <c:v>0.58039215686274503</c:v>
                </c:pt>
                <c:pt idx="975">
                  <c:v>0.59272549019607845</c:v>
                </c:pt>
                <c:pt idx="976">
                  <c:v>0.60392156862745094</c:v>
                </c:pt>
                <c:pt idx="977">
                  <c:v>0.60597254901960784</c:v>
                </c:pt>
                <c:pt idx="978">
                  <c:v>0.60784313725490191</c:v>
                </c:pt>
                <c:pt idx="979">
                  <c:v>0.61603529411764713</c:v>
                </c:pt>
                <c:pt idx="980">
                  <c:v>0.62352941176470589</c:v>
                </c:pt>
                <c:pt idx="981">
                  <c:v>0.62148627450980398</c:v>
                </c:pt>
                <c:pt idx="982">
                  <c:v>0.61960784313725492</c:v>
                </c:pt>
                <c:pt idx="983">
                  <c:v>0.63796862745098037</c:v>
                </c:pt>
                <c:pt idx="984">
                  <c:v>0.65517647058823525</c:v>
                </c:pt>
                <c:pt idx="985">
                  <c:v>0.66752941176470593</c:v>
                </c:pt>
                <c:pt idx="986">
                  <c:v>0.67843137254901953</c:v>
                </c:pt>
                <c:pt idx="987">
                  <c:v>0.68470196078431367</c:v>
                </c:pt>
                <c:pt idx="988">
                  <c:v>0.69062352941176475</c:v>
                </c:pt>
                <c:pt idx="989">
                  <c:v>0.69437647058823526</c:v>
                </c:pt>
                <c:pt idx="990">
                  <c:v>0.69845882352941169</c:v>
                </c:pt>
                <c:pt idx="991">
                  <c:v>0.71034509803921564</c:v>
                </c:pt>
                <c:pt idx="992">
                  <c:v>0.72075686274509809</c:v>
                </c:pt>
                <c:pt idx="993">
                  <c:v>0.72283529411764713</c:v>
                </c:pt>
                <c:pt idx="994">
                  <c:v>0.72439607843137255</c:v>
                </c:pt>
                <c:pt idx="995">
                  <c:v>0.7351372549019608</c:v>
                </c:pt>
                <c:pt idx="996">
                  <c:v>0.74543529411764708</c:v>
                </c:pt>
                <c:pt idx="997">
                  <c:v>0.74517647058823533</c:v>
                </c:pt>
                <c:pt idx="998">
                  <c:v>0.74462745098039207</c:v>
                </c:pt>
                <c:pt idx="999">
                  <c:v>0.74834117647058818</c:v>
                </c:pt>
                <c:pt idx="1000">
                  <c:v>0.75213333333333343</c:v>
                </c:pt>
                <c:pt idx="1001">
                  <c:v>0.76246274509803913</c:v>
                </c:pt>
                <c:pt idx="1002">
                  <c:v>0.77193333333333325</c:v>
                </c:pt>
                <c:pt idx="1003">
                  <c:v>0.76516078431372547</c:v>
                </c:pt>
                <c:pt idx="1004">
                  <c:v>0.75882745098039217</c:v>
                </c:pt>
                <c:pt idx="1005">
                  <c:v>0.7671960784313725</c:v>
                </c:pt>
                <c:pt idx="1006">
                  <c:v>0.77494901960784301</c:v>
                </c:pt>
                <c:pt idx="1007">
                  <c:v>0.78189019607843135</c:v>
                </c:pt>
                <c:pt idx="1008">
                  <c:v>0.78905098039215682</c:v>
                </c:pt>
                <c:pt idx="1009">
                  <c:v>0.78536862745098035</c:v>
                </c:pt>
                <c:pt idx="1010">
                  <c:v>0.78045098039215688</c:v>
                </c:pt>
                <c:pt idx="1011">
                  <c:v>0.79674901960784306</c:v>
                </c:pt>
                <c:pt idx="1012">
                  <c:v>0.81315686274509791</c:v>
                </c:pt>
                <c:pt idx="1013">
                  <c:v>0.80789803921568626</c:v>
                </c:pt>
                <c:pt idx="1014">
                  <c:v>0.80311372549019611</c:v>
                </c:pt>
                <c:pt idx="1015">
                  <c:v>0.81124705882352943</c:v>
                </c:pt>
                <c:pt idx="1016">
                  <c:v>0.82027450980392158</c:v>
                </c:pt>
                <c:pt idx="1017">
                  <c:v>0.81673333333333331</c:v>
                </c:pt>
                <c:pt idx="1018">
                  <c:v>0.81219607843137265</c:v>
                </c:pt>
                <c:pt idx="1019">
                  <c:v>0.82491764705882353</c:v>
                </c:pt>
                <c:pt idx="1020">
                  <c:v>0.83835294117647052</c:v>
                </c:pt>
                <c:pt idx="1021">
                  <c:v>0.84382352941176475</c:v>
                </c:pt>
                <c:pt idx="1022">
                  <c:v>0.84849411764705884</c:v>
                </c:pt>
                <c:pt idx="1023">
                  <c:v>0.83977647058823524</c:v>
                </c:pt>
                <c:pt idx="1024">
                  <c:v>0.83146666666666658</c:v>
                </c:pt>
                <c:pt idx="1025">
                  <c:v>0.84313333333333329</c:v>
                </c:pt>
                <c:pt idx="1026">
                  <c:v>0.85490196078431369</c:v>
                </c:pt>
                <c:pt idx="1027">
                  <c:v>0.85490196078431369</c:v>
                </c:pt>
                <c:pt idx="1028">
                  <c:v>0.85490196078431369</c:v>
                </c:pt>
                <c:pt idx="1029">
                  <c:v>0.85294901960784308</c:v>
                </c:pt>
                <c:pt idx="1030">
                  <c:v>0.85098039215686272</c:v>
                </c:pt>
                <c:pt idx="1031">
                  <c:v>0.85682352941176476</c:v>
                </c:pt>
                <c:pt idx="1032">
                  <c:v>0.86274509803921573</c:v>
                </c:pt>
                <c:pt idx="1033">
                  <c:v>0.87441176470588233</c:v>
                </c:pt>
                <c:pt idx="1034">
                  <c:v>0.88627450980392153</c:v>
                </c:pt>
                <c:pt idx="1035">
                  <c:v>0.89597647058823526</c:v>
                </c:pt>
                <c:pt idx="1036">
                  <c:v>0.90588235294117647</c:v>
                </c:pt>
                <c:pt idx="1037">
                  <c:v>0.90007058823529407</c:v>
                </c:pt>
                <c:pt idx="1038">
                  <c:v>0.89411764705882357</c:v>
                </c:pt>
                <c:pt idx="1039">
                  <c:v>0.90571764705882352</c:v>
                </c:pt>
                <c:pt idx="1040">
                  <c:v>0.91764705882352948</c:v>
                </c:pt>
                <c:pt idx="1041">
                  <c:v>0.91571764705882364</c:v>
                </c:pt>
                <c:pt idx="1042">
                  <c:v>0.91372549019607852</c:v>
                </c:pt>
                <c:pt idx="1043">
                  <c:v>0.92142745098039214</c:v>
                </c:pt>
                <c:pt idx="1044">
                  <c:v>0.92941176470588227</c:v>
                </c:pt>
                <c:pt idx="1045">
                  <c:v>0.94670588235294106</c:v>
                </c:pt>
                <c:pt idx="1046">
                  <c:v>0.96470588235294119</c:v>
                </c:pt>
                <c:pt idx="1047">
                  <c:v>0.96662352941176477</c:v>
                </c:pt>
                <c:pt idx="1048">
                  <c:v>0.96862745098039216</c:v>
                </c:pt>
                <c:pt idx="1049">
                  <c:v>0.96097254901960782</c:v>
                </c:pt>
                <c:pt idx="1050">
                  <c:v>0.95294117647058818</c:v>
                </c:pt>
                <c:pt idx="1051">
                  <c:v>0.96822352941176459</c:v>
                </c:pt>
                <c:pt idx="1052">
                  <c:v>0.98431372549019602</c:v>
                </c:pt>
                <c:pt idx="1053">
                  <c:v>0.97859607843137264</c:v>
                </c:pt>
                <c:pt idx="1054">
                  <c:v>0.97254901960784312</c:v>
                </c:pt>
                <c:pt idx="1055">
                  <c:v>0.97445098039215694</c:v>
                </c:pt>
                <c:pt idx="1056">
                  <c:v>0.97647058823529409</c:v>
                </c:pt>
                <c:pt idx="1057">
                  <c:v>0.98786274509803917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0.99227058823529413</c:v>
                </c:pt>
                <c:pt idx="1172">
                  <c:v>0.98119607843137258</c:v>
                </c:pt>
                <c:pt idx="1173">
                  <c:v>0.97455686274509812</c:v>
                </c:pt>
                <c:pt idx="1174">
                  <c:v>0.96630588235294113</c:v>
                </c:pt>
                <c:pt idx="1175">
                  <c:v>0.95254117647058822</c:v>
                </c:pt>
                <c:pt idx="1176">
                  <c:v>0.9341647058823529</c:v>
                </c:pt>
                <c:pt idx="1177">
                  <c:v>0.9304470588235294</c:v>
                </c:pt>
                <c:pt idx="1178">
                  <c:v>0.92555686274509807</c:v>
                </c:pt>
                <c:pt idx="1179">
                  <c:v>0.92555686274509807</c:v>
                </c:pt>
                <c:pt idx="1180">
                  <c:v>0.92559607843137248</c:v>
                </c:pt>
                <c:pt idx="1181">
                  <c:v>0.92497647058823529</c:v>
                </c:pt>
                <c:pt idx="1182">
                  <c:v>0.9248745098039215</c:v>
                </c:pt>
                <c:pt idx="1183">
                  <c:v>0.92099999999999993</c:v>
                </c:pt>
                <c:pt idx="1184">
                  <c:v>0.91595686274509802</c:v>
                </c:pt>
                <c:pt idx="1185">
                  <c:v>0.90765882352941174</c:v>
                </c:pt>
                <c:pt idx="1186">
                  <c:v>0.89527450980392154</c:v>
                </c:pt>
                <c:pt idx="1187">
                  <c:v>0.88188627450980395</c:v>
                </c:pt>
                <c:pt idx="1188">
                  <c:v>0.86314509803921569</c:v>
                </c:pt>
                <c:pt idx="1189">
                  <c:v>0.86109803921568639</c:v>
                </c:pt>
                <c:pt idx="1190">
                  <c:v>0.85882352941176465</c:v>
                </c:pt>
                <c:pt idx="1191">
                  <c:v>0.85389803921568619</c:v>
                </c:pt>
                <c:pt idx="1192">
                  <c:v>0.84705882352941175</c:v>
                </c:pt>
                <c:pt idx="1193">
                  <c:v>0.84705882352941175</c:v>
                </c:pt>
                <c:pt idx="1194">
                  <c:v>0.84705882352941175</c:v>
                </c:pt>
                <c:pt idx="1195">
                  <c:v>0.82744705882352931</c:v>
                </c:pt>
                <c:pt idx="1196">
                  <c:v>0.79999999999999993</c:v>
                </c:pt>
                <c:pt idx="1197">
                  <c:v>0.79673725490196079</c:v>
                </c:pt>
                <c:pt idx="1198">
                  <c:v>0.79215686274509811</c:v>
                </c:pt>
                <c:pt idx="1199">
                  <c:v>0.78890196078431363</c:v>
                </c:pt>
                <c:pt idx="1200">
                  <c:v>0.78431372549019607</c:v>
                </c:pt>
                <c:pt idx="1201">
                  <c:v>0.77457647058823531</c:v>
                </c:pt>
                <c:pt idx="1202">
                  <c:v>0.76078431372549016</c:v>
                </c:pt>
                <c:pt idx="1203">
                  <c:v>0.75592549019607835</c:v>
                </c:pt>
                <c:pt idx="1204">
                  <c:v>0.74901960784313726</c:v>
                </c:pt>
                <c:pt idx="1205">
                  <c:v>0.74740392156862745</c:v>
                </c:pt>
                <c:pt idx="1206">
                  <c:v>0.74509803921568629</c:v>
                </c:pt>
                <c:pt idx="1207">
                  <c:v>0.73865098039215682</c:v>
                </c:pt>
                <c:pt idx="1208">
                  <c:v>0.72941176470588232</c:v>
                </c:pt>
                <c:pt idx="1209">
                  <c:v>0.71012156862745091</c:v>
                </c:pt>
                <c:pt idx="1210">
                  <c:v>0.6823529411764705</c:v>
                </c:pt>
                <c:pt idx="1211">
                  <c:v>0.68074901960784306</c:v>
                </c:pt>
                <c:pt idx="1212">
                  <c:v>0.67843137254901953</c:v>
                </c:pt>
                <c:pt idx="1213">
                  <c:v>0.68163137254901962</c:v>
                </c:pt>
                <c:pt idx="1214">
                  <c:v>0.68627450980392146</c:v>
                </c:pt>
                <c:pt idx="1215">
                  <c:v>0.67989019607843149</c:v>
                </c:pt>
                <c:pt idx="1216">
                  <c:v>0.67058823529411771</c:v>
                </c:pt>
                <c:pt idx="1217">
                  <c:v>0.66421960784313727</c:v>
                </c:pt>
                <c:pt idx="1218">
                  <c:v>0.65490196078431373</c:v>
                </c:pt>
                <c:pt idx="1219">
                  <c:v>0.65490196078431373</c:v>
                </c:pt>
                <c:pt idx="1220">
                  <c:v>0.65490196078431373</c:v>
                </c:pt>
                <c:pt idx="1221">
                  <c:v>0.64222352941176464</c:v>
                </c:pt>
                <c:pt idx="1222">
                  <c:v>0.62352941176470589</c:v>
                </c:pt>
                <c:pt idx="1223">
                  <c:v>0.62510980392156856</c:v>
                </c:pt>
                <c:pt idx="1224">
                  <c:v>0.62745098039215685</c:v>
                </c:pt>
                <c:pt idx="1225">
                  <c:v>0.61956470588235291</c:v>
                </c:pt>
                <c:pt idx="1226">
                  <c:v>0.60784313725490191</c:v>
                </c:pt>
                <c:pt idx="1227">
                  <c:v>0.58739215686274504</c:v>
                </c:pt>
                <c:pt idx="1228">
                  <c:v>0.55686274509803912</c:v>
                </c:pt>
                <c:pt idx="1229">
                  <c:v>0.56941960784313728</c:v>
                </c:pt>
                <c:pt idx="1230">
                  <c:v>0.58800392156862735</c:v>
                </c:pt>
                <c:pt idx="1231">
                  <c:v>0.57997647058823532</c:v>
                </c:pt>
                <c:pt idx="1232">
                  <c:v>0.56838039215686276</c:v>
                </c:pt>
                <c:pt idx="1233">
                  <c:v>0.56814509803921565</c:v>
                </c:pt>
                <c:pt idx="1234">
                  <c:v>0.56774509803921569</c:v>
                </c:pt>
                <c:pt idx="1235">
                  <c:v>0.55976470588235294</c:v>
                </c:pt>
                <c:pt idx="1236">
                  <c:v>0.54775686274509805</c:v>
                </c:pt>
                <c:pt idx="1237">
                  <c:v>0.54163529411764699</c:v>
                </c:pt>
                <c:pt idx="1238">
                  <c:v>0.53250980392156855</c:v>
                </c:pt>
                <c:pt idx="1239">
                  <c:v>0.52967843137254911</c:v>
                </c:pt>
                <c:pt idx="1240">
                  <c:v>0.52549019607843139</c:v>
                </c:pt>
                <c:pt idx="1241">
                  <c:v>0.52108235294117644</c:v>
                </c:pt>
                <c:pt idx="1242">
                  <c:v>0.51403137254901965</c:v>
                </c:pt>
                <c:pt idx="1243">
                  <c:v>0.5127176470588235</c:v>
                </c:pt>
                <c:pt idx="1244">
                  <c:v>0.51066274509803922</c:v>
                </c:pt>
                <c:pt idx="1245">
                  <c:v>0.49713725490196076</c:v>
                </c:pt>
                <c:pt idx="1246">
                  <c:v>0.47684313725490191</c:v>
                </c:pt>
                <c:pt idx="1247">
                  <c:v>0.48354509803921569</c:v>
                </c:pt>
                <c:pt idx="1248">
                  <c:v>0.49411764705882355</c:v>
                </c:pt>
                <c:pt idx="1249">
                  <c:v>0.4841333333333333</c:v>
                </c:pt>
                <c:pt idx="1250">
                  <c:v>0.46863921568627448</c:v>
                </c:pt>
                <c:pt idx="1251">
                  <c:v>0.46576078431372547</c:v>
                </c:pt>
                <c:pt idx="1252">
                  <c:v>0.4613882352941176</c:v>
                </c:pt>
                <c:pt idx="1253">
                  <c:v>0.4588156862745098</c:v>
                </c:pt>
                <c:pt idx="1254">
                  <c:v>0.45411372549019613</c:v>
                </c:pt>
                <c:pt idx="1255">
                  <c:v>0.45259215686274507</c:v>
                </c:pt>
                <c:pt idx="1256">
                  <c:v>0.45077254901960784</c:v>
                </c:pt>
                <c:pt idx="1257">
                  <c:v>0.44394509803921567</c:v>
                </c:pt>
                <c:pt idx="1258">
                  <c:v>0.43255686274509808</c:v>
                </c:pt>
                <c:pt idx="1259">
                  <c:v>0.43725098039215687</c:v>
                </c:pt>
                <c:pt idx="1260">
                  <c:v>0.44507058823529411</c:v>
                </c:pt>
                <c:pt idx="1261">
                  <c:v>0.43341568627450977</c:v>
                </c:pt>
                <c:pt idx="1262">
                  <c:v>0.41416862745098038</c:v>
                </c:pt>
                <c:pt idx="1263">
                  <c:v>0.41649803921568623</c:v>
                </c:pt>
                <c:pt idx="1264">
                  <c:v>0.4210862745098039</c:v>
                </c:pt>
                <c:pt idx="1265">
                  <c:v>0.41716470588235294</c:v>
                </c:pt>
                <c:pt idx="1266">
                  <c:v>0.41050588235294122</c:v>
                </c:pt>
                <c:pt idx="1267">
                  <c:v>0.41067058823529412</c:v>
                </c:pt>
                <c:pt idx="1268">
                  <c:v>0.41085490196078428</c:v>
                </c:pt>
                <c:pt idx="1269">
                  <c:v>0.40258039215686275</c:v>
                </c:pt>
                <c:pt idx="1270">
                  <c:v>0.38830980392156866</c:v>
                </c:pt>
                <c:pt idx="1271">
                  <c:v>0.3867450980392157</c:v>
                </c:pt>
                <c:pt idx="1272">
                  <c:v>0.3843137254901961</c:v>
                </c:pt>
                <c:pt idx="1273">
                  <c:v>0.3843137254901961</c:v>
                </c:pt>
                <c:pt idx="1274">
                  <c:v>0.3843137254901961</c:v>
                </c:pt>
                <c:pt idx="1275">
                  <c:v>0.39172156862745094</c:v>
                </c:pt>
                <c:pt idx="1276">
                  <c:v>0.40392156862745093</c:v>
                </c:pt>
                <c:pt idx="1277">
                  <c:v>0.40392156862745093</c:v>
                </c:pt>
                <c:pt idx="1278">
                  <c:v>0.40392156862745093</c:v>
                </c:pt>
                <c:pt idx="1279">
                  <c:v>0.39655294117647055</c:v>
                </c:pt>
                <c:pt idx="1280">
                  <c:v>0.3843137254901961</c:v>
                </c:pt>
                <c:pt idx="1281">
                  <c:v>0.3843137254901961</c:v>
                </c:pt>
                <c:pt idx="1282">
                  <c:v>0.3843137254901961</c:v>
                </c:pt>
                <c:pt idx="1283">
                  <c:v>0.38724705882352939</c:v>
                </c:pt>
                <c:pt idx="1284">
                  <c:v>0.39215686274509803</c:v>
                </c:pt>
                <c:pt idx="1285">
                  <c:v>0.39361960784313726</c:v>
                </c:pt>
                <c:pt idx="1286">
                  <c:v>0.39607843137254906</c:v>
                </c:pt>
                <c:pt idx="1287">
                  <c:v>0.38732941176470592</c:v>
                </c:pt>
                <c:pt idx="1288">
                  <c:v>0.37254901960784315</c:v>
                </c:pt>
                <c:pt idx="1289">
                  <c:v>0.37254901960784315</c:v>
                </c:pt>
                <c:pt idx="1290">
                  <c:v>0.37254901960784315</c:v>
                </c:pt>
                <c:pt idx="1291">
                  <c:v>0.3754509803921568</c:v>
                </c:pt>
                <c:pt idx="1292">
                  <c:v>0.38039215686274508</c:v>
                </c:pt>
                <c:pt idx="1293">
                  <c:v>0.38473333333333332</c:v>
                </c:pt>
                <c:pt idx="1294">
                  <c:v>0.39215686274509803</c:v>
                </c:pt>
                <c:pt idx="1295">
                  <c:v>0.38927058823529409</c:v>
                </c:pt>
                <c:pt idx="1296">
                  <c:v>0.3843137254901961</c:v>
                </c:pt>
                <c:pt idx="1297">
                  <c:v>0.38287450980392157</c:v>
                </c:pt>
                <c:pt idx="1298">
                  <c:v>0.38039215686274508</c:v>
                </c:pt>
                <c:pt idx="1299">
                  <c:v>0.38039215686274508</c:v>
                </c:pt>
                <c:pt idx="1300">
                  <c:v>0.38039215686274508</c:v>
                </c:pt>
                <c:pt idx="1301">
                  <c:v>0.38039215686274508</c:v>
                </c:pt>
                <c:pt idx="1302">
                  <c:v>0.38039215686274508</c:v>
                </c:pt>
                <c:pt idx="1303">
                  <c:v>0.38467450980392154</c:v>
                </c:pt>
                <c:pt idx="1304">
                  <c:v>0.39215686274509803</c:v>
                </c:pt>
                <c:pt idx="1305">
                  <c:v>0.39642745098039217</c:v>
                </c:pt>
                <c:pt idx="1306">
                  <c:v>0.40392156862745093</c:v>
                </c:pt>
                <c:pt idx="1307">
                  <c:v>0.40392156862745093</c:v>
                </c:pt>
                <c:pt idx="1308">
                  <c:v>0.40392156862745093</c:v>
                </c:pt>
                <c:pt idx="1309">
                  <c:v>0.40533725490196082</c:v>
                </c:pt>
                <c:pt idx="1310">
                  <c:v>0.40784313725490196</c:v>
                </c:pt>
                <c:pt idx="1311">
                  <c:v>0.40219215686274506</c:v>
                </c:pt>
                <c:pt idx="1312">
                  <c:v>0.39239999999999997</c:v>
                </c:pt>
                <c:pt idx="1313">
                  <c:v>0.39965882352941179</c:v>
                </c:pt>
                <c:pt idx="1314">
                  <c:v>0.41201568627450974</c:v>
                </c:pt>
                <c:pt idx="1315">
                  <c:v>0.41645098039215683</c:v>
                </c:pt>
                <c:pt idx="1316">
                  <c:v>0.42441568627450982</c:v>
                </c:pt>
                <c:pt idx="1317">
                  <c:v>0.43161176470588236</c:v>
                </c:pt>
                <c:pt idx="1318">
                  <c:v>0.4444078431372549</c:v>
                </c:pt>
                <c:pt idx="1319">
                  <c:v>0.44485882352941175</c:v>
                </c:pt>
                <c:pt idx="1320">
                  <c:v>0.44561960784313726</c:v>
                </c:pt>
                <c:pt idx="1321">
                  <c:v>0.44696862745098043</c:v>
                </c:pt>
                <c:pt idx="1322">
                  <c:v>0.44909411764705887</c:v>
                </c:pt>
                <c:pt idx="1323">
                  <c:v>0.45245882352941175</c:v>
                </c:pt>
                <c:pt idx="1324">
                  <c:v>0.45852941176470585</c:v>
                </c:pt>
                <c:pt idx="1325">
                  <c:v>0.4634392156862745</c:v>
                </c:pt>
                <c:pt idx="1326">
                  <c:v>0.47198823529411765</c:v>
                </c:pt>
                <c:pt idx="1327">
                  <c:v>0.47175686274509804</c:v>
                </c:pt>
                <c:pt idx="1328">
                  <c:v>0.471443137254902</c:v>
                </c:pt>
                <c:pt idx="1329">
                  <c:v>0.47527058823529411</c:v>
                </c:pt>
                <c:pt idx="1330">
                  <c:v>0.48199999999999998</c:v>
                </c:pt>
                <c:pt idx="1331">
                  <c:v>0.49103529411764701</c:v>
                </c:pt>
                <c:pt idx="1332">
                  <c:v>0.50791372549019609</c:v>
                </c:pt>
                <c:pt idx="1333">
                  <c:v>0.51025490196078438</c:v>
                </c:pt>
                <c:pt idx="1334">
                  <c:v>0.51372549019607849</c:v>
                </c:pt>
                <c:pt idx="1335">
                  <c:v>0.51724705882352939</c:v>
                </c:pt>
                <c:pt idx="1336">
                  <c:v>0.52392549019607837</c:v>
                </c:pt>
                <c:pt idx="1337">
                  <c:v>0.52879607843137255</c:v>
                </c:pt>
                <c:pt idx="1338">
                  <c:v>0.53823529411764715</c:v>
                </c:pt>
                <c:pt idx="1339">
                  <c:v>0.54500392156862743</c:v>
                </c:pt>
                <c:pt idx="1340">
                  <c:v>0.55686274509803912</c:v>
                </c:pt>
                <c:pt idx="1341">
                  <c:v>0.56063921568627451</c:v>
                </c:pt>
                <c:pt idx="1342">
                  <c:v>0.56855294117647059</c:v>
                </c:pt>
                <c:pt idx="1343">
                  <c:v>0.57638431372549015</c:v>
                </c:pt>
                <c:pt idx="1344">
                  <c:v>0.59049019607843134</c:v>
                </c:pt>
                <c:pt idx="1345">
                  <c:v>0.58770196078431369</c:v>
                </c:pt>
                <c:pt idx="1346">
                  <c:v>0.58100000000000007</c:v>
                </c:pt>
                <c:pt idx="1347">
                  <c:v>0.58978431372549023</c:v>
                </c:pt>
                <c:pt idx="1348">
                  <c:v>0.60701176470588236</c:v>
                </c:pt>
                <c:pt idx="1349">
                  <c:v>0.61324705882352937</c:v>
                </c:pt>
                <c:pt idx="1350">
                  <c:v>0.62565882352941182</c:v>
                </c:pt>
                <c:pt idx="1351">
                  <c:v>0.62410196078431368</c:v>
                </c:pt>
                <c:pt idx="1352">
                  <c:v>0.61960784313725492</c:v>
                </c:pt>
                <c:pt idx="1353">
                  <c:v>0.62893333333333334</c:v>
                </c:pt>
                <c:pt idx="1354">
                  <c:v>0.6470588235294118</c:v>
                </c:pt>
                <c:pt idx="1355">
                  <c:v>0.65104313725490193</c:v>
                </c:pt>
                <c:pt idx="1356">
                  <c:v>0.6588235294117647</c:v>
                </c:pt>
                <c:pt idx="1357">
                  <c:v>0.6720666666666667</c:v>
                </c:pt>
                <c:pt idx="1358">
                  <c:v>0.69803921568627447</c:v>
                </c:pt>
                <c:pt idx="1359">
                  <c:v>0.69539999999999991</c:v>
                </c:pt>
                <c:pt idx="1360">
                  <c:v>0.69019607843137254</c:v>
                </c:pt>
                <c:pt idx="1361">
                  <c:v>0.69809803921568614</c:v>
                </c:pt>
                <c:pt idx="1362">
                  <c:v>0.71372549019607845</c:v>
                </c:pt>
                <c:pt idx="1363">
                  <c:v>0.7216039215686274</c:v>
                </c:pt>
                <c:pt idx="1364">
                  <c:v>0.73725490196078425</c:v>
                </c:pt>
                <c:pt idx="1365">
                  <c:v>0.73725490196078425</c:v>
                </c:pt>
                <c:pt idx="1366">
                  <c:v>0.73725490196078425</c:v>
                </c:pt>
                <c:pt idx="1367">
                  <c:v>0.73856078431372552</c:v>
                </c:pt>
                <c:pt idx="1368">
                  <c:v>0.74117647058823533</c:v>
                </c:pt>
                <c:pt idx="1369">
                  <c:v>0.74768235294117646</c:v>
                </c:pt>
                <c:pt idx="1370">
                  <c:v>0.76078431372549016</c:v>
                </c:pt>
                <c:pt idx="1371">
                  <c:v>0.77246274509803925</c:v>
                </c:pt>
                <c:pt idx="1372">
                  <c:v>0.79607843137254908</c:v>
                </c:pt>
                <c:pt idx="1373">
                  <c:v>0.7934901960784313</c:v>
                </c:pt>
                <c:pt idx="1374">
                  <c:v>0.78823529411764715</c:v>
                </c:pt>
                <c:pt idx="1375">
                  <c:v>0.78823529411764715</c:v>
                </c:pt>
                <c:pt idx="1376">
                  <c:v>0.78823529411764715</c:v>
                </c:pt>
                <c:pt idx="1377">
                  <c:v>0.79595294117647053</c:v>
                </c:pt>
                <c:pt idx="1378">
                  <c:v>0.81176470588235283</c:v>
                </c:pt>
                <c:pt idx="1379">
                  <c:v>0.82074117647058809</c:v>
                </c:pt>
                <c:pt idx="1380">
                  <c:v>0.83921568627450982</c:v>
                </c:pt>
                <c:pt idx="1381">
                  <c:v>0.8379372549019608</c:v>
                </c:pt>
                <c:pt idx="1382">
                  <c:v>0.83529411764705874</c:v>
                </c:pt>
                <c:pt idx="1383">
                  <c:v>0.84039215686274515</c:v>
                </c:pt>
                <c:pt idx="1384">
                  <c:v>0.85098039215686272</c:v>
                </c:pt>
                <c:pt idx="1385">
                  <c:v>0.85479215686274512</c:v>
                </c:pt>
                <c:pt idx="1386">
                  <c:v>0.86274509803921573</c:v>
                </c:pt>
                <c:pt idx="1387">
                  <c:v>0.86654509803921564</c:v>
                </c:pt>
                <c:pt idx="1388">
                  <c:v>0.87450980392156863</c:v>
                </c:pt>
                <c:pt idx="1389">
                  <c:v>0.86819215686274509</c:v>
                </c:pt>
                <c:pt idx="1390">
                  <c:v>0.85490196078431369</c:v>
                </c:pt>
                <c:pt idx="1391">
                  <c:v>0.86623529411764699</c:v>
                </c:pt>
                <c:pt idx="1392">
                  <c:v>0.89019607843137261</c:v>
                </c:pt>
                <c:pt idx="1393">
                  <c:v>0.89647450980392152</c:v>
                </c:pt>
                <c:pt idx="1394">
                  <c:v>0.90980392156862744</c:v>
                </c:pt>
                <c:pt idx="1395">
                  <c:v>0.90870588235294125</c:v>
                </c:pt>
                <c:pt idx="1396">
                  <c:v>0.90665098039215675</c:v>
                </c:pt>
                <c:pt idx="1397">
                  <c:v>0.9082980392156863</c:v>
                </c:pt>
                <c:pt idx="1398">
                  <c:v>0.91159607843137247</c:v>
                </c:pt>
                <c:pt idx="1399">
                  <c:v>0.92286666666666661</c:v>
                </c:pt>
                <c:pt idx="1400">
                  <c:v>0.94582352941176473</c:v>
                </c:pt>
                <c:pt idx="1401">
                  <c:v>0.9336392156862745</c:v>
                </c:pt>
                <c:pt idx="1402">
                  <c:v>0.90966666666666662</c:v>
                </c:pt>
                <c:pt idx="1403">
                  <c:v>0.91507843137254896</c:v>
                </c:pt>
                <c:pt idx="1404">
                  <c:v>0.9249686274509803</c:v>
                </c:pt>
                <c:pt idx="1405">
                  <c:v>0.93272549019607842</c:v>
                </c:pt>
                <c:pt idx="1406">
                  <c:v>0.94687450980392152</c:v>
                </c:pt>
                <c:pt idx="1407">
                  <c:v>0.95417647058823529</c:v>
                </c:pt>
                <c:pt idx="1408">
                  <c:v>0.97085098039215689</c:v>
                </c:pt>
                <c:pt idx="1409">
                  <c:v>0.9626509803921568</c:v>
                </c:pt>
                <c:pt idx="1410">
                  <c:v>0.94496078431372554</c:v>
                </c:pt>
                <c:pt idx="1411">
                  <c:v>0.94869803921568618</c:v>
                </c:pt>
                <c:pt idx="1412">
                  <c:v>0.95830196078431373</c:v>
                </c:pt>
                <c:pt idx="1413">
                  <c:v>0.96034509803921564</c:v>
                </c:pt>
                <c:pt idx="1414">
                  <c:v>0.96481568627450975</c:v>
                </c:pt>
                <c:pt idx="1415">
                  <c:v>0.95961176470588239</c:v>
                </c:pt>
                <c:pt idx="1416">
                  <c:v>0.94643137254901955</c:v>
                </c:pt>
                <c:pt idx="1417">
                  <c:v>0.94754117647058811</c:v>
                </c:pt>
                <c:pt idx="1418">
                  <c:v>0.95058039215686274</c:v>
                </c:pt>
                <c:pt idx="1419">
                  <c:v>0.95426274509803921</c:v>
                </c:pt>
                <c:pt idx="1420">
                  <c:v>0.96315294117647066</c:v>
                </c:pt>
                <c:pt idx="1421">
                  <c:v>0.95112549019607839</c:v>
                </c:pt>
                <c:pt idx="1422">
                  <c:v>0.92352549019607832</c:v>
                </c:pt>
                <c:pt idx="1423">
                  <c:v>0.93078039215686259</c:v>
                </c:pt>
                <c:pt idx="1424">
                  <c:v>0.94608235294117637</c:v>
                </c:pt>
                <c:pt idx="1425">
                  <c:v>0.94387058823529413</c:v>
                </c:pt>
                <c:pt idx="1426">
                  <c:v>0.93884313725490198</c:v>
                </c:pt>
                <c:pt idx="1427">
                  <c:v>0.93703921568627446</c:v>
                </c:pt>
                <c:pt idx="1428">
                  <c:v>0.93333333333333324</c:v>
                </c:pt>
                <c:pt idx="1429">
                  <c:v>0.93096078431372553</c:v>
                </c:pt>
                <c:pt idx="1430">
                  <c:v>0.9254901960784313</c:v>
                </c:pt>
                <c:pt idx="1431">
                  <c:v>0.92629019607843133</c:v>
                </c:pt>
                <c:pt idx="1432">
                  <c:v>0.92852941176470594</c:v>
                </c:pt>
                <c:pt idx="1433">
                  <c:v>0.92191372549019601</c:v>
                </c:pt>
                <c:pt idx="1434">
                  <c:v>0.90582352941176481</c:v>
                </c:pt>
                <c:pt idx="1435">
                  <c:v>0.89765490196078424</c:v>
                </c:pt>
                <c:pt idx="1436">
                  <c:v>0.8784313725490196</c:v>
                </c:pt>
                <c:pt idx="1437">
                  <c:v>0.8760901960784313</c:v>
                </c:pt>
                <c:pt idx="1438">
                  <c:v>0.87058823529411766</c:v>
                </c:pt>
                <c:pt idx="1439">
                  <c:v>0.87759215686274517</c:v>
                </c:pt>
                <c:pt idx="1440">
                  <c:v>0.89411764705882357</c:v>
                </c:pt>
                <c:pt idx="1441">
                  <c:v>0.88248235294117638</c:v>
                </c:pt>
                <c:pt idx="1442">
                  <c:v>0.85490196078431369</c:v>
                </c:pt>
                <c:pt idx="1443">
                  <c:v>0.84678431372549023</c:v>
                </c:pt>
                <c:pt idx="1444">
                  <c:v>0.82745098039215681</c:v>
                </c:pt>
                <c:pt idx="1445">
                  <c:v>0.83207450980392161</c:v>
                </c:pt>
                <c:pt idx="1446">
                  <c:v>0.84313725490196079</c:v>
                </c:pt>
                <c:pt idx="1447">
                  <c:v>0.83968235294117644</c:v>
                </c:pt>
                <c:pt idx="1448">
                  <c:v>0.83137254901960778</c:v>
                </c:pt>
                <c:pt idx="1449">
                  <c:v>0.82103921568627447</c:v>
                </c:pt>
                <c:pt idx="1450">
                  <c:v>0.79607843137254908</c:v>
                </c:pt>
                <c:pt idx="1451">
                  <c:v>0.79493333333333327</c:v>
                </c:pt>
                <c:pt idx="1452">
                  <c:v>0.79215686274509811</c:v>
                </c:pt>
                <c:pt idx="1453">
                  <c:v>0.78873333333333329</c:v>
                </c:pt>
                <c:pt idx="1454">
                  <c:v>0.7803921568627451</c:v>
                </c:pt>
                <c:pt idx="1455">
                  <c:v>0.77357254901960781</c:v>
                </c:pt>
                <c:pt idx="1456">
                  <c:v>0.75686274509803919</c:v>
                </c:pt>
                <c:pt idx="1457">
                  <c:v>0.74780000000000002</c:v>
                </c:pt>
                <c:pt idx="1458">
                  <c:v>0.72549019607843135</c:v>
                </c:pt>
                <c:pt idx="1459">
                  <c:v>0.72323137254901959</c:v>
                </c:pt>
                <c:pt idx="1460">
                  <c:v>0.71764705882352942</c:v>
                </c:pt>
                <c:pt idx="1461">
                  <c:v>0.70864313725490191</c:v>
                </c:pt>
                <c:pt idx="1462">
                  <c:v>0.68627450980392146</c:v>
                </c:pt>
                <c:pt idx="1463">
                  <c:v>0.68739607843137251</c:v>
                </c:pt>
                <c:pt idx="1464">
                  <c:v>0.69019607843137254</c:v>
                </c:pt>
                <c:pt idx="1465">
                  <c:v>0.68237254901960775</c:v>
                </c:pt>
                <c:pt idx="1466">
                  <c:v>0.66274509803921577</c:v>
                </c:pt>
                <c:pt idx="1467">
                  <c:v>0.66608627450980396</c:v>
                </c:pt>
                <c:pt idx="1468">
                  <c:v>0.67450980392156856</c:v>
                </c:pt>
                <c:pt idx="1469">
                  <c:v>0.66340784313725498</c:v>
                </c:pt>
                <c:pt idx="1470">
                  <c:v>0.63529411764705879</c:v>
                </c:pt>
                <c:pt idx="1471">
                  <c:v>0.62423137254901961</c:v>
                </c:pt>
                <c:pt idx="1472">
                  <c:v>0.59607843137254901</c:v>
                </c:pt>
                <c:pt idx="1473">
                  <c:v>0.60048627450980385</c:v>
                </c:pt>
                <c:pt idx="1474">
                  <c:v>0.61176470588235288</c:v>
                </c:pt>
                <c:pt idx="1475">
                  <c:v>0.59968235294117644</c:v>
                </c:pt>
                <c:pt idx="1476">
                  <c:v>0.56883529411764699</c:v>
                </c:pt>
                <c:pt idx="1477">
                  <c:v>0.56460392156862738</c:v>
                </c:pt>
                <c:pt idx="1478">
                  <c:v>0.55294117647058816</c:v>
                </c:pt>
                <c:pt idx="1479">
                  <c:v>0.55591764705882352</c:v>
                </c:pt>
                <c:pt idx="1480">
                  <c:v>0.56334901960784312</c:v>
                </c:pt>
                <c:pt idx="1481">
                  <c:v>0.55760392156862737</c:v>
                </c:pt>
                <c:pt idx="1482">
                  <c:v>0.54374901960784316</c:v>
                </c:pt>
                <c:pt idx="1483">
                  <c:v>0.53904313725490194</c:v>
                </c:pt>
                <c:pt idx="1484">
                  <c:v>0.52523921568627452</c:v>
                </c:pt>
                <c:pt idx="1485">
                  <c:v>0.52527450980392143</c:v>
                </c:pt>
                <c:pt idx="1486">
                  <c:v>0.52633333333333332</c:v>
                </c:pt>
                <c:pt idx="1487">
                  <c:v>0.51698431372549014</c:v>
                </c:pt>
                <c:pt idx="1488">
                  <c:v>0.49357647058823528</c:v>
                </c:pt>
                <c:pt idx="1489">
                  <c:v>0.49379215686274508</c:v>
                </c:pt>
                <c:pt idx="1490">
                  <c:v>0.49331764705882358</c:v>
                </c:pt>
                <c:pt idx="1491">
                  <c:v>0.48952549019607838</c:v>
                </c:pt>
                <c:pt idx="1492">
                  <c:v>0.4785882352941177</c:v>
                </c:pt>
                <c:pt idx="1493">
                  <c:v>0.48087843137254899</c:v>
                </c:pt>
                <c:pt idx="1494">
                  <c:v>0.48593725490196077</c:v>
                </c:pt>
                <c:pt idx="1495">
                  <c:v>0.48039607843137255</c:v>
                </c:pt>
                <c:pt idx="1496">
                  <c:v>0.46463921568627453</c:v>
                </c:pt>
                <c:pt idx="1497">
                  <c:v>0.4644156862745098</c:v>
                </c:pt>
                <c:pt idx="1498">
                  <c:v>0.46449411764705878</c:v>
                </c:pt>
                <c:pt idx="1499">
                  <c:v>0.46251372549019609</c:v>
                </c:pt>
                <c:pt idx="1500">
                  <c:v>0.45633333333333331</c:v>
                </c:pt>
                <c:pt idx="1501">
                  <c:v>0.45781176470588236</c:v>
                </c:pt>
                <c:pt idx="1502">
                  <c:v>0.4651294117647059</c:v>
                </c:pt>
                <c:pt idx="1503">
                  <c:v>0.46409803921568626</c:v>
                </c:pt>
                <c:pt idx="1504">
                  <c:v>0.46040000000000003</c:v>
                </c:pt>
                <c:pt idx="1505">
                  <c:v>0.46012156862745102</c:v>
                </c:pt>
                <c:pt idx="1506">
                  <c:v>0.45882352941176474</c:v>
                </c:pt>
                <c:pt idx="1507">
                  <c:v>0.4601960784313725</c:v>
                </c:pt>
                <c:pt idx="1508">
                  <c:v>0.4642941176470588</c:v>
                </c:pt>
                <c:pt idx="1509">
                  <c:v>0.46488235294117647</c:v>
                </c:pt>
                <c:pt idx="1510">
                  <c:v>0.46639607843137254</c:v>
                </c:pt>
                <c:pt idx="1511">
                  <c:v>0.46167843137254899</c:v>
                </c:pt>
                <c:pt idx="1512">
                  <c:v>0.44665098039215684</c:v>
                </c:pt>
                <c:pt idx="1513">
                  <c:v>0.44920784313725487</c:v>
                </c:pt>
                <c:pt idx="1514">
                  <c:v>0.4557686274509804</c:v>
                </c:pt>
                <c:pt idx="1515">
                  <c:v>0.45529019607843141</c:v>
                </c:pt>
                <c:pt idx="1516">
                  <c:v>0.45492549019607842</c:v>
                </c:pt>
                <c:pt idx="1517">
                  <c:v>0.4610117647058824</c:v>
                </c:pt>
                <c:pt idx="1518">
                  <c:v>0.47843137254901957</c:v>
                </c:pt>
                <c:pt idx="1519">
                  <c:v>0.48350196078431373</c:v>
                </c:pt>
                <c:pt idx="1520">
                  <c:v>0.49803921568627452</c:v>
                </c:pt>
                <c:pt idx="1521">
                  <c:v>0.49702745098039214</c:v>
                </c:pt>
                <c:pt idx="1522">
                  <c:v>0.49411764705882355</c:v>
                </c:pt>
                <c:pt idx="1523">
                  <c:v>0.49814509803921569</c:v>
                </c:pt>
                <c:pt idx="1524">
                  <c:v>0.50980392156862742</c:v>
                </c:pt>
                <c:pt idx="1525">
                  <c:v>0.50980392156862742</c:v>
                </c:pt>
                <c:pt idx="1526">
                  <c:v>0.50980392156862742</c:v>
                </c:pt>
                <c:pt idx="1527">
                  <c:v>0.51879607843137254</c:v>
                </c:pt>
                <c:pt idx="1528">
                  <c:v>0.54509803921568634</c:v>
                </c:pt>
                <c:pt idx="1529">
                  <c:v>0.54410196078431372</c:v>
                </c:pt>
                <c:pt idx="1530">
                  <c:v>0.54117647058823537</c:v>
                </c:pt>
                <c:pt idx="1531">
                  <c:v>0.54414901960784323</c:v>
                </c:pt>
                <c:pt idx="1532">
                  <c:v>0.55294117647058816</c:v>
                </c:pt>
                <c:pt idx="1533">
                  <c:v>0.55491764705882352</c:v>
                </c:pt>
                <c:pt idx="1534">
                  <c:v>0.56078431372549009</c:v>
                </c:pt>
                <c:pt idx="1535">
                  <c:v>0.56373725490196069</c:v>
                </c:pt>
                <c:pt idx="1536">
                  <c:v>0.5725490196078431</c:v>
                </c:pt>
                <c:pt idx="1537">
                  <c:v>0.57744705882352931</c:v>
                </c:pt>
                <c:pt idx="1538">
                  <c:v>0.59215686274509804</c:v>
                </c:pt>
                <c:pt idx="1539">
                  <c:v>0.59801176470588235</c:v>
                </c:pt>
                <c:pt idx="1540">
                  <c:v>0.61568627450980395</c:v>
                </c:pt>
                <c:pt idx="1541">
                  <c:v>0.61276862745098037</c:v>
                </c:pt>
                <c:pt idx="1542">
                  <c:v>0.60392156862745094</c:v>
                </c:pt>
                <c:pt idx="1543">
                  <c:v>0.61360392156862742</c:v>
                </c:pt>
                <c:pt idx="1544">
                  <c:v>0.64313725490196083</c:v>
                </c:pt>
                <c:pt idx="1545">
                  <c:v>0.64217254901960774</c:v>
                </c:pt>
                <c:pt idx="1546">
                  <c:v>0.63921568627450986</c:v>
                </c:pt>
                <c:pt idx="1547">
                  <c:v>0.64786274509803932</c:v>
                </c:pt>
                <c:pt idx="1548">
                  <c:v>0.67450980392156856</c:v>
                </c:pt>
                <c:pt idx="1549">
                  <c:v>0.67068235294117651</c:v>
                </c:pt>
                <c:pt idx="1550">
                  <c:v>0.6588235294117647</c:v>
                </c:pt>
                <c:pt idx="1551">
                  <c:v>0.66739999999999999</c:v>
                </c:pt>
                <c:pt idx="1552">
                  <c:v>0.69411764705882351</c:v>
                </c:pt>
                <c:pt idx="1553">
                  <c:v>0.69601568627450983</c:v>
                </c:pt>
                <c:pt idx="1554">
                  <c:v>0.70196078431372544</c:v>
                </c:pt>
                <c:pt idx="1555">
                  <c:v>0.7047960784313726</c:v>
                </c:pt>
                <c:pt idx="1556">
                  <c:v>0.71372549019607845</c:v>
                </c:pt>
                <c:pt idx="1557">
                  <c:v>0.711843137254902</c:v>
                </c:pt>
                <c:pt idx="1558">
                  <c:v>0.7060274509803921</c:v>
                </c:pt>
                <c:pt idx="1559">
                  <c:v>0.71164313725490191</c:v>
                </c:pt>
                <c:pt idx="1560">
                  <c:v>0.72861960784313717</c:v>
                </c:pt>
                <c:pt idx="1561">
                  <c:v>0.72706274509803925</c:v>
                </c:pt>
                <c:pt idx="1562">
                  <c:v>0.72339215686274505</c:v>
                </c:pt>
                <c:pt idx="1563">
                  <c:v>0.72791764705882356</c:v>
                </c:pt>
                <c:pt idx="1564">
                  <c:v>0.74056862745098029</c:v>
                </c:pt>
                <c:pt idx="1565">
                  <c:v>0.74298039215686285</c:v>
                </c:pt>
                <c:pt idx="1566">
                  <c:v>0.75294117647058822</c:v>
                </c:pt>
                <c:pt idx="1567">
                  <c:v>0.75197647058823525</c:v>
                </c:pt>
                <c:pt idx="1568">
                  <c:v>0.74921568627450974</c:v>
                </c:pt>
                <c:pt idx="1569">
                  <c:v>0.74749803921568625</c:v>
                </c:pt>
                <c:pt idx="1570">
                  <c:v>0.74091764705882346</c:v>
                </c:pt>
                <c:pt idx="1571">
                  <c:v>0.73693333333333333</c:v>
                </c:pt>
                <c:pt idx="1572">
                  <c:v>0.72298039215686283</c:v>
                </c:pt>
                <c:pt idx="1573">
                  <c:v>0.72931372549019602</c:v>
                </c:pt>
                <c:pt idx="1574">
                  <c:v>0.75097647058823525</c:v>
                </c:pt>
                <c:pt idx="1575">
                  <c:v>0.75160392156862743</c:v>
                </c:pt>
                <c:pt idx="1576">
                  <c:v>0.75048235294117638</c:v>
                </c:pt>
                <c:pt idx="1577">
                  <c:v>0.74136470588235293</c:v>
                </c:pt>
                <c:pt idx="1578">
                  <c:v>0.70975294117647048</c:v>
                </c:pt>
                <c:pt idx="1579">
                  <c:v>0.71152549019607836</c:v>
                </c:pt>
                <c:pt idx="1580">
                  <c:v>0.71851764705882348</c:v>
                </c:pt>
                <c:pt idx="1581">
                  <c:v>0.71653725490196085</c:v>
                </c:pt>
                <c:pt idx="1582">
                  <c:v>0.7081686274509803</c:v>
                </c:pt>
                <c:pt idx="1583">
                  <c:v>0.70689411764705878</c:v>
                </c:pt>
                <c:pt idx="1584">
                  <c:v>0.70348235294117645</c:v>
                </c:pt>
                <c:pt idx="1585">
                  <c:v>0.69636862745098038</c:v>
                </c:pt>
                <c:pt idx="1586">
                  <c:v>0.67375294117647055</c:v>
                </c:pt>
                <c:pt idx="1587">
                  <c:v>0.67366274509803914</c:v>
                </c:pt>
                <c:pt idx="1588">
                  <c:v>0.67155686274509807</c:v>
                </c:pt>
                <c:pt idx="1589">
                  <c:v>0.67116470588235289</c:v>
                </c:pt>
                <c:pt idx="1590">
                  <c:v>0.67137647058823524</c:v>
                </c:pt>
                <c:pt idx="1591">
                  <c:v>0.66256470588235306</c:v>
                </c:pt>
                <c:pt idx="1592">
                  <c:v>0.63161568627450981</c:v>
                </c:pt>
                <c:pt idx="1593">
                  <c:v>0.63104313725490191</c:v>
                </c:pt>
                <c:pt idx="1594">
                  <c:v>0.63137254901960782</c:v>
                </c:pt>
                <c:pt idx="1595">
                  <c:v>0.62736862745098043</c:v>
                </c:pt>
                <c:pt idx="1596">
                  <c:v>0.61282745098039215</c:v>
                </c:pt>
                <c:pt idx="1597">
                  <c:v>0.61206666666666665</c:v>
                </c:pt>
                <c:pt idx="1598">
                  <c:v>0.61163921568627444</c:v>
                </c:pt>
                <c:pt idx="1599">
                  <c:v>0.60229019607843137</c:v>
                </c:pt>
                <c:pt idx="1600">
                  <c:v>0.56862745098039214</c:v>
                </c:pt>
                <c:pt idx="1601">
                  <c:v>0.57120000000000004</c:v>
                </c:pt>
                <c:pt idx="1602">
                  <c:v>0.58039215686274503</c:v>
                </c:pt>
                <c:pt idx="1603">
                  <c:v>0.57356470588235287</c:v>
                </c:pt>
                <c:pt idx="1604">
                  <c:v>0.5490196078431373</c:v>
                </c:pt>
                <c:pt idx="1605">
                  <c:v>0.54647058823529415</c:v>
                </c:pt>
                <c:pt idx="1606">
                  <c:v>0.53725490196078429</c:v>
                </c:pt>
                <c:pt idx="1607">
                  <c:v>0.5338705882352941</c:v>
                </c:pt>
                <c:pt idx="1608">
                  <c:v>0.52156862745098043</c:v>
                </c:pt>
                <c:pt idx="1609">
                  <c:v>0.51651764705882353</c:v>
                </c:pt>
                <c:pt idx="1610">
                  <c:v>0.49803921568627452</c:v>
                </c:pt>
                <c:pt idx="1611">
                  <c:v>0.49720000000000003</c:v>
                </c:pt>
                <c:pt idx="1612">
                  <c:v>0.49411764705882355</c:v>
                </c:pt>
                <c:pt idx="1613">
                  <c:v>0.4916156862745098</c:v>
                </c:pt>
                <c:pt idx="1614">
                  <c:v>0.4823529411764706</c:v>
                </c:pt>
                <c:pt idx="1615">
                  <c:v>0.47404705882352943</c:v>
                </c:pt>
                <c:pt idx="1616">
                  <c:v>0.44313725490196076</c:v>
                </c:pt>
                <c:pt idx="1617">
                  <c:v>0.44148235294117644</c:v>
                </c:pt>
                <c:pt idx="1618">
                  <c:v>0.43529411764705883</c:v>
                </c:pt>
                <c:pt idx="1619">
                  <c:v>0.43364705882352939</c:v>
                </c:pt>
                <c:pt idx="1620">
                  <c:v>0.42745098039215684</c:v>
                </c:pt>
                <c:pt idx="1621">
                  <c:v>0.42663137254901962</c:v>
                </c:pt>
                <c:pt idx="1622">
                  <c:v>0.42352941176470588</c:v>
                </c:pt>
                <c:pt idx="1623">
                  <c:v>0.42352941176470588</c:v>
                </c:pt>
                <c:pt idx="1624">
                  <c:v>0.42352941176470588</c:v>
                </c:pt>
                <c:pt idx="1625">
                  <c:v>0.4275882352941176</c:v>
                </c:pt>
                <c:pt idx="1626">
                  <c:v>0.44313725490196076</c:v>
                </c:pt>
                <c:pt idx="1627">
                  <c:v>0.43909803921568624</c:v>
                </c:pt>
                <c:pt idx="1628">
                  <c:v>0.42352941176470588</c:v>
                </c:pt>
                <c:pt idx="1629">
                  <c:v>0.42352941176470588</c:v>
                </c:pt>
                <c:pt idx="1630">
                  <c:v>0.42352941176470588</c:v>
                </c:pt>
                <c:pt idx="1631">
                  <c:v>0.42512941176470587</c:v>
                </c:pt>
                <c:pt idx="1632">
                  <c:v>0.43137254901960786</c:v>
                </c:pt>
                <c:pt idx="1633">
                  <c:v>0.43455686274509803</c:v>
                </c:pt>
                <c:pt idx="1634">
                  <c:v>0.44705882352941179</c:v>
                </c:pt>
                <c:pt idx="1635">
                  <c:v>0.4486431372549019</c:v>
                </c:pt>
                <c:pt idx="1636">
                  <c:v>0.45490196078431372</c:v>
                </c:pt>
                <c:pt idx="1637">
                  <c:v>0.45332549019607837</c:v>
                </c:pt>
                <c:pt idx="1638">
                  <c:v>0.44705882352941179</c:v>
                </c:pt>
                <c:pt idx="1639">
                  <c:v>0.44627450980392158</c:v>
                </c:pt>
                <c:pt idx="1640">
                  <c:v>0.44344313725490192</c:v>
                </c:pt>
                <c:pt idx="1641">
                  <c:v>0.44918823529411767</c:v>
                </c:pt>
                <c:pt idx="1642">
                  <c:v>0.47085490196078428</c:v>
                </c:pt>
                <c:pt idx="1643">
                  <c:v>0.47469411764705882</c:v>
                </c:pt>
                <c:pt idx="1644">
                  <c:v>0.48973725490196074</c:v>
                </c:pt>
                <c:pt idx="1645">
                  <c:v>0.488756862745098</c:v>
                </c:pt>
                <c:pt idx="1646">
                  <c:v>0.48497254901960785</c:v>
                </c:pt>
                <c:pt idx="1647">
                  <c:v>0.48800392156862743</c:v>
                </c:pt>
                <c:pt idx="1648">
                  <c:v>0.50111764705882356</c:v>
                </c:pt>
                <c:pt idx="1649">
                  <c:v>0.50015686274509807</c:v>
                </c:pt>
                <c:pt idx="1650">
                  <c:v>0.497643137254902</c:v>
                </c:pt>
                <c:pt idx="1651">
                  <c:v>0.50888627450980384</c:v>
                </c:pt>
                <c:pt idx="1652">
                  <c:v>0.55000784313725493</c:v>
                </c:pt>
                <c:pt idx="1653">
                  <c:v>0.55014901960784324</c:v>
                </c:pt>
                <c:pt idx="1654">
                  <c:v>0.55544705882352952</c:v>
                </c:pt>
                <c:pt idx="1655">
                  <c:v>0.55175294117647067</c:v>
                </c:pt>
                <c:pt idx="1656">
                  <c:v>0.53635294117647059</c:v>
                </c:pt>
                <c:pt idx="1657">
                  <c:v>0.53929411764705881</c:v>
                </c:pt>
                <c:pt idx="1658">
                  <c:v>0.55294117647058816</c:v>
                </c:pt>
                <c:pt idx="1659">
                  <c:v>0.55332549019607846</c:v>
                </c:pt>
                <c:pt idx="1660">
                  <c:v>0.554870588235294</c:v>
                </c:pt>
                <c:pt idx="1661">
                  <c:v>0.55412941176470576</c:v>
                </c:pt>
                <c:pt idx="1662">
                  <c:v>0.55164313725490199</c:v>
                </c:pt>
                <c:pt idx="1663">
                  <c:v>0.55581568627450983</c:v>
                </c:pt>
                <c:pt idx="1664">
                  <c:v>0.5725490196078431</c:v>
                </c:pt>
                <c:pt idx="1665">
                  <c:v>0.57143137254901966</c:v>
                </c:pt>
                <c:pt idx="1666">
                  <c:v>0.5662117647058823</c:v>
                </c:pt>
                <c:pt idx="1667">
                  <c:v>0.56514901960784314</c:v>
                </c:pt>
                <c:pt idx="1668">
                  <c:v>0.56237647058823526</c:v>
                </c:pt>
                <c:pt idx="1669">
                  <c:v>0.55853333333333333</c:v>
                </c:pt>
                <c:pt idx="1670">
                  <c:v>0.54015294117647061</c:v>
                </c:pt>
                <c:pt idx="1671">
                  <c:v>0.5432509803921568</c:v>
                </c:pt>
                <c:pt idx="1672">
                  <c:v>0.56000000000000005</c:v>
                </c:pt>
                <c:pt idx="1673">
                  <c:v>0.55772156862745093</c:v>
                </c:pt>
                <c:pt idx="1674">
                  <c:v>0.54687058823529411</c:v>
                </c:pt>
                <c:pt idx="1675">
                  <c:v>0.54613333333333336</c:v>
                </c:pt>
                <c:pt idx="1676">
                  <c:v>0.54429803921568631</c:v>
                </c:pt>
                <c:pt idx="1677">
                  <c:v>0.54246274509803927</c:v>
                </c:pt>
                <c:pt idx="1678">
                  <c:v>0.53333333333333333</c:v>
                </c:pt>
                <c:pt idx="1679">
                  <c:v>0.5292470588235294</c:v>
                </c:pt>
                <c:pt idx="1680">
                  <c:v>0.50994117647058812</c:v>
                </c:pt>
                <c:pt idx="1681">
                  <c:v>0.50769019607843147</c:v>
                </c:pt>
                <c:pt idx="1682">
                  <c:v>0.49803921568627452</c:v>
                </c:pt>
                <c:pt idx="1683">
                  <c:v>0.49803921568627452</c:v>
                </c:pt>
                <c:pt idx="1684">
                  <c:v>0.49803921568627452</c:v>
                </c:pt>
                <c:pt idx="1685">
                  <c:v>0.49455686274509802</c:v>
                </c:pt>
                <c:pt idx="1686">
                  <c:v>0.47843137254901957</c:v>
                </c:pt>
                <c:pt idx="1687">
                  <c:v>0.4749686274509804</c:v>
                </c:pt>
                <c:pt idx="1688">
                  <c:v>0.45882352941176474</c:v>
                </c:pt>
                <c:pt idx="1689">
                  <c:v>0.45538039215686277</c:v>
                </c:pt>
                <c:pt idx="1690">
                  <c:v>0.4392156862745098</c:v>
                </c:pt>
                <c:pt idx="1691">
                  <c:v>0.4392156862745098</c:v>
                </c:pt>
                <c:pt idx="1692">
                  <c:v>0.4392156862745098</c:v>
                </c:pt>
                <c:pt idx="1693">
                  <c:v>0.43444705882352941</c:v>
                </c:pt>
                <c:pt idx="1694">
                  <c:v>0.41176470588235292</c:v>
                </c:pt>
                <c:pt idx="1695">
                  <c:v>0.41108627450980395</c:v>
                </c:pt>
                <c:pt idx="1696">
                  <c:v>0.40784313725490196</c:v>
                </c:pt>
                <c:pt idx="1697">
                  <c:v>0.40379999999999994</c:v>
                </c:pt>
                <c:pt idx="1698">
                  <c:v>0.3843137254901961</c:v>
                </c:pt>
                <c:pt idx="1699">
                  <c:v>0.38297254901960781</c:v>
                </c:pt>
                <c:pt idx="1700">
                  <c:v>0.37647058823529411</c:v>
                </c:pt>
                <c:pt idx="1701">
                  <c:v>0.37513725490196076</c:v>
                </c:pt>
                <c:pt idx="1702">
                  <c:v>0.36862745098039212</c:v>
                </c:pt>
                <c:pt idx="1703">
                  <c:v>0.36995294117647054</c:v>
                </c:pt>
                <c:pt idx="1704">
                  <c:v>0.37647058823529411</c:v>
                </c:pt>
                <c:pt idx="1705">
                  <c:v>0.37581176470588235</c:v>
                </c:pt>
                <c:pt idx="1706">
                  <c:v>0.37254901960784315</c:v>
                </c:pt>
                <c:pt idx="1707">
                  <c:v>0.37254901960784315</c:v>
                </c:pt>
                <c:pt idx="1708">
                  <c:v>0.37254901960784315</c:v>
                </c:pt>
                <c:pt idx="1709">
                  <c:v>0.37189803921568626</c:v>
                </c:pt>
                <c:pt idx="1710">
                  <c:v>0.36862745098039212</c:v>
                </c:pt>
                <c:pt idx="1711">
                  <c:v>0.36992156862745096</c:v>
                </c:pt>
                <c:pt idx="1712">
                  <c:v>0.37647058823529411</c:v>
                </c:pt>
                <c:pt idx="1713">
                  <c:v>0.37647058823529411</c:v>
                </c:pt>
                <c:pt idx="1714">
                  <c:v>0.37647058823529411</c:v>
                </c:pt>
                <c:pt idx="1715">
                  <c:v>0.37774901960784313</c:v>
                </c:pt>
                <c:pt idx="1716">
                  <c:v>0.3843137254901961</c:v>
                </c:pt>
                <c:pt idx="1717">
                  <c:v>0.38494901960784311</c:v>
                </c:pt>
                <c:pt idx="1718">
                  <c:v>0.38823529411764707</c:v>
                </c:pt>
                <c:pt idx="1719">
                  <c:v>0.38760392156862744</c:v>
                </c:pt>
                <c:pt idx="1720">
                  <c:v>0.3843137254901961</c:v>
                </c:pt>
                <c:pt idx="1721">
                  <c:v>0.38745098039215686</c:v>
                </c:pt>
                <c:pt idx="1722">
                  <c:v>0.40392156862745093</c:v>
                </c:pt>
                <c:pt idx="1723">
                  <c:v>0.40386666666666671</c:v>
                </c:pt>
                <c:pt idx="1724">
                  <c:v>0.40337647058823534</c:v>
                </c:pt>
                <c:pt idx="1725">
                  <c:v>0.4035333333333333</c:v>
                </c:pt>
                <c:pt idx="1726">
                  <c:v>0.4057725490196078</c:v>
                </c:pt>
                <c:pt idx="1727">
                  <c:v>0.40686274509803921</c:v>
                </c:pt>
                <c:pt idx="1728">
                  <c:v>0.41045490196078427</c:v>
                </c:pt>
                <c:pt idx="1729">
                  <c:v>0.4114901960784314</c:v>
                </c:pt>
                <c:pt idx="1730">
                  <c:v>0.4179176470588235</c:v>
                </c:pt>
                <c:pt idx="1731">
                  <c:v>0.41667843137254901</c:v>
                </c:pt>
                <c:pt idx="1732">
                  <c:v>0.41049803921568628</c:v>
                </c:pt>
                <c:pt idx="1733">
                  <c:v>0.41245490196078433</c:v>
                </c:pt>
                <c:pt idx="1734">
                  <c:v>0.42598823529411767</c:v>
                </c:pt>
                <c:pt idx="1735">
                  <c:v>0.42516470588235294</c:v>
                </c:pt>
                <c:pt idx="1736">
                  <c:v>0.41927058823529412</c:v>
                </c:pt>
                <c:pt idx="1737">
                  <c:v>0.41719215686274513</c:v>
                </c:pt>
                <c:pt idx="1738">
                  <c:v>0.40692941176470587</c:v>
                </c:pt>
                <c:pt idx="1739">
                  <c:v>0.4042705882352941</c:v>
                </c:pt>
                <c:pt idx="1740">
                  <c:v>0.3906705882352941</c:v>
                </c:pt>
                <c:pt idx="1741">
                  <c:v>0.39034509803921569</c:v>
                </c:pt>
                <c:pt idx="1742">
                  <c:v>0.39023137254901963</c:v>
                </c:pt>
                <c:pt idx="1743">
                  <c:v>0.3876705882352941</c:v>
                </c:pt>
                <c:pt idx="1744">
                  <c:v>0.37254901960784315</c:v>
                </c:pt>
                <c:pt idx="1745">
                  <c:v>0.37191372549019602</c:v>
                </c:pt>
                <c:pt idx="1746">
                  <c:v>0.36874901960784312</c:v>
                </c:pt>
                <c:pt idx="1747">
                  <c:v>0.3674941176470588</c:v>
                </c:pt>
                <c:pt idx="1748">
                  <c:v>0.35794117647058826</c:v>
                </c:pt>
                <c:pt idx="1749">
                  <c:v>0.35414901960784317</c:v>
                </c:pt>
                <c:pt idx="1750">
                  <c:v>0.32897647058823526</c:v>
                </c:pt>
                <c:pt idx="1751">
                  <c:v>0.32951764705882353</c:v>
                </c:pt>
                <c:pt idx="1752">
                  <c:v>0.33430196078431373</c:v>
                </c:pt>
                <c:pt idx="1753">
                  <c:v>0.32998823529411764</c:v>
                </c:pt>
                <c:pt idx="1754">
                  <c:v>0.30510196078431367</c:v>
                </c:pt>
                <c:pt idx="1755">
                  <c:v>0.30529803921568627</c:v>
                </c:pt>
                <c:pt idx="1756">
                  <c:v>0.30588235294117644</c:v>
                </c:pt>
                <c:pt idx="1757">
                  <c:v>0.30329803921568627</c:v>
                </c:pt>
                <c:pt idx="1758">
                  <c:v>0.28746274509803921</c:v>
                </c:pt>
                <c:pt idx="1759">
                  <c:v>0.28926666666666667</c:v>
                </c:pt>
                <c:pt idx="1760">
                  <c:v>0.30196078431372547</c:v>
                </c:pt>
                <c:pt idx="1761">
                  <c:v>0.30140784313725488</c:v>
                </c:pt>
                <c:pt idx="1762">
                  <c:v>0.29803921568627451</c:v>
                </c:pt>
                <c:pt idx="1763">
                  <c:v>0.29530196078431376</c:v>
                </c:pt>
                <c:pt idx="1764">
                  <c:v>0.27843137254901956</c:v>
                </c:pt>
                <c:pt idx="1765">
                  <c:v>0.27897647058823527</c:v>
                </c:pt>
                <c:pt idx="1766">
                  <c:v>0.28235294117647058</c:v>
                </c:pt>
                <c:pt idx="1767">
                  <c:v>0.28235294117647058</c:v>
                </c:pt>
                <c:pt idx="1768">
                  <c:v>0.28235294117647058</c:v>
                </c:pt>
                <c:pt idx="1769">
                  <c:v>0.28342352941176469</c:v>
                </c:pt>
                <c:pt idx="1770">
                  <c:v>0.29019607843137252</c:v>
                </c:pt>
                <c:pt idx="1771">
                  <c:v>0.29019607843137252</c:v>
                </c:pt>
                <c:pt idx="1772">
                  <c:v>0.29019607843137252</c:v>
                </c:pt>
                <c:pt idx="1773">
                  <c:v>0.29178039215686274</c:v>
                </c:pt>
                <c:pt idx="1774">
                  <c:v>0.30196078431372547</c:v>
                </c:pt>
                <c:pt idx="1775">
                  <c:v>0.30248627450980392</c:v>
                </c:pt>
                <c:pt idx="1776">
                  <c:v>0.30588235294117644</c:v>
                </c:pt>
                <c:pt idx="1777">
                  <c:v>0.30536078431372549</c:v>
                </c:pt>
                <c:pt idx="1778">
                  <c:v>0.30196078431372547</c:v>
                </c:pt>
                <c:pt idx="1779">
                  <c:v>0.30247843137254904</c:v>
                </c:pt>
                <c:pt idx="1780">
                  <c:v>0.30588235294117644</c:v>
                </c:pt>
                <c:pt idx="1781">
                  <c:v>0.30434509803921572</c:v>
                </c:pt>
                <c:pt idx="1782">
                  <c:v>0.29411764705882354</c:v>
                </c:pt>
                <c:pt idx="1783">
                  <c:v>0.29462745098039217</c:v>
                </c:pt>
                <c:pt idx="1784">
                  <c:v>0.29803921568627451</c:v>
                </c:pt>
                <c:pt idx="1785">
                  <c:v>0.29753333333333332</c:v>
                </c:pt>
                <c:pt idx="1786">
                  <c:v>0.29411764705882354</c:v>
                </c:pt>
                <c:pt idx="1787">
                  <c:v>0.2921137254901961</c:v>
                </c:pt>
                <c:pt idx="1788">
                  <c:v>0.27843137254901956</c:v>
                </c:pt>
                <c:pt idx="1789">
                  <c:v>0.27693725490196081</c:v>
                </c:pt>
                <c:pt idx="1790">
                  <c:v>0.26666666666666666</c:v>
                </c:pt>
                <c:pt idx="1791">
                  <c:v>0.26469019607843136</c:v>
                </c:pt>
                <c:pt idx="1792">
                  <c:v>0.25098039215686274</c:v>
                </c:pt>
                <c:pt idx="1793">
                  <c:v>0.25294117647058822</c:v>
                </c:pt>
                <c:pt idx="1794">
                  <c:v>0.26666666666666666</c:v>
                </c:pt>
                <c:pt idx="1795">
                  <c:v>0.26423529411764701</c:v>
                </c:pt>
                <c:pt idx="1796">
                  <c:v>0.24705882352941178</c:v>
                </c:pt>
                <c:pt idx="1797">
                  <c:v>0.24561176470588236</c:v>
                </c:pt>
                <c:pt idx="1798">
                  <c:v>0.23529411764705882</c:v>
                </c:pt>
                <c:pt idx="1799">
                  <c:v>0.2376862745098039</c:v>
                </c:pt>
                <c:pt idx="1800">
                  <c:v>0.25490196078431371</c:v>
                </c:pt>
                <c:pt idx="1801">
                  <c:v>0.25158039215686273</c:v>
                </c:pt>
                <c:pt idx="1802">
                  <c:v>0.22745098039215686</c:v>
                </c:pt>
                <c:pt idx="1803">
                  <c:v>0.22745098039215686</c:v>
                </c:pt>
                <c:pt idx="1804">
                  <c:v>0.22770196078431371</c:v>
                </c:pt>
                <c:pt idx="1805">
                  <c:v>0.2270156862745098</c:v>
                </c:pt>
                <c:pt idx="1806">
                  <c:v>0.21988235294117647</c:v>
                </c:pt>
                <c:pt idx="1807">
                  <c:v>0.22128235294117646</c:v>
                </c:pt>
                <c:pt idx="1808">
                  <c:v>0.23090588235294118</c:v>
                </c:pt>
                <c:pt idx="1809">
                  <c:v>0.23120392156862746</c:v>
                </c:pt>
                <c:pt idx="1810">
                  <c:v>0.23466274509803919</c:v>
                </c:pt>
                <c:pt idx="1811">
                  <c:v>0.23386274509803923</c:v>
                </c:pt>
                <c:pt idx="1812">
                  <c:v>0.22470588235294117</c:v>
                </c:pt>
                <c:pt idx="1813">
                  <c:v>0.2262156862745098</c:v>
                </c:pt>
                <c:pt idx="1814">
                  <c:v>0.23321176470588234</c:v>
                </c:pt>
                <c:pt idx="1815">
                  <c:v>0.23276078431372549</c:v>
                </c:pt>
                <c:pt idx="1816">
                  <c:v>0.23036470588235294</c:v>
                </c:pt>
                <c:pt idx="1817">
                  <c:v>0.23101960784313724</c:v>
                </c:pt>
                <c:pt idx="1818">
                  <c:v>0.23886666666666667</c:v>
                </c:pt>
                <c:pt idx="1819">
                  <c:v>0.236278431372549</c:v>
                </c:pt>
                <c:pt idx="1820">
                  <c:v>0.21799215686274509</c:v>
                </c:pt>
                <c:pt idx="1821">
                  <c:v>0.21770588235294119</c:v>
                </c:pt>
                <c:pt idx="1822">
                  <c:v>0.21599607843137256</c:v>
                </c:pt>
                <c:pt idx="1823">
                  <c:v>0.21449411764705881</c:v>
                </c:pt>
                <c:pt idx="1824">
                  <c:v>0.20392156862745098</c:v>
                </c:pt>
                <c:pt idx="1825">
                  <c:v>0.20309411764705881</c:v>
                </c:pt>
                <c:pt idx="1826">
                  <c:v>0.19653725490196075</c:v>
                </c:pt>
                <c:pt idx="1827">
                  <c:v>0.19591372549019606</c:v>
                </c:pt>
                <c:pt idx="1828">
                  <c:v>0.18893725490196078</c:v>
                </c:pt>
                <c:pt idx="1829">
                  <c:v>0.18829411764705883</c:v>
                </c:pt>
                <c:pt idx="1830">
                  <c:v>0.18553725490196077</c:v>
                </c:pt>
                <c:pt idx="1831">
                  <c:v>0.18476078431372547</c:v>
                </c:pt>
                <c:pt idx="1832">
                  <c:v>0.17691764705882351</c:v>
                </c:pt>
                <c:pt idx="1833">
                  <c:v>0.17863529411764706</c:v>
                </c:pt>
                <c:pt idx="1834">
                  <c:v>0.19124705882352941</c:v>
                </c:pt>
                <c:pt idx="1835">
                  <c:v>0.19017647058823528</c:v>
                </c:pt>
                <c:pt idx="1836">
                  <c:v>0.17729019607843138</c:v>
                </c:pt>
                <c:pt idx="1837">
                  <c:v>0.17721568627450981</c:v>
                </c:pt>
                <c:pt idx="1838">
                  <c:v>0.17313333333333333</c:v>
                </c:pt>
                <c:pt idx="1839">
                  <c:v>0.17233333333333331</c:v>
                </c:pt>
                <c:pt idx="1840">
                  <c:v>0.16588235294117645</c:v>
                </c:pt>
                <c:pt idx="1841">
                  <c:v>0.16746666666666665</c:v>
                </c:pt>
                <c:pt idx="1842">
                  <c:v>0.18411372549019606</c:v>
                </c:pt>
                <c:pt idx="1843">
                  <c:v>0.18382352941176469</c:v>
                </c:pt>
                <c:pt idx="1844">
                  <c:v>0.1803921568627451</c:v>
                </c:pt>
                <c:pt idx="1845">
                  <c:v>0.1803921568627451</c:v>
                </c:pt>
                <c:pt idx="1846">
                  <c:v>0.1803921568627451</c:v>
                </c:pt>
                <c:pt idx="1847">
                  <c:v>0.17961960784313724</c:v>
                </c:pt>
                <c:pt idx="1848">
                  <c:v>0.17254901960784313</c:v>
                </c:pt>
                <c:pt idx="1849">
                  <c:v>0.17216470588235294</c:v>
                </c:pt>
                <c:pt idx="1850">
                  <c:v>0.16862745098039214</c:v>
                </c:pt>
                <c:pt idx="1851">
                  <c:v>0.16749019607843135</c:v>
                </c:pt>
                <c:pt idx="1852">
                  <c:v>0.15686274509803921</c:v>
                </c:pt>
                <c:pt idx="1853">
                  <c:v>0.15611372549019606</c:v>
                </c:pt>
                <c:pt idx="1854">
                  <c:v>0.14901960784313725</c:v>
                </c:pt>
                <c:pt idx="1855">
                  <c:v>0.14901960784313725</c:v>
                </c:pt>
                <c:pt idx="1856">
                  <c:v>0.14901960784313725</c:v>
                </c:pt>
                <c:pt idx="1857">
                  <c:v>0.14828627450980392</c:v>
                </c:pt>
                <c:pt idx="1858">
                  <c:v>0.14117647058823529</c:v>
                </c:pt>
                <c:pt idx="1859">
                  <c:v>0.14154117647058823</c:v>
                </c:pt>
                <c:pt idx="1860">
                  <c:v>0.14509803921568626</c:v>
                </c:pt>
                <c:pt idx="1861">
                  <c:v>0.14581960784313724</c:v>
                </c:pt>
                <c:pt idx="1862">
                  <c:v>0.15294117647058822</c:v>
                </c:pt>
                <c:pt idx="1863">
                  <c:v>0.15187450980392156</c:v>
                </c:pt>
                <c:pt idx="1864">
                  <c:v>0.14117647058823529</c:v>
                </c:pt>
                <c:pt idx="1865">
                  <c:v>0.14117647058823529</c:v>
                </c:pt>
                <c:pt idx="1866">
                  <c:v>0.14117647058823529</c:v>
                </c:pt>
                <c:pt idx="1867">
                  <c:v>0.14187450980392155</c:v>
                </c:pt>
                <c:pt idx="1868">
                  <c:v>0.14901960784313725</c:v>
                </c:pt>
                <c:pt idx="1869">
                  <c:v>0.1479843137254902</c:v>
                </c:pt>
                <c:pt idx="1870">
                  <c:v>0.13725490196078433</c:v>
                </c:pt>
                <c:pt idx="1871">
                  <c:v>0.1362313725490196</c:v>
                </c:pt>
                <c:pt idx="1872">
                  <c:v>0.12549019607843137</c:v>
                </c:pt>
                <c:pt idx="1873">
                  <c:v>0.12616470588235293</c:v>
                </c:pt>
                <c:pt idx="1874">
                  <c:v>0.13333333333333333</c:v>
                </c:pt>
                <c:pt idx="1875">
                  <c:v>0.13366666666666668</c:v>
                </c:pt>
                <c:pt idx="1876">
                  <c:v>0.13725490196078433</c:v>
                </c:pt>
                <c:pt idx="1877">
                  <c:v>0.13593725490196079</c:v>
                </c:pt>
                <c:pt idx="1878">
                  <c:v>0.12156862745098039</c:v>
                </c:pt>
                <c:pt idx="1879">
                  <c:v>0.12189411764705882</c:v>
                </c:pt>
                <c:pt idx="1880">
                  <c:v>0.12549019607843137</c:v>
                </c:pt>
                <c:pt idx="1881">
                  <c:v>0.1251686274509804</c:v>
                </c:pt>
                <c:pt idx="1882">
                  <c:v>0.12156862745098039</c:v>
                </c:pt>
                <c:pt idx="1883">
                  <c:v>0.12125098039215687</c:v>
                </c:pt>
                <c:pt idx="1884">
                  <c:v>0.11764705882352941</c:v>
                </c:pt>
                <c:pt idx="1885">
                  <c:v>0.11796078431372549</c:v>
                </c:pt>
                <c:pt idx="1886">
                  <c:v>0.1213921568627451</c:v>
                </c:pt>
                <c:pt idx="1887">
                  <c:v>0.12121568627450981</c:v>
                </c:pt>
                <c:pt idx="1888">
                  <c:v>0.12129019607843136</c:v>
                </c:pt>
                <c:pt idx="1889">
                  <c:v>0.12055294117647058</c:v>
                </c:pt>
                <c:pt idx="1890">
                  <c:v>0.11278431372549019</c:v>
                </c:pt>
                <c:pt idx="1891">
                  <c:v>0.11267843137254903</c:v>
                </c:pt>
                <c:pt idx="1892">
                  <c:v>0.11372549019607843</c:v>
                </c:pt>
                <c:pt idx="1893">
                  <c:v>0.11372549019607843</c:v>
                </c:pt>
                <c:pt idx="1894">
                  <c:v>0.11372549019607843</c:v>
                </c:pt>
                <c:pt idx="1895">
                  <c:v>0.11328627450980393</c:v>
                </c:pt>
                <c:pt idx="1896">
                  <c:v>0.10771372549019607</c:v>
                </c:pt>
                <c:pt idx="1897">
                  <c:v>0.1074392156862745</c:v>
                </c:pt>
                <c:pt idx="1898">
                  <c:v>0.10609411764705881</c:v>
                </c:pt>
                <c:pt idx="1899">
                  <c:v>0.10571372549019609</c:v>
                </c:pt>
                <c:pt idx="1900">
                  <c:v>0.10445490196078432</c:v>
                </c:pt>
                <c:pt idx="1901">
                  <c:v>0.10413725490196078</c:v>
                </c:pt>
                <c:pt idx="1902">
                  <c:v>0.10102352941176471</c:v>
                </c:pt>
                <c:pt idx="1903">
                  <c:v>0.10058039215686275</c:v>
                </c:pt>
                <c:pt idx="1904">
                  <c:v>9.8341176470588237E-2</c:v>
                </c:pt>
                <c:pt idx="1905">
                  <c:v>9.8564705882352943E-2</c:v>
                </c:pt>
                <c:pt idx="1906">
                  <c:v>0.10379999999999999</c:v>
                </c:pt>
                <c:pt idx="1907">
                  <c:v>0.10325882352941176</c:v>
                </c:pt>
                <c:pt idx="1908">
                  <c:v>9.9768627450980391E-2</c:v>
                </c:pt>
                <c:pt idx="1909">
                  <c:v>9.9717647058823522E-2</c:v>
                </c:pt>
                <c:pt idx="1910">
                  <c:v>0.1004235294117647</c:v>
                </c:pt>
                <c:pt idx="1911">
                  <c:v>0.10035294117647058</c:v>
                </c:pt>
                <c:pt idx="1912">
                  <c:v>9.8039215686274508E-2</c:v>
                </c:pt>
                <c:pt idx="1913">
                  <c:v>9.7600000000000006E-2</c:v>
                </c:pt>
                <c:pt idx="1914">
                  <c:v>9.134901960784314E-2</c:v>
                </c:pt>
                <c:pt idx="1915">
                  <c:v>9.1254901960784313E-2</c:v>
                </c:pt>
                <c:pt idx="1916">
                  <c:v>9.1156862745098044E-2</c:v>
                </c:pt>
                <c:pt idx="1917">
                  <c:v>9.1568627450980405E-2</c:v>
                </c:pt>
                <c:pt idx="1918">
                  <c:v>9.8811764705882349E-2</c:v>
                </c:pt>
                <c:pt idx="1919">
                  <c:v>9.8627450980392148E-2</c:v>
                </c:pt>
                <c:pt idx="1920">
                  <c:v>9.7458823529411764E-2</c:v>
                </c:pt>
                <c:pt idx="1921">
                  <c:v>9.7278431372549018E-2</c:v>
                </c:pt>
                <c:pt idx="1922">
                  <c:v>9.3341176470588233E-2</c:v>
                </c:pt>
                <c:pt idx="1923">
                  <c:v>9.3584313725490198E-2</c:v>
                </c:pt>
                <c:pt idx="1924">
                  <c:v>9.4313725490196079E-2</c:v>
                </c:pt>
                <c:pt idx="1925">
                  <c:v>9.4454901960784307E-2</c:v>
                </c:pt>
                <c:pt idx="1926">
                  <c:v>9.8043137254901963E-2</c:v>
                </c:pt>
                <c:pt idx="1927">
                  <c:v>9.7572549019607838E-2</c:v>
                </c:pt>
                <c:pt idx="1928">
                  <c:v>9.0196078431372548E-2</c:v>
                </c:pt>
                <c:pt idx="1929">
                  <c:v>9.0427450980392149E-2</c:v>
                </c:pt>
                <c:pt idx="1930">
                  <c:v>9.4117647058823528E-2</c:v>
                </c:pt>
                <c:pt idx="1931">
                  <c:v>9.456862745098038E-2</c:v>
                </c:pt>
                <c:pt idx="1932">
                  <c:v>0.10196078431372549</c:v>
                </c:pt>
                <c:pt idx="1933">
                  <c:v>0.10151764705882353</c:v>
                </c:pt>
                <c:pt idx="1934">
                  <c:v>9.4117647058823528E-2</c:v>
                </c:pt>
                <c:pt idx="1935">
                  <c:v>9.4337254901960793E-2</c:v>
                </c:pt>
                <c:pt idx="1936">
                  <c:v>9.8039215686274508E-2</c:v>
                </c:pt>
                <c:pt idx="1937">
                  <c:v>9.7396078431372532E-2</c:v>
                </c:pt>
                <c:pt idx="1938">
                  <c:v>8.6274509803921567E-2</c:v>
                </c:pt>
                <c:pt idx="1939">
                  <c:v>8.669411764705881E-2</c:v>
                </c:pt>
                <c:pt idx="1940">
                  <c:v>9.4117647058823528E-2</c:v>
                </c:pt>
                <c:pt idx="1941">
                  <c:v>9.4117647058823528E-2</c:v>
                </c:pt>
                <c:pt idx="1942">
                  <c:v>9.4117647058823528E-2</c:v>
                </c:pt>
                <c:pt idx="1943">
                  <c:v>9.4521568627450994E-2</c:v>
                </c:pt>
                <c:pt idx="1944">
                  <c:v>0.10196078431372549</c:v>
                </c:pt>
                <c:pt idx="1945">
                  <c:v>0.1017607843137255</c:v>
                </c:pt>
                <c:pt idx="1946">
                  <c:v>9.8039215686274508E-2</c:v>
                </c:pt>
                <c:pt idx="1947">
                  <c:v>9.7258823529411745E-2</c:v>
                </c:pt>
                <c:pt idx="1948">
                  <c:v>8.2352941176470587E-2</c:v>
                </c:pt>
                <c:pt idx="1949">
                  <c:v>8.273725490196078E-2</c:v>
                </c:pt>
                <c:pt idx="1950">
                  <c:v>9.0196078431372548E-2</c:v>
                </c:pt>
                <c:pt idx="1951">
                  <c:v>9.0196078431372548E-2</c:v>
                </c:pt>
                <c:pt idx="1952">
                  <c:v>9.0196078431372548E-2</c:v>
                </c:pt>
                <c:pt idx="1953">
                  <c:v>9.0749019607843123E-2</c:v>
                </c:pt>
                <c:pt idx="1954">
                  <c:v>0.10196078431372549</c:v>
                </c:pt>
                <c:pt idx="1955">
                  <c:v>0.10196078431372549</c:v>
                </c:pt>
                <c:pt idx="1956">
                  <c:v>0.10196078431372549</c:v>
                </c:pt>
                <c:pt idx="1957">
                  <c:v>0.10160784313725489</c:v>
                </c:pt>
                <c:pt idx="1958">
                  <c:v>9.4117647058823528E-2</c:v>
                </c:pt>
                <c:pt idx="1959">
                  <c:v>9.4462745098039216E-2</c:v>
                </c:pt>
                <c:pt idx="1960">
                  <c:v>0.10196078431372549</c:v>
                </c:pt>
                <c:pt idx="1961">
                  <c:v>0.10196078431372549</c:v>
                </c:pt>
                <c:pt idx="1962">
                  <c:v>0.10196078431372549</c:v>
                </c:pt>
                <c:pt idx="1963">
                  <c:v>0.10196078431372549</c:v>
                </c:pt>
                <c:pt idx="1964">
                  <c:v>0.10196078431372549</c:v>
                </c:pt>
                <c:pt idx="1965">
                  <c:v>0.1018</c:v>
                </c:pt>
                <c:pt idx="1966">
                  <c:v>9.8039215686274508E-2</c:v>
                </c:pt>
                <c:pt idx="1967">
                  <c:v>9.8039215686274508E-2</c:v>
                </c:pt>
                <c:pt idx="1968">
                  <c:v>9.822352941176471E-2</c:v>
                </c:pt>
                <c:pt idx="1969">
                  <c:v>9.8682352941176485E-2</c:v>
                </c:pt>
                <c:pt idx="1970">
                  <c:v>0.10503137254901961</c:v>
                </c:pt>
                <c:pt idx="1971">
                  <c:v>0.10477254901960784</c:v>
                </c:pt>
                <c:pt idx="1972">
                  <c:v>0.1054078431372549</c:v>
                </c:pt>
                <c:pt idx="1973">
                  <c:v>0.10493725490196079</c:v>
                </c:pt>
                <c:pt idx="1974">
                  <c:v>9.5450980392156867E-2</c:v>
                </c:pt>
                <c:pt idx="1975">
                  <c:v>9.6184313725490189E-2</c:v>
                </c:pt>
                <c:pt idx="1976">
                  <c:v>0.11029411764705882</c:v>
                </c:pt>
                <c:pt idx="1977">
                  <c:v>0.10967058823529412</c:v>
                </c:pt>
                <c:pt idx="1978">
                  <c:v>0.10273725490196078</c:v>
                </c:pt>
                <c:pt idx="1979">
                  <c:v>0.10258431372549019</c:v>
                </c:pt>
                <c:pt idx="1980">
                  <c:v>0.10608235294117646</c:v>
                </c:pt>
                <c:pt idx="1981">
                  <c:v>0.10601176470588236</c:v>
                </c:pt>
                <c:pt idx="1982">
                  <c:v>0.11192156862745098</c:v>
                </c:pt>
                <c:pt idx="1983">
                  <c:v>0.11155294117647059</c:v>
                </c:pt>
                <c:pt idx="1984">
                  <c:v>0.11237254901960785</c:v>
                </c:pt>
                <c:pt idx="1985">
                  <c:v>0.11264313725490195</c:v>
                </c:pt>
                <c:pt idx="1986">
                  <c:v>0.10857647058823529</c:v>
                </c:pt>
                <c:pt idx="1987">
                  <c:v>0.10803137254901961</c:v>
                </c:pt>
                <c:pt idx="1988">
                  <c:v>0.1057921568627451</c:v>
                </c:pt>
                <c:pt idx="1989">
                  <c:v>0.10583921568627451</c:v>
                </c:pt>
                <c:pt idx="1990">
                  <c:v>0.11372549019607843</c:v>
                </c:pt>
                <c:pt idx="1991">
                  <c:v>0.11377254901960784</c:v>
                </c:pt>
                <c:pt idx="1992">
                  <c:v>0.11525882352941175</c:v>
                </c:pt>
                <c:pt idx="1993">
                  <c:v>0.11506666666666666</c:v>
                </c:pt>
                <c:pt idx="1994">
                  <c:v>0.11124705882352939</c:v>
                </c:pt>
                <c:pt idx="1995">
                  <c:v>0.11087058823529411</c:v>
                </c:pt>
                <c:pt idx="1996">
                  <c:v>0.11095294117647059</c:v>
                </c:pt>
                <c:pt idx="1997">
                  <c:v>0.11105882352941177</c:v>
                </c:pt>
                <c:pt idx="1998">
                  <c:v>0.11860784313725491</c:v>
                </c:pt>
                <c:pt idx="1999">
                  <c:v>0.11846666666666666</c:v>
                </c:pt>
                <c:pt idx="2000">
                  <c:v>0.11687843137254901</c:v>
                </c:pt>
                <c:pt idx="2001">
                  <c:v>0.1171764705882353</c:v>
                </c:pt>
                <c:pt idx="2002">
                  <c:v>0.12549019607843137</c:v>
                </c:pt>
                <c:pt idx="2003">
                  <c:v>0.12542352941176468</c:v>
                </c:pt>
                <c:pt idx="2004">
                  <c:v>0.12233725490196079</c:v>
                </c:pt>
                <c:pt idx="2005">
                  <c:v>0.1223921568627451</c:v>
                </c:pt>
                <c:pt idx="2006">
                  <c:v>0.13352549019607843</c:v>
                </c:pt>
                <c:pt idx="2007">
                  <c:v>0.13342745098039216</c:v>
                </c:pt>
                <c:pt idx="2008">
                  <c:v>0.13333333333333333</c:v>
                </c:pt>
                <c:pt idx="2009">
                  <c:v>0.13318039215686273</c:v>
                </c:pt>
                <c:pt idx="2010">
                  <c:v>0.12549019607843137</c:v>
                </c:pt>
                <c:pt idx="2011">
                  <c:v>0.12570980392156861</c:v>
                </c:pt>
                <c:pt idx="2012">
                  <c:v>0.13725490196078433</c:v>
                </c:pt>
                <c:pt idx="2013">
                  <c:v>0.13725490196078433</c:v>
                </c:pt>
                <c:pt idx="2014">
                  <c:v>0.13725490196078433</c:v>
                </c:pt>
                <c:pt idx="2015">
                  <c:v>0.13732156862745101</c:v>
                </c:pt>
                <c:pt idx="2016">
                  <c:v>0.14117647058823529</c:v>
                </c:pt>
                <c:pt idx="2017">
                  <c:v>0.14123921568627451</c:v>
                </c:pt>
                <c:pt idx="2018">
                  <c:v>0.14509803921568626</c:v>
                </c:pt>
                <c:pt idx="2019">
                  <c:v>0.1452705882352941</c:v>
                </c:pt>
                <c:pt idx="2020">
                  <c:v>0.15686274509803921</c:v>
                </c:pt>
                <c:pt idx="2021">
                  <c:v>0.1570235294117647</c:v>
                </c:pt>
                <c:pt idx="2022">
                  <c:v>0.16862745098039214</c:v>
                </c:pt>
                <c:pt idx="2023">
                  <c:v>0.16862745098039214</c:v>
                </c:pt>
                <c:pt idx="2024">
                  <c:v>0.16862745098039214</c:v>
                </c:pt>
                <c:pt idx="2025">
                  <c:v>0.16894901960784314</c:v>
                </c:pt>
                <c:pt idx="2026">
                  <c:v>0.19607843137254902</c:v>
                </c:pt>
                <c:pt idx="2027">
                  <c:v>0.19666666666666666</c:v>
                </c:pt>
                <c:pt idx="2028">
                  <c:v>0.25098039215686274</c:v>
                </c:pt>
                <c:pt idx="2029">
                  <c:v>0.25140000000000001</c:v>
                </c:pt>
                <c:pt idx="2030">
                  <c:v>0.29411764705882354</c:v>
                </c:pt>
                <c:pt idx="2031">
                  <c:v>0.29415294117647062</c:v>
                </c:pt>
                <c:pt idx="2032">
                  <c:v>0.29803921568627451</c:v>
                </c:pt>
                <c:pt idx="2033">
                  <c:v>0.29773333333333335</c:v>
                </c:pt>
                <c:pt idx="2034">
                  <c:v>0.25882352941176473</c:v>
                </c:pt>
                <c:pt idx="2035">
                  <c:v>0.2582627450980392</c:v>
                </c:pt>
                <c:pt idx="2036">
                  <c:v>0.1764705882352941</c:v>
                </c:pt>
                <c:pt idx="2037">
                  <c:v>0.17594117647058824</c:v>
                </c:pt>
                <c:pt idx="2038">
                  <c:v>8.6274509803921567E-2</c:v>
                </c:pt>
                <c:pt idx="2039">
                  <c:v>8.6043137254901952E-2</c:v>
                </c:pt>
                <c:pt idx="2040">
                  <c:v>3.9215686274509803E-2</c:v>
                </c:pt>
                <c:pt idx="2041">
                  <c:v>3.9152941176470585E-2</c:v>
                </c:pt>
                <c:pt idx="2042">
                  <c:v>2.3529411764705882E-2</c:v>
                </c:pt>
                <c:pt idx="2043">
                  <c:v>2.3517647058823529E-2</c:v>
                </c:pt>
                <c:pt idx="2044">
                  <c:v>1.9607843137254902E-2</c:v>
                </c:pt>
                <c:pt idx="2045">
                  <c:v>1.9607843137254902E-2</c:v>
                </c:pt>
                <c:pt idx="2046">
                  <c:v>1.9607843137254902E-2</c:v>
                </c:pt>
                <c:pt idx="2047">
                  <c:v>1.9607843137254902E-2</c:v>
                </c:pt>
                <c:pt idx="2048">
                  <c:v>1.9607843137254902E-2</c:v>
                </c:pt>
                <c:pt idx="2049">
                  <c:v>1.9607843137254902E-2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17-4B9E-AEA6-6F8398B94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598367"/>
        <c:axId val="1"/>
      </c:scatterChart>
      <c:valAx>
        <c:axId val="284598367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600" b="0" i="0" u="none" strike="noStrike" baseline="0">
                    <a:solidFill>
                      <a:srgbClr val="333333"/>
                    </a:solidFill>
                    <a:latin typeface="Calibri"/>
                    <a:cs typeface="Calibri"/>
                  </a:rPr>
                  <a:t>distance from nozzle (mm</a:t>
                </a:r>
                <a:r>
                  <a:rPr lang="en-US" sz="1000" b="0" i="0" u="none" strike="noStrike" baseline="0">
                    <a:solidFill>
                      <a:srgbClr val="333333"/>
                    </a:solidFill>
                    <a:latin typeface="Calibri"/>
                    <a:cs typeface="Calibri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4598367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0460042357026"/>
          <c:y val="2.42689972268346E-2"/>
          <c:w val="0.86400740248983754"/>
          <c:h val="0.84423648400059559"/>
        </c:manualLayout>
      </c:layout>
      <c:scatterChart>
        <c:scatterStyle val="lineMarker"/>
        <c:varyColors val="0"/>
        <c:ser>
          <c:idx val="24"/>
          <c:order val="0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'R2 Values'!$S$52:$S$61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'R2 Values'!$S$65:$S$74</c:f>
              <c:numCache>
                <c:formatCode>General</c:formatCode>
                <c:ptCount val="10"/>
                <c:pt idx="0">
                  <c:v>1.5420233948571427</c:v>
                </c:pt>
                <c:pt idx="1">
                  <c:v>1.3005016583132529</c:v>
                </c:pt>
                <c:pt idx="2">
                  <c:v>1.1014452820408163</c:v>
                </c:pt>
                <c:pt idx="3">
                  <c:v>0.99945960777777754</c:v>
                </c:pt>
                <c:pt idx="4">
                  <c:v>0.89951364699999992</c:v>
                </c:pt>
                <c:pt idx="5">
                  <c:v>0.81159126045112762</c:v>
                </c:pt>
                <c:pt idx="6">
                  <c:v>0.74442508717241374</c:v>
                </c:pt>
                <c:pt idx="7">
                  <c:v>0.68317492177215178</c:v>
                </c:pt>
                <c:pt idx="8">
                  <c:v>0.63495080964705874</c:v>
                </c:pt>
                <c:pt idx="9">
                  <c:v>0.58984501442622939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41-4A23-909A-AC87E082CCC8}"/>
            </c:ext>
          </c:extLst>
        </c:ser>
        <c:ser>
          <c:idx val="25"/>
          <c:order val="1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plus>
            <c:minus>
              <c:numRef>
                <c:f>'R2 Values'!$U$63:$U$74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'R2 Values'!$S$52:$S$61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'R2 Values'!$T$65:$T$74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41-4A23-909A-AC87E082CCC8}"/>
            </c:ext>
          </c:extLst>
        </c:ser>
        <c:ser>
          <c:idx val="26"/>
          <c:order val="2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'R2 Values'!$Y$52:$Y$61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'R2 Values'!$Y$65:$Y$74</c:f>
              <c:numCache>
                <c:formatCode>General</c:formatCode>
                <c:ptCount val="10"/>
                <c:pt idx="0">
                  <c:v>3.5531978589272342</c:v>
                </c:pt>
                <c:pt idx="1">
                  <c:v>1.9381079230512186</c:v>
                </c:pt>
                <c:pt idx="2">
                  <c:v>1.3324491970977128</c:v>
                </c:pt>
                <c:pt idx="3">
                  <c:v>1.015199388264924</c:v>
                </c:pt>
                <c:pt idx="4">
                  <c:v>0.81996873667551551</c:v>
                </c:pt>
                <c:pt idx="5">
                  <c:v>0.68771571463107761</c:v>
                </c:pt>
                <c:pt idx="6">
                  <c:v>0.59219964315453899</c:v>
                </c:pt>
                <c:pt idx="7">
                  <c:v>0.51998017447715628</c:v>
                </c:pt>
                <c:pt idx="8">
                  <c:v>0.46346059029485659</c:v>
                </c:pt>
                <c:pt idx="9">
                  <c:v>0.41802327752085106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41-4A23-909A-AC87E082CCC8}"/>
            </c:ext>
          </c:extLst>
        </c:ser>
        <c:ser>
          <c:idx val="27"/>
          <c:order val="3"/>
          <c:tx>
            <c:v>D04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xVal>
            <c:numRef>
              <c:f>'R2 Values'!$Y$52:$Y$61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'R2 Values'!$Z$65:$Z$74</c:f>
              <c:numCache>
                <c:formatCode>General</c:formatCode>
                <c:ptCount val="10"/>
                <c:pt idx="0">
                  <c:v>1.43</c:v>
                </c:pt>
                <c:pt idx="1">
                  <c:v>1.07</c:v>
                </c:pt>
                <c:pt idx="2">
                  <c:v>0.82499999999999996</c:v>
                </c:pt>
                <c:pt idx="3">
                  <c:v>0.74299999999999999</c:v>
                </c:pt>
                <c:pt idx="4">
                  <c:v>0.60199999999999998</c:v>
                </c:pt>
                <c:pt idx="5">
                  <c:v>0.51300000000000001</c:v>
                </c:pt>
                <c:pt idx="6">
                  <c:v>0.44800000000000001</c:v>
                </c:pt>
                <c:pt idx="7">
                  <c:v>0.372</c:v>
                </c:pt>
                <c:pt idx="8">
                  <c:v>0.35</c:v>
                </c:pt>
                <c:pt idx="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41-4A23-909A-AC87E082CCC8}"/>
            </c:ext>
          </c:extLst>
        </c:ser>
        <c:ser>
          <c:idx val="28"/>
          <c:order val="4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'R2 Values'!$S$20:$S$31</c:f>
              <c:numCache>
                <c:formatCode>General</c:formatCode>
                <c:ptCount val="12"/>
                <c:pt idx="0">
                  <c:v>2.1854694369980772</c:v>
                </c:pt>
                <c:pt idx="1">
                  <c:v>1.6436175104696287</c:v>
                </c:pt>
                <c:pt idx="2">
                  <c:v>1.3170709852107618</c:v>
                </c:pt>
                <c:pt idx="3">
                  <c:v>1.0987719268885361</c:v>
                </c:pt>
                <c:pt idx="4">
                  <c:v>0.94254843017452627</c:v>
                </c:pt>
                <c:pt idx="5">
                  <c:v>0.82521875006981349</c:v>
                </c:pt>
                <c:pt idx="6">
                  <c:v>0.73386612091079351</c:v>
                </c:pt>
                <c:pt idx="7">
                  <c:v>0.66072331816220942</c:v>
                </c:pt>
                <c:pt idx="8">
                  <c:v>0.63947819539172046</c:v>
                </c:pt>
                <c:pt idx="9">
                  <c:v>0.61955675628294404</c:v>
                </c:pt>
                <c:pt idx="10">
                  <c:v>0.60083902950702428</c:v>
                </c:pt>
                <c:pt idx="11">
                  <c:v>0.58321911661825532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41-4A23-909A-AC87E082CCC8}"/>
            </c:ext>
          </c:extLst>
        </c:ser>
        <c:ser>
          <c:idx val="29"/>
          <c:order val="5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plus>
            <c:minus>
              <c:numRef>
                <c:f>'R2 Values'!$U$20:$U$31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'R2 Values'!$S$5:$S$16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'R2 Values'!$T$20:$T$31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41-4A23-909A-AC87E082CCC8}"/>
            </c:ext>
          </c:extLst>
        </c:ser>
        <c:ser>
          <c:idx val="30"/>
          <c:order val="6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'R2 Values'!$Y$5:$Y$18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'R2 Values'!$Y$22:$Y$35</c:f>
              <c:numCache>
                <c:formatCode>General</c:formatCode>
                <c:ptCount val="14"/>
                <c:pt idx="0">
                  <c:v>1.5531342091859155</c:v>
                </c:pt>
                <c:pt idx="1">
                  <c:v>1.3958547955974683</c:v>
                </c:pt>
                <c:pt idx="2">
                  <c:v>1.2822387075837209</c:v>
                </c:pt>
                <c:pt idx="3">
                  <c:v>1.0918072163584158</c:v>
                </c:pt>
                <c:pt idx="4">
                  <c:v>0.91134321365454563</c:v>
                </c:pt>
                <c:pt idx="5">
                  <c:v>0.78207467271063846</c:v>
                </c:pt>
                <c:pt idx="6">
                  <c:v>0.68492253945465842</c:v>
                </c:pt>
                <c:pt idx="7">
                  <c:v>0.60924049089613252</c:v>
                </c:pt>
                <c:pt idx="8">
                  <c:v>0.54861954652835832</c:v>
                </c:pt>
                <c:pt idx="9">
                  <c:v>0.49897071878823535</c:v>
                </c:pt>
                <c:pt idx="10">
                  <c:v>0.45756236038257259</c:v>
                </c:pt>
                <c:pt idx="11">
                  <c:v>0.42250011054482761</c:v>
                </c:pt>
                <c:pt idx="12">
                  <c:v>0.3924289282996441</c:v>
                </c:pt>
                <c:pt idx="13">
                  <c:v>0.36635391645249171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41-4A23-909A-AC87E082CCC8}"/>
            </c:ext>
          </c:extLst>
        </c:ser>
        <c:ser>
          <c:idx val="31"/>
          <c:order val="7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plus>
            <c:minus>
              <c:numRef>
                <c:f>'R2 Values'!$AA$23:$AA$35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'R2 Values'!$Y$6:$Y$18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'R2 Values'!$Z$23:$Z$35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41-4A23-909A-AC87E082CCC8}"/>
            </c:ext>
          </c:extLst>
        </c:ser>
        <c:ser>
          <c:idx val="32"/>
          <c:order val="8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'R2 Values'!$AE$5:$AE$20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'R2 Values'!$AE$24:$AE$39</c:f>
              <c:numCache>
                <c:formatCode>General</c:formatCode>
                <c:ptCount val="16"/>
                <c:pt idx="0">
                  <c:v>2.4695843935421058</c:v>
                </c:pt>
                <c:pt idx="1">
                  <c:v>2.2343858798714287</c:v>
                </c:pt>
                <c:pt idx="2">
                  <c:v>1.9550876448875001</c:v>
                </c:pt>
                <c:pt idx="3">
                  <c:v>1.6180035681827589</c:v>
                </c:pt>
                <c:pt idx="4">
                  <c:v>1.3800618669794118</c:v>
                </c:pt>
                <c:pt idx="5">
                  <c:v>1.2031308583923079</c:v>
                </c:pt>
                <c:pt idx="6">
                  <c:v>1.066411442665909</c:v>
                </c:pt>
                <c:pt idx="7">
                  <c:v>0.95759394851632662</c:v>
                </c:pt>
                <c:pt idx="8">
                  <c:v>0.8689278421722223</c:v>
                </c:pt>
                <c:pt idx="9">
                  <c:v>0.79528988944576284</c:v>
                </c:pt>
                <c:pt idx="10">
                  <c:v>0.73315786683281259</c:v>
                </c:pt>
                <c:pt idx="11">
                  <c:v>0.68003048517826092</c:v>
                </c:pt>
                <c:pt idx="12">
                  <c:v>0.63408247942297302</c:v>
                </c:pt>
                <c:pt idx="13">
                  <c:v>0.5939506769278482</c:v>
                </c:pt>
                <c:pt idx="14">
                  <c:v>0.55859646996785717</c:v>
                </c:pt>
                <c:pt idx="15">
                  <c:v>0.54245206332138729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F41-4A23-909A-AC87E082CCC8}"/>
            </c:ext>
          </c:extLst>
        </c:ser>
        <c:ser>
          <c:idx val="33"/>
          <c:order val="9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plus>
            <c:minus>
              <c:numRef>
                <c:f>'R2 Values'!$AG$25:$AG$39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'R2 Values'!$AE$6:$AE$20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'R2 Values'!$AF$25:$AF$39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F41-4A23-909A-AC87E082CCC8}"/>
            </c:ext>
          </c:extLst>
        </c:ser>
        <c:ser>
          <c:idx val="34"/>
          <c:order val="10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'R2 Values'!$AK$5:$AK$21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'R2 Values'!$AK$25:$AK$41</c:f>
              <c:numCache>
                <c:formatCode>General</c:formatCode>
                <c:ptCount val="17"/>
                <c:pt idx="0">
                  <c:v>2.1757461573033705</c:v>
                </c:pt>
                <c:pt idx="1">
                  <c:v>1.8619366153846153</c:v>
                </c:pt>
                <c:pt idx="2">
                  <c:v>1.7765266788990826</c:v>
                </c:pt>
                <c:pt idx="3">
                  <c:v>1.4450851343283579</c:v>
                </c:pt>
                <c:pt idx="4">
                  <c:v>1.2178704905660376</c:v>
                </c:pt>
                <c:pt idx="5">
                  <c:v>1.0523989565217391</c:v>
                </c:pt>
                <c:pt idx="6">
                  <c:v>0.92651391387559823</c:v>
                </c:pt>
                <c:pt idx="7">
                  <c:v>0.82752738461538466</c:v>
                </c:pt>
                <c:pt idx="8">
                  <c:v>0.74765022393822389</c:v>
                </c:pt>
                <c:pt idx="9">
                  <c:v>0.68183594366197187</c:v>
                </c:pt>
                <c:pt idx="10">
                  <c:v>0.62667122330097091</c:v>
                </c:pt>
                <c:pt idx="11">
                  <c:v>0.57976469461077851</c:v>
                </c:pt>
                <c:pt idx="12">
                  <c:v>0.53939110863509754</c:v>
                </c:pt>
                <c:pt idx="13">
                  <c:v>0.50427449999999996</c:v>
                </c:pt>
                <c:pt idx="14">
                  <c:v>0.47345087530562346</c:v>
                </c:pt>
                <c:pt idx="15">
                  <c:v>0.44617835944700462</c:v>
                </c:pt>
                <c:pt idx="16">
                  <c:v>0.42187670588235293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F41-4A23-909A-AC87E082CCC8}"/>
            </c:ext>
          </c:extLst>
        </c:ser>
        <c:ser>
          <c:idx val="35"/>
          <c:order val="11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plus>
            <c:minus>
              <c:numRef>
                <c:f>'R2 Values'!$AM$26:$AM$39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'R2 Values'!$AK$6:$AK$19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'R2 Values'!$AL$26:$AL$39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F41-4A23-909A-AC87E082CCC8}"/>
            </c:ext>
          </c:extLst>
        </c:ser>
        <c:ser>
          <c:idx val="36"/>
          <c:order val="12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'R2 Values'!$AQ$5:$AQ$21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'R2 Values'!$AQ$25:$AQ$41</c:f>
              <c:numCache>
                <c:formatCode>General</c:formatCode>
                <c:ptCount val="17"/>
                <c:pt idx="0">
                  <c:v>2.4997290384599999</c:v>
                </c:pt>
                <c:pt idx="1">
                  <c:v>1.8380360576911763</c:v>
                </c:pt>
                <c:pt idx="2">
                  <c:v>1.3439403432580643</c:v>
                </c:pt>
                <c:pt idx="3">
                  <c:v>1.0592072196864406</c:v>
                </c:pt>
                <c:pt idx="4">
                  <c:v>0.87403113232867136</c:v>
                </c:pt>
                <c:pt idx="5">
                  <c:v>0.74396697573214277</c:v>
                </c:pt>
                <c:pt idx="6">
                  <c:v>0.64759819649222794</c:v>
                </c:pt>
                <c:pt idx="7">
                  <c:v>0.57333234827064217</c:v>
                </c:pt>
                <c:pt idx="8">
                  <c:v>0.51434753877777772</c:v>
                </c:pt>
                <c:pt idx="9">
                  <c:v>0.46636735792164175</c:v>
                </c:pt>
                <c:pt idx="10">
                  <c:v>0.42657492123890778</c:v>
                </c:pt>
                <c:pt idx="11">
                  <c:v>0.39303915699056596</c:v>
                </c:pt>
                <c:pt idx="12">
                  <c:v>0.36439198811370255</c:v>
                </c:pt>
                <c:pt idx="13">
                  <c:v>0.33963709761684779</c:v>
                </c:pt>
                <c:pt idx="14">
                  <c:v>0.31803168428244272</c:v>
                </c:pt>
                <c:pt idx="15">
                  <c:v>0.29901065053349279</c:v>
                </c:pt>
                <c:pt idx="16">
                  <c:v>0.2821364603227991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F41-4A23-909A-AC87E082CCC8}"/>
            </c:ext>
          </c:extLst>
        </c:ser>
        <c:ser>
          <c:idx val="37"/>
          <c:order val="13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plus>
            <c:minus>
              <c:numRef>
                <c:f>'R2 Values'!$AS$25:$AS$41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'R2 Values'!$AQ$5:$AQ$17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'R2 Values'!$AR$25:$AR$37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F41-4A23-909A-AC87E082CCC8}"/>
            </c:ext>
          </c:extLst>
        </c:ser>
        <c:ser>
          <c:idx val="38"/>
          <c:order val="14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'R2 Values'!$AW$5:$AW$21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'R2 Values'!$AW$25:$AW$41</c:f>
              <c:numCache>
                <c:formatCode>General</c:formatCode>
                <c:ptCount val="17"/>
                <c:pt idx="0">
                  <c:v>2.2280595561599998</c:v>
                </c:pt>
                <c:pt idx="1">
                  <c:v>2.1219614820571429</c:v>
                </c:pt>
                <c:pt idx="2">
                  <c:v>1.9097653338514284</c:v>
                </c:pt>
                <c:pt idx="3">
                  <c:v>1.4853730374399998</c:v>
                </c:pt>
                <c:pt idx="4">
                  <c:v>1.2153052124509089</c:v>
                </c:pt>
                <c:pt idx="5">
                  <c:v>1.0283351797661537</c:v>
                </c:pt>
                <c:pt idx="6">
                  <c:v>0.891223822464</c:v>
                </c:pt>
                <c:pt idx="7">
                  <c:v>0.786373960997647</c:v>
                </c:pt>
                <c:pt idx="8">
                  <c:v>0.70359775457684204</c:v>
                </c:pt>
                <c:pt idx="9">
                  <c:v>0.63658844461714281</c:v>
                </c:pt>
                <c:pt idx="10">
                  <c:v>0.5812329276939131</c:v>
                </c:pt>
                <c:pt idx="11">
                  <c:v>0.53473429347839996</c:v>
                </c:pt>
                <c:pt idx="12">
                  <c:v>0.49512434581333326</c:v>
                </c:pt>
                <c:pt idx="13">
                  <c:v>0.46097783920551721</c:v>
                </c:pt>
                <c:pt idx="14">
                  <c:v>0.43123733345032256</c:v>
                </c:pt>
                <c:pt idx="15">
                  <c:v>0.40510173748363637</c:v>
                </c:pt>
                <c:pt idx="16">
                  <c:v>0.38195306677028573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F41-4A23-909A-AC87E082CCC8}"/>
            </c:ext>
          </c:extLst>
        </c:ser>
        <c:ser>
          <c:idx val="39"/>
          <c:order val="15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plus>
            <c:minus>
              <c:numRef>
                <c:f>'R2 Values'!$AY$26:$AY$39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'R2 Values'!$AW$6:$AW$19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'R2 Values'!$AX$26:$AX$39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F41-4A23-909A-AC87E082CCC8}"/>
            </c:ext>
          </c:extLst>
        </c:ser>
        <c:ser>
          <c:idx val="40"/>
          <c:order val="16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'R2 Values'!$AE$52:$AE$68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'R2 Values'!$AE$72:$AE$88</c:f>
              <c:numCache>
                <c:formatCode>General</c:formatCode>
                <c:ptCount val="17"/>
                <c:pt idx="0">
                  <c:v>2.4417951823749999</c:v>
                </c:pt>
                <c:pt idx="1">
                  <c:v>2.4083459333013697</c:v>
                </c:pt>
                <c:pt idx="2">
                  <c:v>1.9109701427282608</c:v>
                </c:pt>
                <c:pt idx="3">
                  <c:v>1.5697254743839284</c:v>
                </c:pt>
                <c:pt idx="4">
                  <c:v>1.3318882812954544</c:v>
                </c:pt>
                <c:pt idx="5">
                  <c:v>1.1566398232302633</c:v>
                </c:pt>
                <c:pt idx="6">
                  <c:v>1.0221468205290696</c:v>
                </c:pt>
                <c:pt idx="7">
                  <c:v>0.91567319339062503</c:v>
                </c:pt>
                <c:pt idx="8">
                  <c:v>0.82928892986320746</c:v>
                </c:pt>
                <c:pt idx="9">
                  <c:v>0.757798504875</c:v>
                </c:pt>
                <c:pt idx="10">
                  <c:v>0.6976557663928572</c:v>
                </c:pt>
                <c:pt idx="11">
                  <c:v>0.64635754827573533</c:v>
                </c:pt>
                <c:pt idx="12">
                  <c:v>0.60208648332534243</c:v>
                </c:pt>
                <c:pt idx="13">
                  <c:v>0.56349119593269226</c:v>
                </c:pt>
                <c:pt idx="14">
                  <c:v>0.52954594316566261</c:v>
                </c:pt>
                <c:pt idx="15">
                  <c:v>0.49945810548579539</c:v>
                </c:pt>
                <c:pt idx="16">
                  <c:v>0.48166918666027397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F41-4A23-909A-AC87E082CCC8}"/>
            </c:ext>
          </c:extLst>
        </c:ser>
        <c:ser>
          <c:idx val="41"/>
          <c:order val="1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Values'!$AG$73:$AG$88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plus>
            <c:minus>
              <c:numRef>
                <c:f>'R2 Values'!$AG$73:$AG$88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'R2 Values'!$AE$53:$AE$68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'R2 Values'!$AF$73:$AF$88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F41-4A23-909A-AC87E082CCC8}"/>
            </c:ext>
          </c:extLst>
        </c:ser>
        <c:ser>
          <c:idx val="42"/>
          <c:order val="18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'R2 Values'!$AK$52:$AK$68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'R2 Values'!$AK$72:$AK$88</c:f>
              <c:numCache>
                <c:formatCode>General</c:formatCode>
                <c:ptCount val="17"/>
                <c:pt idx="0">
                  <c:v>3.359209750147059</c:v>
                </c:pt>
                <c:pt idx="1">
                  <c:v>2.9037236823305088</c:v>
                </c:pt>
                <c:pt idx="2">
                  <c:v>2.5957529887499997</c:v>
                </c:pt>
                <c:pt idx="3">
                  <c:v>2.2542065428618421</c:v>
                </c:pt>
                <c:pt idx="4">
                  <c:v>1.6962346263118813</c:v>
                </c:pt>
                <c:pt idx="5">
                  <c:v>1.3596801369642857</c:v>
                </c:pt>
                <c:pt idx="6">
                  <c:v>1.1345675315066226</c:v>
                </c:pt>
                <c:pt idx="7">
                  <c:v>0.97340737078124995</c:v>
                </c:pt>
                <c:pt idx="8">
                  <c:v>0.85233680227611952</c:v>
                </c:pt>
                <c:pt idx="9">
                  <c:v>0.75805175777654876</c:v>
                </c:pt>
                <c:pt idx="10">
                  <c:v>0.6825485946513945</c:v>
                </c:pt>
                <c:pt idx="11">
                  <c:v>0.62072354078804348</c:v>
                </c:pt>
                <c:pt idx="12">
                  <c:v>0.56916842942691037</c:v>
                </c:pt>
                <c:pt idx="13">
                  <c:v>0.52552054373466262</c:v>
                </c:pt>
                <c:pt idx="14">
                  <c:v>0.48809030557692312</c:v>
                </c:pt>
                <c:pt idx="15">
                  <c:v>0.45563749270611703</c:v>
                </c:pt>
                <c:pt idx="16">
                  <c:v>0.42723116523067334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F41-4A23-909A-AC87E082CCC8}"/>
            </c:ext>
          </c:extLst>
        </c:ser>
        <c:ser>
          <c:idx val="43"/>
          <c:order val="19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Values'!$AM$73:$AM$85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plus>
            <c:minus>
              <c:numRef>
                <c:f>'R2 Values'!$AM$73:$AM$85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'R2 Values'!$AK$53:$AK$65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'R2 Values'!$AL$73:$AL$85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F41-4A23-909A-AC87E082CCC8}"/>
            </c:ext>
          </c:extLst>
        </c:ser>
        <c:ser>
          <c:idx val="44"/>
          <c:order val="20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Values'!$AQ$52:$AQ$67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'R2 Values'!$AQ$72:$AQ$87</c:f>
              <c:numCache>
                <c:formatCode>General</c:formatCode>
                <c:ptCount val="16"/>
                <c:pt idx="0">
                  <c:v>2.9698364934368424</c:v>
                </c:pt>
                <c:pt idx="1">
                  <c:v>2.9186324159637933</c:v>
                </c:pt>
                <c:pt idx="2">
                  <c:v>2.8213446687650001</c:v>
                </c:pt>
                <c:pt idx="3">
                  <c:v>1.9915374132458823</c:v>
                </c:pt>
                <c:pt idx="4">
                  <c:v>1.5389152738718179</c:v>
                </c:pt>
                <c:pt idx="5">
                  <c:v>1.2539309638955554</c:v>
                </c:pt>
                <c:pt idx="6">
                  <c:v>1.0580042507868748</c:v>
                </c:pt>
                <c:pt idx="7">
                  <c:v>0.9150307033832431</c:v>
                </c:pt>
                <c:pt idx="8">
                  <c:v>0.80609847678999991</c:v>
                </c:pt>
                <c:pt idx="9">
                  <c:v>0.72034331968468079</c:v>
                </c:pt>
                <c:pt idx="10">
                  <c:v>0.6510795389457692</c:v>
                </c:pt>
                <c:pt idx="11">
                  <c:v>0.59396729868736831</c:v>
                </c:pt>
                <c:pt idx="12">
                  <c:v>0.54606671008354835</c:v>
                </c:pt>
                <c:pt idx="13">
                  <c:v>0.50531546306238795</c:v>
                </c:pt>
                <c:pt idx="14">
                  <c:v>0.47022411146083326</c:v>
                </c:pt>
                <c:pt idx="15">
                  <c:v>0.45751535169162155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F41-4A23-909A-AC87E082CCC8}"/>
            </c:ext>
          </c:extLst>
        </c:ser>
        <c:ser>
          <c:idx val="45"/>
          <c:order val="21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Values'!$AS$73:$AS$87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plus>
            <c:minus>
              <c:numRef>
                <c:f>'R2 Values'!$AS$73:$AS$87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'R2 Values'!$AQ$53:$AQ$67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'R2 Values'!$AR$73:$AR$87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F41-4A23-909A-AC87E082CCC8}"/>
            </c:ext>
          </c:extLst>
        </c:ser>
        <c:ser>
          <c:idx val="46"/>
          <c:order val="22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'R2 Values'!$AX$72:$AX$86</c:f>
              <c:numCache>
                <c:formatCode>General</c:formatCode>
                <c:ptCount val="15"/>
                <c:pt idx="0">
                  <c:v>2.9309044672450004</c:v>
                </c:pt>
                <c:pt idx="1">
                  <c:v>2.867189152739674</c:v>
                </c:pt>
                <c:pt idx="2">
                  <c:v>2.0290877080926926</c:v>
                </c:pt>
                <c:pt idx="3">
                  <c:v>1.3883231686950004</c:v>
                </c:pt>
                <c:pt idx="4">
                  <c:v>1.0551256082082001</c:v>
                </c:pt>
                <c:pt idx="5">
                  <c:v>0.85090774855500007</c:v>
                </c:pt>
                <c:pt idx="6">
                  <c:v>0.7129227082487839</c:v>
                </c:pt>
                <c:pt idx="7">
                  <c:v>0.61344512105127913</c:v>
                </c:pt>
                <c:pt idx="8">
                  <c:v>0.53832939194295926</c:v>
                </c:pt>
                <c:pt idx="9">
                  <c:v>0.47960254918554557</c:v>
                </c:pt>
                <c:pt idx="10">
                  <c:v>0.43242852795418041</c:v>
                </c:pt>
                <c:pt idx="11">
                  <c:v>0.39370358515231346</c:v>
                </c:pt>
                <c:pt idx="12">
                  <c:v>0.3613443863726713</c:v>
                </c:pt>
                <c:pt idx="13">
                  <c:v>0.33390050892664558</c:v>
                </c:pt>
                <c:pt idx="14">
                  <c:v>0.31033106123770593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F41-4A23-909A-AC87E082CCC8}"/>
            </c:ext>
          </c:extLst>
        </c:ser>
        <c:ser>
          <c:idx val="47"/>
          <c:order val="23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plus>
            <c:min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'R2 Values'!$AX$53:$AX$63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'R2 Values'!$AY$73:$AY$83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F41-4A23-909A-AC87E082CCC8}"/>
            </c:ext>
          </c:extLst>
        </c:ser>
        <c:ser>
          <c:idx val="0"/>
          <c:order val="24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'R2 Values'!$S$52:$S$61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'R2 Values'!$S$65:$S$74</c:f>
              <c:numCache>
                <c:formatCode>General</c:formatCode>
                <c:ptCount val="10"/>
                <c:pt idx="0">
                  <c:v>1.5420233948571427</c:v>
                </c:pt>
                <c:pt idx="1">
                  <c:v>1.3005016583132529</c:v>
                </c:pt>
                <c:pt idx="2">
                  <c:v>1.1014452820408163</c:v>
                </c:pt>
                <c:pt idx="3">
                  <c:v>0.99945960777777754</c:v>
                </c:pt>
                <c:pt idx="4">
                  <c:v>0.89951364699999992</c:v>
                </c:pt>
                <c:pt idx="5">
                  <c:v>0.81159126045112762</c:v>
                </c:pt>
                <c:pt idx="6">
                  <c:v>0.74442508717241374</c:v>
                </c:pt>
                <c:pt idx="7">
                  <c:v>0.68317492177215178</c:v>
                </c:pt>
                <c:pt idx="8">
                  <c:v>0.63495080964705874</c:v>
                </c:pt>
                <c:pt idx="9">
                  <c:v>0.58984501442622939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47-4C01-AE6F-C16060CBA005}"/>
            </c:ext>
          </c:extLst>
        </c:ser>
        <c:ser>
          <c:idx val="1"/>
          <c:order val="25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ED381"/>
              </a:solidFill>
              <a:ln w="25400">
                <a:solidFill>
                  <a:srgbClr val="9E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plus>
            <c:minus>
              <c:numRef>
                <c:f>'R2 Values'!$U$63:$U$74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'R2 Values'!$S$52:$S$61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'R2 Values'!$T$65:$T$74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47-4C01-AE6F-C16060CBA005}"/>
            </c:ext>
          </c:extLst>
        </c:ser>
        <c:ser>
          <c:idx val="2"/>
          <c:order val="26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'R2 Values'!$Y$52:$Y$61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'R2 Values'!$Y$65:$Y$74</c:f>
              <c:numCache>
                <c:formatCode>General</c:formatCode>
                <c:ptCount val="10"/>
                <c:pt idx="0">
                  <c:v>3.5531978589272342</c:v>
                </c:pt>
                <c:pt idx="1">
                  <c:v>1.9381079230512186</c:v>
                </c:pt>
                <c:pt idx="2">
                  <c:v>1.3324491970977128</c:v>
                </c:pt>
                <c:pt idx="3">
                  <c:v>1.015199388264924</c:v>
                </c:pt>
                <c:pt idx="4">
                  <c:v>0.81996873667551551</c:v>
                </c:pt>
                <c:pt idx="5">
                  <c:v>0.68771571463107761</c:v>
                </c:pt>
                <c:pt idx="6">
                  <c:v>0.59219964315453899</c:v>
                </c:pt>
                <c:pt idx="7">
                  <c:v>0.51998017447715628</c:v>
                </c:pt>
                <c:pt idx="8">
                  <c:v>0.46346059029485659</c:v>
                </c:pt>
                <c:pt idx="9">
                  <c:v>0.41802327752085106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47-4C01-AE6F-C16060CBA005}"/>
            </c:ext>
          </c:extLst>
        </c:ser>
        <c:ser>
          <c:idx val="4"/>
          <c:order val="27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'R2 Values'!$S$20:$S$31</c:f>
              <c:numCache>
                <c:formatCode>General</c:formatCode>
                <c:ptCount val="12"/>
                <c:pt idx="0">
                  <c:v>2.1854694369980772</c:v>
                </c:pt>
                <c:pt idx="1">
                  <c:v>1.6436175104696287</c:v>
                </c:pt>
                <c:pt idx="2">
                  <c:v>1.3170709852107618</c:v>
                </c:pt>
                <c:pt idx="3">
                  <c:v>1.0987719268885361</c:v>
                </c:pt>
                <c:pt idx="4">
                  <c:v>0.94254843017452627</c:v>
                </c:pt>
                <c:pt idx="5">
                  <c:v>0.82521875006981349</c:v>
                </c:pt>
                <c:pt idx="6">
                  <c:v>0.73386612091079351</c:v>
                </c:pt>
                <c:pt idx="7">
                  <c:v>0.66072331816220942</c:v>
                </c:pt>
                <c:pt idx="8">
                  <c:v>0.63947819539172046</c:v>
                </c:pt>
                <c:pt idx="9">
                  <c:v>0.61955675628294404</c:v>
                </c:pt>
                <c:pt idx="10">
                  <c:v>0.60083902950702428</c:v>
                </c:pt>
                <c:pt idx="11">
                  <c:v>0.58321911661825532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0447-4C01-AE6F-C16060CBA005}"/>
            </c:ext>
          </c:extLst>
        </c:ser>
        <c:ser>
          <c:idx val="5"/>
          <c:order val="28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AD3"/>
              </a:solidFill>
              <a:ln w="25400">
                <a:solidFill>
                  <a:srgbClr val="81BA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plus>
            <c:minus>
              <c:numRef>
                <c:f>'R2 Values'!$U$20:$U$31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'R2 Values'!$S$5:$S$16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'R2 Values'!$T$20:$T$31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0447-4C01-AE6F-C16060CBA005}"/>
            </c:ext>
          </c:extLst>
        </c:ser>
        <c:ser>
          <c:idx val="6"/>
          <c:order val="29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'R2 Values'!$Y$5:$Y$18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'R2 Values'!$Y$22:$Y$35</c:f>
              <c:numCache>
                <c:formatCode>General</c:formatCode>
                <c:ptCount val="14"/>
                <c:pt idx="0">
                  <c:v>1.5531342091859155</c:v>
                </c:pt>
                <c:pt idx="1">
                  <c:v>1.3958547955974683</c:v>
                </c:pt>
                <c:pt idx="2">
                  <c:v>1.2822387075837209</c:v>
                </c:pt>
                <c:pt idx="3">
                  <c:v>1.0918072163584158</c:v>
                </c:pt>
                <c:pt idx="4">
                  <c:v>0.91134321365454563</c:v>
                </c:pt>
                <c:pt idx="5">
                  <c:v>0.78207467271063846</c:v>
                </c:pt>
                <c:pt idx="6">
                  <c:v>0.68492253945465842</c:v>
                </c:pt>
                <c:pt idx="7">
                  <c:v>0.60924049089613252</c:v>
                </c:pt>
                <c:pt idx="8">
                  <c:v>0.54861954652835832</c:v>
                </c:pt>
                <c:pt idx="9">
                  <c:v>0.49897071878823535</c:v>
                </c:pt>
                <c:pt idx="10">
                  <c:v>0.45756236038257259</c:v>
                </c:pt>
                <c:pt idx="11">
                  <c:v>0.42250011054482761</c:v>
                </c:pt>
                <c:pt idx="12">
                  <c:v>0.3924289282996441</c:v>
                </c:pt>
                <c:pt idx="13">
                  <c:v>0.36635391645249171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0447-4C01-AE6F-C16060CBA005}"/>
            </c:ext>
          </c:extLst>
        </c:ser>
        <c:ser>
          <c:idx val="7"/>
          <c:order val="30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3D381"/>
              </a:solidFill>
              <a:ln w="25400">
                <a:solidFill>
                  <a:srgbClr val="93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plus>
            <c:minus>
              <c:numRef>
                <c:f>'R2 Values'!$AA$23:$AA$35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'R2 Values'!$Y$6:$Y$18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'R2 Values'!$Z$23:$Z$35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0447-4C01-AE6F-C16060CBA005}"/>
            </c:ext>
          </c:extLst>
        </c:ser>
        <c:ser>
          <c:idx val="8"/>
          <c:order val="31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'R2 Values'!$AE$5:$AE$20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'R2 Values'!$AE$24:$AE$39</c:f>
              <c:numCache>
                <c:formatCode>General</c:formatCode>
                <c:ptCount val="16"/>
                <c:pt idx="0">
                  <c:v>2.4695843935421058</c:v>
                </c:pt>
                <c:pt idx="1">
                  <c:v>2.2343858798714287</c:v>
                </c:pt>
                <c:pt idx="2">
                  <c:v>1.9550876448875001</c:v>
                </c:pt>
                <c:pt idx="3">
                  <c:v>1.6180035681827589</c:v>
                </c:pt>
                <c:pt idx="4">
                  <c:v>1.3800618669794118</c:v>
                </c:pt>
                <c:pt idx="5">
                  <c:v>1.2031308583923079</c:v>
                </c:pt>
                <c:pt idx="6">
                  <c:v>1.066411442665909</c:v>
                </c:pt>
                <c:pt idx="7">
                  <c:v>0.95759394851632662</c:v>
                </c:pt>
                <c:pt idx="8">
                  <c:v>0.8689278421722223</c:v>
                </c:pt>
                <c:pt idx="9">
                  <c:v>0.79528988944576284</c:v>
                </c:pt>
                <c:pt idx="10">
                  <c:v>0.73315786683281259</c:v>
                </c:pt>
                <c:pt idx="11">
                  <c:v>0.68003048517826092</c:v>
                </c:pt>
                <c:pt idx="12">
                  <c:v>0.63408247942297302</c:v>
                </c:pt>
                <c:pt idx="13">
                  <c:v>0.5939506769278482</c:v>
                </c:pt>
                <c:pt idx="14">
                  <c:v>0.55859646996785717</c:v>
                </c:pt>
                <c:pt idx="15">
                  <c:v>0.54245206332138729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0447-4C01-AE6F-C16060CBA005}"/>
            </c:ext>
          </c:extLst>
        </c:ser>
        <c:ser>
          <c:idx val="9"/>
          <c:order val="32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FD3"/>
              </a:solidFill>
              <a:ln w="25400">
                <a:solidFill>
                  <a:srgbClr val="81BF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plus>
            <c:minus>
              <c:numRef>
                <c:f>'R2 Values'!$AG$25:$AG$39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'R2 Values'!$AE$6:$AE$20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'R2 Values'!$AF$25:$AF$39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0447-4C01-AE6F-C16060CBA005}"/>
            </c:ext>
          </c:extLst>
        </c:ser>
        <c:ser>
          <c:idx val="10"/>
          <c:order val="33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'R2 Values'!$AK$5:$AK$21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'R2 Values'!$AK$25:$AK$41</c:f>
              <c:numCache>
                <c:formatCode>General</c:formatCode>
                <c:ptCount val="17"/>
                <c:pt idx="0">
                  <c:v>2.1757461573033705</c:v>
                </c:pt>
                <c:pt idx="1">
                  <c:v>1.8619366153846153</c:v>
                </c:pt>
                <c:pt idx="2">
                  <c:v>1.7765266788990826</c:v>
                </c:pt>
                <c:pt idx="3">
                  <c:v>1.4450851343283579</c:v>
                </c:pt>
                <c:pt idx="4">
                  <c:v>1.2178704905660376</c:v>
                </c:pt>
                <c:pt idx="5">
                  <c:v>1.0523989565217391</c:v>
                </c:pt>
                <c:pt idx="6">
                  <c:v>0.92651391387559823</c:v>
                </c:pt>
                <c:pt idx="7">
                  <c:v>0.82752738461538466</c:v>
                </c:pt>
                <c:pt idx="8">
                  <c:v>0.74765022393822389</c:v>
                </c:pt>
                <c:pt idx="9">
                  <c:v>0.68183594366197187</c:v>
                </c:pt>
                <c:pt idx="10">
                  <c:v>0.62667122330097091</c:v>
                </c:pt>
                <c:pt idx="11">
                  <c:v>0.57976469461077851</c:v>
                </c:pt>
                <c:pt idx="12">
                  <c:v>0.53939110863509754</c:v>
                </c:pt>
                <c:pt idx="13">
                  <c:v>0.50427449999999996</c:v>
                </c:pt>
                <c:pt idx="14">
                  <c:v>0.47345087530562346</c:v>
                </c:pt>
                <c:pt idx="15">
                  <c:v>0.44617835944700462</c:v>
                </c:pt>
                <c:pt idx="16">
                  <c:v>0.42187670588235293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0447-4C01-AE6F-C16060CBA005}"/>
            </c:ext>
          </c:extLst>
        </c:ser>
        <c:ser>
          <c:idx val="11"/>
          <c:order val="34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4D3"/>
              </a:solidFill>
              <a:ln w="25400">
                <a:solidFill>
                  <a:srgbClr val="81B4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plus>
            <c:minus>
              <c:numRef>
                <c:f>'R2 Values'!$AM$26:$AM$39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'R2 Values'!$AK$6:$AK$19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'R2 Values'!$AL$26:$AL$39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0447-4C01-AE6F-C16060CBA005}"/>
            </c:ext>
          </c:extLst>
        </c:ser>
        <c:ser>
          <c:idx val="12"/>
          <c:order val="35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'R2 Values'!$AQ$5:$AQ$21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'R2 Values'!$AQ$25:$AQ$41</c:f>
              <c:numCache>
                <c:formatCode>General</c:formatCode>
                <c:ptCount val="17"/>
                <c:pt idx="0">
                  <c:v>2.4997290384599999</c:v>
                </c:pt>
                <c:pt idx="1">
                  <c:v>1.8380360576911763</c:v>
                </c:pt>
                <c:pt idx="2">
                  <c:v>1.3439403432580643</c:v>
                </c:pt>
                <c:pt idx="3">
                  <c:v>1.0592072196864406</c:v>
                </c:pt>
                <c:pt idx="4">
                  <c:v>0.87403113232867136</c:v>
                </c:pt>
                <c:pt idx="5">
                  <c:v>0.74396697573214277</c:v>
                </c:pt>
                <c:pt idx="6">
                  <c:v>0.64759819649222794</c:v>
                </c:pt>
                <c:pt idx="7">
                  <c:v>0.57333234827064217</c:v>
                </c:pt>
                <c:pt idx="8">
                  <c:v>0.51434753877777772</c:v>
                </c:pt>
                <c:pt idx="9">
                  <c:v>0.46636735792164175</c:v>
                </c:pt>
                <c:pt idx="10">
                  <c:v>0.42657492123890778</c:v>
                </c:pt>
                <c:pt idx="11">
                  <c:v>0.39303915699056596</c:v>
                </c:pt>
                <c:pt idx="12">
                  <c:v>0.36439198811370255</c:v>
                </c:pt>
                <c:pt idx="13">
                  <c:v>0.33963709761684779</c:v>
                </c:pt>
                <c:pt idx="14">
                  <c:v>0.31803168428244272</c:v>
                </c:pt>
                <c:pt idx="15">
                  <c:v>0.29901065053349279</c:v>
                </c:pt>
                <c:pt idx="16">
                  <c:v>0.2821364603227991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0447-4C01-AE6F-C16060CBA005}"/>
            </c:ext>
          </c:extLst>
        </c:ser>
        <c:ser>
          <c:idx val="13"/>
          <c:order val="36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7D381"/>
              </a:solidFill>
              <a:ln w="25400">
                <a:solidFill>
                  <a:srgbClr val="87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plus>
            <c:minus>
              <c:numRef>
                <c:f>'R2 Values'!$AS$25:$AS$41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'R2 Values'!$AQ$5:$AQ$17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'R2 Values'!$AR$25:$AR$37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0447-4C01-AE6F-C16060CBA005}"/>
            </c:ext>
          </c:extLst>
        </c:ser>
        <c:ser>
          <c:idx val="14"/>
          <c:order val="37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'R2 Values'!$AW$5:$AW$21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'R2 Values'!$AW$25:$AW$41</c:f>
              <c:numCache>
                <c:formatCode>General</c:formatCode>
                <c:ptCount val="17"/>
                <c:pt idx="0">
                  <c:v>2.2280595561599998</c:v>
                </c:pt>
                <c:pt idx="1">
                  <c:v>2.1219614820571429</c:v>
                </c:pt>
                <c:pt idx="2">
                  <c:v>1.9097653338514284</c:v>
                </c:pt>
                <c:pt idx="3">
                  <c:v>1.4853730374399998</c:v>
                </c:pt>
                <c:pt idx="4">
                  <c:v>1.2153052124509089</c:v>
                </c:pt>
                <c:pt idx="5">
                  <c:v>1.0283351797661537</c:v>
                </c:pt>
                <c:pt idx="6">
                  <c:v>0.891223822464</c:v>
                </c:pt>
                <c:pt idx="7">
                  <c:v>0.786373960997647</c:v>
                </c:pt>
                <c:pt idx="8">
                  <c:v>0.70359775457684204</c:v>
                </c:pt>
                <c:pt idx="9">
                  <c:v>0.63658844461714281</c:v>
                </c:pt>
                <c:pt idx="10">
                  <c:v>0.5812329276939131</c:v>
                </c:pt>
                <c:pt idx="11">
                  <c:v>0.53473429347839996</c:v>
                </c:pt>
                <c:pt idx="12">
                  <c:v>0.49512434581333326</c:v>
                </c:pt>
                <c:pt idx="13">
                  <c:v>0.46097783920551721</c:v>
                </c:pt>
                <c:pt idx="14">
                  <c:v>0.43123733345032256</c:v>
                </c:pt>
                <c:pt idx="15">
                  <c:v>0.40510173748363637</c:v>
                </c:pt>
                <c:pt idx="16">
                  <c:v>0.38195306677028573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0447-4C01-AE6F-C16060CBA005}"/>
            </c:ext>
          </c:extLst>
        </c:ser>
        <c:ser>
          <c:idx val="15"/>
          <c:order val="38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95"/>
              </a:solidFill>
              <a:ln w="25400">
                <a:solidFill>
                  <a:srgbClr val="81D39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plus>
            <c:minus>
              <c:numRef>
                <c:f>'R2 Values'!$AY$26:$AY$39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'R2 Values'!$AW$6:$AW$19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'R2 Values'!$AX$26:$AX$39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447-4C01-AE6F-C16060CBA005}"/>
            </c:ext>
          </c:extLst>
        </c:ser>
        <c:ser>
          <c:idx val="16"/>
          <c:order val="39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'R2 Values'!$AE$52:$AE$68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'R2 Values'!$AE$72:$AE$88</c:f>
              <c:numCache>
                <c:formatCode>General</c:formatCode>
                <c:ptCount val="17"/>
                <c:pt idx="0">
                  <c:v>2.4417951823749999</c:v>
                </c:pt>
                <c:pt idx="1">
                  <c:v>2.4083459333013697</c:v>
                </c:pt>
                <c:pt idx="2">
                  <c:v>1.9109701427282608</c:v>
                </c:pt>
                <c:pt idx="3">
                  <c:v>1.5697254743839284</c:v>
                </c:pt>
                <c:pt idx="4">
                  <c:v>1.3318882812954544</c:v>
                </c:pt>
                <c:pt idx="5">
                  <c:v>1.1566398232302633</c:v>
                </c:pt>
                <c:pt idx="6">
                  <c:v>1.0221468205290696</c:v>
                </c:pt>
                <c:pt idx="7">
                  <c:v>0.91567319339062503</c:v>
                </c:pt>
                <c:pt idx="8">
                  <c:v>0.82928892986320746</c:v>
                </c:pt>
                <c:pt idx="9">
                  <c:v>0.757798504875</c:v>
                </c:pt>
                <c:pt idx="10">
                  <c:v>0.6976557663928572</c:v>
                </c:pt>
                <c:pt idx="11">
                  <c:v>0.64635754827573533</c:v>
                </c:pt>
                <c:pt idx="12">
                  <c:v>0.60208648332534243</c:v>
                </c:pt>
                <c:pt idx="13">
                  <c:v>0.56349119593269226</c:v>
                </c:pt>
                <c:pt idx="14">
                  <c:v>0.52954594316566261</c:v>
                </c:pt>
                <c:pt idx="15">
                  <c:v>0.49945810548579539</c:v>
                </c:pt>
                <c:pt idx="16">
                  <c:v>0.48166918666027397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0447-4C01-AE6F-C16060CBA005}"/>
            </c:ext>
          </c:extLst>
        </c:ser>
        <c:ser>
          <c:idx val="17"/>
          <c:order val="40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C5"/>
              </a:solidFill>
              <a:ln w="25400">
                <a:solidFill>
                  <a:srgbClr val="81D3C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Values'!$AG$73:$AG$88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plus>
            <c:minus>
              <c:numRef>
                <c:f>'R2 Values'!$AG$73:$AG$88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'R2 Values'!$AE$53:$AE$68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'R2 Values'!$AF$73:$AF$88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0447-4C01-AE6F-C16060CBA005}"/>
            </c:ext>
          </c:extLst>
        </c:ser>
        <c:ser>
          <c:idx val="18"/>
          <c:order val="41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'R2 Values'!$AK$52:$AK$68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'R2 Values'!$AK$72:$AK$88</c:f>
              <c:numCache>
                <c:formatCode>General</c:formatCode>
                <c:ptCount val="17"/>
                <c:pt idx="0">
                  <c:v>3.359209750147059</c:v>
                </c:pt>
                <c:pt idx="1">
                  <c:v>2.9037236823305088</c:v>
                </c:pt>
                <c:pt idx="2">
                  <c:v>2.5957529887499997</c:v>
                </c:pt>
                <c:pt idx="3">
                  <c:v>2.2542065428618421</c:v>
                </c:pt>
                <c:pt idx="4">
                  <c:v>1.6962346263118813</c:v>
                </c:pt>
                <c:pt idx="5">
                  <c:v>1.3596801369642857</c:v>
                </c:pt>
                <c:pt idx="6">
                  <c:v>1.1345675315066226</c:v>
                </c:pt>
                <c:pt idx="7">
                  <c:v>0.97340737078124995</c:v>
                </c:pt>
                <c:pt idx="8">
                  <c:v>0.85233680227611952</c:v>
                </c:pt>
                <c:pt idx="9">
                  <c:v>0.75805175777654876</c:v>
                </c:pt>
                <c:pt idx="10">
                  <c:v>0.6825485946513945</c:v>
                </c:pt>
                <c:pt idx="11">
                  <c:v>0.62072354078804348</c:v>
                </c:pt>
                <c:pt idx="12">
                  <c:v>0.56916842942691037</c:v>
                </c:pt>
                <c:pt idx="13">
                  <c:v>0.52552054373466262</c:v>
                </c:pt>
                <c:pt idx="14">
                  <c:v>0.48809030557692312</c:v>
                </c:pt>
                <c:pt idx="15">
                  <c:v>0.45563749270611703</c:v>
                </c:pt>
                <c:pt idx="16">
                  <c:v>0.42723116523067334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0447-4C01-AE6F-C16060CBA005}"/>
            </c:ext>
          </c:extLst>
        </c:ser>
        <c:ser>
          <c:idx val="19"/>
          <c:order val="42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Values'!$AM$73:$AM$85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plus>
            <c:minus>
              <c:numRef>
                <c:f>'R2 Values'!$AM$73:$AM$85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'R2 Values'!$AK$53:$AK$65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'R2 Values'!$AL$73:$AL$85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0447-4C01-AE6F-C16060CBA005}"/>
            </c:ext>
          </c:extLst>
        </c:ser>
        <c:ser>
          <c:idx val="20"/>
          <c:order val="43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Values'!$AQ$52:$AQ$67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'R2 Values'!$AQ$72:$AQ$87</c:f>
              <c:numCache>
                <c:formatCode>General</c:formatCode>
                <c:ptCount val="16"/>
                <c:pt idx="0">
                  <c:v>2.9698364934368424</c:v>
                </c:pt>
                <c:pt idx="1">
                  <c:v>2.9186324159637933</c:v>
                </c:pt>
                <c:pt idx="2">
                  <c:v>2.8213446687650001</c:v>
                </c:pt>
                <c:pt idx="3">
                  <c:v>1.9915374132458823</c:v>
                </c:pt>
                <c:pt idx="4">
                  <c:v>1.5389152738718179</c:v>
                </c:pt>
                <c:pt idx="5">
                  <c:v>1.2539309638955554</c:v>
                </c:pt>
                <c:pt idx="6">
                  <c:v>1.0580042507868748</c:v>
                </c:pt>
                <c:pt idx="7">
                  <c:v>0.9150307033832431</c:v>
                </c:pt>
                <c:pt idx="8">
                  <c:v>0.80609847678999991</c:v>
                </c:pt>
                <c:pt idx="9">
                  <c:v>0.72034331968468079</c:v>
                </c:pt>
                <c:pt idx="10">
                  <c:v>0.6510795389457692</c:v>
                </c:pt>
                <c:pt idx="11">
                  <c:v>0.59396729868736831</c:v>
                </c:pt>
                <c:pt idx="12">
                  <c:v>0.54606671008354835</c:v>
                </c:pt>
                <c:pt idx="13">
                  <c:v>0.50531546306238795</c:v>
                </c:pt>
                <c:pt idx="14">
                  <c:v>0.47022411146083326</c:v>
                </c:pt>
                <c:pt idx="15">
                  <c:v>0.45751535169162155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0447-4C01-AE6F-C16060CBA005}"/>
            </c:ext>
          </c:extLst>
        </c:ser>
        <c:ser>
          <c:idx val="21"/>
          <c:order val="44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Values'!$AS$73:$AS$87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plus>
            <c:minus>
              <c:numRef>
                <c:f>'R2 Values'!$AS$73:$AS$87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'R2 Values'!$AQ$53:$AQ$67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'R2 Values'!$AR$73:$AR$87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447-4C01-AE6F-C16060CBA005}"/>
            </c:ext>
          </c:extLst>
        </c:ser>
        <c:ser>
          <c:idx val="22"/>
          <c:order val="45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'R2 Values'!$AX$72:$AX$86</c:f>
              <c:numCache>
                <c:formatCode>General</c:formatCode>
                <c:ptCount val="15"/>
                <c:pt idx="0">
                  <c:v>2.9309044672450004</c:v>
                </c:pt>
                <c:pt idx="1">
                  <c:v>2.867189152739674</c:v>
                </c:pt>
                <c:pt idx="2">
                  <c:v>2.0290877080926926</c:v>
                </c:pt>
                <c:pt idx="3">
                  <c:v>1.3883231686950004</c:v>
                </c:pt>
                <c:pt idx="4">
                  <c:v>1.0551256082082001</c:v>
                </c:pt>
                <c:pt idx="5">
                  <c:v>0.85090774855500007</c:v>
                </c:pt>
                <c:pt idx="6">
                  <c:v>0.7129227082487839</c:v>
                </c:pt>
                <c:pt idx="7">
                  <c:v>0.61344512105127913</c:v>
                </c:pt>
                <c:pt idx="8">
                  <c:v>0.53832939194295926</c:v>
                </c:pt>
                <c:pt idx="9">
                  <c:v>0.47960254918554557</c:v>
                </c:pt>
                <c:pt idx="10">
                  <c:v>0.43242852795418041</c:v>
                </c:pt>
                <c:pt idx="11">
                  <c:v>0.39370358515231346</c:v>
                </c:pt>
                <c:pt idx="12">
                  <c:v>0.3613443863726713</c:v>
                </c:pt>
                <c:pt idx="13">
                  <c:v>0.33390050892664558</c:v>
                </c:pt>
                <c:pt idx="14">
                  <c:v>0.31033106123770593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447-4C01-AE6F-C16060CBA005}"/>
            </c:ext>
          </c:extLst>
        </c:ser>
        <c:ser>
          <c:idx val="23"/>
          <c:order val="46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87"/>
              </a:solidFill>
              <a:ln w="25400">
                <a:solidFill>
                  <a:srgbClr val="81D38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plus>
            <c:min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'R2 Values'!$AX$53:$AX$63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'R2 Values'!$AY$73:$AY$83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0447-4C01-AE6F-C16060CB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418128"/>
        <c:axId val="626419696"/>
        <c:extLst/>
      </c:scatterChart>
      <c:valAx>
        <c:axId val="626418128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6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16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6419696"/>
        <c:crosses val="autoZero"/>
        <c:crossBetween val="midCat"/>
      </c:valAx>
      <c:valAx>
        <c:axId val="6264196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8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18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64181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0460042357026"/>
          <c:y val="2.42689972268346E-2"/>
          <c:w val="0.86400740248983754"/>
          <c:h val="0.84423648400059559"/>
        </c:manualLayout>
      </c:layout>
      <c:scatterChart>
        <c:scatterStyle val="lineMarker"/>
        <c:varyColors val="0"/>
        <c:ser>
          <c:idx val="22"/>
          <c:order val="0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'R2 Values'!$AX$52:$AX$66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'R2 Values'!$AX$72:$AX$86</c:f>
              <c:numCache>
                <c:formatCode>General</c:formatCode>
                <c:ptCount val="15"/>
                <c:pt idx="0">
                  <c:v>2.9309044672450004</c:v>
                </c:pt>
                <c:pt idx="1">
                  <c:v>2.867189152739674</c:v>
                </c:pt>
                <c:pt idx="2">
                  <c:v>2.0290877080926926</c:v>
                </c:pt>
                <c:pt idx="3">
                  <c:v>1.3883231686950004</c:v>
                </c:pt>
                <c:pt idx="4">
                  <c:v>1.0551256082082001</c:v>
                </c:pt>
                <c:pt idx="5">
                  <c:v>0.85090774855500007</c:v>
                </c:pt>
                <c:pt idx="6">
                  <c:v>0.7129227082487839</c:v>
                </c:pt>
                <c:pt idx="7">
                  <c:v>0.61344512105127913</c:v>
                </c:pt>
                <c:pt idx="8">
                  <c:v>0.53832939194295926</c:v>
                </c:pt>
                <c:pt idx="9">
                  <c:v>0.47960254918554557</c:v>
                </c:pt>
                <c:pt idx="10">
                  <c:v>0.43242852795418041</c:v>
                </c:pt>
                <c:pt idx="11">
                  <c:v>0.39370358515231346</c:v>
                </c:pt>
                <c:pt idx="12">
                  <c:v>0.3613443863726713</c:v>
                </c:pt>
                <c:pt idx="13">
                  <c:v>0.33390050892664558</c:v>
                </c:pt>
                <c:pt idx="14">
                  <c:v>0.31033106123770593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447-4C01-AE6F-C16060CBA005}"/>
            </c:ext>
          </c:extLst>
        </c:ser>
        <c:ser>
          <c:idx val="23"/>
          <c:order val="1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87"/>
              </a:solidFill>
              <a:ln w="25400">
                <a:solidFill>
                  <a:srgbClr val="81D38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plus>
            <c:minus>
              <c:numRef>
                <c:f>'R2 Values'!$AZ$73:$AZ$86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'R2 Values'!$AX$53:$AX$63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'R2 Values'!$AY$73:$AY$83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0447-4C01-AE6F-C16060CB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419304"/>
        <c:axId val="626420088"/>
        <c:extLst/>
      </c:scatterChart>
      <c:valAx>
        <c:axId val="626419304"/>
        <c:scaling>
          <c:orientation val="minMax"/>
          <c:max val="3.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6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16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6420088"/>
        <c:crosses val="autoZero"/>
        <c:crossBetween val="midCat"/>
      </c:valAx>
      <c:valAx>
        <c:axId val="6264200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8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18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64193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0460042357026"/>
          <c:y val="2.42689972268346E-2"/>
          <c:w val="0.86400740248983754"/>
          <c:h val="0.84423648400059559"/>
        </c:manualLayout>
      </c:layout>
      <c:scatterChart>
        <c:scatterStyle val="lineMarker"/>
        <c:varyColors val="0"/>
        <c:ser>
          <c:idx val="0"/>
          <c:order val="0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'ExperimentData&amp;HaTrends'!$S$65:$S$74</c:f>
              <c:numCache>
                <c:formatCode>General</c:formatCode>
                <c:ptCount val="10"/>
                <c:pt idx="0">
                  <c:v>1.5924318702206415</c:v>
                </c:pt>
                <c:pt idx="1">
                  <c:v>1.343014830306565</c:v>
                </c:pt>
                <c:pt idx="2">
                  <c:v>1.1374513358718867</c:v>
                </c:pt>
                <c:pt idx="3">
                  <c:v>1.0321317677356008</c:v>
                </c:pt>
                <c:pt idx="4">
                  <c:v>0.92891859096204088</c:v>
                </c:pt>
                <c:pt idx="5">
                  <c:v>0.8381220369582324</c:v>
                </c:pt>
                <c:pt idx="6">
                  <c:v>0.7687602132099649</c:v>
                </c:pt>
                <c:pt idx="7">
                  <c:v>0.70550779060408164</c:v>
                </c:pt>
                <c:pt idx="8">
                  <c:v>0.65570724067908759</c:v>
                </c:pt>
                <c:pt idx="9">
                  <c:v>0.60912694489314156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47-4C01-AE6F-C16060CBA005}"/>
            </c:ext>
          </c:extLst>
        </c:ser>
        <c:ser>
          <c:idx val="1"/>
          <c:order val="1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ED381"/>
              </a:solidFill>
              <a:ln w="25400">
                <a:solidFill>
                  <a:srgbClr val="9E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plus>
            <c:min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47-4C01-AE6F-C16060CBA005}"/>
            </c:ext>
          </c:extLst>
        </c:ser>
        <c:ser>
          <c:idx val="2"/>
          <c:order val="2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'ExperimentData&amp;HaTrends'!$Y$52:$Y$61</c:f>
              <c:numCache>
                <c:formatCode>General</c:formatCode>
                <c:ptCount val="10"/>
              </c:numCache>
            </c:numRef>
          </c:xVal>
          <c:yVal>
            <c:numRef>
              <c:f>'ExperimentData&amp;HaTrends'!$Y$65:$Y$74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47-4C01-AE6F-C16060CBA005}"/>
            </c:ext>
          </c:extLst>
        </c:ser>
        <c:ser>
          <c:idx val="3"/>
          <c:order val="3"/>
          <c:tx>
            <c:v>D04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8D381"/>
              </a:solidFill>
              <a:ln w="25400">
                <a:solidFill>
                  <a:srgbClr val="B8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'ExperimentData&amp;HaTrends'!$AA$65:$AA$74</c:f>
                <c:numCache>
                  <c:formatCode>General</c:formatCode>
                  <c:ptCount val="10"/>
                </c:numCache>
              </c:numRef>
            </c:plus>
            <c:minus>
              <c:numRef>
                <c:f>'ExperimentData&amp;HaTrends'!$AA$65:$AA$74</c:f>
                <c:numCache>
                  <c:formatCode>General</c:formatCode>
                  <c:ptCount val="10"/>
                </c:numCache>
              </c:numRef>
            </c:minus>
            <c:spPr>
              <a:noFill/>
              <a:ln w="25400" cap="flat" cmpd="sng" algn="ctr">
                <a:solidFill>
                  <a:srgbClr val="B8D381"/>
                </a:solidFill>
                <a:round/>
              </a:ln>
              <a:effectLst/>
            </c:spPr>
          </c:errBars>
          <c:xVal>
            <c:numRef>
              <c:f>'ExperimentData&amp;HaTrends'!$Y$52:$Y$61</c:f>
              <c:numCache>
                <c:formatCode>General</c:formatCode>
                <c:ptCount val="10"/>
              </c:numCache>
            </c:numRef>
          </c:xVal>
          <c:yVal>
            <c:numRef>
              <c:f>'ExperimentData&amp;HaTrends'!$Z$65:$Z$74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47-4C01-AE6F-C16060CBA005}"/>
            </c:ext>
          </c:extLst>
        </c:ser>
        <c:ser>
          <c:idx val="4"/>
          <c:order val="4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'ExperimentData&amp;HaTrends'!$S$20:$S$31</c:f>
              <c:numCache>
                <c:formatCode>General</c:formatCode>
                <c:ptCount val="12"/>
                <c:pt idx="0">
                  <c:v>2.0865565594898587</c:v>
                </c:pt>
                <c:pt idx="1">
                  <c:v>1.5692284868890674</c:v>
                </c:pt>
                <c:pt idx="2">
                  <c:v>1.2574612378382592</c:v>
                </c:pt>
                <c:pt idx="3">
                  <c:v>1.04904224814131</c:v>
                </c:pt>
                <c:pt idx="4">
                  <c:v>0.89988932186529458</c:v>
                </c:pt>
                <c:pt idx="5">
                  <c:v>0.78786990420571423</c:v>
                </c:pt>
                <c:pt idx="6">
                  <c:v>0.70065183362943595</c:v>
                </c:pt>
                <c:pt idx="7">
                  <c:v>0.63081942496205035</c:v>
                </c:pt>
                <c:pt idx="8">
                  <c:v>0.61053584216584289</c:v>
                </c:pt>
                <c:pt idx="9">
                  <c:v>0.59151603399868269</c:v>
                </c:pt>
                <c:pt idx="10">
                  <c:v>0.57364545895340535</c:v>
                </c:pt>
                <c:pt idx="11">
                  <c:v>0.55682301147676583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0447-4C01-AE6F-C16060CBA005}"/>
            </c:ext>
          </c:extLst>
        </c:ser>
        <c:ser>
          <c:idx val="5"/>
          <c:order val="5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AD3"/>
              </a:solidFill>
              <a:ln w="25400">
                <a:solidFill>
                  <a:srgbClr val="81BA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0447-4C01-AE6F-C16060CBA005}"/>
            </c:ext>
          </c:extLst>
        </c:ser>
        <c:ser>
          <c:idx val="6"/>
          <c:order val="6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'ExperimentData&amp;HaTrends'!$Y$5:$Y$18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'ExperimentData&amp;HaTrends'!$Y$22:$Y$35</c:f>
              <c:numCache>
                <c:formatCode>General</c:formatCode>
                <c:ptCount val="14"/>
                <c:pt idx="0">
                  <c:v>1.562245722674185</c:v>
                </c:pt>
                <c:pt idx="1">
                  <c:v>1.4040436241755332</c:v>
                </c:pt>
                <c:pt idx="2">
                  <c:v>1.2897610036031062</c:v>
                </c:pt>
                <c:pt idx="3">
                  <c:v>1.0982123397016548</c:v>
                </c:pt>
                <c:pt idx="4">
                  <c:v>0.91668963892452182</c:v>
                </c:pt>
                <c:pt idx="5">
                  <c:v>0.78666273978629164</c:v>
                </c:pt>
                <c:pt idx="6">
                  <c:v>0.68894066030973367</c:v>
                </c:pt>
                <c:pt idx="7">
                  <c:v>0.61281462049650337</c:v>
                </c:pt>
                <c:pt idx="8">
                  <c:v>0.5518380413426226</c:v>
                </c:pt>
                <c:pt idx="9">
                  <c:v>0.50189794710347113</c:v>
                </c:pt>
                <c:pt idx="10">
                  <c:v>0.46024666518617063</c:v>
                </c:pt>
                <c:pt idx="11">
                  <c:v>0.42497872149374383</c:v>
                </c:pt>
                <c:pt idx="12">
                  <c:v>0.39473112565789015</c:v>
                </c:pt>
                <c:pt idx="13">
                  <c:v>0.36850314388660177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0447-4C01-AE6F-C16060CBA005}"/>
            </c:ext>
          </c:extLst>
        </c:ser>
        <c:ser>
          <c:idx val="7"/>
          <c:order val="7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3D381"/>
              </a:solidFill>
              <a:ln w="25400">
                <a:solidFill>
                  <a:srgbClr val="93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'ExperimentData&amp;HaTrends'!$Y$6:$Y$18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'ExperimentData&amp;HaTrends'!$Z$23:$Z$35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0447-4C01-AE6F-C16060CBA005}"/>
            </c:ext>
          </c:extLst>
        </c:ser>
        <c:ser>
          <c:idx val="8"/>
          <c:order val="8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'ExperimentData&amp;HaTrends'!$AE$5:$AE$20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'ExperimentData&amp;HaTrends'!$AE$24:$AE$39</c:f>
              <c:numCache>
                <c:formatCode>General</c:formatCode>
                <c:ptCount val="16"/>
                <c:pt idx="0">
                  <c:v>2.3576568526510808</c:v>
                </c:pt>
                <c:pt idx="1">
                  <c:v>2.1331181047795496</c:v>
                </c:pt>
                <c:pt idx="2">
                  <c:v>1.8664783416821056</c:v>
                </c:pt>
                <c:pt idx="3">
                  <c:v>1.5446717310472597</c:v>
                </c:pt>
                <c:pt idx="4">
                  <c:v>1.3175141235403098</c:v>
                </c:pt>
                <c:pt idx="5">
                  <c:v>1.1486020564197572</c:v>
                </c:pt>
                <c:pt idx="6">
                  <c:v>1.0180790954629668</c:v>
                </c:pt>
                <c:pt idx="7">
                  <c:v>0.91419347347694979</c:v>
                </c:pt>
                <c:pt idx="8">
                  <c:v>0.82954592963649143</c:v>
                </c:pt>
                <c:pt idx="9">
                  <c:v>0.75924542712492438</c:v>
                </c:pt>
                <c:pt idx="10">
                  <c:v>0.69992937813078948</c:v>
                </c:pt>
                <c:pt idx="11">
                  <c:v>0.64920985797638464</c:v>
                </c:pt>
                <c:pt idx="12">
                  <c:v>0.60534432703203422</c:v>
                </c:pt>
                <c:pt idx="13">
                  <c:v>0.5670313949413992</c:v>
                </c:pt>
                <c:pt idx="14">
                  <c:v>0.53327952619488739</c:v>
                </c:pt>
                <c:pt idx="15">
                  <c:v>0.51786682312567101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0447-4C01-AE6F-C16060CBA005}"/>
            </c:ext>
          </c:extLst>
        </c:ser>
        <c:ser>
          <c:idx val="9"/>
          <c:order val="9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FD3"/>
              </a:solidFill>
              <a:ln w="25400">
                <a:solidFill>
                  <a:srgbClr val="81BF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'ExperimentData&amp;HaTrends'!$AE$6:$AE$20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'ExperimentData&amp;HaTrends'!$AF$25:$AF$39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0447-4C01-AE6F-C16060CBA005}"/>
            </c:ext>
          </c:extLst>
        </c:ser>
        <c:ser>
          <c:idx val="10"/>
          <c:order val="10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'ExperimentData&amp;HaTrends'!$AK$5:$AK$21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'ExperimentData&amp;HaTrends'!$AK$25:$AK$41</c:f>
              <c:numCache>
                <c:formatCode>General</c:formatCode>
                <c:ptCount val="17"/>
                <c:pt idx="0">
                  <c:v>2.0724559551816508</c:v>
                </c:pt>
                <c:pt idx="1">
                  <c:v>1.7735440385689127</c:v>
                </c:pt>
                <c:pt idx="2">
                  <c:v>1.6921888074418987</c:v>
                </c:pt>
                <c:pt idx="3">
                  <c:v>1.3764819403818429</c:v>
                </c:pt>
                <c:pt idx="4">
                  <c:v>1.1600539623343833</c:v>
                </c:pt>
                <c:pt idx="5">
                  <c:v>1.0024379348432988</c:v>
                </c:pt>
                <c:pt idx="6">
                  <c:v>0.88252909096252141</c:v>
                </c:pt>
                <c:pt idx="7">
                  <c:v>0.78824179491951685</c:v>
                </c:pt>
                <c:pt idx="8">
                  <c:v>0.71215667957979523</c:v>
                </c:pt>
                <c:pt idx="9">
                  <c:v>0.64946683102523584</c:v>
                </c:pt>
                <c:pt idx="10">
                  <c:v>0.59692097090992546</c:v>
                </c:pt>
                <c:pt idx="11">
                  <c:v>0.55224125751846398</c:v>
                </c:pt>
                <c:pt idx="12">
                  <c:v>0.5137843454350054</c:v>
                </c:pt>
                <c:pt idx="13">
                  <c:v>0.48033484377908064</c:v>
                </c:pt>
                <c:pt idx="14">
                  <c:v>0.45097452325468695</c:v>
                </c:pt>
                <c:pt idx="15">
                  <c:v>0.42499672813632938</c:v>
                </c:pt>
                <c:pt idx="16">
                  <c:v>0.40184875819426352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0447-4C01-AE6F-C16060CBA005}"/>
            </c:ext>
          </c:extLst>
        </c:ser>
        <c:ser>
          <c:idx val="11"/>
          <c:order val="11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4D3"/>
              </a:solidFill>
              <a:ln w="25400">
                <a:solidFill>
                  <a:srgbClr val="81B4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'ExperimentData&amp;HaTrends'!$AK$6:$AK$19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'ExperimentData&amp;HaTrends'!$AL$26:$AL$39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0447-4C01-AE6F-C16060CBA005}"/>
            </c:ext>
          </c:extLst>
        </c:ser>
        <c:ser>
          <c:idx val="12"/>
          <c:order val="12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'ExperimentData&amp;HaTrends'!$AQ$5:$AQ$21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'ExperimentData&amp;HaTrends'!$AQ$25:$AQ$41</c:f>
              <c:numCache>
                <c:formatCode>General</c:formatCode>
                <c:ptCount val="17"/>
                <c:pt idx="0">
                  <c:v>2.5109764937251811</c:v>
                </c:pt>
                <c:pt idx="1">
                  <c:v>1.8463062453861623</c:v>
                </c:pt>
                <c:pt idx="2">
                  <c:v>1.3499873622178389</c:v>
                </c:pt>
                <c:pt idx="3">
                  <c:v>1.0639730905615172</c:v>
                </c:pt>
                <c:pt idx="4">
                  <c:v>0.87796380899481841</c:v>
                </c:pt>
                <c:pt idx="5">
                  <c:v>0.74731443265630371</c:v>
                </c:pt>
                <c:pt idx="6">
                  <c:v>0.6505120450065236</c:v>
                </c:pt>
                <c:pt idx="7">
                  <c:v>0.57591203984522499</c:v>
                </c:pt>
                <c:pt idx="8">
                  <c:v>0.51666182998460508</c:v>
                </c:pt>
                <c:pt idx="9">
                  <c:v>0.46846576375469789</c:v>
                </c:pt>
                <c:pt idx="10">
                  <c:v>0.42849428220566221</c:v>
                </c:pt>
                <c:pt idx="11">
                  <c:v>0.39480762479955672</c:v>
                </c:pt>
                <c:pt idx="12">
                  <c:v>0.36603155885206712</c:v>
                </c:pt>
                <c:pt idx="13">
                  <c:v>0.34116528447353001</c:v>
                </c:pt>
                <c:pt idx="14">
                  <c:v>0.31946265823475578</c:v>
                </c:pt>
                <c:pt idx="15">
                  <c:v>0.30035603991928006</c:v>
                </c:pt>
                <c:pt idx="16">
                  <c:v>0.2834059247996818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0447-4C01-AE6F-C16060CBA005}"/>
            </c:ext>
          </c:extLst>
        </c:ser>
        <c:ser>
          <c:idx val="13"/>
          <c:order val="13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7D381"/>
              </a:solidFill>
              <a:ln w="25400">
                <a:solidFill>
                  <a:srgbClr val="87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'ExperimentData&amp;HaTrends'!$AQ$5:$AQ$17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'ExperimentData&amp;HaTrends'!$AR$25:$AR$37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0447-4C01-AE6F-C16060CBA005}"/>
            </c:ext>
          </c:extLst>
        </c:ser>
        <c:ser>
          <c:idx val="14"/>
          <c:order val="14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'ExperimentData&amp;HaTrends'!$AW$5:$AW$21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'ExperimentData&amp;HaTrends'!$AW$25:$AW$41</c:f>
              <c:numCache>
                <c:formatCode>General</c:formatCode>
                <c:ptCount val="17"/>
                <c:pt idx="0">
                  <c:v>2.1793270041601716</c:v>
                </c:pt>
                <c:pt idx="1">
                  <c:v>2.0755495277715914</c:v>
                </c:pt>
                <c:pt idx="2">
                  <c:v>1.8679945749944327</c:v>
                </c:pt>
                <c:pt idx="3">
                  <c:v>1.4528846694401141</c:v>
                </c:pt>
                <c:pt idx="4">
                  <c:v>1.1887238204510024</c:v>
                </c:pt>
                <c:pt idx="5">
                  <c:v>1.0058432326893099</c:v>
                </c:pt>
                <c:pt idx="6">
                  <c:v>0.87173080166406847</c:v>
                </c:pt>
                <c:pt idx="7">
                  <c:v>0.76917423676241348</c:v>
                </c:pt>
                <c:pt idx="8">
                  <c:v>0.68820852762952789</c:v>
                </c:pt>
                <c:pt idx="9">
                  <c:v>0.62266485833147744</c:v>
                </c:pt>
                <c:pt idx="10">
                  <c:v>0.56852008804178389</c:v>
                </c:pt>
                <c:pt idx="11">
                  <c:v>0.52303848099844108</c:v>
                </c:pt>
                <c:pt idx="12">
                  <c:v>0.48429488981337138</c:v>
                </c:pt>
                <c:pt idx="13">
                  <c:v>0.45089524224003547</c:v>
                </c:pt>
                <c:pt idx="14">
                  <c:v>0.42180522661164604</c:v>
                </c:pt>
                <c:pt idx="15">
                  <c:v>0.39624127348366756</c:v>
                </c:pt>
                <c:pt idx="16">
                  <c:v>0.37359891499888653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0447-4C01-AE6F-C16060CBA005}"/>
            </c:ext>
          </c:extLst>
        </c:ser>
        <c:ser>
          <c:idx val="15"/>
          <c:order val="15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95"/>
              </a:solidFill>
              <a:ln w="25400">
                <a:solidFill>
                  <a:srgbClr val="81D39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'ExperimentData&amp;HaTrends'!$AW$6:$AW$19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'ExperimentData&amp;HaTrends'!$AX$26:$AX$39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447-4C01-AE6F-C16060CBA005}"/>
            </c:ext>
          </c:extLst>
        </c:ser>
        <c:ser>
          <c:idx val="16"/>
          <c:order val="16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'ExperimentData&amp;HaTrends'!$AE$52:$AE$68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'ExperimentData&amp;HaTrends'!$AE$72:$AE$88</c:f>
              <c:numCache>
                <c:formatCode>General</c:formatCode>
                <c:ptCount val="17"/>
                <c:pt idx="0">
                  <c:v>2.3553413331496778</c:v>
                </c:pt>
                <c:pt idx="1">
                  <c:v>2.3230763833805037</c:v>
                </c:pt>
                <c:pt idx="2">
                  <c:v>1.8433106085519211</c:v>
                </c:pt>
                <c:pt idx="3">
                  <c:v>1.5141479998819352</c:v>
                </c:pt>
                <c:pt idx="4">
                  <c:v>1.2847316362634602</c:v>
                </c:pt>
                <c:pt idx="5">
                  <c:v>1.1156879999130049</c:v>
                </c:pt>
                <c:pt idx="6">
                  <c:v>0.98595683713242299</c:v>
                </c:pt>
                <c:pt idx="7">
                  <c:v>0.88325299993112882</c:v>
                </c:pt>
                <c:pt idx="8">
                  <c:v>0.79992724522064484</c:v>
                </c:pt>
                <c:pt idx="9">
                  <c:v>0.73096799994300332</c:v>
                </c:pt>
                <c:pt idx="10">
                  <c:v>0.67295466661419345</c:v>
                </c:pt>
                <c:pt idx="11">
                  <c:v>0.62347270583373804</c:v>
                </c:pt>
                <c:pt idx="12">
                  <c:v>0.58076909584512593</c:v>
                </c:pt>
                <c:pt idx="13">
                  <c:v>0.54354030764992545</c:v>
                </c:pt>
                <c:pt idx="14">
                  <c:v>0.51079691562282148</c:v>
                </c:pt>
                <c:pt idx="15">
                  <c:v>0.48177436359879761</c:v>
                </c:pt>
                <c:pt idx="16">
                  <c:v>0.4646152766761007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0447-4C01-AE6F-C16060CBA005}"/>
            </c:ext>
          </c:extLst>
        </c:ser>
        <c:ser>
          <c:idx val="17"/>
          <c:order val="1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C5"/>
              </a:solidFill>
              <a:ln w="25400">
                <a:solidFill>
                  <a:srgbClr val="81D3C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'ExperimentData&amp;HaTrends'!$AE$53:$AE$68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'ExperimentData&amp;HaTrends'!$AF$73:$AF$88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0447-4C01-AE6F-C16060CBA005}"/>
            </c:ext>
          </c:extLst>
        </c:ser>
        <c:ser>
          <c:idx val="18"/>
          <c:order val="18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'ExperimentData&amp;HaTrends'!$AK$52:$AK$68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'ExperimentData&amp;HaTrends'!$AK$72:$AK$88</c:f>
              <c:numCache>
                <c:formatCode>General</c:formatCode>
                <c:ptCount val="17"/>
                <c:pt idx="0">
                  <c:v>3.2455156203724984</c:v>
                </c:pt>
                <c:pt idx="1">
                  <c:v>2.8054457057457189</c:v>
                </c:pt>
                <c:pt idx="2">
                  <c:v>2.5078984339242036</c:v>
                </c:pt>
                <c:pt idx="3">
                  <c:v>2.1779117978815448</c:v>
                </c:pt>
                <c:pt idx="4">
                  <c:v>1.6388247191979943</c:v>
                </c:pt>
                <c:pt idx="5">
                  <c:v>1.3136610844364873</c:v>
                </c:pt>
                <c:pt idx="6">
                  <c:v>1.0961675274105789</c:v>
                </c:pt>
                <c:pt idx="7">
                  <c:v>0.9404619127215762</c:v>
                </c:pt>
                <c:pt idx="8">
                  <c:v>0.82348903800496243</c:v>
                </c:pt>
                <c:pt idx="9">
                  <c:v>0.73239511787167011</c:v>
                </c:pt>
                <c:pt idx="10">
                  <c:v>0.65944739696811738</c:v>
                </c:pt>
                <c:pt idx="11">
                  <c:v>0.59971484289491828</c:v>
                </c:pt>
                <c:pt idx="12">
                  <c:v>0.54990463999666928</c:v>
                </c:pt>
                <c:pt idx="13">
                  <c:v>0.50773403876993073</c:v>
                </c:pt>
                <c:pt idx="14">
                  <c:v>0.47157064569514939</c:v>
                </c:pt>
                <c:pt idx="15">
                  <c:v>0.4402162144654187</c:v>
                </c:pt>
                <c:pt idx="16">
                  <c:v>0.41277131331420808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0447-4C01-AE6F-C16060CBA005}"/>
            </c:ext>
          </c:extLst>
        </c:ser>
        <c:ser>
          <c:idx val="19"/>
          <c:order val="19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'ExperimentData&amp;HaTrends'!$AL$73:$AL$85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0447-4C01-AE6F-C16060CBA005}"/>
            </c:ext>
          </c:extLst>
        </c:ser>
        <c:ser>
          <c:idx val="20"/>
          <c:order val="20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'ExperimentData&amp;HaTrends'!$AQ$52:$AQ$67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'ExperimentData&amp;HaTrends'!$AQ$71:$AQ$86</c:f>
              <c:numCache>
                <c:formatCode>General</c:formatCode>
                <c:ptCount val="16"/>
                <c:pt idx="0">
                  <c:v>2.868133361701398</c:v>
                </c:pt>
                <c:pt idx="1">
                  <c:v>2.8186827864996498</c:v>
                </c:pt>
                <c:pt idx="2">
                  <c:v>2.7247266936163284</c:v>
                </c:pt>
                <c:pt idx="3">
                  <c:v>1.9233364896115255</c:v>
                </c:pt>
                <c:pt idx="4">
                  <c:v>1.4862145601543606</c:v>
                </c:pt>
                <c:pt idx="5">
                  <c:v>1.210989641607257</c:v>
                </c:pt>
                <c:pt idx="6">
                  <c:v>1.021772510106123</c:v>
                </c:pt>
                <c:pt idx="7">
                  <c:v>0.8836951438755658</c:v>
                </c:pt>
                <c:pt idx="8">
                  <c:v>0.77849334103323642</c:v>
                </c:pt>
                <c:pt idx="9">
                  <c:v>0.69567490049778591</c:v>
                </c:pt>
                <c:pt idx="10">
                  <c:v>0.62878308314222953</c:v>
                </c:pt>
                <c:pt idx="11">
                  <c:v>0.57362667234027953</c:v>
                </c:pt>
                <c:pt idx="12">
                  <c:v>0.52736645682896666</c:v>
                </c:pt>
                <c:pt idx="13">
                  <c:v>0.48801075109546171</c:v>
                </c:pt>
                <c:pt idx="14">
                  <c:v>0.45412111560272128</c:v>
                </c:pt>
                <c:pt idx="15">
                  <c:v>0.4418475719377829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0447-4C01-AE6F-C16060CBA005}"/>
            </c:ext>
          </c:extLst>
        </c:ser>
        <c:ser>
          <c:idx val="21"/>
          <c:order val="21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'ExperimentData&amp;HaTrends'!$AR$72:$AR$86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447-4C01-AE6F-C16060CBA005}"/>
            </c:ext>
          </c:extLst>
        </c:ser>
        <c:ser>
          <c:idx val="22"/>
          <c:order val="22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'ExperimentData&amp;HaTrends'!$AX$70:$AX$84</c:f>
              <c:numCache>
                <c:formatCode>General</c:formatCode>
                <c:ptCount val="15"/>
                <c:pt idx="0">
                  <c:v>2.9037659674943415</c:v>
                </c:pt>
                <c:pt idx="1">
                  <c:v>2.8406406203748995</c:v>
                </c:pt>
                <c:pt idx="2">
                  <c:v>2.0102995159576214</c:v>
                </c:pt>
                <c:pt idx="3">
                  <c:v>1.375468089865741</c:v>
                </c:pt>
                <c:pt idx="4">
                  <c:v>1.0453557482979632</c:v>
                </c:pt>
                <c:pt idx="5">
                  <c:v>0.84302882927255074</c:v>
                </c:pt>
                <c:pt idx="6">
                  <c:v>0.70632145155267767</c:v>
                </c:pt>
                <c:pt idx="7">
                  <c:v>0.60776496994067619</c:v>
                </c:pt>
                <c:pt idx="8">
                  <c:v>0.53334476953977694</c:v>
                </c:pt>
                <c:pt idx="9">
                  <c:v>0.47516170377180139</c:v>
                </c:pt>
                <c:pt idx="10">
                  <c:v>0.42842448700736191</c:v>
                </c:pt>
                <c:pt idx="11">
                  <c:v>0.39005811503655335</c:v>
                </c:pt>
                <c:pt idx="12">
                  <c:v>0.35799854393765862</c:v>
                </c:pt>
                <c:pt idx="13">
                  <c:v>0.33080878110695028</c:v>
                </c:pt>
                <c:pt idx="14">
                  <c:v>0.30745757302881266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447-4C01-AE6F-C16060CBA005}"/>
            </c:ext>
          </c:extLst>
        </c:ser>
        <c:ser>
          <c:idx val="23"/>
          <c:order val="23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87"/>
              </a:solidFill>
              <a:ln w="25400">
                <a:solidFill>
                  <a:srgbClr val="81D38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'ExperimentData&amp;HaTrends'!$AX$53:$AX$63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'ExperimentData&amp;HaTrends'!$AY$71:$AY$81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0447-4C01-AE6F-C16060CB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68528"/>
        <c:axId val="630570880"/>
        <c:extLst/>
      </c:scatterChart>
      <c:valAx>
        <c:axId val="630568528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6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16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0570880"/>
        <c:crosses val="autoZero"/>
        <c:crossBetween val="midCat"/>
      </c:valAx>
      <c:valAx>
        <c:axId val="6305708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8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18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05685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0900486257260691"/>
          <c:y val="4.8651169928580415E-2"/>
          <c:w val="0.42179267152724026"/>
          <c:h val="0.51767820641084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0460042357026"/>
          <c:y val="2.42689972268346E-2"/>
          <c:w val="0.86400740248983754"/>
          <c:h val="0.84423648400059559"/>
        </c:manualLayout>
      </c:layout>
      <c:scatterChart>
        <c:scatterStyle val="lineMarker"/>
        <c:varyColors val="0"/>
        <c:ser>
          <c:idx val="24"/>
          <c:order val="0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'ExperimentData&amp;HaTrends'!$S$65:$S$74</c:f>
              <c:numCache>
                <c:formatCode>General</c:formatCode>
                <c:ptCount val="10"/>
                <c:pt idx="0">
                  <c:v>1.5924318702206415</c:v>
                </c:pt>
                <c:pt idx="1">
                  <c:v>1.343014830306565</c:v>
                </c:pt>
                <c:pt idx="2">
                  <c:v>1.1374513358718867</c:v>
                </c:pt>
                <c:pt idx="3">
                  <c:v>1.0321317677356008</c:v>
                </c:pt>
                <c:pt idx="4">
                  <c:v>0.92891859096204088</c:v>
                </c:pt>
                <c:pt idx="5">
                  <c:v>0.8381220369582324</c:v>
                </c:pt>
                <c:pt idx="6">
                  <c:v>0.7687602132099649</c:v>
                </c:pt>
                <c:pt idx="7">
                  <c:v>0.70550779060408164</c:v>
                </c:pt>
                <c:pt idx="8">
                  <c:v>0.65570724067908759</c:v>
                </c:pt>
                <c:pt idx="9">
                  <c:v>0.60912694489314156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41-4A23-909A-AC87E082CCC8}"/>
            </c:ext>
          </c:extLst>
        </c:ser>
        <c:ser>
          <c:idx val="25"/>
          <c:order val="1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plus>
            <c:min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41-4A23-909A-AC87E082CCC8}"/>
            </c:ext>
          </c:extLst>
        </c:ser>
        <c:ser>
          <c:idx val="26"/>
          <c:order val="2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'ExperimentData&amp;HaTrends'!$Y$52:$Y$61</c:f>
              <c:numCache>
                <c:formatCode>General</c:formatCode>
                <c:ptCount val="10"/>
              </c:numCache>
            </c:numRef>
          </c:xVal>
          <c:yVal>
            <c:numRef>
              <c:f>'ExperimentData&amp;HaTrends'!$Y$65:$Y$74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41-4A23-909A-AC87E082CCC8}"/>
            </c:ext>
          </c:extLst>
        </c:ser>
        <c:ser>
          <c:idx val="27"/>
          <c:order val="3"/>
          <c:tx>
            <c:v>D04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'ExperimentData&amp;HaTrends'!$AA$65:$AA$74</c:f>
                <c:numCache>
                  <c:formatCode>General</c:formatCode>
                  <c:ptCount val="10"/>
                </c:numCache>
              </c:numRef>
            </c:plus>
            <c:minus>
              <c:numRef>
                <c:f>'ExperimentData&amp;HaTrends'!$AA$65:$AA$74</c:f>
                <c:numCache>
                  <c:formatCode>General</c:formatCode>
                  <c:ptCount val="10"/>
                </c:numCache>
              </c:numRef>
            </c:minus>
            <c:spPr>
              <a:noFill/>
              <a:ln w="25400" cap="flat" cmpd="sng" algn="ctr">
                <a:solidFill>
                  <a:srgbClr val="B8D381"/>
                </a:solidFill>
                <a:round/>
              </a:ln>
              <a:effectLst/>
            </c:spPr>
          </c:errBars>
          <c:xVal>
            <c:numRef>
              <c:f>'ExperimentData&amp;HaTrends'!$Y$52:$Y$61</c:f>
              <c:numCache>
                <c:formatCode>General</c:formatCode>
                <c:ptCount val="10"/>
              </c:numCache>
            </c:numRef>
          </c:xVal>
          <c:yVal>
            <c:numRef>
              <c:f>'ExperimentData&amp;HaTrends'!$Z$65:$Z$74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41-4A23-909A-AC87E082CCC8}"/>
            </c:ext>
          </c:extLst>
        </c:ser>
        <c:ser>
          <c:idx val="28"/>
          <c:order val="4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'ExperimentData&amp;HaTrends'!$S$20:$S$31</c:f>
              <c:numCache>
                <c:formatCode>General</c:formatCode>
                <c:ptCount val="12"/>
                <c:pt idx="0">
                  <c:v>2.0865565594898587</c:v>
                </c:pt>
                <c:pt idx="1">
                  <c:v>1.5692284868890674</c:v>
                </c:pt>
                <c:pt idx="2">
                  <c:v>1.2574612378382592</c:v>
                </c:pt>
                <c:pt idx="3">
                  <c:v>1.04904224814131</c:v>
                </c:pt>
                <c:pt idx="4">
                  <c:v>0.89988932186529458</c:v>
                </c:pt>
                <c:pt idx="5">
                  <c:v>0.78786990420571423</c:v>
                </c:pt>
                <c:pt idx="6">
                  <c:v>0.70065183362943595</c:v>
                </c:pt>
                <c:pt idx="7">
                  <c:v>0.63081942496205035</c:v>
                </c:pt>
                <c:pt idx="8">
                  <c:v>0.61053584216584289</c:v>
                </c:pt>
                <c:pt idx="9">
                  <c:v>0.59151603399868269</c:v>
                </c:pt>
                <c:pt idx="10">
                  <c:v>0.57364545895340535</c:v>
                </c:pt>
                <c:pt idx="11">
                  <c:v>0.55682301147676583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41-4A23-909A-AC87E082CCC8}"/>
            </c:ext>
          </c:extLst>
        </c:ser>
        <c:ser>
          <c:idx val="29"/>
          <c:order val="5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41-4A23-909A-AC87E082CCC8}"/>
            </c:ext>
          </c:extLst>
        </c:ser>
        <c:ser>
          <c:idx val="30"/>
          <c:order val="6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'ExperimentData&amp;HaTrends'!$Y$5:$Y$18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'ExperimentData&amp;HaTrends'!$Y$22:$Y$35</c:f>
              <c:numCache>
                <c:formatCode>General</c:formatCode>
                <c:ptCount val="14"/>
                <c:pt idx="0">
                  <c:v>1.562245722674185</c:v>
                </c:pt>
                <c:pt idx="1">
                  <c:v>1.4040436241755332</c:v>
                </c:pt>
                <c:pt idx="2">
                  <c:v>1.2897610036031062</c:v>
                </c:pt>
                <c:pt idx="3">
                  <c:v>1.0982123397016548</c:v>
                </c:pt>
                <c:pt idx="4">
                  <c:v>0.91668963892452182</c:v>
                </c:pt>
                <c:pt idx="5">
                  <c:v>0.78666273978629164</c:v>
                </c:pt>
                <c:pt idx="6">
                  <c:v>0.68894066030973367</c:v>
                </c:pt>
                <c:pt idx="7">
                  <c:v>0.61281462049650337</c:v>
                </c:pt>
                <c:pt idx="8">
                  <c:v>0.5518380413426226</c:v>
                </c:pt>
                <c:pt idx="9">
                  <c:v>0.50189794710347113</c:v>
                </c:pt>
                <c:pt idx="10">
                  <c:v>0.46024666518617063</c:v>
                </c:pt>
                <c:pt idx="11">
                  <c:v>0.42497872149374383</c:v>
                </c:pt>
                <c:pt idx="12">
                  <c:v>0.39473112565789015</c:v>
                </c:pt>
                <c:pt idx="13">
                  <c:v>0.36850314388660177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41-4A23-909A-AC87E082CCC8}"/>
            </c:ext>
          </c:extLst>
        </c:ser>
        <c:ser>
          <c:idx val="31"/>
          <c:order val="7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'ExperimentData&amp;HaTrends'!$Y$6:$Y$18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'ExperimentData&amp;HaTrends'!$Z$23:$Z$35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41-4A23-909A-AC87E082CCC8}"/>
            </c:ext>
          </c:extLst>
        </c:ser>
        <c:ser>
          <c:idx val="32"/>
          <c:order val="8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'ExperimentData&amp;HaTrends'!$AE$5:$AE$20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'ExperimentData&amp;HaTrends'!$AE$24:$AE$39</c:f>
              <c:numCache>
                <c:formatCode>General</c:formatCode>
                <c:ptCount val="16"/>
                <c:pt idx="0">
                  <c:v>2.3576568526510808</c:v>
                </c:pt>
                <c:pt idx="1">
                  <c:v>2.1331181047795496</c:v>
                </c:pt>
                <c:pt idx="2">
                  <c:v>1.8664783416821056</c:v>
                </c:pt>
                <c:pt idx="3">
                  <c:v>1.5446717310472597</c:v>
                </c:pt>
                <c:pt idx="4">
                  <c:v>1.3175141235403098</c:v>
                </c:pt>
                <c:pt idx="5">
                  <c:v>1.1486020564197572</c:v>
                </c:pt>
                <c:pt idx="6">
                  <c:v>1.0180790954629668</c:v>
                </c:pt>
                <c:pt idx="7">
                  <c:v>0.91419347347694979</c:v>
                </c:pt>
                <c:pt idx="8">
                  <c:v>0.82954592963649143</c:v>
                </c:pt>
                <c:pt idx="9">
                  <c:v>0.75924542712492438</c:v>
                </c:pt>
                <c:pt idx="10">
                  <c:v>0.69992937813078948</c:v>
                </c:pt>
                <c:pt idx="11">
                  <c:v>0.64920985797638464</c:v>
                </c:pt>
                <c:pt idx="12">
                  <c:v>0.60534432703203422</c:v>
                </c:pt>
                <c:pt idx="13">
                  <c:v>0.5670313949413992</c:v>
                </c:pt>
                <c:pt idx="14">
                  <c:v>0.53327952619488739</c:v>
                </c:pt>
                <c:pt idx="15">
                  <c:v>0.51786682312567101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F41-4A23-909A-AC87E082CCC8}"/>
            </c:ext>
          </c:extLst>
        </c:ser>
        <c:ser>
          <c:idx val="33"/>
          <c:order val="9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'ExperimentData&amp;HaTrends'!$AE$6:$AE$20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'ExperimentData&amp;HaTrends'!$AF$25:$AF$39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F41-4A23-909A-AC87E082CCC8}"/>
            </c:ext>
          </c:extLst>
        </c:ser>
        <c:ser>
          <c:idx val="34"/>
          <c:order val="10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'ExperimentData&amp;HaTrends'!$AK$5:$AK$21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'ExperimentData&amp;HaTrends'!$AK$25:$AK$41</c:f>
              <c:numCache>
                <c:formatCode>General</c:formatCode>
                <c:ptCount val="17"/>
                <c:pt idx="0">
                  <c:v>2.0724559551816508</c:v>
                </c:pt>
                <c:pt idx="1">
                  <c:v>1.7735440385689127</c:v>
                </c:pt>
                <c:pt idx="2">
                  <c:v>1.6921888074418987</c:v>
                </c:pt>
                <c:pt idx="3">
                  <c:v>1.3764819403818429</c:v>
                </c:pt>
                <c:pt idx="4">
                  <c:v>1.1600539623343833</c:v>
                </c:pt>
                <c:pt idx="5">
                  <c:v>1.0024379348432988</c:v>
                </c:pt>
                <c:pt idx="6">
                  <c:v>0.88252909096252141</c:v>
                </c:pt>
                <c:pt idx="7">
                  <c:v>0.78824179491951685</c:v>
                </c:pt>
                <c:pt idx="8">
                  <c:v>0.71215667957979523</c:v>
                </c:pt>
                <c:pt idx="9">
                  <c:v>0.64946683102523584</c:v>
                </c:pt>
                <c:pt idx="10">
                  <c:v>0.59692097090992546</c:v>
                </c:pt>
                <c:pt idx="11">
                  <c:v>0.55224125751846398</c:v>
                </c:pt>
                <c:pt idx="12">
                  <c:v>0.5137843454350054</c:v>
                </c:pt>
                <c:pt idx="13">
                  <c:v>0.48033484377908064</c:v>
                </c:pt>
                <c:pt idx="14">
                  <c:v>0.45097452325468695</c:v>
                </c:pt>
                <c:pt idx="15">
                  <c:v>0.42499672813632938</c:v>
                </c:pt>
                <c:pt idx="16">
                  <c:v>0.40184875819426352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F41-4A23-909A-AC87E082CCC8}"/>
            </c:ext>
          </c:extLst>
        </c:ser>
        <c:ser>
          <c:idx val="35"/>
          <c:order val="11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'ExperimentData&amp;HaTrends'!$AK$6:$AK$19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'ExperimentData&amp;HaTrends'!$AL$26:$AL$39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F41-4A23-909A-AC87E082CCC8}"/>
            </c:ext>
          </c:extLst>
        </c:ser>
        <c:ser>
          <c:idx val="36"/>
          <c:order val="12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'ExperimentData&amp;HaTrends'!$AQ$5:$AQ$21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'ExperimentData&amp;HaTrends'!$AQ$25:$AQ$41</c:f>
              <c:numCache>
                <c:formatCode>General</c:formatCode>
                <c:ptCount val="17"/>
                <c:pt idx="0">
                  <c:v>2.5109764937251811</c:v>
                </c:pt>
                <c:pt idx="1">
                  <c:v>1.8463062453861623</c:v>
                </c:pt>
                <c:pt idx="2">
                  <c:v>1.3499873622178389</c:v>
                </c:pt>
                <c:pt idx="3">
                  <c:v>1.0639730905615172</c:v>
                </c:pt>
                <c:pt idx="4">
                  <c:v>0.87796380899481841</c:v>
                </c:pt>
                <c:pt idx="5">
                  <c:v>0.74731443265630371</c:v>
                </c:pt>
                <c:pt idx="6">
                  <c:v>0.6505120450065236</c:v>
                </c:pt>
                <c:pt idx="7">
                  <c:v>0.57591203984522499</c:v>
                </c:pt>
                <c:pt idx="8">
                  <c:v>0.51666182998460508</c:v>
                </c:pt>
                <c:pt idx="9">
                  <c:v>0.46846576375469789</c:v>
                </c:pt>
                <c:pt idx="10">
                  <c:v>0.42849428220566221</c:v>
                </c:pt>
                <c:pt idx="11">
                  <c:v>0.39480762479955672</c:v>
                </c:pt>
                <c:pt idx="12">
                  <c:v>0.36603155885206712</c:v>
                </c:pt>
                <c:pt idx="13">
                  <c:v>0.34116528447353001</c:v>
                </c:pt>
                <c:pt idx="14">
                  <c:v>0.31946265823475578</c:v>
                </c:pt>
                <c:pt idx="15">
                  <c:v>0.30035603991928006</c:v>
                </c:pt>
                <c:pt idx="16">
                  <c:v>0.2834059247996818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F41-4A23-909A-AC87E082CCC8}"/>
            </c:ext>
          </c:extLst>
        </c:ser>
        <c:ser>
          <c:idx val="37"/>
          <c:order val="13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'ExperimentData&amp;HaTrends'!$AQ$5:$AQ$17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'ExperimentData&amp;HaTrends'!$AR$25:$AR$37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F41-4A23-909A-AC87E082CCC8}"/>
            </c:ext>
          </c:extLst>
        </c:ser>
        <c:ser>
          <c:idx val="38"/>
          <c:order val="14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'ExperimentData&amp;HaTrends'!$AW$5:$AW$21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'ExperimentData&amp;HaTrends'!$AW$25:$AW$41</c:f>
              <c:numCache>
                <c:formatCode>General</c:formatCode>
                <c:ptCount val="17"/>
                <c:pt idx="0">
                  <c:v>2.1793270041601716</c:v>
                </c:pt>
                <c:pt idx="1">
                  <c:v>2.0755495277715914</c:v>
                </c:pt>
                <c:pt idx="2">
                  <c:v>1.8679945749944327</c:v>
                </c:pt>
                <c:pt idx="3">
                  <c:v>1.4528846694401141</c:v>
                </c:pt>
                <c:pt idx="4">
                  <c:v>1.1887238204510024</c:v>
                </c:pt>
                <c:pt idx="5">
                  <c:v>1.0058432326893099</c:v>
                </c:pt>
                <c:pt idx="6">
                  <c:v>0.87173080166406847</c:v>
                </c:pt>
                <c:pt idx="7">
                  <c:v>0.76917423676241348</c:v>
                </c:pt>
                <c:pt idx="8">
                  <c:v>0.68820852762952789</c:v>
                </c:pt>
                <c:pt idx="9">
                  <c:v>0.62266485833147744</c:v>
                </c:pt>
                <c:pt idx="10">
                  <c:v>0.56852008804178389</c:v>
                </c:pt>
                <c:pt idx="11">
                  <c:v>0.52303848099844108</c:v>
                </c:pt>
                <c:pt idx="12">
                  <c:v>0.48429488981337138</c:v>
                </c:pt>
                <c:pt idx="13">
                  <c:v>0.45089524224003547</c:v>
                </c:pt>
                <c:pt idx="14">
                  <c:v>0.42180522661164604</c:v>
                </c:pt>
                <c:pt idx="15">
                  <c:v>0.39624127348366756</c:v>
                </c:pt>
                <c:pt idx="16">
                  <c:v>0.37359891499888653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F41-4A23-909A-AC87E082CCC8}"/>
            </c:ext>
          </c:extLst>
        </c:ser>
        <c:ser>
          <c:idx val="39"/>
          <c:order val="15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'ExperimentData&amp;HaTrends'!$AW$6:$AW$19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'ExperimentData&amp;HaTrends'!$AX$26:$AX$39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F41-4A23-909A-AC87E082CCC8}"/>
            </c:ext>
          </c:extLst>
        </c:ser>
        <c:ser>
          <c:idx val="40"/>
          <c:order val="16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'ExperimentData&amp;HaTrends'!$AE$52:$AE$68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'ExperimentData&amp;HaTrends'!$AE$72:$AE$88</c:f>
              <c:numCache>
                <c:formatCode>General</c:formatCode>
                <c:ptCount val="17"/>
                <c:pt idx="0">
                  <c:v>2.3553413331496778</c:v>
                </c:pt>
                <c:pt idx="1">
                  <c:v>2.3230763833805037</c:v>
                </c:pt>
                <c:pt idx="2">
                  <c:v>1.8433106085519211</c:v>
                </c:pt>
                <c:pt idx="3">
                  <c:v>1.5141479998819352</c:v>
                </c:pt>
                <c:pt idx="4">
                  <c:v>1.2847316362634602</c:v>
                </c:pt>
                <c:pt idx="5">
                  <c:v>1.1156879999130049</c:v>
                </c:pt>
                <c:pt idx="6">
                  <c:v>0.98595683713242299</c:v>
                </c:pt>
                <c:pt idx="7">
                  <c:v>0.88325299993112882</c:v>
                </c:pt>
                <c:pt idx="8">
                  <c:v>0.79992724522064484</c:v>
                </c:pt>
                <c:pt idx="9">
                  <c:v>0.73096799994300332</c:v>
                </c:pt>
                <c:pt idx="10">
                  <c:v>0.67295466661419345</c:v>
                </c:pt>
                <c:pt idx="11">
                  <c:v>0.62347270583373804</c:v>
                </c:pt>
                <c:pt idx="12">
                  <c:v>0.58076909584512593</c:v>
                </c:pt>
                <c:pt idx="13">
                  <c:v>0.54354030764992545</c:v>
                </c:pt>
                <c:pt idx="14">
                  <c:v>0.51079691562282148</c:v>
                </c:pt>
                <c:pt idx="15">
                  <c:v>0.48177436359879761</c:v>
                </c:pt>
                <c:pt idx="16">
                  <c:v>0.4646152766761007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F41-4A23-909A-AC87E082CCC8}"/>
            </c:ext>
          </c:extLst>
        </c:ser>
        <c:ser>
          <c:idx val="41"/>
          <c:order val="1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'ExperimentData&amp;HaTrends'!$AE$53:$AE$68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'ExperimentData&amp;HaTrends'!$AF$73:$AF$88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F41-4A23-909A-AC87E082CCC8}"/>
            </c:ext>
          </c:extLst>
        </c:ser>
        <c:ser>
          <c:idx val="42"/>
          <c:order val="18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'ExperimentData&amp;HaTrends'!$AK$52:$AK$68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'ExperimentData&amp;HaTrends'!$AK$72:$AK$88</c:f>
              <c:numCache>
                <c:formatCode>General</c:formatCode>
                <c:ptCount val="17"/>
                <c:pt idx="0">
                  <c:v>3.2455156203724984</c:v>
                </c:pt>
                <c:pt idx="1">
                  <c:v>2.8054457057457189</c:v>
                </c:pt>
                <c:pt idx="2">
                  <c:v>2.5078984339242036</c:v>
                </c:pt>
                <c:pt idx="3">
                  <c:v>2.1779117978815448</c:v>
                </c:pt>
                <c:pt idx="4">
                  <c:v>1.6388247191979943</c:v>
                </c:pt>
                <c:pt idx="5">
                  <c:v>1.3136610844364873</c:v>
                </c:pt>
                <c:pt idx="6">
                  <c:v>1.0961675274105789</c:v>
                </c:pt>
                <c:pt idx="7">
                  <c:v>0.9404619127215762</c:v>
                </c:pt>
                <c:pt idx="8">
                  <c:v>0.82348903800496243</c:v>
                </c:pt>
                <c:pt idx="9">
                  <c:v>0.73239511787167011</c:v>
                </c:pt>
                <c:pt idx="10">
                  <c:v>0.65944739696811738</c:v>
                </c:pt>
                <c:pt idx="11">
                  <c:v>0.59971484289491828</c:v>
                </c:pt>
                <c:pt idx="12">
                  <c:v>0.54990463999666928</c:v>
                </c:pt>
                <c:pt idx="13">
                  <c:v>0.50773403876993073</c:v>
                </c:pt>
                <c:pt idx="14">
                  <c:v>0.47157064569514939</c:v>
                </c:pt>
                <c:pt idx="15">
                  <c:v>0.4402162144654187</c:v>
                </c:pt>
                <c:pt idx="16">
                  <c:v>0.41277131331420808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F41-4A23-909A-AC87E082CCC8}"/>
            </c:ext>
          </c:extLst>
        </c:ser>
        <c:ser>
          <c:idx val="43"/>
          <c:order val="19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'ExperimentData&amp;HaTrends'!$AL$73:$AL$85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F41-4A23-909A-AC87E082CCC8}"/>
            </c:ext>
          </c:extLst>
        </c:ser>
        <c:ser>
          <c:idx val="44"/>
          <c:order val="20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'ExperimentData&amp;HaTrends'!$AQ$52:$AQ$67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'ExperimentData&amp;HaTrends'!$AQ$71:$AQ$86</c:f>
              <c:numCache>
                <c:formatCode>General</c:formatCode>
                <c:ptCount val="16"/>
                <c:pt idx="0">
                  <c:v>2.868133361701398</c:v>
                </c:pt>
                <c:pt idx="1">
                  <c:v>2.8186827864996498</c:v>
                </c:pt>
                <c:pt idx="2">
                  <c:v>2.7247266936163284</c:v>
                </c:pt>
                <c:pt idx="3">
                  <c:v>1.9233364896115255</c:v>
                </c:pt>
                <c:pt idx="4">
                  <c:v>1.4862145601543606</c:v>
                </c:pt>
                <c:pt idx="5">
                  <c:v>1.210989641607257</c:v>
                </c:pt>
                <c:pt idx="6">
                  <c:v>1.021772510106123</c:v>
                </c:pt>
                <c:pt idx="7">
                  <c:v>0.8836951438755658</c:v>
                </c:pt>
                <c:pt idx="8">
                  <c:v>0.77849334103323642</c:v>
                </c:pt>
                <c:pt idx="9">
                  <c:v>0.69567490049778591</c:v>
                </c:pt>
                <c:pt idx="10">
                  <c:v>0.62878308314222953</c:v>
                </c:pt>
                <c:pt idx="11">
                  <c:v>0.57362667234027953</c:v>
                </c:pt>
                <c:pt idx="12">
                  <c:v>0.52736645682896666</c:v>
                </c:pt>
                <c:pt idx="13">
                  <c:v>0.48801075109546171</c:v>
                </c:pt>
                <c:pt idx="14">
                  <c:v>0.45412111560272128</c:v>
                </c:pt>
                <c:pt idx="15">
                  <c:v>0.4418475719377829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F41-4A23-909A-AC87E082CCC8}"/>
            </c:ext>
          </c:extLst>
        </c:ser>
        <c:ser>
          <c:idx val="45"/>
          <c:order val="21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'ExperimentData&amp;HaTrends'!$AR$72:$AR$86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F41-4A23-909A-AC87E082CCC8}"/>
            </c:ext>
          </c:extLst>
        </c:ser>
        <c:ser>
          <c:idx val="46"/>
          <c:order val="22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'ExperimentData&amp;HaTrends'!$AX$70:$AX$84</c:f>
              <c:numCache>
                <c:formatCode>General</c:formatCode>
                <c:ptCount val="15"/>
                <c:pt idx="0">
                  <c:v>2.9037659674943415</c:v>
                </c:pt>
                <c:pt idx="1">
                  <c:v>2.8406406203748995</c:v>
                </c:pt>
                <c:pt idx="2">
                  <c:v>2.0102995159576214</c:v>
                </c:pt>
                <c:pt idx="3">
                  <c:v>1.375468089865741</c:v>
                </c:pt>
                <c:pt idx="4">
                  <c:v>1.0453557482979632</c:v>
                </c:pt>
                <c:pt idx="5">
                  <c:v>0.84302882927255074</c:v>
                </c:pt>
                <c:pt idx="6">
                  <c:v>0.70632145155267767</c:v>
                </c:pt>
                <c:pt idx="7">
                  <c:v>0.60776496994067619</c:v>
                </c:pt>
                <c:pt idx="8">
                  <c:v>0.53334476953977694</c:v>
                </c:pt>
                <c:pt idx="9">
                  <c:v>0.47516170377180139</c:v>
                </c:pt>
                <c:pt idx="10">
                  <c:v>0.42842448700736191</c:v>
                </c:pt>
                <c:pt idx="11">
                  <c:v>0.39005811503655335</c:v>
                </c:pt>
                <c:pt idx="12">
                  <c:v>0.35799854393765862</c:v>
                </c:pt>
                <c:pt idx="13">
                  <c:v>0.33080878110695028</c:v>
                </c:pt>
                <c:pt idx="14">
                  <c:v>0.30745757302881266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F41-4A23-909A-AC87E082CCC8}"/>
            </c:ext>
          </c:extLst>
        </c:ser>
        <c:ser>
          <c:idx val="47"/>
          <c:order val="23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'ExperimentData&amp;HaTrends'!$AX$53:$AX$63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'ExperimentData&amp;HaTrends'!$AY$71:$AY$81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F41-4A23-909A-AC87E082CCC8}"/>
            </c:ext>
          </c:extLst>
        </c:ser>
        <c:ser>
          <c:idx val="0"/>
          <c:order val="24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'ExperimentData&amp;HaTrends'!$S$65:$S$74</c:f>
              <c:numCache>
                <c:formatCode>General</c:formatCode>
                <c:ptCount val="10"/>
                <c:pt idx="0">
                  <c:v>1.5924318702206415</c:v>
                </c:pt>
                <c:pt idx="1">
                  <c:v>1.343014830306565</c:v>
                </c:pt>
                <c:pt idx="2">
                  <c:v>1.1374513358718867</c:v>
                </c:pt>
                <c:pt idx="3">
                  <c:v>1.0321317677356008</c:v>
                </c:pt>
                <c:pt idx="4">
                  <c:v>0.92891859096204088</c:v>
                </c:pt>
                <c:pt idx="5">
                  <c:v>0.8381220369582324</c:v>
                </c:pt>
                <c:pt idx="6">
                  <c:v>0.7687602132099649</c:v>
                </c:pt>
                <c:pt idx="7">
                  <c:v>0.70550779060408164</c:v>
                </c:pt>
                <c:pt idx="8">
                  <c:v>0.65570724067908759</c:v>
                </c:pt>
                <c:pt idx="9">
                  <c:v>0.60912694489314156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47-4C01-AE6F-C16060CBA005}"/>
            </c:ext>
          </c:extLst>
        </c:ser>
        <c:ser>
          <c:idx val="1"/>
          <c:order val="25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ED381"/>
              </a:solidFill>
              <a:ln w="25400">
                <a:solidFill>
                  <a:srgbClr val="9E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plus>
            <c:min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47-4C01-AE6F-C16060CBA005}"/>
            </c:ext>
          </c:extLst>
        </c:ser>
        <c:ser>
          <c:idx val="2"/>
          <c:order val="26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'ExperimentData&amp;HaTrends'!$Y$52:$Y$61</c:f>
              <c:numCache>
                <c:formatCode>General</c:formatCode>
                <c:ptCount val="10"/>
              </c:numCache>
            </c:numRef>
          </c:xVal>
          <c:yVal>
            <c:numRef>
              <c:f>'ExperimentData&amp;HaTrends'!$Y$65:$Y$74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47-4C01-AE6F-C16060CBA005}"/>
            </c:ext>
          </c:extLst>
        </c:ser>
        <c:ser>
          <c:idx val="3"/>
          <c:order val="27"/>
          <c:tx>
            <c:v>D04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8D381"/>
              </a:solidFill>
              <a:ln w="25400">
                <a:solidFill>
                  <a:srgbClr val="B8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'ExperimentData&amp;HaTrends'!$AA$65:$AA$74</c:f>
                <c:numCache>
                  <c:formatCode>General</c:formatCode>
                  <c:ptCount val="10"/>
                </c:numCache>
              </c:numRef>
            </c:plus>
            <c:minus>
              <c:numRef>
                <c:f>'ExperimentData&amp;HaTrends'!$AA$65:$AA$74</c:f>
                <c:numCache>
                  <c:formatCode>General</c:formatCode>
                  <c:ptCount val="10"/>
                </c:numCache>
              </c:numRef>
            </c:minus>
            <c:spPr>
              <a:noFill/>
              <a:ln w="25400" cap="flat" cmpd="sng" algn="ctr">
                <a:solidFill>
                  <a:srgbClr val="B8D381"/>
                </a:solidFill>
                <a:round/>
              </a:ln>
              <a:effectLst/>
            </c:spPr>
          </c:errBars>
          <c:xVal>
            <c:numRef>
              <c:f>'ExperimentData&amp;HaTrends'!$Y$52:$Y$61</c:f>
              <c:numCache>
                <c:formatCode>General</c:formatCode>
                <c:ptCount val="10"/>
              </c:numCache>
            </c:numRef>
          </c:xVal>
          <c:yVal>
            <c:numRef>
              <c:f>'ExperimentData&amp;HaTrends'!$Z$65:$Z$74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47-4C01-AE6F-C16060CBA005}"/>
            </c:ext>
          </c:extLst>
        </c:ser>
        <c:ser>
          <c:idx val="4"/>
          <c:order val="28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'ExperimentData&amp;HaTrends'!$S$20:$S$31</c:f>
              <c:numCache>
                <c:formatCode>General</c:formatCode>
                <c:ptCount val="12"/>
                <c:pt idx="0">
                  <c:v>2.0865565594898587</c:v>
                </c:pt>
                <c:pt idx="1">
                  <c:v>1.5692284868890674</c:v>
                </c:pt>
                <c:pt idx="2">
                  <c:v>1.2574612378382592</c:v>
                </c:pt>
                <c:pt idx="3">
                  <c:v>1.04904224814131</c:v>
                </c:pt>
                <c:pt idx="4">
                  <c:v>0.89988932186529458</c:v>
                </c:pt>
                <c:pt idx="5">
                  <c:v>0.78786990420571423</c:v>
                </c:pt>
                <c:pt idx="6">
                  <c:v>0.70065183362943595</c:v>
                </c:pt>
                <c:pt idx="7">
                  <c:v>0.63081942496205035</c:v>
                </c:pt>
                <c:pt idx="8">
                  <c:v>0.61053584216584289</c:v>
                </c:pt>
                <c:pt idx="9">
                  <c:v>0.59151603399868269</c:v>
                </c:pt>
                <c:pt idx="10">
                  <c:v>0.57364545895340535</c:v>
                </c:pt>
                <c:pt idx="11">
                  <c:v>0.55682301147676583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0447-4C01-AE6F-C16060CBA005}"/>
            </c:ext>
          </c:extLst>
        </c:ser>
        <c:ser>
          <c:idx val="5"/>
          <c:order val="29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AD3"/>
              </a:solidFill>
              <a:ln w="25400">
                <a:solidFill>
                  <a:srgbClr val="81BA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0447-4C01-AE6F-C16060CBA005}"/>
            </c:ext>
          </c:extLst>
        </c:ser>
        <c:ser>
          <c:idx val="6"/>
          <c:order val="30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'ExperimentData&amp;HaTrends'!$Y$5:$Y$18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'ExperimentData&amp;HaTrends'!$Y$22:$Y$35</c:f>
              <c:numCache>
                <c:formatCode>General</c:formatCode>
                <c:ptCount val="14"/>
                <c:pt idx="0">
                  <c:v>1.562245722674185</c:v>
                </c:pt>
                <c:pt idx="1">
                  <c:v>1.4040436241755332</c:v>
                </c:pt>
                <c:pt idx="2">
                  <c:v>1.2897610036031062</c:v>
                </c:pt>
                <c:pt idx="3">
                  <c:v>1.0982123397016548</c:v>
                </c:pt>
                <c:pt idx="4">
                  <c:v>0.91668963892452182</c:v>
                </c:pt>
                <c:pt idx="5">
                  <c:v>0.78666273978629164</c:v>
                </c:pt>
                <c:pt idx="6">
                  <c:v>0.68894066030973367</c:v>
                </c:pt>
                <c:pt idx="7">
                  <c:v>0.61281462049650337</c:v>
                </c:pt>
                <c:pt idx="8">
                  <c:v>0.5518380413426226</c:v>
                </c:pt>
                <c:pt idx="9">
                  <c:v>0.50189794710347113</c:v>
                </c:pt>
                <c:pt idx="10">
                  <c:v>0.46024666518617063</c:v>
                </c:pt>
                <c:pt idx="11">
                  <c:v>0.42497872149374383</c:v>
                </c:pt>
                <c:pt idx="12">
                  <c:v>0.39473112565789015</c:v>
                </c:pt>
                <c:pt idx="13">
                  <c:v>0.36850314388660177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0447-4C01-AE6F-C16060CBA005}"/>
            </c:ext>
          </c:extLst>
        </c:ser>
        <c:ser>
          <c:idx val="7"/>
          <c:order val="31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3D381"/>
              </a:solidFill>
              <a:ln w="25400">
                <a:solidFill>
                  <a:srgbClr val="93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'ExperimentData&amp;HaTrends'!$Y$6:$Y$18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'ExperimentData&amp;HaTrends'!$Z$23:$Z$35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0447-4C01-AE6F-C16060CBA005}"/>
            </c:ext>
          </c:extLst>
        </c:ser>
        <c:ser>
          <c:idx val="8"/>
          <c:order val="32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'ExperimentData&amp;HaTrends'!$AE$5:$AE$20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'ExperimentData&amp;HaTrends'!$AE$24:$AE$39</c:f>
              <c:numCache>
                <c:formatCode>General</c:formatCode>
                <c:ptCount val="16"/>
                <c:pt idx="0">
                  <c:v>2.3576568526510808</c:v>
                </c:pt>
                <c:pt idx="1">
                  <c:v>2.1331181047795496</c:v>
                </c:pt>
                <c:pt idx="2">
                  <c:v>1.8664783416821056</c:v>
                </c:pt>
                <c:pt idx="3">
                  <c:v>1.5446717310472597</c:v>
                </c:pt>
                <c:pt idx="4">
                  <c:v>1.3175141235403098</c:v>
                </c:pt>
                <c:pt idx="5">
                  <c:v>1.1486020564197572</c:v>
                </c:pt>
                <c:pt idx="6">
                  <c:v>1.0180790954629668</c:v>
                </c:pt>
                <c:pt idx="7">
                  <c:v>0.91419347347694979</c:v>
                </c:pt>
                <c:pt idx="8">
                  <c:v>0.82954592963649143</c:v>
                </c:pt>
                <c:pt idx="9">
                  <c:v>0.75924542712492438</c:v>
                </c:pt>
                <c:pt idx="10">
                  <c:v>0.69992937813078948</c:v>
                </c:pt>
                <c:pt idx="11">
                  <c:v>0.64920985797638464</c:v>
                </c:pt>
                <c:pt idx="12">
                  <c:v>0.60534432703203422</c:v>
                </c:pt>
                <c:pt idx="13">
                  <c:v>0.5670313949413992</c:v>
                </c:pt>
                <c:pt idx="14">
                  <c:v>0.53327952619488739</c:v>
                </c:pt>
                <c:pt idx="15">
                  <c:v>0.51786682312567101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0447-4C01-AE6F-C16060CBA005}"/>
            </c:ext>
          </c:extLst>
        </c:ser>
        <c:ser>
          <c:idx val="9"/>
          <c:order val="33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FD3"/>
              </a:solidFill>
              <a:ln w="25400">
                <a:solidFill>
                  <a:srgbClr val="81BF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'ExperimentData&amp;HaTrends'!$AE$6:$AE$20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'ExperimentData&amp;HaTrends'!$AF$25:$AF$39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0447-4C01-AE6F-C16060CBA005}"/>
            </c:ext>
          </c:extLst>
        </c:ser>
        <c:ser>
          <c:idx val="10"/>
          <c:order val="34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'ExperimentData&amp;HaTrends'!$AK$5:$AK$21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'ExperimentData&amp;HaTrends'!$AK$25:$AK$41</c:f>
              <c:numCache>
                <c:formatCode>General</c:formatCode>
                <c:ptCount val="17"/>
                <c:pt idx="0">
                  <c:v>2.0724559551816508</c:v>
                </c:pt>
                <c:pt idx="1">
                  <c:v>1.7735440385689127</c:v>
                </c:pt>
                <c:pt idx="2">
                  <c:v>1.6921888074418987</c:v>
                </c:pt>
                <c:pt idx="3">
                  <c:v>1.3764819403818429</c:v>
                </c:pt>
                <c:pt idx="4">
                  <c:v>1.1600539623343833</c:v>
                </c:pt>
                <c:pt idx="5">
                  <c:v>1.0024379348432988</c:v>
                </c:pt>
                <c:pt idx="6">
                  <c:v>0.88252909096252141</c:v>
                </c:pt>
                <c:pt idx="7">
                  <c:v>0.78824179491951685</c:v>
                </c:pt>
                <c:pt idx="8">
                  <c:v>0.71215667957979523</c:v>
                </c:pt>
                <c:pt idx="9">
                  <c:v>0.64946683102523584</c:v>
                </c:pt>
                <c:pt idx="10">
                  <c:v>0.59692097090992546</c:v>
                </c:pt>
                <c:pt idx="11">
                  <c:v>0.55224125751846398</c:v>
                </c:pt>
                <c:pt idx="12">
                  <c:v>0.5137843454350054</c:v>
                </c:pt>
                <c:pt idx="13">
                  <c:v>0.48033484377908064</c:v>
                </c:pt>
                <c:pt idx="14">
                  <c:v>0.45097452325468695</c:v>
                </c:pt>
                <c:pt idx="15">
                  <c:v>0.42499672813632938</c:v>
                </c:pt>
                <c:pt idx="16">
                  <c:v>0.40184875819426352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0447-4C01-AE6F-C16060CBA005}"/>
            </c:ext>
          </c:extLst>
        </c:ser>
        <c:ser>
          <c:idx val="11"/>
          <c:order val="35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4D3"/>
              </a:solidFill>
              <a:ln w="25400">
                <a:solidFill>
                  <a:srgbClr val="81B4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'ExperimentData&amp;HaTrends'!$AK$6:$AK$19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'ExperimentData&amp;HaTrends'!$AL$26:$AL$39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0447-4C01-AE6F-C16060CBA005}"/>
            </c:ext>
          </c:extLst>
        </c:ser>
        <c:ser>
          <c:idx val="12"/>
          <c:order val="36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'ExperimentData&amp;HaTrends'!$AQ$5:$AQ$21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'ExperimentData&amp;HaTrends'!$AQ$25:$AQ$41</c:f>
              <c:numCache>
                <c:formatCode>General</c:formatCode>
                <c:ptCount val="17"/>
                <c:pt idx="0">
                  <c:v>2.5109764937251811</c:v>
                </c:pt>
                <c:pt idx="1">
                  <c:v>1.8463062453861623</c:v>
                </c:pt>
                <c:pt idx="2">
                  <c:v>1.3499873622178389</c:v>
                </c:pt>
                <c:pt idx="3">
                  <c:v>1.0639730905615172</c:v>
                </c:pt>
                <c:pt idx="4">
                  <c:v>0.87796380899481841</c:v>
                </c:pt>
                <c:pt idx="5">
                  <c:v>0.74731443265630371</c:v>
                </c:pt>
                <c:pt idx="6">
                  <c:v>0.6505120450065236</c:v>
                </c:pt>
                <c:pt idx="7">
                  <c:v>0.57591203984522499</c:v>
                </c:pt>
                <c:pt idx="8">
                  <c:v>0.51666182998460508</c:v>
                </c:pt>
                <c:pt idx="9">
                  <c:v>0.46846576375469789</c:v>
                </c:pt>
                <c:pt idx="10">
                  <c:v>0.42849428220566221</c:v>
                </c:pt>
                <c:pt idx="11">
                  <c:v>0.39480762479955672</c:v>
                </c:pt>
                <c:pt idx="12">
                  <c:v>0.36603155885206712</c:v>
                </c:pt>
                <c:pt idx="13">
                  <c:v>0.34116528447353001</c:v>
                </c:pt>
                <c:pt idx="14">
                  <c:v>0.31946265823475578</c:v>
                </c:pt>
                <c:pt idx="15">
                  <c:v>0.30035603991928006</c:v>
                </c:pt>
                <c:pt idx="16">
                  <c:v>0.2834059247996818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0447-4C01-AE6F-C16060CBA005}"/>
            </c:ext>
          </c:extLst>
        </c:ser>
        <c:ser>
          <c:idx val="13"/>
          <c:order val="37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7D381"/>
              </a:solidFill>
              <a:ln w="25400">
                <a:solidFill>
                  <a:srgbClr val="87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'ExperimentData&amp;HaTrends'!$AQ$5:$AQ$17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'ExperimentData&amp;HaTrends'!$AR$25:$AR$37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0447-4C01-AE6F-C16060CBA005}"/>
            </c:ext>
          </c:extLst>
        </c:ser>
        <c:ser>
          <c:idx val="14"/>
          <c:order val="38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'ExperimentData&amp;HaTrends'!$AW$5:$AW$21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'ExperimentData&amp;HaTrends'!$AW$25:$AW$41</c:f>
              <c:numCache>
                <c:formatCode>General</c:formatCode>
                <c:ptCount val="17"/>
                <c:pt idx="0">
                  <c:v>2.1793270041601716</c:v>
                </c:pt>
                <c:pt idx="1">
                  <c:v>2.0755495277715914</c:v>
                </c:pt>
                <c:pt idx="2">
                  <c:v>1.8679945749944327</c:v>
                </c:pt>
                <c:pt idx="3">
                  <c:v>1.4528846694401141</c:v>
                </c:pt>
                <c:pt idx="4">
                  <c:v>1.1887238204510024</c:v>
                </c:pt>
                <c:pt idx="5">
                  <c:v>1.0058432326893099</c:v>
                </c:pt>
                <c:pt idx="6">
                  <c:v>0.87173080166406847</c:v>
                </c:pt>
                <c:pt idx="7">
                  <c:v>0.76917423676241348</c:v>
                </c:pt>
                <c:pt idx="8">
                  <c:v>0.68820852762952789</c:v>
                </c:pt>
                <c:pt idx="9">
                  <c:v>0.62266485833147744</c:v>
                </c:pt>
                <c:pt idx="10">
                  <c:v>0.56852008804178389</c:v>
                </c:pt>
                <c:pt idx="11">
                  <c:v>0.52303848099844108</c:v>
                </c:pt>
                <c:pt idx="12">
                  <c:v>0.48429488981337138</c:v>
                </c:pt>
                <c:pt idx="13">
                  <c:v>0.45089524224003547</c:v>
                </c:pt>
                <c:pt idx="14">
                  <c:v>0.42180522661164604</c:v>
                </c:pt>
                <c:pt idx="15">
                  <c:v>0.39624127348366756</c:v>
                </c:pt>
                <c:pt idx="16">
                  <c:v>0.37359891499888653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0447-4C01-AE6F-C16060CBA005}"/>
            </c:ext>
          </c:extLst>
        </c:ser>
        <c:ser>
          <c:idx val="15"/>
          <c:order val="39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95"/>
              </a:solidFill>
              <a:ln w="25400">
                <a:solidFill>
                  <a:srgbClr val="81D39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'ExperimentData&amp;HaTrends'!$AW$6:$AW$19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'ExperimentData&amp;HaTrends'!$AX$26:$AX$39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447-4C01-AE6F-C16060CBA005}"/>
            </c:ext>
          </c:extLst>
        </c:ser>
        <c:ser>
          <c:idx val="16"/>
          <c:order val="40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'ExperimentData&amp;HaTrends'!$AE$52:$AE$68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'ExperimentData&amp;HaTrends'!$AE$72:$AE$88</c:f>
              <c:numCache>
                <c:formatCode>General</c:formatCode>
                <c:ptCount val="17"/>
                <c:pt idx="0">
                  <c:v>2.3553413331496778</c:v>
                </c:pt>
                <c:pt idx="1">
                  <c:v>2.3230763833805037</c:v>
                </c:pt>
                <c:pt idx="2">
                  <c:v>1.8433106085519211</c:v>
                </c:pt>
                <c:pt idx="3">
                  <c:v>1.5141479998819352</c:v>
                </c:pt>
                <c:pt idx="4">
                  <c:v>1.2847316362634602</c:v>
                </c:pt>
                <c:pt idx="5">
                  <c:v>1.1156879999130049</c:v>
                </c:pt>
                <c:pt idx="6">
                  <c:v>0.98595683713242299</c:v>
                </c:pt>
                <c:pt idx="7">
                  <c:v>0.88325299993112882</c:v>
                </c:pt>
                <c:pt idx="8">
                  <c:v>0.79992724522064484</c:v>
                </c:pt>
                <c:pt idx="9">
                  <c:v>0.73096799994300332</c:v>
                </c:pt>
                <c:pt idx="10">
                  <c:v>0.67295466661419345</c:v>
                </c:pt>
                <c:pt idx="11">
                  <c:v>0.62347270583373804</c:v>
                </c:pt>
                <c:pt idx="12">
                  <c:v>0.58076909584512593</c:v>
                </c:pt>
                <c:pt idx="13">
                  <c:v>0.54354030764992545</c:v>
                </c:pt>
                <c:pt idx="14">
                  <c:v>0.51079691562282148</c:v>
                </c:pt>
                <c:pt idx="15">
                  <c:v>0.48177436359879761</c:v>
                </c:pt>
                <c:pt idx="16">
                  <c:v>0.4646152766761007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0447-4C01-AE6F-C16060CBA005}"/>
            </c:ext>
          </c:extLst>
        </c:ser>
        <c:ser>
          <c:idx val="17"/>
          <c:order val="41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C5"/>
              </a:solidFill>
              <a:ln w="25400">
                <a:solidFill>
                  <a:srgbClr val="81D3C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'ExperimentData&amp;HaTrends'!$AE$53:$AE$68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'ExperimentData&amp;HaTrends'!$AF$73:$AF$88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0447-4C01-AE6F-C16060CBA005}"/>
            </c:ext>
          </c:extLst>
        </c:ser>
        <c:ser>
          <c:idx val="18"/>
          <c:order val="42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'ExperimentData&amp;HaTrends'!$AK$52:$AK$68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'ExperimentData&amp;HaTrends'!$AK$72:$AK$88</c:f>
              <c:numCache>
                <c:formatCode>General</c:formatCode>
                <c:ptCount val="17"/>
                <c:pt idx="0">
                  <c:v>3.2455156203724984</c:v>
                </c:pt>
                <c:pt idx="1">
                  <c:v>2.8054457057457189</c:v>
                </c:pt>
                <c:pt idx="2">
                  <c:v>2.5078984339242036</c:v>
                </c:pt>
                <c:pt idx="3">
                  <c:v>2.1779117978815448</c:v>
                </c:pt>
                <c:pt idx="4">
                  <c:v>1.6388247191979943</c:v>
                </c:pt>
                <c:pt idx="5">
                  <c:v>1.3136610844364873</c:v>
                </c:pt>
                <c:pt idx="6">
                  <c:v>1.0961675274105789</c:v>
                </c:pt>
                <c:pt idx="7">
                  <c:v>0.9404619127215762</c:v>
                </c:pt>
                <c:pt idx="8">
                  <c:v>0.82348903800496243</c:v>
                </c:pt>
                <c:pt idx="9">
                  <c:v>0.73239511787167011</c:v>
                </c:pt>
                <c:pt idx="10">
                  <c:v>0.65944739696811738</c:v>
                </c:pt>
                <c:pt idx="11">
                  <c:v>0.59971484289491828</c:v>
                </c:pt>
                <c:pt idx="12">
                  <c:v>0.54990463999666928</c:v>
                </c:pt>
                <c:pt idx="13">
                  <c:v>0.50773403876993073</c:v>
                </c:pt>
                <c:pt idx="14">
                  <c:v>0.47157064569514939</c:v>
                </c:pt>
                <c:pt idx="15">
                  <c:v>0.4402162144654187</c:v>
                </c:pt>
                <c:pt idx="16">
                  <c:v>0.41277131331420808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0447-4C01-AE6F-C16060CBA005}"/>
            </c:ext>
          </c:extLst>
        </c:ser>
        <c:ser>
          <c:idx val="19"/>
          <c:order val="43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'ExperimentData&amp;HaTrends'!$AL$73:$AL$85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0447-4C01-AE6F-C16060CBA005}"/>
            </c:ext>
          </c:extLst>
        </c:ser>
        <c:ser>
          <c:idx val="20"/>
          <c:order val="44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'ExperimentData&amp;HaTrends'!$AQ$52:$AQ$67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'ExperimentData&amp;HaTrends'!$AQ$71:$AQ$86</c:f>
              <c:numCache>
                <c:formatCode>General</c:formatCode>
                <c:ptCount val="16"/>
                <c:pt idx="0">
                  <c:v>2.868133361701398</c:v>
                </c:pt>
                <c:pt idx="1">
                  <c:v>2.8186827864996498</c:v>
                </c:pt>
                <c:pt idx="2">
                  <c:v>2.7247266936163284</c:v>
                </c:pt>
                <c:pt idx="3">
                  <c:v>1.9233364896115255</c:v>
                </c:pt>
                <c:pt idx="4">
                  <c:v>1.4862145601543606</c:v>
                </c:pt>
                <c:pt idx="5">
                  <c:v>1.210989641607257</c:v>
                </c:pt>
                <c:pt idx="6">
                  <c:v>1.021772510106123</c:v>
                </c:pt>
                <c:pt idx="7">
                  <c:v>0.8836951438755658</c:v>
                </c:pt>
                <c:pt idx="8">
                  <c:v>0.77849334103323642</c:v>
                </c:pt>
                <c:pt idx="9">
                  <c:v>0.69567490049778591</c:v>
                </c:pt>
                <c:pt idx="10">
                  <c:v>0.62878308314222953</c:v>
                </c:pt>
                <c:pt idx="11">
                  <c:v>0.57362667234027953</c:v>
                </c:pt>
                <c:pt idx="12">
                  <c:v>0.52736645682896666</c:v>
                </c:pt>
                <c:pt idx="13">
                  <c:v>0.48801075109546171</c:v>
                </c:pt>
                <c:pt idx="14">
                  <c:v>0.45412111560272128</c:v>
                </c:pt>
                <c:pt idx="15">
                  <c:v>0.4418475719377829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0447-4C01-AE6F-C16060CBA005}"/>
            </c:ext>
          </c:extLst>
        </c:ser>
        <c:ser>
          <c:idx val="21"/>
          <c:order val="45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'ExperimentData&amp;HaTrends'!$AR$72:$AR$86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447-4C01-AE6F-C16060CBA005}"/>
            </c:ext>
          </c:extLst>
        </c:ser>
        <c:ser>
          <c:idx val="22"/>
          <c:order val="46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'ExperimentData&amp;HaTrends'!$AX$52:$AX$66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'ExperimentData&amp;HaTrends'!$AX$70:$AX$84</c:f>
              <c:numCache>
                <c:formatCode>General</c:formatCode>
                <c:ptCount val="15"/>
                <c:pt idx="0">
                  <c:v>2.9037659674943415</c:v>
                </c:pt>
                <c:pt idx="1">
                  <c:v>2.8406406203748995</c:v>
                </c:pt>
                <c:pt idx="2">
                  <c:v>2.0102995159576214</c:v>
                </c:pt>
                <c:pt idx="3">
                  <c:v>1.375468089865741</c:v>
                </c:pt>
                <c:pt idx="4">
                  <c:v>1.0453557482979632</c:v>
                </c:pt>
                <c:pt idx="5">
                  <c:v>0.84302882927255074</c:v>
                </c:pt>
                <c:pt idx="6">
                  <c:v>0.70632145155267767</c:v>
                </c:pt>
                <c:pt idx="7">
                  <c:v>0.60776496994067619</c:v>
                </c:pt>
                <c:pt idx="8">
                  <c:v>0.53334476953977694</c:v>
                </c:pt>
                <c:pt idx="9">
                  <c:v>0.47516170377180139</c:v>
                </c:pt>
                <c:pt idx="10">
                  <c:v>0.42842448700736191</c:v>
                </c:pt>
                <c:pt idx="11">
                  <c:v>0.39005811503655335</c:v>
                </c:pt>
                <c:pt idx="12">
                  <c:v>0.35799854393765862</c:v>
                </c:pt>
                <c:pt idx="13">
                  <c:v>0.33080878110695028</c:v>
                </c:pt>
                <c:pt idx="14">
                  <c:v>0.30745757302881266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9-0447-4C01-AE6F-C16060CBA005}"/>
            </c:ext>
          </c:extLst>
        </c:ser>
        <c:ser>
          <c:idx val="23"/>
          <c:order val="47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87"/>
              </a:solidFill>
              <a:ln w="25400">
                <a:solidFill>
                  <a:srgbClr val="81D38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'ExperimentData&amp;HaTrends'!$AX$53:$AX$63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'ExperimentData&amp;HaTrends'!$AY$71:$AY$81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0447-4C01-AE6F-C16060CB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73232"/>
        <c:axId val="630571664"/>
        <c:extLst/>
      </c:scatterChart>
      <c:valAx>
        <c:axId val="630573232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6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16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0571664"/>
        <c:crosses val="autoZero"/>
        <c:crossBetween val="midCat"/>
      </c:valAx>
      <c:valAx>
        <c:axId val="630571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8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18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05732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0460042357026"/>
          <c:y val="2.42689972268346E-2"/>
          <c:w val="0.86400740248983754"/>
          <c:h val="0.84423648400059559"/>
        </c:manualLayout>
      </c:layout>
      <c:scatterChart>
        <c:scatterStyle val="lineMarker"/>
        <c:varyColors val="0"/>
        <c:ser>
          <c:idx val="24"/>
          <c:order val="0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'[1]newtheoryData w Chart'!$S$47:$S$56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'[1]newtheoryData w Chart'!$S$60:$S$69</c:f>
              <c:numCache>
                <c:formatCode>General</c:formatCode>
                <c:ptCount val="10"/>
                <c:pt idx="0">
                  <c:v>1.6023471339281787</c:v>
                </c:pt>
                <c:pt idx="1">
                  <c:v>1.3513771009032833</c:v>
                </c:pt>
                <c:pt idx="2">
                  <c:v>1.1445336670915562</c:v>
                </c:pt>
                <c:pt idx="3">
                  <c:v>1.0385583275460415</c:v>
                </c:pt>
                <c:pt idx="4">
                  <c:v>0.93470249479143752</c:v>
                </c:pt>
                <c:pt idx="5">
                  <c:v>0.84334059680430451</c:v>
                </c:pt>
                <c:pt idx="6">
                  <c:v>0.77354689224118967</c:v>
                </c:pt>
                <c:pt idx="7">
                  <c:v>0.70990062895552208</c:v>
                </c:pt>
                <c:pt idx="8">
                  <c:v>0.65978999632336777</c:v>
                </c:pt>
                <c:pt idx="9">
                  <c:v>0.6129196687156967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16-4759-ADB0-34310AC51626}"/>
            </c:ext>
          </c:extLst>
        </c:ser>
        <c:ser>
          <c:idx val="25"/>
          <c:order val="1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Chart'!$U$58:$U$69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plus>
            <c:minus>
              <c:numRef>
                <c:f>'[1]newtheoryData w Chart'!$U$58:$U$69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'[1]newtheoryData w Chart'!$S$47:$S$56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'[1]newtheoryData w Chart'!$T$60:$T$69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16-4759-ADB0-34310AC51626}"/>
            </c:ext>
          </c:extLst>
        </c:ser>
        <c:ser>
          <c:idx val="26"/>
          <c:order val="2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'[1]newtheoryData w Chart'!$Y$47:$Y$56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'[1]newtheoryData w Chart'!$Y$60:$Y$69</c:f>
              <c:numCache>
                <c:formatCode>General</c:formatCode>
                <c:ptCount val="10"/>
                <c:pt idx="0">
                  <c:v>3.5613553655920342</c:v>
                </c:pt>
                <c:pt idx="1">
                  <c:v>1.9425574721411094</c:v>
                </c:pt>
                <c:pt idx="2">
                  <c:v>1.3355082620970127</c:v>
                </c:pt>
                <c:pt idx="3">
                  <c:v>1.0175301044548668</c:v>
                </c:pt>
                <c:pt idx="4">
                  <c:v>0.82185123821354622</c:v>
                </c:pt>
                <c:pt idx="5">
                  <c:v>0.68929458688878076</c:v>
                </c:pt>
                <c:pt idx="6">
                  <c:v>0.5935592275986723</c:v>
                </c:pt>
                <c:pt idx="7">
                  <c:v>0.5211739559402977</c:v>
                </c:pt>
                <c:pt idx="8">
                  <c:v>0.46452461290330876</c:v>
                </c:pt>
                <c:pt idx="9">
                  <c:v>0.41898298418729812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F16-4759-ADB0-34310AC51626}"/>
            </c:ext>
          </c:extLst>
        </c:ser>
        <c:ser>
          <c:idx val="27"/>
          <c:order val="3"/>
          <c:tx>
            <c:v>D04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xVal>
            <c:numRef>
              <c:f>'[1]newtheoryData w Chart'!$Y$47:$Y$56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'[1]newtheoryData w Chart'!$Z$60:$Z$69</c:f>
              <c:numCache>
                <c:formatCode>General</c:formatCode>
                <c:ptCount val="10"/>
                <c:pt idx="0">
                  <c:v>1.43</c:v>
                </c:pt>
                <c:pt idx="1">
                  <c:v>1.07</c:v>
                </c:pt>
                <c:pt idx="2">
                  <c:v>0.82499999999999996</c:v>
                </c:pt>
                <c:pt idx="3">
                  <c:v>0.74299999999999999</c:v>
                </c:pt>
                <c:pt idx="4">
                  <c:v>0.60199999999999998</c:v>
                </c:pt>
                <c:pt idx="5">
                  <c:v>0.51300000000000001</c:v>
                </c:pt>
                <c:pt idx="6">
                  <c:v>0.44800000000000001</c:v>
                </c:pt>
                <c:pt idx="7">
                  <c:v>0.372</c:v>
                </c:pt>
                <c:pt idx="8">
                  <c:v>0.35</c:v>
                </c:pt>
                <c:pt idx="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F16-4759-ADB0-34310AC51626}"/>
            </c:ext>
          </c:extLst>
        </c:ser>
        <c:ser>
          <c:idx val="28"/>
          <c:order val="4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'[1]newtheoryData w Chart'!$S$5:$S$16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'[1]newtheoryData w Chart'!$S$20:$S$31</c:f>
              <c:numCache>
                <c:formatCode>General</c:formatCode>
                <c:ptCount val="12"/>
                <c:pt idx="0">
                  <c:v>2.2709646950498592</c:v>
                </c:pt>
                <c:pt idx="1">
                  <c:v>1.7079155971036131</c:v>
                </c:pt>
                <c:pt idx="2">
                  <c:v>1.3685946175466037</c:v>
                </c:pt>
                <c:pt idx="3">
                  <c:v>1.1417557306604262</c:v>
                </c:pt>
                <c:pt idx="4">
                  <c:v>0.97942079265183501</c:v>
                </c:pt>
                <c:pt idx="5">
                  <c:v>0.85750119190679308</c:v>
                </c:pt>
                <c:pt idx="6">
                  <c:v>0.76257486069939906</c:v>
                </c:pt>
                <c:pt idx="7">
                  <c:v>0.68657072175925971</c:v>
                </c:pt>
                <c:pt idx="8">
                  <c:v>0.66449449276378503</c:v>
                </c:pt>
                <c:pt idx="9">
                  <c:v>0.64379372974933702</c:v>
                </c:pt>
                <c:pt idx="10">
                  <c:v>0.62434376812548997</c:v>
                </c:pt>
                <c:pt idx="11">
                  <c:v>0.60603456671418521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F16-4759-ADB0-34310AC51626}"/>
            </c:ext>
          </c:extLst>
        </c:ser>
        <c:ser>
          <c:idx val="29"/>
          <c:order val="5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plus>
            <c:minus>
              <c:numRef>
                <c:f>'[1]newtheoryData w Chart'!$U$20:$U$31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'[1]newtheoryData w Chart'!$S$5:$S$16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'[1]newtheoryData w Chart'!$T$20:$T$31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F16-4759-ADB0-34310AC51626}"/>
            </c:ext>
          </c:extLst>
        </c:ser>
        <c:ser>
          <c:idx val="30"/>
          <c:order val="6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'[1]newtheoryData w Chart'!$Y$5:$Y$18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'[1]newtheoryData w Chart'!$Y$22:$Y$35</c:f>
              <c:numCache>
                <c:formatCode>General</c:formatCode>
                <c:ptCount val="14"/>
                <c:pt idx="0">
                  <c:v>1.6138926017561599</c:v>
                </c:pt>
                <c:pt idx="1">
                  <c:v>1.4504604395530043</c:v>
                </c:pt>
                <c:pt idx="2">
                  <c:v>1.3323997061010158</c:v>
                </c:pt>
                <c:pt idx="3">
                  <c:v>1.1345185616305677</c:v>
                </c:pt>
                <c:pt idx="4">
                  <c:v>0.94699483243543259</c:v>
                </c:pt>
                <c:pt idx="5">
                  <c:v>0.81266932428856287</c:v>
                </c:pt>
                <c:pt idx="6">
                  <c:v>0.71171661319681589</c:v>
                </c:pt>
                <c:pt idx="7">
                  <c:v>0.63307389350655985</c:v>
                </c:pt>
                <c:pt idx="8">
                  <c:v>0.57008146629197687</c:v>
                </c:pt>
                <c:pt idx="9">
                  <c:v>0.51849038336962594</c:v>
                </c:pt>
                <c:pt idx="10">
                  <c:v>0.47546213578708441</c:v>
                </c:pt>
                <c:pt idx="11">
                  <c:v>0.43902825565014308</c:v>
                </c:pt>
                <c:pt idx="12">
                  <c:v>0.40778069297041758</c:v>
                </c:pt>
                <c:pt idx="13">
                  <c:v>0.38068563031457592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F16-4759-ADB0-34310AC51626}"/>
            </c:ext>
          </c:extLst>
        </c:ser>
        <c:ser>
          <c:idx val="31"/>
          <c:order val="7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plus>
            <c:minus>
              <c:numRef>
                <c:f>'[1]newtheoryData w Chart'!$AA$23:$AA$35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'[1]newtheoryData w Chart'!$Y$6:$Y$18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'[1]newtheoryData w Chart'!$Z$23:$Z$35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F16-4759-ADB0-34310AC51626}"/>
            </c:ext>
          </c:extLst>
        </c:ser>
        <c:ser>
          <c:idx val="32"/>
          <c:order val="8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'[1]newtheoryData w Chart'!$AE$5:$AE$20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'[1]newtheoryData w Chart'!$AE$24:$AE$39</c:f>
              <c:numCache>
                <c:formatCode>General</c:formatCode>
                <c:ptCount val="16"/>
                <c:pt idx="0">
                  <c:v>2.5661941888712727</c:v>
                </c:pt>
                <c:pt idx="1">
                  <c:v>2.3217947423121039</c:v>
                </c:pt>
                <c:pt idx="2">
                  <c:v>2.0315703995230909</c:v>
                </c:pt>
                <c:pt idx="3">
                  <c:v>1.6812996409846268</c:v>
                </c:pt>
                <c:pt idx="4">
                  <c:v>1.4340496937810052</c:v>
                </c:pt>
                <c:pt idx="5">
                  <c:v>1.2501971689372868</c:v>
                </c:pt>
                <c:pt idx="6">
                  <c:v>1.1081293088307769</c:v>
                </c:pt>
                <c:pt idx="7">
                  <c:v>0.99505488956233024</c:v>
                </c:pt>
                <c:pt idx="8">
                  <c:v>0.90292017756581811</c:v>
                </c:pt>
                <c:pt idx="9">
                  <c:v>0.82640151845007082</c:v>
                </c:pt>
                <c:pt idx="10">
                  <c:v>0.76183889982115904</c:v>
                </c:pt>
                <c:pt idx="11">
                  <c:v>0.70663318244281426</c:v>
                </c:pt>
                <c:pt idx="12">
                  <c:v>0.65888769714262396</c:v>
                </c:pt>
                <c:pt idx="13">
                  <c:v>0.61718594415891359</c:v>
                </c:pt>
                <c:pt idx="14">
                  <c:v>0.58044868557802598</c:v>
                </c:pt>
                <c:pt idx="15">
                  <c:v>0.56367271200640678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F16-4759-ADB0-34310AC51626}"/>
            </c:ext>
          </c:extLst>
        </c:ser>
        <c:ser>
          <c:idx val="33"/>
          <c:order val="9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plus>
            <c:minus>
              <c:numRef>
                <c:f>'[1]newtheoryData w Chart'!$AG$25:$AG$39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'[1]newtheoryData w Chart'!$AE$6:$AE$20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'[1]newtheoryData w Chart'!$AF$25:$AF$39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F16-4759-ADB0-34310AC51626}"/>
            </c:ext>
          </c:extLst>
        </c:ser>
        <c:ser>
          <c:idx val="34"/>
          <c:order val="10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'[1]newtheoryData w Chart'!$AK$5:$AK$21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'[1]newtheoryData w Chart'!$AK$25:$AK$41</c:f>
              <c:numCache>
                <c:formatCode>General</c:formatCode>
                <c:ptCount val="17"/>
                <c:pt idx="0">
                  <c:v>2.2608610420163466</c:v>
                </c:pt>
                <c:pt idx="1">
                  <c:v>1.9347753148024505</c:v>
                </c:pt>
                <c:pt idx="2">
                  <c:v>1.8460241535729802</c:v>
                </c:pt>
                <c:pt idx="3">
                  <c:v>1.5016166622347378</c:v>
                </c:pt>
                <c:pt idx="4">
                  <c:v>1.2655134134556909</c:v>
                </c:pt>
                <c:pt idx="5">
                  <c:v>1.0935686561926896</c:v>
                </c:pt>
                <c:pt idx="6">
                  <c:v>0.96275900832275052</c:v>
                </c:pt>
                <c:pt idx="7">
                  <c:v>0.85990013991220027</c:v>
                </c:pt>
                <c:pt idx="8">
                  <c:v>0.77689819590523124</c:v>
                </c:pt>
                <c:pt idx="9">
                  <c:v>0.70850927020934817</c:v>
                </c:pt>
                <c:pt idx="10">
                  <c:v>0.65118651371991876</c:v>
                </c:pt>
                <c:pt idx="11">
                  <c:v>0.60244500820196067</c:v>
                </c:pt>
                <c:pt idx="12">
                  <c:v>0.56049201320182407</c:v>
                </c:pt>
                <c:pt idx="13">
                  <c:v>0.52400164775899716</c:v>
                </c:pt>
                <c:pt idx="14">
                  <c:v>0.49197220718693124</c:v>
                </c:pt>
                <c:pt idx="15">
                  <c:v>0.46363279433054116</c:v>
                </c:pt>
                <c:pt idx="16">
                  <c:v>0.4383804634846511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F16-4759-ADB0-34310AC51626}"/>
            </c:ext>
          </c:extLst>
        </c:ser>
        <c:ser>
          <c:idx val="35"/>
          <c:order val="11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plus>
            <c:minus>
              <c:numRef>
                <c:f>'[1]newtheoryData w Chart'!$AM$26:$AM$39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'[1]newtheoryData w Chart'!$AK$6:$AK$19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'[1]newtheoryData w Chart'!$AL$26:$AL$39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F16-4759-ADB0-34310AC51626}"/>
            </c:ext>
          </c:extLst>
        </c:ser>
        <c:ser>
          <c:idx val="36"/>
          <c:order val="12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'[1]newtheoryData w Chart'!$AQ$5:$AQ$21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'[1]newtheoryData w Chart'!$AQ$25:$AQ$41</c:f>
              <c:numCache>
                <c:formatCode>General</c:formatCode>
                <c:ptCount val="17"/>
                <c:pt idx="0">
                  <c:v>2.5975180880731692</c:v>
                </c:pt>
                <c:pt idx="1">
                  <c:v>1.909939770642036</c:v>
                </c:pt>
                <c:pt idx="2">
                  <c:v>1.3965151011146071</c:v>
                </c:pt>
                <c:pt idx="3">
                  <c:v>1.1006432576581227</c:v>
                </c:pt>
                <c:pt idx="4">
                  <c:v>0.90822310771789139</c:v>
                </c:pt>
                <c:pt idx="5">
                  <c:v>0.77307085954558596</c:v>
                </c:pt>
                <c:pt idx="6">
                  <c:v>0.6729321471692149</c:v>
                </c:pt>
                <c:pt idx="7">
                  <c:v>0.59576102937458009</c:v>
                </c:pt>
                <c:pt idx="8">
                  <c:v>0.53446874240188658</c:v>
                </c:pt>
                <c:pt idx="9">
                  <c:v>0.48461158359574052</c:v>
                </c:pt>
                <c:pt idx="10">
                  <c:v>0.44326247236743493</c:v>
                </c:pt>
                <c:pt idx="11">
                  <c:v>0.40841479372219641</c:v>
                </c:pt>
                <c:pt idx="12">
                  <c:v>0.37864695161416462</c:v>
                </c:pt>
                <c:pt idx="13">
                  <c:v>0.35292365327081099</c:v>
                </c:pt>
                <c:pt idx="14">
                  <c:v>0.33047303919505971</c:v>
                </c:pt>
                <c:pt idx="15">
                  <c:v>0.31070790527191017</c:v>
                </c:pt>
                <c:pt idx="16">
                  <c:v>0.29317359910532381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F16-4759-ADB0-34310AC51626}"/>
            </c:ext>
          </c:extLst>
        </c:ser>
        <c:ser>
          <c:idx val="37"/>
          <c:order val="13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plus>
            <c:minus>
              <c:numRef>
                <c:f>'[1]newtheoryData w Chart'!$AS$25:$AS$41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'[1]newtheoryData w Chart'!$AQ$5:$AQ$17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'[1]newtheoryData w Chart'!$AR$25:$AR$37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F16-4759-ADB0-34310AC51626}"/>
            </c:ext>
          </c:extLst>
        </c:ser>
        <c:ser>
          <c:idx val="38"/>
          <c:order val="14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'[1]newtheoryData w Chart'!$AW$5:$AW$21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'[1]newtheoryData w Chart'!$AW$25:$AW$41</c:f>
              <c:numCache>
                <c:formatCode>General</c:formatCode>
                <c:ptCount val="17"/>
                <c:pt idx="0">
                  <c:v>2.3152209337038054</c:v>
                </c:pt>
                <c:pt idx="1">
                  <c:v>2.2049723178131475</c:v>
                </c:pt>
                <c:pt idx="2">
                  <c:v>1.9844750860318332</c:v>
                </c:pt>
                <c:pt idx="3">
                  <c:v>1.5434806224692033</c:v>
                </c:pt>
                <c:pt idx="4">
                  <c:v>1.2628477820202573</c:v>
                </c:pt>
                <c:pt idx="5">
                  <c:v>1.0685635078632947</c:v>
                </c:pt>
                <c:pt idx="6">
                  <c:v>0.92608837348152218</c:v>
                </c:pt>
                <c:pt idx="7">
                  <c:v>0.81713680013075474</c:v>
                </c:pt>
                <c:pt idx="8">
                  <c:v>0.73112240011699114</c:v>
                </c:pt>
                <c:pt idx="9">
                  <c:v>0.66149169534394425</c:v>
                </c:pt>
                <c:pt idx="10">
                  <c:v>0.60397067835751439</c:v>
                </c:pt>
                <c:pt idx="11">
                  <c:v>0.55565302408891315</c:v>
                </c:pt>
                <c:pt idx="12">
                  <c:v>0.51449354082306775</c:v>
                </c:pt>
                <c:pt idx="13">
                  <c:v>0.47901122766285631</c:v>
                </c:pt>
                <c:pt idx="14">
                  <c:v>0.44810727749105905</c:v>
                </c:pt>
                <c:pt idx="15">
                  <c:v>0.42094926067341915</c:v>
                </c:pt>
                <c:pt idx="16">
                  <c:v>0.39689501720636655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F16-4759-ADB0-34310AC51626}"/>
            </c:ext>
          </c:extLst>
        </c:ser>
        <c:ser>
          <c:idx val="39"/>
          <c:order val="15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plus>
            <c:minus>
              <c:numRef>
                <c:f>'[1]newtheoryData w Chart'!$AY$26:$AY$39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'[1]newtheoryData w Chart'!$AW$6:$AW$19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'[1]newtheoryData w Chart'!$AX$26:$AX$39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F16-4759-ADB0-34310AC51626}"/>
            </c:ext>
          </c:extLst>
        </c:ser>
        <c:ser>
          <c:idx val="40"/>
          <c:order val="16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'[1]newtheoryData w Chart'!$AE$47:$AE$63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'[1]newtheoryData w Chart'!$AE$67:$AE$83</c:f>
              <c:numCache>
                <c:formatCode>General</c:formatCode>
                <c:ptCount val="17"/>
                <c:pt idx="0">
                  <c:v>2.5373178676583499</c:v>
                </c:pt>
                <c:pt idx="1">
                  <c:v>2.5025600886493318</c:v>
                </c:pt>
                <c:pt idx="2">
                  <c:v>1.9857270268630567</c:v>
                </c:pt>
                <c:pt idx="3">
                  <c:v>1.6311329149232248</c:v>
                </c:pt>
                <c:pt idx="4">
                  <c:v>1.3839915641772815</c:v>
                </c:pt>
                <c:pt idx="5">
                  <c:v>1.2018874109960604</c:v>
                </c:pt>
                <c:pt idx="6">
                  <c:v>1.0621330608802395</c:v>
                </c:pt>
                <c:pt idx="7">
                  <c:v>0.95149420037188137</c:v>
                </c:pt>
                <c:pt idx="8">
                  <c:v>0.86173059656321327</c:v>
                </c:pt>
                <c:pt idx="9">
                  <c:v>0.78744347616983279</c:v>
                </c:pt>
                <c:pt idx="10">
                  <c:v>0.72494796218809998</c:v>
                </c:pt>
                <c:pt idx="11">
                  <c:v>0.6716429649683866</c:v>
                </c:pt>
                <c:pt idx="12">
                  <c:v>0.62564002216233294</c:v>
                </c:pt>
                <c:pt idx="13">
                  <c:v>0.58553489253654234</c:v>
                </c:pt>
                <c:pt idx="14">
                  <c:v>0.55026170623916026</c:v>
                </c:pt>
                <c:pt idx="15">
                  <c:v>0.51899683656648066</c:v>
                </c:pt>
                <c:pt idx="16">
                  <c:v>0.50051201772986631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F16-4759-ADB0-34310AC51626}"/>
            </c:ext>
          </c:extLst>
        </c:ser>
        <c:ser>
          <c:idx val="41"/>
          <c:order val="1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Chart'!$AG$68:$AG$83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plus>
            <c:minus>
              <c:numRef>
                <c:f>'[1]newtheoryData w Chart'!$AG$68:$AG$83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'[1]newtheoryData w Chart'!$AE$48:$AE$63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'[1]newtheoryData w Chart'!$AF$68:$AF$83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F16-4759-ADB0-34310AC51626}"/>
            </c:ext>
          </c:extLst>
        </c:ser>
        <c:ser>
          <c:idx val="42"/>
          <c:order val="18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'[1]newtheoryData w Chart'!$AK$47:$AK$63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'[1]newtheoryData w Chart'!$AK$67:$AK$83</c:f>
              <c:numCache>
                <c:formatCode>General</c:formatCode>
                <c:ptCount val="17"/>
                <c:pt idx="0">
                  <c:v>3.4906215647333894</c:v>
                </c:pt>
                <c:pt idx="1">
                  <c:v>3.0173169457864892</c:v>
                </c:pt>
                <c:pt idx="2">
                  <c:v>2.6972984818394377</c:v>
                </c:pt>
                <c:pt idx="3">
                  <c:v>2.3423907868605638</c:v>
                </c:pt>
                <c:pt idx="4">
                  <c:v>1.7625910871426027</c:v>
                </c:pt>
                <c:pt idx="5">
                  <c:v>1.4128706333444672</c:v>
                </c:pt>
                <c:pt idx="6">
                  <c:v>1.1789516543139262</c:v>
                </c:pt>
                <c:pt idx="7">
                  <c:v>1.0114869306897889</c:v>
                </c:pt>
                <c:pt idx="8">
                  <c:v>0.88568009851444218</c:v>
                </c:pt>
                <c:pt idx="9">
                  <c:v>0.78770663628939341</c:v>
                </c:pt>
                <c:pt idx="10">
                  <c:v>0.70924980000558924</c:v>
                </c:pt>
                <c:pt idx="11">
                  <c:v>0.64500615870073508</c:v>
                </c:pt>
                <c:pt idx="12">
                  <c:v>0.59143421860931189</c:v>
                </c:pt>
                <c:pt idx="13">
                  <c:v>0.54607883374663457</c:v>
                </c:pt>
                <c:pt idx="14">
                  <c:v>0.50718432991852669</c:v>
                </c:pt>
                <c:pt idx="15">
                  <c:v>0.47346196755692249</c:v>
                </c:pt>
                <c:pt idx="16">
                  <c:v>0.44394438853217671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F16-4759-ADB0-34310AC51626}"/>
            </c:ext>
          </c:extLst>
        </c:ser>
        <c:ser>
          <c:idx val="43"/>
          <c:order val="19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Chart'!$AM$68:$AM$80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plus>
            <c:minus>
              <c:numRef>
                <c:f>'[1]newtheoryData w Chart'!$AM$68:$AM$80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'[1]newtheoryData w Chart'!$AK$48:$AK$60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'[1]newtheoryData w Chart'!$AL$68:$AL$80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F16-4759-ADB0-34310AC51626}"/>
            </c:ext>
          </c:extLst>
        </c:ser>
        <c:ser>
          <c:idx val="44"/>
          <c:order val="20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'[1]newtheoryData w Chart'!$AQ$47:$AQ$62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'[1]newtheoryData w Chart'!$AQ$66:$AQ$81</c:f>
              <c:numCache>
                <c:formatCode>General</c:formatCode>
                <c:ptCount val="16"/>
                <c:pt idx="0">
                  <c:v>3.0860160807966825</c:v>
                </c:pt>
                <c:pt idx="1">
                  <c:v>3.0328089069898434</c:v>
                </c:pt>
                <c:pt idx="2">
                  <c:v>2.9317152767568486</c:v>
                </c:pt>
                <c:pt idx="3">
                  <c:v>2.0694460777107166</c:v>
                </c:pt>
                <c:pt idx="4">
                  <c:v>1.5991174236855537</c:v>
                </c:pt>
                <c:pt idx="5">
                  <c:v>1.3029845674474883</c:v>
                </c:pt>
                <c:pt idx="6">
                  <c:v>1.0993932287838182</c:v>
                </c:pt>
                <c:pt idx="7">
                  <c:v>0.95082657624546441</c:v>
                </c:pt>
                <c:pt idx="8">
                  <c:v>0.83763293621624235</c:v>
                </c:pt>
                <c:pt idx="9">
                  <c:v>0.74852304938472713</c:v>
                </c:pt>
                <c:pt idx="10">
                  <c:v>0.67654967925158038</c:v>
                </c:pt>
                <c:pt idx="11">
                  <c:v>0.61720321615933649</c:v>
                </c:pt>
                <c:pt idx="12">
                  <c:v>0.56742876324326108</c:v>
                </c:pt>
                <c:pt idx="13">
                  <c:v>0.52508333315048039</c:v>
                </c:pt>
                <c:pt idx="14">
                  <c:v>0.48861921279280807</c:v>
                </c:pt>
                <c:pt idx="15">
                  <c:v>0.4754132881227322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F16-4759-ADB0-34310AC51626}"/>
            </c:ext>
          </c:extLst>
        </c:ser>
        <c:ser>
          <c:idx val="45"/>
          <c:order val="21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Chart'!$AS$67:$AS$81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plus>
            <c:minus>
              <c:numRef>
                <c:f>'[1]newtheoryData w Chart'!$AS$67:$AS$81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'[1]newtheoryData w Chart'!$AQ$48:$AQ$62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'[1]newtheoryData w Chart'!$AR$67:$AR$81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F16-4759-ADB0-34310AC51626}"/>
            </c:ext>
          </c:extLst>
        </c:ser>
        <c:ser>
          <c:idx val="46"/>
          <c:order val="22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'[1]newtheoryData w Chart'!$AX$47:$AX$61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'[1]newtheoryData w Chart'!$AX$65:$AX$79</c:f>
              <c:numCache>
                <c:formatCode>General</c:formatCode>
                <c:ptCount val="15"/>
                <c:pt idx="0">
                  <c:v>3.0455610391970755</c:v>
                </c:pt>
                <c:pt idx="1">
                  <c:v>2.9793531905188777</c:v>
                </c:pt>
                <c:pt idx="2">
                  <c:v>2.1084653348287441</c:v>
                </c:pt>
                <c:pt idx="3">
                  <c:v>1.4426341764617725</c:v>
                </c:pt>
                <c:pt idx="4">
                  <c:v>1.0964019741109472</c:v>
                </c:pt>
                <c:pt idx="5">
                  <c:v>0.88419514041205416</c:v>
                </c:pt>
                <c:pt idx="6">
                  <c:v>0.7408121446695588</c:v>
                </c:pt>
                <c:pt idx="7">
                  <c:v>0.6374430082040391</c:v>
                </c:pt>
                <c:pt idx="8">
                  <c:v>0.55938876230150358</c:v>
                </c:pt>
                <c:pt idx="9">
                  <c:v>0.49836453368679418</c:v>
                </c:pt>
                <c:pt idx="10">
                  <c:v>0.44934507135694557</c:v>
                </c:pt>
                <c:pt idx="11">
                  <c:v>0.40910521422050267</c:v>
                </c:pt>
                <c:pt idx="12">
                  <c:v>0.37548012812018738</c:v>
                </c:pt>
                <c:pt idx="13">
                  <c:v>0.34696265003510979</c:v>
                </c:pt>
                <c:pt idx="14">
                  <c:v>0.32247116885616089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F16-4759-ADB0-34310AC51626}"/>
            </c:ext>
          </c:extLst>
        </c:ser>
        <c:ser>
          <c:idx val="47"/>
          <c:order val="23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Chart'!$AZ$66:$AZ$79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plus>
            <c:minus>
              <c:numRef>
                <c:f>'[1]newtheoryData w Chart'!$AZ$66:$AZ$79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'[1]newtheoryData w Chart'!$AX$48:$AX$58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'[1]newtheoryData w Chart'!$AY$66:$AY$76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F16-4759-ADB0-34310AC51626}"/>
            </c:ext>
          </c:extLst>
        </c:ser>
        <c:ser>
          <c:idx val="0"/>
          <c:order val="24"/>
          <c:tx>
            <c:v>A03</c:v>
          </c:tx>
          <c:spPr>
            <a:ln w="25400" cap="rnd">
              <a:solidFill>
                <a:srgbClr val="9ED38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'[1]newtheoryData w Chart'!$S$47:$S$56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'[1]newtheoryData w Chart'!$S$60:$S$69</c:f>
              <c:numCache>
                <c:formatCode>General</c:formatCode>
                <c:ptCount val="10"/>
                <c:pt idx="0">
                  <c:v>1.6023471339281787</c:v>
                </c:pt>
                <c:pt idx="1">
                  <c:v>1.3513771009032833</c:v>
                </c:pt>
                <c:pt idx="2">
                  <c:v>1.1445336670915562</c:v>
                </c:pt>
                <c:pt idx="3">
                  <c:v>1.0385583275460415</c:v>
                </c:pt>
                <c:pt idx="4">
                  <c:v>0.93470249479143752</c:v>
                </c:pt>
                <c:pt idx="5">
                  <c:v>0.84334059680430451</c:v>
                </c:pt>
                <c:pt idx="6">
                  <c:v>0.77354689224118967</c:v>
                </c:pt>
                <c:pt idx="7">
                  <c:v>0.70990062895552208</c:v>
                </c:pt>
                <c:pt idx="8">
                  <c:v>0.65978999632336777</c:v>
                </c:pt>
                <c:pt idx="9">
                  <c:v>0.6129196687156967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F16-4759-ADB0-34310AC51626}"/>
            </c:ext>
          </c:extLst>
        </c:ser>
        <c:ser>
          <c:idx val="1"/>
          <c:order val="25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ED381"/>
              </a:solidFill>
              <a:ln w="25400">
                <a:solidFill>
                  <a:srgbClr val="9E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Chart'!$U$58:$U$69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plus>
            <c:minus>
              <c:numRef>
                <c:f>'[1]newtheoryData w Chart'!$U$58:$U$69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7.8284263886066408E-2</c:v>
                  </c:pt>
                  <c:pt idx="3">
                    <c:v>6.0784711187965662E-2</c:v>
                  </c:pt>
                  <c:pt idx="4">
                    <c:v>4.8150415545075376E-2</c:v>
                  </c:pt>
                  <c:pt idx="5">
                    <c:v>4.2267673506739836E-2</c:v>
                  </c:pt>
                  <c:pt idx="6">
                    <c:v>3.6868151727149578E-2</c:v>
                  </c:pt>
                  <c:pt idx="7">
                    <c:v>3.2401213215430824E-2</c:v>
                  </c:pt>
                  <c:pt idx="8">
                    <c:v>2.9156997262941454E-2</c:v>
                  </c:pt>
                  <c:pt idx="9">
                    <c:v>2.6318138114276985E-2</c:v>
                  </c:pt>
                  <c:pt idx="10">
                    <c:v>2.3662488093601542E-2</c:v>
                  </c:pt>
                  <c:pt idx="11">
                    <c:v>2.2196331583299877E-2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'[1]newtheoryData w Chart'!$S$47:$S$56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'[1]newtheoryData w Chart'!$T$60:$T$69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F16-4759-ADB0-34310AC51626}"/>
            </c:ext>
          </c:extLst>
        </c:ser>
        <c:ser>
          <c:idx val="2"/>
          <c:order val="26"/>
          <c:tx>
            <c:v>D04</c:v>
          </c:tx>
          <c:spPr>
            <a:ln w="28575" cap="rnd">
              <a:solidFill>
                <a:srgbClr val="B8D38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'[1]newtheoryData w Chart'!$Y$47:$Y$56</c:f>
              <c:numCache>
                <c:formatCode>General</c:formatCode>
                <c:ptCount val="10"/>
                <c:pt idx="0">
                  <c:v>0.24</c:v>
                </c:pt>
                <c:pt idx="1">
                  <c:v>0.44</c:v>
                </c:pt>
                <c:pt idx="2">
                  <c:v>0.64</c:v>
                </c:pt>
                <c:pt idx="3">
                  <c:v>0.84</c:v>
                </c:pt>
                <c:pt idx="4">
                  <c:v>1.04</c:v>
                </c:pt>
                <c:pt idx="5">
                  <c:v>1.24</c:v>
                </c:pt>
                <c:pt idx="6">
                  <c:v>1.44</c:v>
                </c:pt>
                <c:pt idx="7">
                  <c:v>1.64</c:v>
                </c:pt>
                <c:pt idx="8">
                  <c:v>1.84</c:v>
                </c:pt>
                <c:pt idx="9">
                  <c:v>2.04</c:v>
                </c:pt>
              </c:numCache>
            </c:numRef>
          </c:xVal>
          <c:yVal>
            <c:numRef>
              <c:f>'[1]newtheoryData w Chart'!$Y$60:$Y$69</c:f>
              <c:numCache>
                <c:formatCode>General</c:formatCode>
                <c:ptCount val="10"/>
                <c:pt idx="0">
                  <c:v>3.5613553655920342</c:v>
                </c:pt>
                <c:pt idx="1">
                  <c:v>1.9425574721411094</c:v>
                </c:pt>
                <c:pt idx="2">
                  <c:v>1.3355082620970127</c:v>
                </c:pt>
                <c:pt idx="3">
                  <c:v>1.0175301044548668</c:v>
                </c:pt>
                <c:pt idx="4">
                  <c:v>0.82185123821354622</c:v>
                </c:pt>
                <c:pt idx="5">
                  <c:v>0.68929458688878076</c:v>
                </c:pt>
                <c:pt idx="6">
                  <c:v>0.5935592275986723</c:v>
                </c:pt>
                <c:pt idx="7">
                  <c:v>0.5211739559402977</c:v>
                </c:pt>
                <c:pt idx="8">
                  <c:v>0.46452461290330876</c:v>
                </c:pt>
                <c:pt idx="9">
                  <c:v>0.41898298418729812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F16-4759-ADB0-34310AC51626}"/>
            </c:ext>
          </c:extLst>
        </c:ser>
        <c:ser>
          <c:idx val="4"/>
          <c:order val="27"/>
          <c:tx>
            <c:v>C02</c:v>
          </c:tx>
          <c:spPr>
            <a:ln w="28575" cap="rnd">
              <a:solidFill>
                <a:srgbClr val="81B8D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'[1]newtheoryData w Chart'!$S$5:$S$16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'[1]newtheoryData w Chart'!$S$20:$S$31</c:f>
              <c:numCache>
                <c:formatCode>General</c:formatCode>
                <c:ptCount val="12"/>
                <c:pt idx="0">
                  <c:v>2.2709646950498592</c:v>
                </c:pt>
                <c:pt idx="1">
                  <c:v>1.7079155971036131</c:v>
                </c:pt>
                <c:pt idx="2">
                  <c:v>1.3685946175466037</c:v>
                </c:pt>
                <c:pt idx="3">
                  <c:v>1.1417557306604262</c:v>
                </c:pt>
                <c:pt idx="4">
                  <c:v>0.97942079265183501</c:v>
                </c:pt>
                <c:pt idx="5">
                  <c:v>0.85750119190679308</c:v>
                </c:pt>
                <c:pt idx="6">
                  <c:v>0.76257486069939906</c:v>
                </c:pt>
                <c:pt idx="7">
                  <c:v>0.68657072175925971</c:v>
                </c:pt>
                <c:pt idx="8">
                  <c:v>0.66449449276378503</c:v>
                </c:pt>
                <c:pt idx="9">
                  <c:v>0.64379372974933702</c:v>
                </c:pt>
                <c:pt idx="10">
                  <c:v>0.62434376812548997</c:v>
                </c:pt>
                <c:pt idx="11">
                  <c:v>0.60603456671418521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FF16-4759-ADB0-34310AC51626}"/>
            </c:ext>
          </c:extLst>
        </c:ser>
        <c:ser>
          <c:idx val="5"/>
          <c:order val="28"/>
          <c:tx>
            <c:v>C02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AD3"/>
              </a:solidFill>
              <a:ln w="25400">
                <a:solidFill>
                  <a:srgbClr val="81BA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plus>
            <c:minus>
              <c:numRef>
                <c:f>'[1]newtheoryData w Chart'!$U$20:$U$31</c:f>
                <c:numCache>
                  <c:formatCode>General</c:formatCode>
                  <c:ptCount val="12"/>
                  <c:pt idx="0">
                    <c:v>8.8428595175279692E-2</c:v>
                  </c:pt>
                  <c:pt idx="1">
                    <c:v>6.0128719433341617E-2</c:v>
                  </c:pt>
                  <c:pt idx="2">
                    <c:v>4.5607007066723958E-2</c:v>
                  </c:pt>
                  <c:pt idx="3">
                    <c:v>3.6822930784260285E-2</c:v>
                  </c:pt>
                  <c:pt idx="4">
                    <c:v>3.0934749511981729E-2</c:v>
                  </c:pt>
                  <c:pt idx="5">
                    <c:v>2.6705725318904888E-2</c:v>
                  </c:pt>
                  <c:pt idx="6">
                    <c:v>2.3515615544108193E-2</c:v>
                  </c:pt>
                  <c:pt idx="7">
                    <c:v>2.1019843690807054E-2</c:v>
                  </c:pt>
                  <c:pt idx="8">
                    <c:v>2.0233282546490525E-2</c:v>
                  </c:pt>
                  <c:pt idx="9">
                    <c:v>1.9636135694992174E-2</c:v>
                  </c:pt>
                  <c:pt idx="10">
                    <c:v>1.9011685522593344E-2</c:v>
                  </c:pt>
                  <c:pt idx="11">
                    <c:v>1.842644270346025E-2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'[1]newtheoryData w Chart'!$S$5:$S$16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'[1]newtheoryData w Chart'!$T$20:$T$31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FF16-4759-ADB0-34310AC51626}"/>
            </c:ext>
          </c:extLst>
        </c:ser>
        <c:ser>
          <c:idx val="6"/>
          <c:order val="29"/>
          <c:tx>
            <c:v>B06</c:v>
          </c:tx>
          <c:spPr>
            <a:ln w="28575" cap="rnd">
              <a:solidFill>
                <a:srgbClr val="93D38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'[1]newtheoryData w Chart'!$Y$5:$Y$18</c:f>
              <c:numCache>
                <c:formatCode>General</c:formatCode>
                <c:ptCount val="14"/>
                <c:pt idx="0">
                  <c:v>0.71</c:v>
                </c:pt>
                <c:pt idx="1">
                  <c:v>0.79</c:v>
                </c:pt>
                <c:pt idx="2">
                  <c:v>0.86</c:v>
                </c:pt>
                <c:pt idx="3">
                  <c:v>1.01</c:v>
                </c:pt>
                <c:pt idx="4">
                  <c:v>1.21</c:v>
                </c:pt>
                <c:pt idx="5">
                  <c:v>1.41</c:v>
                </c:pt>
                <c:pt idx="6">
                  <c:v>1.61</c:v>
                </c:pt>
                <c:pt idx="7">
                  <c:v>1.81</c:v>
                </c:pt>
                <c:pt idx="8">
                  <c:v>2.0099999999999998</c:v>
                </c:pt>
                <c:pt idx="9">
                  <c:v>2.21</c:v>
                </c:pt>
                <c:pt idx="10">
                  <c:v>2.41</c:v>
                </c:pt>
                <c:pt idx="11">
                  <c:v>2.61</c:v>
                </c:pt>
                <c:pt idx="12">
                  <c:v>2.81</c:v>
                </c:pt>
                <c:pt idx="13">
                  <c:v>3.01</c:v>
                </c:pt>
              </c:numCache>
            </c:numRef>
          </c:xVal>
          <c:yVal>
            <c:numRef>
              <c:f>'[1]newtheoryData w Chart'!$Y$22:$Y$35</c:f>
              <c:numCache>
                <c:formatCode>General</c:formatCode>
                <c:ptCount val="14"/>
                <c:pt idx="0">
                  <c:v>1.6138926017561599</c:v>
                </c:pt>
                <c:pt idx="1">
                  <c:v>1.4504604395530043</c:v>
                </c:pt>
                <c:pt idx="2">
                  <c:v>1.3323997061010158</c:v>
                </c:pt>
                <c:pt idx="3">
                  <c:v>1.1345185616305677</c:v>
                </c:pt>
                <c:pt idx="4">
                  <c:v>0.94699483243543259</c:v>
                </c:pt>
                <c:pt idx="5">
                  <c:v>0.81266932428856287</c:v>
                </c:pt>
                <c:pt idx="6">
                  <c:v>0.71171661319681589</c:v>
                </c:pt>
                <c:pt idx="7">
                  <c:v>0.63307389350655985</c:v>
                </c:pt>
                <c:pt idx="8">
                  <c:v>0.57008146629197687</c:v>
                </c:pt>
                <c:pt idx="9">
                  <c:v>0.51849038336962594</c:v>
                </c:pt>
                <c:pt idx="10">
                  <c:v>0.47546213578708441</c:v>
                </c:pt>
                <c:pt idx="11">
                  <c:v>0.43902825565014308</c:v>
                </c:pt>
                <c:pt idx="12">
                  <c:v>0.40778069297041758</c:v>
                </c:pt>
                <c:pt idx="13">
                  <c:v>0.38068563031457592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E-FF16-4759-ADB0-34310AC51626}"/>
            </c:ext>
          </c:extLst>
        </c:ser>
        <c:ser>
          <c:idx val="7"/>
          <c:order val="30"/>
          <c:tx>
            <c:v>B06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3D381"/>
              </a:solidFill>
              <a:ln w="25400">
                <a:solidFill>
                  <a:srgbClr val="93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plus>
            <c:minus>
              <c:numRef>
                <c:f>'[1]newtheoryData w Chart'!$AA$23:$AA$35</c:f>
                <c:numCache>
                  <c:formatCode>General</c:formatCode>
                  <c:ptCount val="13"/>
                  <c:pt idx="0">
                    <c:v>6.5850999462195192E-2</c:v>
                  </c:pt>
                  <c:pt idx="1">
                    <c:v>5.8301045489133445E-2</c:v>
                  </c:pt>
                  <c:pt idx="2">
                    <c:v>4.6734624219243293E-2</c:v>
                  </c:pt>
                  <c:pt idx="3">
                    <c:v>3.6954552476439827E-2</c:v>
                  </c:pt>
                  <c:pt idx="4">
                    <c:v>3.0595303818593905E-2</c:v>
                  </c:pt>
                  <c:pt idx="5">
                    <c:v>2.6137791138107214E-2</c:v>
                  </c:pt>
                  <c:pt idx="6">
                    <c:v>2.2839445229097192E-2</c:v>
                  </c:pt>
                  <c:pt idx="7">
                    <c:v>1.9928241015149017E-2</c:v>
                  </c:pt>
                  <c:pt idx="8">
                    <c:v>1.8277801636543526E-2</c:v>
                  </c:pt>
                  <c:pt idx="9">
                    <c:v>1.6631831327841851E-2</c:v>
                  </c:pt>
                  <c:pt idx="10">
                    <c:v>1.5263818540651779E-2</c:v>
                  </c:pt>
                  <c:pt idx="11">
                    <c:v>1.4108042451205557E-2</c:v>
                  </c:pt>
                  <c:pt idx="12">
                    <c:v>1.3118101874734212E-2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'[1]newtheoryData w Chart'!$Y$6:$Y$18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'[1]newtheoryData w Chart'!$Z$23:$Z$35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F-FF16-4759-ADB0-34310AC51626}"/>
            </c:ext>
          </c:extLst>
        </c:ser>
        <c:ser>
          <c:idx val="8"/>
          <c:order val="31"/>
          <c:tx>
            <c:v>C04</c:v>
          </c:tx>
          <c:spPr>
            <a:ln w="28575" cap="rnd">
              <a:solidFill>
                <a:srgbClr val="81BFD3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'[1]newtheoryData w Chart'!$AE$5:$AE$20</c:f>
              <c:numCache>
                <c:formatCode>General</c:formatCode>
                <c:ptCount val="16"/>
                <c:pt idx="0">
                  <c:v>0.76</c:v>
                </c:pt>
                <c:pt idx="1">
                  <c:v>0.84</c:v>
                </c:pt>
                <c:pt idx="2">
                  <c:v>0.96</c:v>
                </c:pt>
                <c:pt idx="3">
                  <c:v>1.1599999999999999</c:v>
                </c:pt>
                <c:pt idx="4">
                  <c:v>1.36</c:v>
                </c:pt>
                <c:pt idx="5">
                  <c:v>1.56</c:v>
                </c:pt>
                <c:pt idx="6">
                  <c:v>1.76</c:v>
                </c:pt>
                <c:pt idx="7">
                  <c:v>1.96</c:v>
                </c:pt>
                <c:pt idx="8">
                  <c:v>2.16</c:v>
                </c:pt>
                <c:pt idx="9">
                  <c:v>2.36</c:v>
                </c:pt>
                <c:pt idx="10">
                  <c:v>2.56</c:v>
                </c:pt>
                <c:pt idx="11">
                  <c:v>2.76</c:v>
                </c:pt>
                <c:pt idx="12">
                  <c:v>2.96</c:v>
                </c:pt>
                <c:pt idx="13">
                  <c:v>3.16</c:v>
                </c:pt>
                <c:pt idx="14">
                  <c:v>3.36</c:v>
                </c:pt>
                <c:pt idx="15">
                  <c:v>3.46</c:v>
                </c:pt>
              </c:numCache>
            </c:numRef>
          </c:xVal>
          <c:yVal>
            <c:numRef>
              <c:f>'[1]newtheoryData w Chart'!$AE$24:$AE$39</c:f>
              <c:numCache>
                <c:formatCode>General</c:formatCode>
                <c:ptCount val="16"/>
                <c:pt idx="0">
                  <c:v>2.5661941888712727</c:v>
                </c:pt>
                <c:pt idx="1">
                  <c:v>2.3217947423121039</c:v>
                </c:pt>
                <c:pt idx="2">
                  <c:v>2.0315703995230909</c:v>
                </c:pt>
                <c:pt idx="3">
                  <c:v>1.6812996409846268</c:v>
                </c:pt>
                <c:pt idx="4">
                  <c:v>1.4340496937810052</c:v>
                </c:pt>
                <c:pt idx="5">
                  <c:v>1.2501971689372868</c:v>
                </c:pt>
                <c:pt idx="6">
                  <c:v>1.1081293088307769</c:v>
                </c:pt>
                <c:pt idx="7">
                  <c:v>0.99505488956233024</c:v>
                </c:pt>
                <c:pt idx="8">
                  <c:v>0.90292017756581811</c:v>
                </c:pt>
                <c:pt idx="9">
                  <c:v>0.82640151845007082</c:v>
                </c:pt>
                <c:pt idx="10">
                  <c:v>0.76183889982115904</c:v>
                </c:pt>
                <c:pt idx="11">
                  <c:v>0.70663318244281426</c:v>
                </c:pt>
                <c:pt idx="12">
                  <c:v>0.65888769714262396</c:v>
                </c:pt>
                <c:pt idx="13">
                  <c:v>0.61718594415891359</c:v>
                </c:pt>
                <c:pt idx="14">
                  <c:v>0.58044868557802598</c:v>
                </c:pt>
                <c:pt idx="15">
                  <c:v>0.56367271200640678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0-FF16-4759-ADB0-34310AC51626}"/>
            </c:ext>
          </c:extLst>
        </c:ser>
        <c:ser>
          <c:idx val="9"/>
          <c:order val="32"/>
          <c:tx>
            <c:v>C04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FD3"/>
              </a:solidFill>
              <a:ln w="25400">
                <a:solidFill>
                  <a:srgbClr val="81BF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plus>
            <c:minus>
              <c:numRef>
                <c:f>'[1]newtheoryData w Chart'!$AG$25:$AG$39</c:f>
                <c:numCache>
                  <c:formatCode>General</c:formatCode>
                  <c:ptCount val="15"/>
                  <c:pt idx="0">
                    <c:v>9.5086193012492354E-2</c:v>
                  </c:pt>
                  <c:pt idx="1">
                    <c:v>7.8734211287129693E-2</c:v>
                  </c:pt>
                  <c:pt idx="2">
                    <c:v>6.1121764583978E-2</c:v>
                  </c:pt>
                  <c:pt idx="3">
                    <c:v>4.9981788733611081E-2</c:v>
                  </c:pt>
                  <c:pt idx="4">
                    <c:v>4.2328492696698056E-2</c:v>
                  </c:pt>
                  <c:pt idx="5">
                    <c:v>3.6750135476131929E-2</c:v>
                  </c:pt>
                  <c:pt idx="6">
                    <c:v>3.2501536416248283E-2</c:v>
                  </c:pt>
                  <c:pt idx="7">
                    <c:v>2.8679560116540916E-2</c:v>
                  </c:pt>
                  <c:pt idx="8">
                    <c:v>2.644832843448951E-2</c:v>
                  </c:pt>
                  <c:pt idx="9">
                    <c:v>2.4212191338774367E-2</c:v>
                  </c:pt>
                  <c:pt idx="10">
                    <c:v>2.2332338143206808E-2</c:v>
                  </c:pt>
                  <c:pt idx="11">
                    <c:v>2.0728921975236007E-2</c:v>
                  </c:pt>
                  <c:pt idx="12">
                    <c:v>1.9344434732820423E-2</c:v>
                  </c:pt>
                  <c:pt idx="13">
                    <c:v>1.8136388047221102E-2</c:v>
                  </c:pt>
                  <c:pt idx="14">
                    <c:v>1.7588186729166847E-2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'[1]newtheoryData w Chart'!$AE$6:$AE$20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'[1]newtheoryData w Chart'!$AF$25:$AF$39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1-FF16-4759-ADB0-34310AC51626}"/>
            </c:ext>
          </c:extLst>
        </c:ser>
        <c:ser>
          <c:idx val="10"/>
          <c:order val="33"/>
          <c:tx>
            <c:v>B01</c:v>
          </c:tx>
          <c:spPr>
            <a:ln w="28575" cap="rnd">
              <a:solidFill>
                <a:srgbClr val="81B4D3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'[1]newtheoryData w Chart'!$AK$5:$AK$21</c:f>
              <c:numCache>
                <c:formatCode>General</c:formatCode>
                <c:ptCount val="17"/>
                <c:pt idx="0">
                  <c:v>0.89</c:v>
                </c:pt>
                <c:pt idx="1">
                  <c:v>1.04</c:v>
                </c:pt>
                <c:pt idx="2">
                  <c:v>1.0900000000000001</c:v>
                </c:pt>
                <c:pt idx="3">
                  <c:v>1.34</c:v>
                </c:pt>
                <c:pt idx="4">
                  <c:v>1.59</c:v>
                </c:pt>
                <c:pt idx="5">
                  <c:v>1.84</c:v>
                </c:pt>
                <c:pt idx="6">
                  <c:v>2.09</c:v>
                </c:pt>
                <c:pt idx="7">
                  <c:v>2.34</c:v>
                </c:pt>
                <c:pt idx="8">
                  <c:v>2.59</c:v>
                </c:pt>
                <c:pt idx="9">
                  <c:v>2.84</c:v>
                </c:pt>
                <c:pt idx="10">
                  <c:v>3.09</c:v>
                </c:pt>
                <c:pt idx="11">
                  <c:v>3.34</c:v>
                </c:pt>
                <c:pt idx="12">
                  <c:v>3.59</c:v>
                </c:pt>
                <c:pt idx="13">
                  <c:v>3.84</c:v>
                </c:pt>
                <c:pt idx="14">
                  <c:v>4.09</c:v>
                </c:pt>
                <c:pt idx="15">
                  <c:v>4.34</c:v>
                </c:pt>
                <c:pt idx="16">
                  <c:v>4.59</c:v>
                </c:pt>
              </c:numCache>
            </c:numRef>
          </c:xVal>
          <c:yVal>
            <c:numRef>
              <c:f>'[1]newtheoryData w Chart'!$AK$25:$AK$41</c:f>
              <c:numCache>
                <c:formatCode>General</c:formatCode>
                <c:ptCount val="17"/>
                <c:pt idx="0">
                  <c:v>2.2608610420163466</c:v>
                </c:pt>
                <c:pt idx="1">
                  <c:v>1.9347753148024505</c:v>
                </c:pt>
                <c:pt idx="2">
                  <c:v>1.8460241535729802</c:v>
                </c:pt>
                <c:pt idx="3">
                  <c:v>1.5016166622347378</c:v>
                </c:pt>
                <c:pt idx="4">
                  <c:v>1.2655134134556909</c:v>
                </c:pt>
                <c:pt idx="5">
                  <c:v>1.0935686561926896</c:v>
                </c:pt>
                <c:pt idx="6">
                  <c:v>0.96275900832275052</c:v>
                </c:pt>
                <c:pt idx="7">
                  <c:v>0.85990013991220027</c:v>
                </c:pt>
                <c:pt idx="8">
                  <c:v>0.77689819590523124</c:v>
                </c:pt>
                <c:pt idx="9">
                  <c:v>0.70850927020934817</c:v>
                </c:pt>
                <c:pt idx="10">
                  <c:v>0.65118651371991876</c:v>
                </c:pt>
                <c:pt idx="11">
                  <c:v>0.60244500820196067</c:v>
                </c:pt>
                <c:pt idx="12">
                  <c:v>0.56049201320182407</c:v>
                </c:pt>
                <c:pt idx="13">
                  <c:v>0.52400164775899716</c:v>
                </c:pt>
                <c:pt idx="14">
                  <c:v>0.49197220718693124</c:v>
                </c:pt>
                <c:pt idx="15">
                  <c:v>0.46363279433054116</c:v>
                </c:pt>
                <c:pt idx="16">
                  <c:v>0.4383804634846511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2-FF16-4759-ADB0-34310AC51626}"/>
            </c:ext>
          </c:extLst>
        </c:ser>
        <c:ser>
          <c:idx val="11"/>
          <c:order val="34"/>
          <c:tx>
            <c:v>B01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B4D3"/>
              </a:solidFill>
              <a:ln w="25400">
                <a:solidFill>
                  <a:srgbClr val="81B4D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plus>
            <c:minus>
              <c:numRef>
                <c:f>'[1]newtheoryData w Chart'!$AM$26:$AM$39</c:f>
                <c:numCache>
                  <c:formatCode>General</c:formatCode>
                  <c:ptCount val="14"/>
                  <c:pt idx="0">
                    <c:v>7.3074458357314354E-2</c:v>
                  </c:pt>
                  <c:pt idx="1">
                    <c:v>6.8650513625171883E-2</c:v>
                  </c:pt>
                  <c:pt idx="2">
                    <c:v>5.273690003532764E-2</c:v>
                  </c:pt>
                  <c:pt idx="3">
                    <c:v>4.2890947287468735E-2</c:v>
                  </c:pt>
                  <c:pt idx="4">
                    <c:v>3.6204586561718925E-2</c:v>
                  </c:pt>
                  <c:pt idx="5">
                    <c:v>3.1362477016726648E-2</c:v>
                  </c:pt>
                  <c:pt idx="6">
                    <c:v>2.7688967340897628E-2</c:v>
                  </c:pt>
                  <c:pt idx="7">
                    <c:v>2.4507362864910565E-2</c:v>
                  </c:pt>
                  <c:pt idx="8">
                    <c:v>2.2472757665651391E-2</c:v>
                  </c:pt>
                  <c:pt idx="9">
                    <c:v>2.0550532579982898E-2</c:v>
                  </c:pt>
                  <c:pt idx="10">
                    <c:v>1.8936517119509232E-2</c:v>
                  </c:pt>
                  <c:pt idx="11">
                    <c:v>1.7561305183107903E-2</c:v>
                  </c:pt>
                  <c:pt idx="12">
                    <c:v>1.6375011232893658E-2</c:v>
                  </c:pt>
                  <c:pt idx="13">
                    <c:v>1.534083241639933E-2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'[1]newtheoryData w Chart'!$AK$6:$AK$19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'[1]newtheoryData w Chart'!$AL$26:$AL$39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3-FF16-4759-ADB0-34310AC51626}"/>
            </c:ext>
          </c:extLst>
        </c:ser>
        <c:ser>
          <c:idx val="12"/>
          <c:order val="35"/>
          <c:tx>
            <c:v>A04</c:v>
          </c:tx>
          <c:spPr>
            <a:ln w="28575" cap="rnd">
              <a:solidFill>
                <a:srgbClr val="87D381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'[1]newtheoryData w Chart'!$AQ$5:$AQ$21</c:f>
              <c:numCache>
                <c:formatCode>General</c:formatCode>
                <c:ptCount val="17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  <c:pt idx="13">
                  <c:v>3.68</c:v>
                </c:pt>
                <c:pt idx="14">
                  <c:v>3.93</c:v>
                </c:pt>
                <c:pt idx="15">
                  <c:v>4.18</c:v>
                </c:pt>
                <c:pt idx="16">
                  <c:v>4.43</c:v>
                </c:pt>
              </c:numCache>
            </c:numRef>
          </c:xVal>
          <c:yVal>
            <c:numRef>
              <c:f>'[1]newtheoryData w Chart'!$AQ$25:$AQ$41</c:f>
              <c:numCache>
                <c:formatCode>General</c:formatCode>
                <c:ptCount val="17"/>
                <c:pt idx="0">
                  <c:v>2.5975180880731692</c:v>
                </c:pt>
                <c:pt idx="1">
                  <c:v>1.909939770642036</c:v>
                </c:pt>
                <c:pt idx="2">
                  <c:v>1.3965151011146071</c:v>
                </c:pt>
                <c:pt idx="3">
                  <c:v>1.1006432576581227</c:v>
                </c:pt>
                <c:pt idx="4">
                  <c:v>0.90822310771789139</c:v>
                </c:pt>
                <c:pt idx="5">
                  <c:v>0.77307085954558596</c:v>
                </c:pt>
                <c:pt idx="6">
                  <c:v>0.6729321471692149</c:v>
                </c:pt>
                <c:pt idx="7">
                  <c:v>0.59576102937458009</c:v>
                </c:pt>
                <c:pt idx="8">
                  <c:v>0.53446874240188658</c:v>
                </c:pt>
                <c:pt idx="9">
                  <c:v>0.48461158359574052</c:v>
                </c:pt>
                <c:pt idx="10">
                  <c:v>0.44326247236743493</c:v>
                </c:pt>
                <c:pt idx="11">
                  <c:v>0.40841479372219641</c:v>
                </c:pt>
                <c:pt idx="12">
                  <c:v>0.37864695161416462</c:v>
                </c:pt>
                <c:pt idx="13">
                  <c:v>0.35292365327081099</c:v>
                </c:pt>
                <c:pt idx="14">
                  <c:v>0.33047303919505971</c:v>
                </c:pt>
                <c:pt idx="15">
                  <c:v>0.31070790527191017</c:v>
                </c:pt>
                <c:pt idx="16">
                  <c:v>0.29317359910532381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4-FF16-4759-ADB0-34310AC51626}"/>
            </c:ext>
          </c:extLst>
        </c:ser>
        <c:ser>
          <c:idx val="13"/>
          <c:order val="36"/>
          <c:tx>
            <c:v>A04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7D381"/>
              </a:solidFill>
              <a:ln w="25400">
                <a:solidFill>
                  <a:srgbClr val="87D38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plus>
            <c:minus>
              <c:numRef>
                <c:f>'[1]newtheoryData w Chart'!$AS$25:$AS$41</c:f>
                <c:numCache>
                  <c:formatCode>General</c:formatCode>
                  <c:ptCount val="17"/>
                  <c:pt idx="0">
                    <c:v>0.15001334571983629</c:v>
                  </c:pt>
                  <c:pt idx="1">
                    <c:v>9.0842644908332465E-2</c:v>
                  </c:pt>
                  <c:pt idx="2">
                    <c:v>5.7145406888233191E-2</c:v>
                  </c:pt>
                  <c:pt idx="3">
                    <c:v>4.1455305201523032E-2</c:v>
                  </c:pt>
                  <c:pt idx="4">
                    <c:v>3.2554208222911309E-2</c:v>
                  </c:pt>
                  <c:pt idx="5">
                    <c:v>2.6847966131942024E-2</c:v>
                  </c:pt>
                  <c:pt idx="6">
                    <c:v>2.2879346070428127E-2</c:v>
                  </c:pt>
                  <c:pt idx="7">
                    <c:v>1.9956347034807701E-2</c:v>
                  </c:pt>
                  <c:pt idx="8">
                    <c:v>1.7450404933960596E-2</c:v>
                  </c:pt>
                  <c:pt idx="9">
                    <c:v>1.5929544278264755E-2</c:v>
                  </c:pt>
                  <c:pt idx="10">
                    <c:v>1.4480520085102901E-2</c:v>
                  </c:pt>
                  <c:pt idx="11">
                    <c:v>1.3277721598352828E-2</c:v>
                  </c:pt>
                  <c:pt idx="12">
                    <c:v>1.2262624498126288E-2</c:v>
                  </c:pt>
                  <c:pt idx="13">
                    <c:v>1.1394006584044087E-2</c:v>
                  </c:pt>
                  <c:pt idx="14">
                    <c:v>1.0641972696279591E-2</c:v>
                  </c:pt>
                  <c:pt idx="15">
                    <c:v>9.9842992820713232E-3</c:v>
                  </c:pt>
                  <c:pt idx="16">
                    <c:v>9.4041115716009312E-3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'[1]newtheoryData w Chart'!$AQ$5:$AQ$17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'[1]newtheoryData w Chart'!$AR$25:$AR$37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5-FF16-4759-ADB0-34310AC51626}"/>
            </c:ext>
          </c:extLst>
        </c:ser>
        <c:ser>
          <c:idx val="14"/>
          <c:order val="37"/>
          <c:tx>
            <c:v>A06</c:v>
          </c:tx>
          <c:spPr>
            <a:ln w="25400" cap="flat" cmpd="sng">
              <a:solidFill>
                <a:srgbClr val="81D39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'[1]newtheoryData w Chart'!$AW$5:$AW$21</c:f>
              <c:numCache>
                <c:formatCode>General</c:formatCode>
                <c:ptCount val="17"/>
                <c:pt idx="0">
                  <c:v>0.6</c:v>
                </c:pt>
                <c:pt idx="1">
                  <c:v>0.63</c:v>
                </c:pt>
                <c:pt idx="2">
                  <c:v>0.7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2.1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3.5</c:v>
                </c:pt>
              </c:numCache>
            </c:numRef>
          </c:xVal>
          <c:yVal>
            <c:numRef>
              <c:f>'[1]newtheoryData w Chart'!$AW$25:$AW$41</c:f>
              <c:numCache>
                <c:formatCode>General</c:formatCode>
                <c:ptCount val="17"/>
                <c:pt idx="0">
                  <c:v>2.3152209337038054</c:v>
                </c:pt>
                <c:pt idx="1">
                  <c:v>2.2049723178131475</c:v>
                </c:pt>
                <c:pt idx="2">
                  <c:v>1.9844750860318332</c:v>
                </c:pt>
                <c:pt idx="3">
                  <c:v>1.5434806224692033</c:v>
                </c:pt>
                <c:pt idx="4">
                  <c:v>1.2628477820202573</c:v>
                </c:pt>
                <c:pt idx="5">
                  <c:v>1.0685635078632947</c:v>
                </c:pt>
                <c:pt idx="6">
                  <c:v>0.92608837348152218</c:v>
                </c:pt>
                <c:pt idx="7">
                  <c:v>0.81713680013075474</c:v>
                </c:pt>
                <c:pt idx="8">
                  <c:v>0.73112240011699114</c:v>
                </c:pt>
                <c:pt idx="9">
                  <c:v>0.66149169534394425</c:v>
                </c:pt>
                <c:pt idx="10">
                  <c:v>0.60397067835751439</c:v>
                </c:pt>
                <c:pt idx="11">
                  <c:v>0.55565302408891315</c:v>
                </c:pt>
                <c:pt idx="12">
                  <c:v>0.51449354082306775</c:v>
                </c:pt>
                <c:pt idx="13">
                  <c:v>0.47901122766285631</c:v>
                </c:pt>
                <c:pt idx="14">
                  <c:v>0.44810727749105905</c:v>
                </c:pt>
                <c:pt idx="15">
                  <c:v>0.42094926067341915</c:v>
                </c:pt>
                <c:pt idx="16">
                  <c:v>0.39689501720636655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6-FF16-4759-ADB0-34310AC51626}"/>
            </c:ext>
          </c:extLst>
        </c:ser>
        <c:ser>
          <c:idx val="15"/>
          <c:order val="38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95"/>
              </a:solidFill>
              <a:ln w="25400">
                <a:solidFill>
                  <a:srgbClr val="81D39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plus>
            <c:minus>
              <c:numRef>
                <c:f>'[1]newtheoryData w Chart'!$AY$26:$AY$39</c:f>
                <c:numCache>
                  <c:formatCode>General</c:formatCode>
                  <c:ptCount val="14"/>
                  <c:pt idx="0">
                    <c:v>0.10827694712021114</c:v>
                  </c:pt>
                  <c:pt idx="1">
                    <c:v>9.193665755027676E-2</c:v>
                  </c:pt>
                  <c:pt idx="2">
                    <c:v>6.3635437777287418E-2</c:v>
                  </c:pt>
                  <c:pt idx="3">
                    <c:v>4.8480539496375402E-2</c:v>
                  </c:pt>
                  <c:pt idx="4">
                    <c:v>3.917113913548341E-2</c:v>
                  </c:pt>
                  <c:pt idx="5">
                    <c:v>3.2902011402337908E-2</c:v>
                  </c:pt>
                  <c:pt idx="6">
                    <c:v>2.8397462038595694E-2</c:v>
                  </c:pt>
                  <c:pt idx="7">
                    <c:v>2.4456050007212404E-2</c:v>
                  </c:pt>
                  <c:pt idx="8">
                    <c:v>2.2351010273769626E-2</c:v>
                  </c:pt>
                  <c:pt idx="9">
                    <c:v>2.0219883482112386E-2</c:v>
                  </c:pt>
                  <c:pt idx="10">
                    <c:v>1.8468370630853558E-2</c:v>
                  </c:pt>
                  <c:pt idx="11">
                    <c:v>1.700222748579527E-2</c:v>
                  </c:pt>
                  <c:pt idx="12">
                    <c:v>1.5756169177700161E-2</c:v>
                  </c:pt>
                  <c:pt idx="13">
                    <c:v>1.4683527473662993E-2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'[1]newtheoryData w Chart'!$AW$6:$AW$19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'[1]newtheoryData w Chart'!$AX$26:$AX$39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7-FF16-4759-ADB0-34310AC51626}"/>
            </c:ext>
          </c:extLst>
        </c:ser>
        <c:ser>
          <c:idx val="16"/>
          <c:order val="39"/>
          <c:tx>
            <c:v>B05</c:v>
          </c:tx>
          <c:spPr>
            <a:ln w="15875" cap="rnd">
              <a:solidFill>
                <a:srgbClr val="81D3C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'[1]newtheoryData w Chart'!$AE$47:$AE$63</c:f>
              <c:numCache>
                <c:formatCode>General</c:formatCode>
                <c:ptCount val="17"/>
                <c:pt idx="0">
                  <c:v>0.72</c:v>
                </c:pt>
                <c:pt idx="1">
                  <c:v>0.73</c:v>
                </c:pt>
                <c:pt idx="2">
                  <c:v>0.92</c:v>
                </c:pt>
                <c:pt idx="3">
                  <c:v>1.1200000000000001</c:v>
                </c:pt>
                <c:pt idx="4">
                  <c:v>1.32</c:v>
                </c:pt>
                <c:pt idx="5">
                  <c:v>1.52</c:v>
                </c:pt>
                <c:pt idx="6">
                  <c:v>1.72</c:v>
                </c:pt>
                <c:pt idx="7">
                  <c:v>1.92</c:v>
                </c:pt>
                <c:pt idx="8">
                  <c:v>2.12</c:v>
                </c:pt>
                <c:pt idx="9">
                  <c:v>2.3199999999999998</c:v>
                </c:pt>
                <c:pt idx="10">
                  <c:v>2.52</c:v>
                </c:pt>
                <c:pt idx="11">
                  <c:v>2.72</c:v>
                </c:pt>
                <c:pt idx="12">
                  <c:v>2.92</c:v>
                </c:pt>
                <c:pt idx="13">
                  <c:v>3.12</c:v>
                </c:pt>
                <c:pt idx="14">
                  <c:v>3.32</c:v>
                </c:pt>
                <c:pt idx="15">
                  <c:v>3.52</c:v>
                </c:pt>
                <c:pt idx="16">
                  <c:v>3.65</c:v>
                </c:pt>
              </c:numCache>
            </c:numRef>
          </c:xVal>
          <c:yVal>
            <c:numRef>
              <c:f>'[1]newtheoryData w Chart'!$AE$67:$AE$83</c:f>
              <c:numCache>
                <c:formatCode>General</c:formatCode>
                <c:ptCount val="17"/>
                <c:pt idx="0">
                  <c:v>2.5373178676583499</c:v>
                </c:pt>
                <c:pt idx="1">
                  <c:v>2.5025600886493318</c:v>
                </c:pt>
                <c:pt idx="2">
                  <c:v>1.9857270268630567</c:v>
                </c:pt>
                <c:pt idx="3">
                  <c:v>1.6311329149232248</c:v>
                </c:pt>
                <c:pt idx="4">
                  <c:v>1.3839915641772815</c:v>
                </c:pt>
                <c:pt idx="5">
                  <c:v>1.2018874109960604</c:v>
                </c:pt>
                <c:pt idx="6">
                  <c:v>1.0621330608802395</c:v>
                </c:pt>
                <c:pt idx="7">
                  <c:v>0.95149420037188137</c:v>
                </c:pt>
                <c:pt idx="8">
                  <c:v>0.86173059656321327</c:v>
                </c:pt>
                <c:pt idx="9">
                  <c:v>0.78744347616983279</c:v>
                </c:pt>
                <c:pt idx="10">
                  <c:v>0.72494796218809998</c:v>
                </c:pt>
                <c:pt idx="11">
                  <c:v>0.6716429649683866</c:v>
                </c:pt>
                <c:pt idx="12">
                  <c:v>0.62564002216233294</c:v>
                </c:pt>
                <c:pt idx="13">
                  <c:v>0.58553489253654234</c:v>
                </c:pt>
                <c:pt idx="14">
                  <c:v>0.55026170623916026</c:v>
                </c:pt>
                <c:pt idx="15">
                  <c:v>0.51899683656648066</c:v>
                </c:pt>
                <c:pt idx="16">
                  <c:v>0.50051201772986631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8-FF16-4759-ADB0-34310AC51626}"/>
            </c:ext>
          </c:extLst>
        </c:ser>
        <c:ser>
          <c:idx val="17"/>
          <c:order val="40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C5"/>
              </a:solidFill>
              <a:ln w="25400">
                <a:solidFill>
                  <a:srgbClr val="81D3C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Chart'!$AG$68:$AG$83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plus>
            <c:minus>
              <c:numRef>
                <c:f>'[1]newtheoryData w Chart'!$AG$68:$AG$83</c:f>
                <c:numCache>
                  <c:formatCode>General</c:formatCode>
                  <c:ptCount val="16"/>
                  <c:pt idx="0">
                    <c:v>0.10840445523978283</c:v>
                  </c:pt>
                  <c:pt idx="1">
                    <c:v>7.6959914438006274E-2</c:v>
                  </c:pt>
                  <c:pt idx="2">
                    <c:v>5.8700609783106462E-2</c:v>
                  </c:pt>
                  <c:pt idx="3">
                    <c:v>4.7438068855440316E-2</c:v>
                  </c:pt>
                  <c:pt idx="4">
                    <c:v>3.9841681335842399E-2</c:v>
                  </c:pt>
                  <c:pt idx="5">
                    <c:v>3.4381216123099988E-2</c:v>
                  </c:pt>
                  <c:pt idx="6">
                    <c:v>3.0266850862051418E-2</c:v>
                  </c:pt>
                  <c:pt idx="7">
                    <c:v>2.6550830172112572E-2</c:v>
                  </c:pt>
                  <c:pt idx="8">
                    <c:v>2.4472007410699288E-2</c:v>
                  </c:pt>
                  <c:pt idx="9">
                    <c:v>2.2351182015631747E-2</c:v>
                  </c:pt>
                  <c:pt idx="10">
                    <c:v>2.0576446263610479E-2</c:v>
                  </c:pt>
                  <c:pt idx="11">
                    <c:v>1.9068512518444464E-2</c:v>
                  </c:pt>
                  <c:pt idx="12">
                    <c:v>1.7770718440678502E-2</c:v>
                  </c:pt>
                  <c:pt idx="13">
                    <c:v>1.6641482211779898E-2</c:v>
                  </c:pt>
                  <c:pt idx="14">
                    <c:v>1.5649586337037027E-2</c:v>
                  </c:pt>
                  <c:pt idx="15">
                    <c:v>1.5066943458882326E-2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'[1]newtheoryData w Chart'!$AE$48:$AE$63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'[1]newtheoryData w Chart'!$AF$68:$AF$83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FF16-4759-ADB0-34310AC51626}"/>
            </c:ext>
          </c:extLst>
        </c:ser>
        <c:ser>
          <c:idx val="18"/>
          <c:order val="41"/>
          <c:tx>
            <c:v>B07</c:v>
          </c:tx>
          <c:spPr>
            <a:ln w="12700" cap="rnd">
              <a:solidFill>
                <a:srgbClr val="81D3B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'[1]newtheoryData w Chart'!$AK$47:$AK$63</c:f>
              <c:numCache>
                <c:formatCode>General</c:formatCode>
                <c:ptCount val="17"/>
                <c:pt idx="0">
                  <c:v>0.51</c:v>
                </c:pt>
                <c:pt idx="1">
                  <c:v>0.59</c:v>
                </c:pt>
                <c:pt idx="2">
                  <c:v>0.66</c:v>
                </c:pt>
                <c:pt idx="3">
                  <c:v>0.76</c:v>
                </c:pt>
                <c:pt idx="4">
                  <c:v>1.01</c:v>
                </c:pt>
                <c:pt idx="5">
                  <c:v>1.26</c:v>
                </c:pt>
                <c:pt idx="6">
                  <c:v>1.51</c:v>
                </c:pt>
                <c:pt idx="7">
                  <c:v>1.76</c:v>
                </c:pt>
                <c:pt idx="8">
                  <c:v>2.0099999999999998</c:v>
                </c:pt>
                <c:pt idx="9">
                  <c:v>2.2599999999999998</c:v>
                </c:pt>
                <c:pt idx="10">
                  <c:v>2.5099999999999998</c:v>
                </c:pt>
                <c:pt idx="11">
                  <c:v>2.76</c:v>
                </c:pt>
                <c:pt idx="12">
                  <c:v>3.01</c:v>
                </c:pt>
                <c:pt idx="13">
                  <c:v>3.26</c:v>
                </c:pt>
                <c:pt idx="14">
                  <c:v>3.51</c:v>
                </c:pt>
                <c:pt idx="15">
                  <c:v>3.76</c:v>
                </c:pt>
                <c:pt idx="16">
                  <c:v>4.01</c:v>
                </c:pt>
              </c:numCache>
            </c:numRef>
          </c:xVal>
          <c:yVal>
            <c:numRef>
              <c:f>'[1]newtheoryData w Chart'!$AK$67:$AK$83</c:f>
              <c:numCache>
                <c:formatCode>General</c:formatCode>
                <c:ptCount val="17"/>
                <c:pt idx="0">
                  <c:v>3.4906215647333894</c:v>
                </c:pt>
                <c:pt idx="1">
                  <c:v>3.0173169457864892</c:v>
                </c:pt>
                <c:pt idx="2">
                  <c:v>2.6972984818394377</c:v>
                </c:pt>
                <c:pt idx="3">
                  <c:v>2.3423907868605638</c:v>
                </c:pt>
                <c:pt idx="4">
                  <c:v>1.7625910871426027</c:v>
                </c:pt>
                <c:pt idx="5">
                  <c:v>1.4128706333444672</c:v>
                </c:pt>
                <c:pt idx="6">
                  <c:v>1.1789516543139262</c:v>
                </c:pt>
                <c:pt idx="7">
                  <c:v>1.0114869306897889</c:v>
                </c:pt>
                <c:pt idx="8">
                  <c:v>0.88568009851444218</c:v>
                </c:pt>
                <c:pt idx="9">
                  <c:v>0.78770663628939341</c:v>
                </c:pt>
                <c:pt idx="10">
                  <c:v>0.70924980000558924</c:v>
                </c:pt>
                <c:pt idx="11">
                  <c:v>0.64500615870073508</c:v>
                </c:pt>
                <c:pt idx="12">
                  <c:v>0.59143421860931189</c:v>
                </c:pt>
                <c:pt idx="13">
                  <c:v>0.54607883374663457</c:v>
                </c:pt>
                <c:pt idx="14">
                  <c:v>0.50718432991852669</c:v>
                </c:pt>
                <c:pt idx="15">
                  <c:v>0.47346196755692249</c:v>
                </c:pt>
                <c:pt idx="16">
                  <c:v>0.44394438853217671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A-FF16-4759-ADB0-34310AC51626}"/>
            </c:ext>
          </c:extLst>
        </c:ser>
        <c:ser>
          <c:idx val="19"/>
          <c:order val="42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Chart'!$AM$68:$AM$80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plus>
            <c:minus>
              <c:numRef>
                <c:f>'[1]newtheoryData w Chart'!$AM$68:$AM$80</c:f>
                <c:numCache>
                  <c:formatCode>General</c:formatCode>
                  <c:ptCount val="13"/>
                  <c:pt idx="0">
                    <c:v>0.14862067294429882</c:v>
                  </c:pt>
                  <c:pt idx="1">
                    <c:v>0.12402755109802092</c:v>
                  </c:pt>
                  <c:pt idx="2">
                    <c:v>9.963883030042632E-2</c:v>
                  </c:pt>
                  <c:pt idx="3">
                    <c:v>6.6035834823230236E-2</c:v>
                  </c:pt>
                  <c:pt idx="4">
                    <c:v>4.9234225007820598E-2</c:v>
                  </c:pt>
                  <c:pt idx="5">
                    <c:v>3.929547183071605E-2</c:v>
                  </c:pt>
                  <c:pt idx="6">
                    <c:v>3.2751054365962935E-2</c:v>
                  </c:pt>
                  <c:pt idx="7">
                    <c:v>2.7408257423257417E-2</c:v>
                  </c:pt>
                  <c:pt idx="8">
                    <c:v>2.465615318964616E-2</c:v>
                  </c:pt>
                  <c:pt idx="9">
                    <c:v>2.1972337084808988E-2</c:v>
                  </c:pt>
                  <c:pt idx="10">
                    <c:v>1.9827074929096852E-2</c:v>
                  </c:pt>
                  <c:pt idx="11">
                    <c:v>1.8071341740476907E-2</c:v>
                  </c:pt>
                  <c:pt idx="12">
                    <c:v>1.6606716625122635E-2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'[1]newtheoryData w Chart'!$AK$48:$AK$60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'[1]newtheoryData w Chart'!$AL$68:$AL$80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B-FF16-4759-ADB0-34310AC51626}"/>
            </c:ext>
          </c:extLst>
        </c:ser>
        <c:ser>
          <c:idx val="20"/>
          <c:order val="43"/>
          <c:tx>
            <c:v>B03</c:v>
          </c:tx>
          <c:spPr>
            <a:ln w="12700" cap="rnd">
              <a:solidFill>
                <a:srgbClr val="81D3BF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'[1]newtheoryData w Chart'!$AQ$47:$AQ$62</c:f>
              <c:numCache>
                <c:formatCode>General</c:formatCode>
                <c:ptCount val="16"/>
                <c:pt idx="0">
                  <c:v>0.56999999999999995</c:v>
                </c:pt>
                <c:pt idx="1">
                  <c:v>0.57999999999999996</c:v>
                </c:pt>
                <c:pt idx="2">
                  <c:v>0.6</c:v>
                </c:pt>
                <c:pt idx="3">
                  <c:v>0.85</c:v>
                </c:pt>
                <c:pt idx="4">
                  <c:v>1.1000000000000001</c:v>
                </c:pt>
                <c:pt idx="5">
                  <c:v>1.35</c:v>
                </c:pt>
                <c:pt idx="6">
                  <c:v>1.6</c:v>
                </c:pt>
                <c:pt idx="7">
                  <c:v>1.85</c:v>
                </c:pt>
                <c:pt idx="8">
                  <c:v>2.1</c:v>
                </c:pt>
                <c:pt idx="9">
                  <c:v>2.35</c:v>
                </c:pt>
                <c:pt idx="10">
                  <c:v>2.6</c:v>
                </c:pt>
                <c:pt idx="11">
                  <c:v>2.85</c:v>
                </c:pt>
                <c:pt idx="12">
                  <c:v>3.1</c:v>
                </c:pt>
                <c:pt idx="13">
                  <c:v>3.35</c:v>
                </c:pt>
                <c:pt idx="14">
                  <c:v>3.6</c:v>
                </c:pt>
                <c:pt idx="15">
                  <c:v>3.7</c:v>
                </c:pt>
              </c:numCache>
            </c:numRef>
          </c:xVal>
          <c:yVal>
            <c:numRef>
              <c:f>'[1]newtheoryData w Chart'!$AQ$66:$AQ$81</c:f>
              <c:numCache>
                <c:formatCode>General</c:formatCode>
                <c:ptCount val="16"/>
                <c:pt idx="0">
                  <c:v>3.0860160807966825</c:v>
                </c:pt>
                <c:pt idx="1">
                  <c:v>3.0328089069898434</c:v>
                </c:pt>
                <c:pt idx="2">
                  <c:v>2.9317152767568486</c:v>
                </c:pt>
                <c:pt idx="3">
                  <c:v>2.0694460777107166</c:v>
                </c:pt>
                <c:pt idx="4">
                  <c:v>1.5991174236855537</c:v>
                </c:pt>
                <c:pt idx="5">
                  <c:v>1.3029845674474883</c:v>
                </c:pt>
                <c:pt idx="6">
                  <c:v>1.0993932287838182</c:v>
                </c:pt>
                <c:pt idx="7">
                  <c:v>0.95082657624546441</c:v>
                </c:pt>
                <c:pt idx="8">
                  <c:v>0.83763293621624235</c:v>
                </c:pt>
                <c:pt idx="9">
                  <c:v>0.74852304938472713</c:v>
                </c:pt>
                <c:pt idx="10">
                  <c:v>0.67654967925158038</c:v>
                </c:pt>
                <c:pt idx="11">
                  <c:v>0.61720321615933649</c:v>
                </c:pt>
                <c:pt idx="12">
                  <c:v>0.56742876324326108</c:v>
                </c:pt>
                <c:pt idx="13">
                  <c:v>0.52508333315048039</c:v>
                </c:pt>
                <c:pt idx="14">
                  <c:v>0.48861921279280807</c:v>
                </c:pt>
                <c:pt idx="15">
                  <c:v>0.4754132881227322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C-FF16-4759-ADB0-34310AC51626}"/>
            </c:ext>
          </c:extLst>
        </c:ser>
        <c:ser>
          <c:idx val="21"/>
          <c:order val="44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BF"/>
              </a:solidFill>
              <a:ln w="25400">
                <a:solidFill>
                  <a:srgbClr val="81D3BF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Chart'!$AS$67:$AS$81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plus>
            <c:minus>
              <c:numRef>
                <c:f>'[1]newtheoryData w Chart'!$AS$67:$AS$81</c:f>
                <c:numCache>
                  <c:formatCode>General</c:formatCode>
                  <c:ptCount val="15"/>
                  <c:pt idx="0">
                    <c:v>0.15139738958841617</c:v>
                  </c:pt>
                  <c:pt idx="1">
                    <c:v>0.14322823918248898</c:v>
                  </c:pt>
                  <c:pt idx="2">
                    <c:v>8.3662595319008007E-2</c:v>
                  </c:pt>
                  <c:pt idx="3">
                    <c:v>5.8391628887452425E-2</c:v>
                  </c:pt>
                  <c:pt idx="4">
                    <c:v>4.4823283454436792E-2</c:v>
                  </c:pt>
                  <c:pt idx="5">
                    <c:v>3.6430506682797771E-2</c:v>
                  </c:pt>
                  <c:pt idx="6">
                    <c:v>3.0735549283775521E-2</c:v>
                  </c:pt>
                  <c:pt idx="7">
                    <c:v>2.6023786203019515E-2</c:v>
                  </c:pt>
                  <c:pt idx="8">
                    <c:v>2.3491330350078117E-2</c:v>
                  </c:pt>
                  <c:pt idx="9">
                    <c:v>2.1038773171179012E-2</c:v>
                  </c:pt>
                  <c:pt idx="10">
                    <c:v>1.9059861839143884E-2</c:v>
                  </c:pt>
                  <c:pt idx="11">
                    <c:v>1.7428001588416238E-2</c:v>
                  </c:pt>
                  <c:pt idx="12">
                    <c:v>1.605825909346361E-2</c:v>
                  </c:pt>
                  <c:pt idx="13">
                    <c:v>1.4891492258431374E-2</c:v>
                  </c:pt>
                  <c:pt idx="14">
                    <c:v>1.4471684238570223E-2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'[1]newtheoryData w Chart'!$AQ$48:$AQ$62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'[1]newtheoryData w Chart'!$AR$67:$AR$81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FF16-4759-ADB0-34310AC51626}"/>
            </c:ext>
          </c:extLst>
        </c:ser>
        <c:ser>
          <c:idx val="22"/>
          <c:order val="45"/>
          <c:tx>
            <c:v>D01</c:v>
          </c:tx>
          <c:spPr>
            <a:ln w="19050" cap="rnd">
              <a:solidFill>
                <a:srgbClr val="81D387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'[1]newtheoryData w Chart'!$AX$47:$AX$61</c:f>
              <c:numCache>
                <c:formatCode>General</c:formatCode>
                <c:ptCount val="15"/>
                <c:pt idx="0">
                  <c:v>0.45</c:v>
                </c:pt>
                <c:pt idx="1">
                  <c:v>0.46</c:v>
                </c:pt>
                <c:pt idx="2">
                  <c:v>0.65</c:v>
                </c:pt>
                <c:pt idx="3">
                  <c:v>0.95</c:v>
                </c:pt>
                <c:pt idx="4">
                  <c:v>1.25</c:v>
                </c:pt>
                <c:pt idx="5">
                  <c:v>1.55</c:v>
                </c:pt>
                <c:pt idx="6">
                  <c:v>1.85</c:v>
                </c:pt>
                <c:pt idx="7">
                  <c:v>2.15</c:v>
                </c:pt>
                <c:pt idx="8">
                  <c:v>2.4500000000000002</c:v>
                </c:pt>
                <c:pt idx="9">
                  <c:v>2.75</c:v>
                </c:pt>
                <c:pt idx="10">
                  <c:v>3.05</c:v>
                </c:pt>
                <c:pt idx="11">
                  <c:v>3.35</c:v>
                </c:pt>
                <c:pt idx="12">
                  <c:v>3.65</c:v>
                </c:pt>
                <c:pt idx="13">
                  <c:v>3.95</c:v>
                </c:pt>
                <c:pt idx="14">
                  <c:v>4.25</c:v>
                </c:pt>
              </c:numCache>
            </c:numRef>
          </c:xVal>
          <c:yVal>
            <c:numRef>
              <c:f>'[1]newtheoryData w Chart'!$AX$65:$AX$79</c:f>
              <c:numCache>
                <c:formatCode>General</c:formatCode>
                <c:ptCount val="15"/>
                <c:pt idx="0">
                  <c:v>3.0455610391970755</c:v>
                </c:pt>
                <c:pt idx="1">
                  <c:v>2.9793531905188777</c:v>
                </c:pt>
                <c:pt idx="2">
                  <c:v>2.1084653348287441</c:v>
                </c:pt>
                <c:pt idx="3">
                  <c:v>1.4426341764617725</c:v>
                </c:pt>
                <c:pt idx="4">
                  <c:v>1.0964019741109472</c:v>
                </c:pt>
                <c:pt idx="5">
                  <c:v>0.88419514041205416</c:v>
                </c:pt>
                <c:pt idx="6">
                  <c:v>0.7408121446695588</c:v>
                </c:pt>
                <c:pt idx="7">
                  <c:v>0.6374430082040391</c:v>
                </c:pt>
                <c:pt idx="8">
                  <c:v>0.55938876230150358</c:v>
                </c:pt>
                <c:pt idx="9">
                  <c:v>0.49836453368679418</c:v>
                </c:pt>
                <c:pt idx="10">
                  <c:v>0.44934507135694557</c:v>
                </c:pt>
                <c:pt idx="11">
                  <c:v>0.40910521422050267</c:v>
                </c:pt>
                <c:pt idx="12">
                  <c:v>0.37548012812018738</c:v>
                </c:pt>
                <c:pt idx="13">
                  <c:v>0.34696265003510979</c:v>
                </c:pt>
                <c:pt idx="14">
                  <c:v>0.32247116885616089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E-FF16-4759-ADB0-34310AC51626}"/>
            </c:ext>
          </c:extLst>
        </c:ser>
        <c:ser>
          <c:idx val="23"/>
          <c:order val="46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1D387"/>
              </a:solidFill>
              <a:ln w="25400">
                <a:solidFill>
                  <a:srgbClr val="81D38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'[1]newtheoryData w Chart'!$AZ$66:$AZ$79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plus>
            <c:minus>
              <c:numRef>
                <c:f>'[1]newtheoryData w Chart'!$AZ$66:$AZ$79</c:f>
                <c:numCache>
                  <c:formatCode>General</c:formatCode>
                  <c:ptCount val="14"/>
                  <c:pt idx="0">
                    <c:v>0.18033457339793865</c:v>
                  </c:pt>
                  <c:pt idx="1">
                    <c:v>0.10163038706714957</c:v>
                  </c:pt>
                  <c:pt idx="2">
                    <c:v>5.7851859549180512E-2</c:v>
                  </c:pt>
                  <c:pt idx="3">
                    <c:v>4.0168095526789176E-2</c:v>
                  </c:pt>
                  <c:pt idx="4">
                    <c:v>3.0821304948652421E-2</c:v>
                  </c:pt>
                  <c:pt idx="5">
                    <c:v>2.5063145592518699E-2</c:v>
                  </c:pt>
                  <c:pt idx="6">
                    <c:v>2.1156079193275525E-2</c:v>
                  </c:pt>
                  <c:pt idx="7">
                    <c:v>1.8024365442218693E-2</c:v>
                  </c:pt>
                  <c:pt idx="8">
                    <c:v>1.6177475795948588E-2</c:v>
                  </c:pt>
                  <c:pt idx="9">
                    <c:v>1.4488661123153055E-2</c:v>
                  </c:pt>
                  <c:pt idx="10">
                    <c:v>1.3124713318808287E-2</c:v>
                  </c:pt>
                  <c:pt idx="11">
                    <c:v>1.1999179114712731E-2</c:v>
                  </c:pt>
                  <c:pt idx="12">
                    <c:v>1.1053966529926955E-2</c:v>
                  </c:pt>
                  <c:pt idx="13">
                    <c:v>1.024855676283154E-2</c:v>
                  </c:pt>
                </c:numCache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'[1]newtheoryData w Chart'!$AX$48:$AX$58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'[1]newtheoryData w Chart'!$AY$66:$AY$76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F-FF16-4759-ADB0-34310AC5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731672"/>
        <c:axId val="471731280"/>
        <c:extLst/>
      </c:scatterChart>
      <c:valAx>
        <c:axId val="471731672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6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16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471731280"/>
        <c:crosses val="autoZero"/>
        <c:crossBetween val="midCat"/>
      </c:valAx>
      <c:valAx>
        <c:axId val="4717312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18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18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47173167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v>141.61 Old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8D3"/>
              </a:solidFill>
              <a:ln w="3175">
                <a:noFill/>
              </a:ln>
              <a:effectLst/>
            </c:spPr>
          </c:marker>
          <c:xVal>
            <c:numRef>
              <c:f>'Fig3b Data'!$G$2:$G$13</c:f>
              <c:numCache>
                <c:formatCode>General</c:formatCode>
                <c:ptCount val="12"/>
              </c:numCache>
            </c:numRef>
          </c:xVal>
          <c:yVal>
            <c:numRef>
              <c:f>'Fig3b Data'!$H$2:$H$13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89-4114-A0C4-7A0E4F04B6B3}"/>
            </c:ext>
          </c:extLst>
        </c:ser>
        <c:ser>
          <c:idx val="0"/>
          <c:order val="1"/>
          <c:tx>
            <c:v>141.61 New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8D3"/>
              </a:solidFill>
              <a:ln w="9525">
                <a:noFill/>
              </a:ln>
              <a:effectLst/>
            </c:spPr>
          </c:marker>
          <c:xVal>
            <c:numRef>
              <c:f>'Fig3b Data'!$K$2:$K$13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xVal>
          <c:yVal>
            <c:numRef>
              <c:f>'Fig3b Data'!$J$2:$J$13</c:f>
              <c:numCache>
                <c:formatCode>General</c:formatCode>
                <c:ptCount val="12"/>
                <c:pt idx="0">
                  <c:v>1.6036753725371507E-2</c:v>
                </c:pt>
                <c:pt idx="1">
                  <c:v>1.2060699082717414E-2</c:v>
                </c:pt>
                <c:pt idx="2">
                  <c:v>9.6645337020450795E-3</c:v>
                </c:pt>
                <c:pt idx="3">
                  <c:v>8.0626772873414743E-3</c:v>
                </c:pt>
                <c:pt idx="4">
                  <c:v>6.9163250663924506E-3</c:v>
                </c:pt>
                <c:pt idx="5">
                  <c:v>6.0553717386257538E-3</c:v>
                </c:pt>
                <c:pt idx="6">
                  <c:v>5.3850353837963348E-3</c:v>
                </c:pt>
                <c:pt idx="7">
                  <c:v>4.8483208937169665E-3</c:v>
                </c:pt>
                <c:pt idx="8">
                  <c:v>4.6924263312180282E-3</c:v>
                </c:pt>
                <c:pt idx="9">
                  <c:v>4.5462448255726073E-3</c:v>
                </c:pt>
                <c:pt idx="10">
                  <c:v>4.4088960393015315E-3</c:v>
                </c:pt>
                <c:pt idx="11">
                  <c:v>4.2796029003190818E-3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89-4114-A0C4-7A0E4F04B6B3}"/>
            </c:ext>
          </c:extLst>
        </c:ser>
        <c:ser>
          <c:idx val="1"/>
          <c:order val="2"/>
          <c:tx>
            <c:v>76.46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Data'!$G$14:$G$26</c:f>
              <c:numCache>
                <c:formatCode>General</c:formatCode>
                <c:ptCount val="13"/>
              </c:numCache>
            </c:numRef>
          </c:xVal>
          <c:yVal>
            <c:numRef>
              <c:f>'Fig3b Data'!$H$14:$H$26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89-4114-A0C4-7A0E4F04B6B3}"/>
            </c:ext>
          </c:extLst>
        </c:ser>
        <c:ser>
          <c:idx val="2"/>
          <c:order val="3"/>
          <c:tx>
            <c:v>76.46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Data'!$J$14:$J$26</c:f>
              <c:numCache>
                <c:formatCode>General</c:formatCode>
                <c:ptCount val="13"/>
                <c:pt idx="0">
                  <c:v>1.8970186235325717E-2</c:v>
                </c:pt>
                <c:pt idx="1">
                  <c:v>1.7426101309194558E-2</c:v>
                </c:pt>
                <c:pt idx="2">
                  <c:v>1.4838066461294375E-2</c:v>
                </c:pt>
                <c:pt idx="3">
                  <c:v>1.2385493492485387E-2</c:v>
                </c:pt>
                <c:pt idx="4">
                  <c:v>1.0628685904898809E-2</c:v>
                </c:pt>
                <c:pt idx="5">
                  <c:v>9.3083522521163475E-3</c:v>
                </c:pt>
                <c:pt idx="6">
                  <c:v>8.2798050419377444E-3</c:v>
                </c:pt>
                <c:pt idx="7">
                  <c:v>7.4559438437349843E-3</c:v>
                </c:pt>
                <c:pt idx="8">
                  <c:v>6.7811977945281977E-3</c:v>
                </c:pt>
                <c:pt idx="9">
                  <c:v>6.2184427908329116E-3</c:v>
                </c:pt>
                <c:pt idx="10">
                  <c:v>5.7419337647154475E-3</c:v>
                </c:pt>
                <c:pt idx="11">
                  <c:v>5.3332552049492237E-3</c:v>
                </c:pt>
                <c:pt idx="12">
                  <c:v>4.9788860883413022E-3</c:v>
                </c:pt>
              </c:numCache>
            </c:numRef>
          </c:xVal>
          <c:yVal>
            <c:numRef>
              <c:f>'Fig3b Data'!$K$14:$K$26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89-4114-A0C4-7A0E4F04B6B3}"/>
            </c:ext>
          </c:extLst>
        </c:ser>
        <c:ser>
          <c:idx val="4"/>
          <c:order val="4"/>
          <c:tx>
            <c:v>137.68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Data'!$G$27:$G$41</c:f>
              <c:numCache>
                <c:formatCode>General</c:formatCode>
                <c:ptCount val="15"/>
              </c:numCache>
            </c:numRef>
          </c:xVal>
          <c:yVal>
            <c:numRef>
              <c:f>'Fig3b Data'!$H$27:$H$41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89-4114-A0C4-7A0E4F04B6B3}"/>
            </c:ext>
          </c:extLst>
        </c:ser>
        <c:ser>
          <c:idx val="5"/>
          <c:order val="5"/>
          <c:tx>
            <c:v>137.68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Data'!$J$27:$J$41</c:f>
              <c:numCache>
                <c:formatCode>General</c:formatCode>
                <c:ptCount val="15"/>
                <c:pt idx="0">
                  <c:v>1.6863703822720105E-2</c:v>
                </c:pt>
                <c:pt idx="1">
                  <c:v>1.4755740844880091E-2</c:v>
                </c:pt>
                <c:pt idx="2">
                  <c:v>1.2211647595762832E-2</c:v>
                </c:pt>
                <c:pt idx="3">
                  <c:v>1.041581706697418E-2</c:v>
                </c:pt>
                <c:pt idx="4">
                  <c:v>9.0804559045415956E-3</c:v>
                </c:pt>
                <c:pt idx="5">
                  <c:v>8.0485859153891399E-3</c:v>
                </c:pt>
                <c:pt idx="6">
                  <c:v>7.2273016383086154E-3</c:v>
                </c:pt>
                <c:pt idx="7">
                  <c:v>6.5581070421689286E-3</c:v>
                </c:pt>
                <c:pt idx="8">
                  <c:v>6.0023352589342735E-3</c:v>
                </c:pt>
                <c:pt idx="9">
                  <c:v>5.5334028168300331E-3</c:v>
                </c:pt>
                <c:pt idx="10">
                  <c:v>5.1324315982191624E-3</c:v>
                </c:pt>
                <c:pt idx="11">
                  <c:v>4.7856456794205691E-3</c:v>
                </c:pt>
                <c:pt idx="12">
                  <c:v>4.4827567123686346E-3</c:v>
                </c:pt>
                <c:pt idx="13">
                  <c:v>4.2159259556800261E-3</c:v>
                </c:pt>
                <c:pt idx="14">
                  <c:v>4.0940783847066148E-3</c:v>
                </c:pt>
              </c:numCache>
            </c:numRef>
          </c:xVal>
          <c:yVal>
            <c:numRef>
              <c:f>'Fig3b Data'!$K$27:$K$41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89-4114-A0C4-7A0E4F04B6B3}"/>
            </c:ext>
          </c:extLst>
        </c:ser>
        <c:ser>
          <c:idx val="6"/>
          <c:order val="6"/>
          <c:tx>
            <c:v>144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Data'!$G$42:$G$55</c:f>
              <c:numCache>
                <c:formatCode>General</c:formatCode>
                <c:ptCount val="14"/>
              </c:numCache>
            </c:numRef>
          </c:xVal>
          <c:yVal>
            <c:numRef>
              <c:f>'Fig3b Data'!$H$42:$H$55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689-4114-A0C4-7A0E4F04B6B3}"/>
            </c:ext>
          </c:extLst>
        </c:ser>
        <c:ser>
          <c:idx val="7"/>
          <c:order val="7"/>
          <c:tx>
            <c:v>144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Data'!$J$42:$J$55</c:f>
              <c:numCache>
                <c:formatCode>General</c:formatCode>
                <c:ptCount val="14"/>
                <c:pt idx="0">
                  <c:v>1.3435939686128127E-2</c:v>
                </c:pt>
                <c:pt idx="1">
                  <c:v>1.281961217759014E-2</c:v>
                </c:pt>
                <c:pt idx="2">
                  <c:v>1.0427893487741235E-2</c:v>
                </c:pt>
                <c:pt idx="3">
                  <c:v>8.7882875934422976E-3</c:v>
                </c:pt>
                <c:pt idx="4">
                  <c:v>7.5942267791159002E-3</c:v>
                </c:pt>
                <c:pt idx="5">
                  <c:v>6.6858264466857671E-3</c:v>
                </c:pt>
                <c:pt idx="6">
                  <c:v>5.9715287493902793E-3</c:v>
                </c:pt>
                <c:pt idx="7">
                  <c:v>5.3951263604529948E-3</c:v>
                </c:pt>
                <c:pt idx="8">
                  <c:v>4.9202032653426955E-3</c:v>
                </c:pt>
                <c:pt idx="9">
                  <c:v>4.5221285674994357E-3</c:v>
                </c:pt>
                <c:pt idx="10">
                  <c:v>4.1836458902913933E-3</c:v>
                </c:pt>
                <c:pt idx="11">
                  <c:v>3.8923056472348894E-3</c:v>
                </c:pt>
                <c:pt idx="12">
                  <c:v>3.6389003316597023E-3</c:v>
                </c:pt>
                <c:pt idx="13">
                  <c:v>3.4164736610203558E-3</c:v>
                </c:pt>
              </c:numCache>
            </c:numRef>
          </c:xVal>
          <c:yVal>
            <c:numRef>
              <c:f>'Fig3b Data'!$K$42:$K$55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89-4114-A0C4-7A0E4F04B6B3}"/>
            </c:ext>
          </c:extLst>
        </c:ser>
        <c:ser>
          <c:idx val="8"/>
          <c:order val="8"/>
          <c:tx>
            <c:v>81.8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Data'!$G$56:$G$68</c:f>
              <c:numCache>
                <c:formatCode>General</c:formatCode>
                <c:ptCount val="13"/>
              </c:numCache>
            </c:numRef>
          </c:xVal>
          <c:yVal>
            <c:numRef>
              <c:f>'Fig3b Data'!$H$56:$H$68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689-4114-A0C4-7A0E4F04B6B3}"/>
            </c:ext>
          </c:extLst>
        </c:ser>
        <c:ser>
          <c:idx val="9"/>
          <c:order val="9"/>
          <c:tx>
            <c:v>81.8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Data'!$J$56:$J$68</c:f>
              <c:numCache>
                <c:formatCode>General</c:formatCode>
                <c:ptCount val="13"/>
                <c:pt idx="0">
                  <c:v>3.1754499854195227E-2</c:v>
                </c:pt>
                <c:pt idx="1">
                  <c:v>2.3348896951614132E-2</c:v>
                </c:pt>
                <c:pt idx="2">
                  <c:v>1.7072311749567325E-2</c:v>
                </c:pt>
                <c:pt idx="3">
                  <c:v>1.3455296548387808E-2</c:v>
                </c:pt>
                <c:pt idx="4">
                  <c:v>1.1102971976991338E-2</c:v>
                </c:pt>
                <c:pt idx="5">
                  <c:v>9.4507440042247669E-3</c:v>
                </c:pt>
                <c:pt idx="6">
                  <c:v>8.2265543663718205E-3</c:v>
                </c:pt>
                <c:pt idx="7">
                  <c:v>7.2831421683934002E-3</c:v>
                </c:pt>
                <c:pt idx="8">
                  <c:v>6.5338477066245303E-3</c:v>
                </c:pt>
                <c:pt idx="9">
                  <c:v>5.9243469877229898E-3</c:v>
                </c:pt>
                <c:pt idx="10">
                  <c:v>5.4188566304087405E-3</c:v>
                </c:pt>
                <c:pt idx="11">
                  <c:v>4.9928458890244063E-3</c:v>
                </c:pt>
                <c:pt idx="12">
                  <c:v>4.6289358388039688E-3</c:v>
                </c:pt>
              </c:numCache>
            </c:numRef>
          </c:xVal>
          <c:yVal>
            <c:numRef>
              <c:f>'Fig3b Data'!$K$56:$K$68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89-4114-A0C4-7A0E4F04B6B3}"/>
            </c:ext>
          </c:extLst>
        </c:ser>
        <c:ser>
          <c:idx val="10"/>
          <c:order val="10"/>
          <c:tx>
            <c:v>95.36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Data'!$G$69:$G$82</c:f>
              <c:numCache>
                <c:formatCode>General</c:formatCode>
                <c:ptCount val="14"/>
              </c:numCache>
            </c:numRef>
          </c:xVal>
          <c:yVal>
            <c:numRef>
              <c:f>'Fig3b Data'!$H$69:$H$82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689-4114-A0C4-7A0E4F04B6B3}"/>
            </c:ext>
          </c:extLst>
        </c:ser>
        <c:ser>
          <c:idx val="11"/>
          <c:order val="11"/>
          <c:tx>
            <c:v>95.36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Data'!$J$69:$J$82</c:f>
              <c:numCache>
                <c:formatCode>General</c:formatCode>
                <c:ptCount val="14"/>
                <c:pt idx="0">
                  <c:v>2.3122612393174785E-2</c:v>
                </c:pt>
                <c:pt idx="1">
                  <c:v>2.081035115385731E-2</c:v>
                </c:pt>
                <c:pt idx="2">
                  <c:v>1.618582867522235E-2</c:v>
                </c:pt>
                <c:pt idx="3">
                  <c:v>1.3242950734272832E-2</c:v>
                </c:pt>
                <c:pt idx="4">
                  <c:v>1.1205573698230858E-2</c:v>
                </c:pt>
                <c:pt idx="5">
                  <c:v>9.7114972051334115E-3</c:v>
                </c:pt>
                <c:pt idx="6">
                  <c:v>8.5689681221765394E-3</c:v>
                </c:pt>
                <c:pt idx="7">
                  <c:v>7.6669714777369037E-3</c:v>
                </c:pt>
                <c:pt idx="8">
                  <c:v>6.9367837179524355E-3</c:v>
                </c:pt>
                <c:pt idx="9">
                  <c:v>6.3335851337826595E-3</c:v>
                </c:pt>
                <c:pt idx="10">
                  <c:v>5.8268983230800458E-3</c:v>
                </c:pt>
                <c:pt idx="11">
                  <c:v>5.3952762250741165E-3</c:v>
                </c:pt>
                <c:pt idx="12">
                  <c:v>5.0231882095517653E-3</c:v>
                </c:pt>
                <c:pt idx="13">
                  <c:v>4.6991115508710048E-3</c:v>
                </c:pt>
              </c:numCache>
            </c:numRef>
          </c:xVal>
          <c:yVal>
            <c:numRef>
              <c:f>'Fig3b Data'!$K$69:$K$82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89-4114-A0C4-7A0E4F04B6B3}"/>
            </c:ext>
          </c:extLst>
        </c:ser>
        <c:ser>
          <c:idx val="12"/>
          <c:order val="12"/>
          <c:tx>
            <c:v>69.8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Data'!$G$83:$G$92</c:f>
              <c:numCache>
                <c:formatCode>General</c:formatCode>
                <c:ptCount val="10"/>
              </c:numCache>
            </c:numRef>
          </c:xVal>
          <c:yVal>
            <c:numRef>
              <c:f>'Fig3b Data'!$H$83:$H$92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89-4114-A0C4-7A0E4F04B6B3}"/>
            </c:ext>
          </c:extLst>
        </c:ser>
        <c:ser>
          <c:idx val="13"/>
          <c:order val="13"/>
          <c:tx>
            <c:v>69.8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Data'!$J$83:$J$92</c:f>
              <c:numCache>
                <c:formatCode>General</c:formatCode>
                <c:ptCount val="10"/>
                <c:pt idx="0">
                  <c:v>2.2956262663727491E-2</c:v>
                </c:pt>
                <c:pt idx="1">
                  <c:v>1.9360703451336437E-2</c:v>
                </c:pt>
                <c:pt idx="2">
                  <c:v>1.6397330474091063E-2</c:v>
                </c:pt>
                <c:pt idx="3">
                  <c:v>1.4879059133897444E-2</c:v>
                </c:pt>
                <c:pt idx="4">
                  <c:v>1.3391153220507702E-2</c:v>
                </c:pt>
                <c:pt idx="5">
                  <c:v>1.2082243507224994E-2</c:v>
                </c:pt>
                <c:pt idx="6">
                  <c:v>1.1082333699730511E-2</c:v>
                </c:pt>
                <c:pt idx="7">
                  <c:v>1.0170496116841291E-2</c:v>
                </c:pt>
                <c:pt idx="8">
                  <c:v>9.4525787438877913E-3</c:v>
                </c:pt>
                <c:pt idx="9">
                  <c:v>8.7810840790214437E-3</c:v>
                </c:pt>
              </c:numCache>
            </c:numRef>
          </c:xVal>
          <c:yVal>
            <c:numRef>
              <c:f>'Fig3b Data'!$K$83:$K$92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689-4114-A0C4-7A0E4F04B6B3}"/>
            </c:ext>
          </c:extLst>
        </c:ser>
        <c:ser>
          <c:idx val="14"/>
          <c:order val="14"/>
          <c:tx>
            <c:v>120.22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Data'!$G$93:$G$108</c:f>
              <c:numCache>
                <c:formatCode>General</c:formatCode>
                <c:ptCount val="16"/>
              </c:numCache>
            </c:numRef>
          </c:xVal>
          <c:yVal>
            <c:numRef>
              <c:f>'Fig3b Data'!$H$93:$H$108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689-4114-A0C4-7A0E4F04B6B3}"/>
            </c:ext>
          </c:extLst>
        </c:ser>
        <c:ser>
          <c:idx val="15"/>
          <c:order val="15"/>
          <c:tx>
            <c:v>120.22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Data'!$J$93:$J$108</c:f>
              <c:numCache>
                <c:formatCode>General</c:formatCode>
                <c:ptCount val="16"/>
                <c:pt idx="0">
                  <c:v>2.0816503815083445E-2</c:v>
                </c:pt>
                <c:pt idx="1">
                  <c:v>1.6517443244577081E-2</c:v>
                </c:pt>
                <c:pt idx="2">
                  <c:v>1.3567899808045457E-2</c:v>
                </c:pt>
                <c:pt idx="3">
                  <c:v>1.1512157412887053E-2</c:v>
                </c:pt>
                <c:pt idx="4">
                  <c:v>9.9973998585598106E-3</c:v>
                </c:pt>
                <c:pt idx="5">
                  <c:v>8.8349115029133212E-3</c:v>
                </c:pt>
                <c:pt idx="6">
                  <c:v>7.9146082213598524E-3</c:v>
                </c:pt>
                <c:pt idx="7">
                  <c:v>7.1679470684013749E-3</c:v>
                </c:pt>
                <c:pt idx="8">
                  <c:v>6.5500205969874631E-3</c:v>
                </c:pt>
                <c:pt idx="9">
                  <c:v>6.0301776924646484E-3</c:v>
                </c:pt>
                <c:pt idx="10">
                  <c:v>5.5867822739010696E-3</c:v>
                </c:pt>
                <c:pt idx="11">
                  <c:v>5.2041259537708613E-3</c:v>
                </c:pt>
                <c:pt idx="12">
                  <c:v>4.8705281362214472E-3</c:v>
                </c:pt>
                <c:pt idx="13">
                  <c:v>4.5771228268105162E-3</c:v>
                </c:pt>
                <c:pt idx="14">
                  <c:v>4.3170590298326457E-3</c:v>
                </c:pt>
                <c:pt idx="15">
                  <c:v>4.1633007630166889E-3</c:v>
                </c:pt>
              </c:numCache>
            </c:numRef>
          </c:xVal>
          <c:yVal>
            <c:numRef>
              <c:f>'Fig3b Data'!$K$93:$K$108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689-4114-A0C4-7A0E4F04B6B3}"/>
            </c:ext>
          </c:extLst>
        </c:ser>
        <c:ser>
          <c:idx val="16"/>
          <c:order val="16"/>
          <c:tx>
            <c:v>117.15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Data'!$G$109:$G$121</c:f>
              <c:numCache>
                <c:formatCode>General</c:formatCode>
                <c:ptCount val="13"/>
              </c:numCache>
            </c:numRef>
          </c:xVal>
          <c:yVal>
            <c:numRef>
              <c:f>'Fig3b Data'!$H$109:$H$121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689-4114-A0C4-7A0E4F04B6B3}"/>
            </c:ext>
          </c:extLst>
        </c:ser>
        <c:ser>
          <c:idx val="17"/>
          <c:order val="17"/>
          <c:tx>
            <c:v>117.15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Data'!$J$109:$J$121</c:f>
              <c:numCache>
                <c:formatCode>General</c:formatCode>
                <c:ptCount val="13"/>
                <c:pt idx="0">
                  <c:v>2.5756013194933751E-2</c:v>
                </c:pt>
                <c:pt idx="1">
                  <c:v>2.3024314825774113E-2</c:v>
                </c:pt>
                <c:pt idx="2">
                  <c:v>1.9994799717119621E-2</c:v>
                </c:pt>
                <c:pt idx="3">
                  <c:v>1.504559186634744E-2</c:v>
                </c:pt>
                <c:pt idx="4">
                  <c:v>1.2060355384929297E-2</c:v>
                </c:pt>
                <c:pt idx="5">
                  <c:v>1.006360780464299E-2</c:v>
                </c:pt>
                <c:pt idx="6">
                  <c:v>8.6341180596652915E-3</c:v>
                </c:pt>
                <c:pt idx="7">
                  <c:v>7.5602227786123952E-3</c:v>
                </c:pt>
                <c:pt idx="8">
                  <c:v>6.7239149491198748E-3</c:v>
                </c:pt>
                <c:pt idx="9">
                  <c:v>6.0542023047852256E-3</c:v>
                </c:pt>
                <c:pt idx="10">
                  <c:v>5.5058144148590277E-3</c:v>
                </c:pt>
                <c:pt idx="11">
                  <c:v>5.0485208588076126E-3</c:v>
                </c:pt>
                <c:pt idx="12">
                  <c:v>4.661364351230342E-3</c:v>
                </c:pt>
              </c:numCache>
            </c:numRef>
          </c:xVal>
          <c:yVal>
            <c:numRef>
              <c:f>'Fig3b Data'!$K$109:$K$121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689-4114-A0C4-7A0E4F04B6B3}"/>
            </c:ext>
          </c:extLst>
        </c:ser>
        <c:ser>
          <c:idx val="18"/>
          <c:order val="18"/>
          <c:tx>
            <c:v>116.83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Data'!$G$122:$G$136</c:f>
              <c:numCache>
                <c:formatCode>General</c:formatCode>
                <c:ptCount val="15"/>
              </c:numCache>
            </c:numRef>
          </c:xVal>
          <c:yVal>
            <c:numRef>
              <c:f>'Fig3b Data'!$H$122:$H$136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689-4114-A0C4-7A0E4F04B6B3}"/>
            </c:ext>
          </c:extLst>
        </c:ser>
        <c:ser>
          <c:idx val="19"/>
          <c:order val="19"/>
          <c:tx>
            <c:v>116.83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Data'!$J$122:$J$136</c:f>
              <c:numCache>
                <c:formatCode>General</c:formatCode>
                <c:ptCount val="15"/>
                <c:pt idx="0">
                  <c:v>2.595916209012962E-2</c:v>
                </c:pt>
                <c:pt idx="1">
                  <c:v>2.5093856687125299E-2</c:v>
                </c:pt>
                <c:pt idx="2">
                  <c:v>1.7713310602676682E-2</c:v>
                </c:pt>
                <c:pt idx="3">
                  <c:v>1.3687558192977435E-2</c:v>
                </c:pt>
                <c:pt idx="4">
                  <c:v>1.115282519427791E-2</c:v>
                </c:pt>
                <c:pt idx="5">
                  <c:v>9.4101962576719871E-3</c:v>
                </c:pt>
                <c:pt idx="6">
                  <c:v>8.1385481147433405E-3</c:v>
                </c:pt>
                <c:pt idx="7">
                  <c:v>7.1696733391786562E-3</c:v>
                </c:pt>
                <c:pt idx="8">
                  <c:v>6.4069421328830532E-3</c:v>
                </c:pt>
                <c:pt idx="9">
                  <c:v>5.7908900047212225E-3</c:v>
                </c:pt>
                <c:pt idx="10">
                  <c:v>5.2829171972895361E-3</c:v>
                </c:pt>
                <c:pt idx="11">
                  <c:v>4.8568754878307039E-3</c:v>
                </c:pt>
                <c:pt idx="12">
                  <c:v>4.4944220932164715E-3</c:v>
                </c:pt>
                <c:pt idx="13">
                  <c:v>4.1823094478542159E-3</c:v>
                </c:pt>
                <c:pt idx="14">
                  <c:v>4.0692740573716702E-3</c:v>
                </c:pt>
              </c:numCache>
            </c:numRef>
          </c:xVal>
          <c:yVal>
            <c:numRef>
              <c:f>'Fig3b Data'!$K$122:$K$136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689-4114-A0C4-7A0E4F04B6B3}"/>
            </c:ext>
          </c:extLst>
        </c:ser>
        <c:ser>
          <c:idx val="20"/>
          <c:order val="20"/>
          <c:tx>
            <c:v>88.81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Data'!$G$137:$G$147</c:f>
              <c:numCache>
                <c:formatCode>General</c:formatCode>
                <c:ptCount val="11"/>
              </c:numCache>
            </c:numRef>
          </c:xVal>
          <c:yVal>
            <c:numRef>
              <c:f>'Fig3b Data'!$H$137:$H$147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689-4114-A0C4-7A0E4F04B6B3}"/>
            </c:ext>
          </c:extLst>
        </c:ser>
        <c:ser>
          <c:idx val="21"/>
          <c:order val="21"/>
          <c:tx>
            <c:v>88.81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Data'!$J$137:$J$147</c:f>
              <c:numCache>
                <c:formatCode>General</c:formatCode>
                <c:ptCount val="11"/>
                <c:pt idx="0">
                  <c:v>3.3547496796744486E-2</c:v>
                </c:pt>
                <c:pt idx="1">
                  <c:v>2.3741305425388402E-2</c:v>
                </c:pt>
                <c:pt idx="2">
                  <c:v>1.6244051080528909E-2</c:v>
                </c:pt>
                <c:pt idx="3">
                  <c:v>1.2345478821201973E-2</c:v>
                </c:pt>
                <c:pt idx="4">
                  <c:v>9.9560313074209452E-3</c:v>
                </c:pt>
                <c:pt idx="5">
                  <c:v>8.3415397440553853E-3</c:v>
                </c:pt>
                <c:pt idx="6">
                  <c:v>7.1776039658151009E-3</c:v>
                </c:pt>
                <c:pt idx="7">
                  <c:v>6.2987136842867194E-3</c:v>
                </c:pt>
                <c:pt idx="8">
                  <c:v>5.6115812823645328E-3</c:v>
                </c:pt>
                <c:pt idx="9">
                  <c:v>5.0596224677057263E-3</c:v>
                </c:pt>
                <c:pt idx="10">
                  <c:v>4.606521948209691E-3</c:v>
                </c:pt>
              </c:numCache>
            </c:numRef>
          </c:xVal>
          <c:yVal>
            <c:numRef>
              <c:f>'Fig3b Data'!$K$137:$K$147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689-4114-A0C4-7A0E4F04B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729712"/>
        <c:axId val="471730104"/>
      </c:scatterChart>
      <c:valAx>
        <c:axId val="471729712"/>
        <c:scaling>
          <c:orientation val="minMax"/>
          <c:max val="3.5000000000000003E-2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fdfdfdf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471730104"/>
        <c:crosses val="autoZero"/>
        <c:crossBetween val="midCat"/>
      </c:valAx>
      <c:valAx>
        <c:axId val="47173010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solidFill>
                      <a:schemeClr val="bg1"/>
                    </a:solidFill>
                    <a:effectLst/>
                  </a:rPr>
                  <a:t>fd</a:t>
                </a:r>
                <a:endParaRPr lang="en-US">
                  <a:solidFill>
                    <a:schemeClr val="bg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47172971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v>141.61 Old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1B8D3"/>
              </a:solidFill>
              <a:ln w="3175">
                <a:noFill/>
              </a:ln>
              <a:effectLst/>
            </c:spPr>
          </c:marker>
          <c:xVal>
            <c:numRef>
              <c:f>'Fig3b Data'!$G$2:$G$13</c:f>
              <c:numCache>
                <c:formatCode>General</c:formatCode>
                <c:ptCount val="12"/>
              </c:numCache>
            </c:numRef>
          </c:xVal>
          <c:yVal>
            <c:numRef>
              <c:f>'Fig3b Data'!$H$2:$H$13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79-448A-B1D7-C02155DACC1D}"/>
            </c:ext>
          </c:extLst>
        </c:ser>
        <c:ser>
          <c:idx val="0"/>
          <c:order val="1"/>
          <c:tx>
            <c:v>141.61 New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8D3"/>
              </a:solidFill>
              <a:ln w="9525">
                <a:noFill/>
              </a:ln>
              <a:effectLst/>
            </c:spPr>
          </c:marker>
          <c:xVal>
            <c:numRef>
              <c:f>'Fig3b Data'!$K$2:$K$13</c:f>
              <c:numCache>
                <c:formatCode>General</c:formatCode>
                <c:ptCount val="12"/>
                <c:pt idx="0">
                  <c:v>1.7089188616623119E-2</c:v>
                </c:pt>
                <c:pt idx="1">
                  <c:v>1.1263328860956146E-2</c:v>
                </c:pt>
                <c:pt idx="2">
                  <c:v>9.4273003318974639E-3</c:v>
                </c:pt>
                <c:pt idx="3">
                  <c:v>8.0432172869147646E-3</c:v>
                </c:pt>
                <c:pt idx="4">
                  <c:v>6.9910317068003665E-3</c:v>
                </c:pt>
                <c:pt idx="5">
                  <c:v>5.9317844784972807E-3</c:v>
                </c:pt>
                <c:pt idx="6">
                  <c:v>5.7905515147235352E-3</c:v>
                </c:pt>
                <c:pt idx="7">
                  <c:v>5.2609279005719932E-3</c:v>
                </c:pt>
                <c:pt idx="8">
                  <c:v>4.8301673610620715E-3</c:v>
                </c:pt>
                <c:pt idx="9">
                  <c:v>4.7666125273638869E-3</c:v>
                </c:pt>
                <c:pt idx="10">
                  <c:v>4.7524892309865124E-3</c:v>
                </c:pt>
                <c:pt idx="11">
                  <c:v>4.2793588023444665E-3</c:v>
                </c:pt>
              </c:numCache>
            </c:numRef>
          </c:xVal>
          <c:yVal>
            <c:numRef>
              <c:f>'Fig3b Data'!$J$2:$J$13</c:f>
              <c:numCache>
                <c:formatCode>General</c:formatCode>
                <c:ptCount val="12"/>
                <c:pt idx="0">
                  <c:v>1.6036753725371507E-2</c:v>
                </c:pt>
                <c:pt idx="1">
                  <c:v>1.2060699082717414E-2</c:v>
                </c:pt>
                <c:pt idx="2">
                  <c:v>9.6645337020450795E-3</c:v>
                </c:pt>
                <c:pt idx="3">
                  <c:v>8.0626772873414743E-3</c:v>
                </c:pt>
                <c:pt idx="4">
                  <c:v>6.9163250663924506E-3</c:v>
                </c:pt>
                <c:pt idx="5">
                  <c:v>6.0553717386257538E-3</c:v>
                </c:pt>
                <c:pt idx="6">
                  <c:v>5.3850353837963348E-3</c:v>
                </c:pt>
                <c:pt idx="7">
                  <c:v>4.8483208937169665E-3</c:v>
                </c:pt>
                <c:pt idx="8">
                  <c:v>4.6924263312180282E-3</c:v>
                </c:pt>
                <c:pt idx="9">
                  <c:v>4.5462448255726073E-3</c:v>
                </c:pt>
                <c:pt idx="10">
                  <c:v>4.4088960393015315E-3</c:v>
                </c:pt>
                <c:pt idx="11">
                  <c:v>4.2796029003190818E-3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79-448A-B1D7-C02155DACC1D}"/>
            </c:ext>
          </c:extLst>
        </c:ser>
        <c:ser>
          <c:idx val="1"/>
          <c:order val="2"/>
          <c:tx>
            <c:v>76.46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Data'!$G$14:$G$26</c:f>
              <c:numCache>
                <c:formatCode>General</c:formatCode>
                <c:ptCount val="13"/>
              </c:numCache>
            </c:numRef>
          </c:xVal>
          <c:yVal>
            <c:numRef>
              <c:f>'Fig3b Data'!$H$14:$H$26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79-448A-B1D7-C02155DACC1D}"/>
            </c:ext>
          </c:extLst>
        </c:ser>
        <c:ser>
          <c:idx val="2"/>
          <c:order val="3"/>
          <c:tx>
            <c:v>76.46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3D381"/>
              </a:solidFill>
              <a:ln w="9525">
                <a:noFill/>
              </a:ln>
              <a:effectLst/>
            </c:spPr>
          </c:marker>
          <c:xVal>
            <c:numRef>
              <c:f>'Fig3b Data'!$J$14:$J$26</c:f>
              <c:numCache>
                <c:formatCode>General</c:formatCode>
                <c:ptCount val="13"/>
                <c:pt idx="0">
                  <c:v>1.8970186235325717E-2</c:v>
                </c:pt>
                <c:pt idx="1">
                  <c:v>1.7426101309194558E-2</c:v>
                </c:pt>
                <c:pt idx="2">
                  <c:v>1.4838066461294375E-2</c:v>
                </c:pt>
                <c:pt idx="3">
                  <c:v>1.2385493492485387E-2</c:v>
                </c:pt>
                <c:pt idx="4">
                  <c:v>1.0628685904898809E-2</c:v>
                </c:pt>
                <c:pt idx="5">
                  <c:v>9.3083522521163475E-3</c:v>
                </c:pt>
                <c:pt idx="6">
                  <c:v>8.2798050419377444E-3</c:v>
                </c:pt>
                <c:pt idx="7">
                  <c:v>7.4559438437349843E-3</c:v>
                </c:pt>
                <c:pt idx="8">
                  <c:v>6.7811977945281977E-3</c:v>
                </c:pt>
                <c:pt idx="9">
                  <c:v>6.2184427908329116E-3</c:v>
                </c:pt>
                <c:pt idx="10">
                  <c:v>5.7419337647154475E-3</c:v>
                </c:pt>
                <c:pt idx="11">
                  <c:v>5.3332552049492237E-3</c:v>
                </c:pt>
                <c:pt idx="12">
                  <c:v>4.9788860883413022E-3</c:v>
                </c:pt>
              </c:numCache>
            </c:numRef>
          </c:xVal>
          <c:yVal>
            <c:numRef>
              <c:f>'Fig3b Data'!$K$14:$K$26</c:f>
              <c:numCache>
                <c:formatCode>General</c:formatCode>
                <c:ptCount val="13"/>
                <c:pt idx="0">
                  <c:v>1.8702589589327755E-2</c:v>
                </c:pt>
                <c:pt idx="1">
                  <c:v>1.6348417473188596E-2</c:v>
                </c:pt>
                <c:pt idx="2">
                  <c:v>1.3340308658121896E-2</c:v>
                </c:pt>
                <c:pt idx="3">
                  <c:v>1.1012294009939838E-2</c:v>
                </c:pt>
                <c:pt idx="4">
                  <c:v>9.1551137849856142E-3</c:v>
                </c:pt>
                <c:pt idx="5">
                  <c:v>8.1088150667015437E-3</c:v>
                </c:pt>
                <c:pt idx="6">
                  <c:v>7.8603191211090769E-3</c:v>
                </c:pt>
                <c:pt idx="7">
                  <c:v>6.2777923097044209E-3</c:v>
                </c:pt>
                <c:pt idx="8">
                  <c:v>6.1470049699189119E-3</c:v>
                </c:pt>
                <c:pt idx="9">
                  <c:v>6.0946900340047095E-3</c:v>
                </c:pt>
                <c:pt idx="10">
                  <c:v>5.4015171331415123E-3</c:v>
                </c:pt>
                <c:pt idx="11">
                  <c:v>5.2968872613131058E-3</c:v>
                </c:pt>
                <c:pt idx="12">
                  <c:v>4.5121632226000526E-3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79-448A-B1D7-C02155DACC1D}"/>
            </c:ext>
          </c:extLst>
        </c:ser>
        <c:ser>
          <c:idx val="4"/>
          <c:order val="4"/>
          <c:tx>
            <c:v>137.68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Data'!$G$27:$G$41</c:f>
              <c:numCache>
                <c:formatCode>General</c:formatCode>
                <c:ptCount val="15"/>
              </c:numCache>
            </c:numRef>
          </c:xVal>
          <c:yVal>
            <c:numRef>
              <c:f>'Fig3b Data'!$H$27:$H$41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79-448A-B1D7-C02155DACC1D}"/>
            </c:ext>
          </c:extLst>
        </c:ser>
        <c:ser>
          <c:idx val="5"/>
          <c:order val="5"/>
          <c:tx>
            <c:v>137.68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FD3"/>
              </a:solidFill>
              <a:ln w="9525">
                <a:noFill/>
              </a:ln>
              <a:effectLst/>
            </c:spPr>
          </c:marker>
          <c:xVal>
            <c:numRef>
              <c:f>'Fig3b Data'!$J$27:$J$41</c:f>
              <c:numCache>
                <c:formatCode>General</c:formatCode>
                <c:ptCount val="15"/>
                <c:pt idx="0">
                  <c:v>1.6863703822720105E-2</c:v>
                </c:pt>
                <c:pt idx="1">
                  <c:v>1.4755740844880091E-2</c:v>
                </c:pt>
                <c:pt idx="2">
                  <c:v>1.2211647595762832E-2</c:v>
                </c:pt>
                <c:pt idx="3">
                  <c:v>1.041581706697418E-2</c:v>
                </c:pt>
                <c:pt idx="4">
                  <c:v>9.0804559045415956E-3</c:v>
                </c:pt>
                <c:pt idx="5">
                  <c:v>8.0485859153891399E-3</c:v>
                </c:pt>
                <c:pt idx="6">
                  <c:v>7.2273016383086154E-3</c:v>
                </c:pt>
                <c:pt idx="7">
                  <c:v>6.5581070421689286E-3</c:v>
                </c:pt>
                <c:pt idx="8">
                  <c:v>6.0023352589342735E-3</c:v>
                </c:pt>
                <c:pt idx="9">
                  <c:v>5.5334028168300331E-3</c:v>
                </c:pt>
                <c:pt idx="10">
                  <c:v>5.1324315982191624E-3</c:v>
                </c:pt>
                <c:pt idx="11">
                  <c:v>4.7856456794205691E-3</c:v>
                </c:pt>
                <c:pt idx="12">
                  <c:v>4.4827567123686346E-3</c:v>
                </c:pt>
                <c:pt idx="13">
                  <c:v>4.2159259556800261E-3</c:v>
                </c:pt>
                <c:pt idx="14">
                  <c:v>4.0940783847066148E-3</c:v>
                </c:pt>
              </c:numCache>
            </c:numRef>
          </c:xVal>
          <c:yVal>
            <c:numRef>
              <c:f>'Fig3b Data'!$K$27:$K$41</c:f>
              <c:numCache>
                <c:formatCode>General</c:formatCode>
                <c:ptCount val="15"/>
                <c:pt idx="0">
                  <c:v>1.6705403834979662E-2</c:v>
                </c:pt>
                <c:pt idx="1">
                  <c:v>1.4671702498547356E-2</c:v>
                </c:pt>
                <c:pt idx="2">
                  <c:v>1.2710633352701917E-2</c:v>
                </c:pt>
                <c:pt idx="3">
                  <c:v>1.1330621731551423E-2</c:v>
                </c:pt>
                <c:pt idx="4">
                  <c:v>9.9506101104009301E-3</c:v>
                </c:pt>
                <c:pt idx="5">
                  <c:v>8.9700755374782105E-3</c:v>
                </c:pt>
                <c:pt idx="6">
                  <c:v>7.9895409645554909E-3</c:v>
                </c:pt>
                <c:pt idx="7">
                  <c:v>7.3358512492736781E-3</c:v>
                </c:pt>
                <c:pt idx="8">
                  <c:v>6.5804764671702496E-3</c:v>
                </c:pt>
                <c:pt idx="9">
                  <c:v>6.3916327716443929E-3</c:v>
                </c:pt>
                <c:pt idx="10">
                  <c:v>5.9703660662405568E-3</c:v>
                </c:pt>
                <c:pt idx="11">
                  <c:v>5.5345729227193486E-3</c:v>
                </c:pt>
                <c:pt idx="12">
                  <c:v>5.3747821034282389E-3</c:v>
                </c:pt>
                <c:pt idx="13">
                  <c:v>5.0116211504938986E-3</c:v>
                </c:pt>
                <c:pt idx="14">
                  <c:v>4.975305055200465E-3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79-448A-B1D7-C02155DACC1D}"/>
            </c:ext>
          </c:extLst>
        </c:ser>
        <c:ser>
          <c:idx val="6"/>
          <c:order val="6"/>
          <c:tx>
            <c:v>144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Data'!$G$42:$G$55</c:f>
              <c:numCache>
                <c:formatCode>General</c:formatCode>
                <c:ptCount val="14"/>
              </c:numCache>
            </c:numRef>
          </c:xVal>
          <c:yVal>
            <c:numRef>
              <c:f>'Fig3b Data'!$H$42:$H$55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79-448A-B1D7-C02155DACC1D}"/>
            </c:ext>
          </c:extLst>
        </c:ser>
        <c:ser>
          <c:idx val="7"/>
          <c:order val="7"/>
          <c:tx>
            <c:v>144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3B5D3"/>
              </a:solidFill>
              <a:ln w="9525">
                <a:noFill/>
              </a:ln>
              <a:effectLst/>
            </c:spPr>
          </c:marker>
          <c:xVal>
            <c:numRef>
              <c:f>'Fig3b Data'!$J$42:$J$55</c:f>
              <c:numCache>
                <c:formatCode>General</c:formatCode>
                <c:ptCount val="14"/>
                <c:pt idx="0">
                  <c:v>1.3435939686128127E-2</c:v>
                </c:pt>
                <c:pt idx="1">
                  <c:v>1.281961217759014E-2</c:v>
                </c:pt>
                <c:pt idx="2">
                  <c:v>1.0427893487741235E-2</c:v>
                </c:pt>
                <c:pt idx="3">
                  <c:v>8.7882875934422976E-3</c:v>
                </c:pt>
                <c:pt idx="4">
                  <c:v>7.5942267791159002E-3</c:v>
                </c:pt>
                <c:pt idx="5">
                  <c:v>6.6858264466857671E-3</c:v>
                </c:pt>
                <c:pt idx="6">
                  <c:v>5.9715287493902793E-3</c:v>
                </c:pt>
                <c:pt idx="7">
                  <c:v>5.3951263604529948E-3</c:v>
                </c:pt>
                <c:pt idx="8">
                  <c:v>4.9202032653426955E-3</c:v>
                </c:pt>
                <c:pt idx="9">
                  <c:v>4.5221285674994357E-3</c:v>
                </c:pt>
                <c:pt idx="10">
                  <c:v>4.1836458902913933E-3</c:v>
                </c:pt>
                <c:pt idx="11">
                  <c:v>3.8923056472348894E-3</c:v>
                </c:pt>
                <c:pt idx="12">
                  <c:v>3.6389003316597023E-3</c:v>
                </c:pt>
                <c:pt idx="13">
                  <c:v>3.4164736610203558E-3</c:v>
                </c:pt>
              </c:numCache>
            </c:numRef>
          </c:xVal>
          <c:yVal>
            <c:numRef>
              <c:f>'Fig3b Data'!$K$42:$K$55</c:f>
              <c:numCache>
                <c:formatCode>General</c:formatCode>
                <c:ptCount val="14"/>
                <c:pt idx="0">
                  <c:v>1.4236111111111109E-2</c:v>
                </c:pt>
                <c:pt idx="1">
                  <c:v>1.4027777777777778E-2</c:v>
                </c:pt>
                <c:pt idx="2">
                  <c:v>1.0833333333333334E-2</c:v>
                </c:pt>
                <c:pt idx="3">
                  <c:v>8.9444444444444441E-3</c:v>
                </c:pt>
                <c:pt idx="4">
                  <c:v>8.1944444444444434E-3</c:v>
                </c:pt>
                <c:pt idx="5">
                  <c:v>6.9166666666666664E-3</c:v>
                </c:pt>
                <c:pt idx="6">
                  <c:v>6.3472222222222228E-3</c:v>
                </c:pt>
                <c:pt idx="7">
                  <c:v>5.4513888888888893E-3</c:v>
                </c:pt>
                <c:pt idx="8">
                  <c:v>5.604166666666667E-3</c:v>
                </c:pt>
                <c:pt idx="9">
                  <c:v>5.0277777777777777E-3</c:v>
                </c:pt>
                <c:pt idx="10">
                  <c:v>4.4305555555555556E-3</c:v>
                </c:pt>
                <c:pt idx="11">
                  <c:v>4.3541666666666668E-3</c:v>
                </c:pt>
                <c:pt idx="12">
                  <c:v>4.0972222222222217E-3</c:v>
                </c:pt>
                <c:pt idx="13">
                  <c:v>3.1250000000000002E-3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179-448A-B1D7-C02155DACC1D}"/>
            </c:ext>
          </c:extLst>
        </c:ser>
        <c:ser>
          <c:idx val="8"/>
          <c:order val="8"/>
          <c:tx>
            <c:v>81.8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Data'!$G$56:$G$68</c:f>
              <c:numCache>
                <c:formatCode>General</c:formatCode>
                <c:ptCount val="13"/>
              </c:numCache>
            </c:numRef>
          </c:xVal>
          <c:yVal>
            <c:numRef>
              <c:f>'Fig3b Data'!$H$56:$H$68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179-448A-B1D7-C02155DACC1D}"/>
            </c:ext>
          </c:extLst>
        </c:ser>
        <c:ser>
          <c:idx val="9"/>
          <c:order val="9"/>
          <c:tx>
            <c:v>81.8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9D383"/>
              </a:solidFill>
              <a:ln w="9525">
                <a:noFill/>
              </a:ln>
              <a:effectLst/>
            </c:spPr>
          </c:marker>
          <c:xVal>
            <c:numRef>
              <c:f>'Fig3b Data'!$J$56:$J$68</c:f>
              <c:numCache>
                <c:formatCode>General</c:formatCode>
                <c:ptCount val="13"/>
                <c:pt idx="0">
                  <c:v>3.1754499854195227E-2</c:v>
                </c:pt>
                <c:pt idx="1">
                  <c:v>2.3348896951614132E-2</c:v>
                </c:pt>
                <c:pt idx="2">
                  <c:v>1.7072311749567325E-2</c:v>
                </c:pt>
                <c:pt idx="3">
                  <c:v>1.3455296548387808E-2</c:v>
                </c:pt>
                <c:pt idx="4">
                  <c:v>1.1102971976991338E-2</c:v>
                </c:pt>
                <c:pt idx="5">
                  <c:v>9.4507440042247669E-3</c:v>
                </c:pt>
                <c:pt idx="6">
                  <c:v>8.2265543663718205E-3</c:v>
                </c:pt>
                <c:pt idx="7">
                  <c:v>7.2831421683934002E-3</c:v>
                </c:pt>
                <c:pt idx="8">
                  <c:v>6.5338477066245303E-3</c:v>
                </c:pt>
                <c:pt idx="9">
                  <c:v>5.9243469877229898E-3</c:v>
                </c:pt>
                <c:pt idx="10">
                  <c:v>5.4188566304087405E-3</c:v>
                </c:pt>
                <c:pt idx="11">
                  <c:v>4.9928458890244063E-3</c:v>
                </c:pt>
                <c:pt idx="12">
                  <c:v>4.6289358388039688E-3</c:v>
                </c:pt>
              </c:numCache>
            </c:numRef>
          </c:xVal>
          <c:yVal>
            <c:numRef>
              <c:f>'Fig3b Data'!$K$56:$K$68</c:f>
              <c:numCache>
                <c:formatCode>General</c:formatCode>
                <c:ptCount val="13"/>
                <c:pt idx="0">
                  <c:v>2.6894865525672374E-2</c:v>
                </c:pt>
                <c:pt idx="1">
                  <c:v>1.9315403422982887E-2</c:v>
                </c:pt>
                <c:pt idx="2">
                  <c:v>1.7970660146699267E-2</c:v>
                </c:pt>
                <c:pt idx="3">
                  <c:v>1.363080684596577E-2</c:v>
                </c:pt>
                <c:pt idx="4">
                  <c:v>1.1552567237163814E-2</c:v>
                </c:pt>
                <c:pt idx="5">
                  <c:v>9.4743276283618585E-3</c:v>
                </c:pt>
                <c:pt idx="6">
                  <c:v>7.4572127139364303E-3</c:v>
                </c:pt>
                <c:pt idx="7">
                  <c:v>7.1515892420537892E-3</c:v>
                </c:pt>
                <c:pt idx="8">
                  <c:v>7.1393643031784837E-3</c:v>
                </c:pt>
                <c:pt idx="9">
                  <c:v>5.2567237163814182E-3</c:v>
                </c:pt>
                <c:pt idx="10">
                  <c:v>5.3789731051344745E-3</c:v>
                </c:pt>
                <c:pt idx="11">
                  <c:v>5.2567237163814182E-3</c:v>
                </c:pt>
                <c:pt idx="12">
                  <c:v>5.0977995110024453E-3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179-448A-B1D7-C02155DACC1D}"/>
            </c:ext>
          </c:extLst>
        </c:ser>
        <c:ser>
          <c:idx val="10"/>
          <c:order val="10"/>
          <c:tx>
            <c:v>95.36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Data'!$G$69:$G$82</c:f>
              <c:numCache>
                <c:formatCode>General</c:formatCode>
                <c:ptCount val="14"/>
              </c:numCache>
            </c:numRef>
          </c:xVal>
          <c:yVal>
            <c:numRef>
              <c:f>'Fig3b Data'!$H$69:$H$82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179-448A-B1D7-C02155DACC1D}"/>
            </c:ext>
          </c:extLst>
        </c:ser>
        <c:ser>
          <c:idx val="11"/>
          <c:order val="11"/>
          <c:tx>
            <c:v>95.36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3D396"/>
              </a:solidFill>
              <a:ln w="9525">
                <a:noFill/>
              </a:ln>
              <a:effectLst/>
            </c:spPr>
          </c:marker>
          <c:xVal>
            <c:numRef>
              <c:f>'Fig3b Data'!$J$69:$J$82</c:f>
              <c:numCache>
                <c:formatCode>General</c:formatCode>
                <c:ptCount val="14"/>
                <c:pt idx="0">
                  <c:v>2.3122612393174785E-2</c:v>
                </c:pt>
                <c:pt idx="1">
                  <c:v>2.081035115385731E-2</c:v>
                </c:pt>
                <c:pt idx="2">
                  <c:v>1.618582867522235E-2</c:v>
                </c:pt>
                <c:pt idx="3">
                  <c:v>1.3242950734272832E-2</c:v>
                </c:pt>
                <c:pt idx="4">
                  <c:v>1.1205573698230858E-2</c:v>
                </c:pt>
                <c:pt idx="5">
                  <c:v>9.7114972051334115E-3</c:v>
                </c:pt>
                <c:pt idx="6">
                  <c:v>8.5689681221765394E-3</c:v>
                </c:pt>
                <c:pt idx="7">
                  <c:v>7.6669714777369037E-3</c:v>
                </c:pt>
                <c:pt idx="8">
                  <c:v>6.9367837179524355E-3</c:v>
                </c:pt>
                <c:pt idx="9">
                  <c:v>6.3335851337826595E-3</c:v>
                </c:pt>
                <c:pt idx="10">
                  <c:v>5.8268983230800458E-3</c:v>
                </c:pt>
                <c:pt idx="11">
                  <c:v>5.3952762250741165E-3</c:v>
                </c:pt>
                <c:pt idx="12">
                  <c:v>5.0231882095517653E-3</c:v>
                </c:pt>
                <c:pt idx="13">
                  <c:v>4.6991115508710048E-3</c:v>
                </c:pt>
              </c:numCache>
            </c:numRef>
          </c:xVal>
          <c:yVal>
            <c:numRef>
              <c:f>'Fig3b Data'!$K$69:$K$82</c:f>
              <c:numCache>
                <c:formatCode>General</c:formatCode>
                <c:ptCount val="14"/>
                <c:pt idx="0">
                  <c:v>1.9924496644295301E-2</c:v>
                </c:pt>
                <c:pt idx="1">
                  <c:v>1.751258389261745E-2</c:v>
                </c:pt>
                <c:pt idx="2">
                  <c:v>1.2950922818791948E-2</c:v>
                </c:pt>
                <c:pt idx="3">
                  <c:v>1.3632550335570471E-2</c:v>
                </c:pt>
                <c:pt idx="4">
                  <c:v>1.1744966442953021E-2</c:v>
                </c:pt>
                <c:pt idx="5">
                  <c:v>9.8993288590604016E-3</c:v>
                </c:pt>
                <c:pt idx="6">
                  <c:v>8.2109899328859058E-3</c:v>
                </c:pt>
                <c:pt idx="7">
                  <c:v>7.9907718120805372E-3</c:v>
                </c:pt>
                <c:pt idx="8">
                  <c:v>7.0260067114093962E-3</c:v>
                </c:pt>
                <c:pt idx="9">
                  <c:v>6.2080536912751672E-3</c:v>
                </c:pt>
                <c:pt idx="10">
                  <c:v>6.1765939597315436E-3</c:v>
                </c:pt>
                <c:pt idx="11">
                  <c:v>5.8724832214765103E-3</c:v>
                </c:pt>
                <c:pt idx="12">
                  <c:v>5.505453020134228E-3</c:v>
                </c:pt>
                <c:pt idx="13">
                  <c:v>5.1698825503355703E-3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179-448A-B1D7-C02155DACC1D}"/>
            </c:ext>
          </c:extLst>
        </c:ser>
        <c:ser>
          <c:idx val="12"/>
          <c:order val="12"/>
          <c:tx>
            <c:v>69.8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Data'!$G$83:$G$92</c:f>
              <c:numCache>
                <c:formatCode>General</c:formatCode>
                <c:ptCount val="10"/>
              </c:numCache>
            </c:numRef>
          </c:xVal>
          <c:yVal>
            <c:numRef>
              <c:f>'Fig3b Data'!$H$83:$H$92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179-448A-B1D7-C02155DACC1D}"/>
            </c:ext>
          </c:extLst>
        </c:ser>
        <c:ser>
          <c:idx val="13"/>
          <c:order val="13"/>
          <c:tx>
            <c:v>69.8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A0D383"/>
              </a:solidFill>
              <a:ln w="9525">
                <a:noFill/>
              </a:ln>
              <a:effectLst/>
            </c:spPr>
          </c:marker>
          <c:xVal>
            <c:numRef>
              <c:f>'Fig3b Data'!$J$83:$J$92</c:f>
              <c:numCache>
                <c:formatCode>General</c:formatCode>
                <c:ptCount val="10"/>
                <c:pt idx="0">
                  <c:v>2.2956262663727491E-2</c:v>
                </c:pt>
                <c:pt idx="1">
                  <c:v>1.9360703451336437E-2</c:v>
                </c:pt>
                <c:pt idx="2">
                  <c:v>1.6397330474091063E-2</c:v>
                </c:pt>
                <c:pt idx="3">
                  <c:v>1.4879059133897444E-2</c:v>
                </c:pt>
                <c:pt idx="4">
                  <c:v>1.3391153220507702E-2</c:v>
                </c:pt>
                <c:pt idx="5">
                  <c:v>1.2082243507224994E-2</c:v>
                </c:pt>
                <c:pt idx="6">
                  <c:v>1.1082333699730511E-2</c:v>
                </c:pt>
                <c:pt idx="7">
                  <c:v>1.0170496116841291E-2</c:v>
                </c:pt>
                <c:pt idx="8">
                  <c:v>9.4525787438877913E-3</c:v>
                </c:pt>
                <c:pt idx="9">
                  <c:v>8.7810840790214437E-3</c:v>
                </c:pt>
              </c:numCache>
            </c:numRef>
          </c:xVal>
          <c:yVal>
            <c:numRef>
              <c:f>'Fig3b Data'!$K$83:$K$92</c:f>
              <c:numCache>
                <c:formatCode>General</c:formatCode>
                <c:ptCount val="10"/>
                <c:pt idx="0">
                  <c:v>2.2020057306590259E-2</c:v>
                </c:pt>
                <c:pt idx="1">
                  <c:v>1.7621776504297994E-2</c:v>
                </c:pt>
                <c:pt idx="2">
                  <c:v>1.5573065902578797E-2</c:v>
                </c:pt>
                <c:pt idx="3">
                  <c:v>1.4498567335243554E-2</c:v>
                </c:pt>
                <c:pt idx="4">
                  <c:v>1.2607449856733524E-2</c:v>
                </c:pt>
                <c:pt idx="5">
                  <c:v>1.1389684813753582E-2</c:v>
                </c:pt>
                <c:pt idx="6">
                  <c:v>1.1217765042979944E-2</c:v>
                </c:pt>
                <c:pt idx="7">
                  <c:v>1.0358166189111747E-2</c:v>
                </c:pt>
                <c:pt idx="8">
                  <c:v>1.0057306590257879E-2</c:v>
                </c:pt>
                <c:pt idx="9">
                  <c:v>9.1690544412607461E-3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179-448A-B1D7-C02155DACC1D}"/>
            </c:ext>
          </c:extLst>
        </c:ser>
        <c:ser>
          <c:idx val="14"/>
          <c:order val="14"/>
          <c:tx>
            <c:v>120.22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Data'!$G$93:$G$108</c:f>
              <c:numCache>
                <c:formatCode>General</c:formatCode>
                <c:ptCount val="16"/>
              </c:numCache>
            </c:numRef>
          </c:xVal>
          <c:yVal>
            <c:numRef>
              <c:f>'Fig3b Data'!$H$93:$H$108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179-448A-B1D7-C02155DACC1D}"/>
            </c:ext>
          </c:extLst>
        </c:ser>
        <c:ser>
          <c:idx val="15"/>
          <c:order val="15"/>
          <c:tx>
            <c:v>120.22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3D3C6"/>
              </a:solidFill>
              <a:ln w="9525">
                <a:noFill/>
              </a:ln>
              <a:effectLst/>
            </c:spPr>
          </c:marker>
          <c:xVal>
            <c:numRef>
              <c:f>'Fig3b Data'!$J$93:$J$108</c:f>
              <c:numCache>
                <c:formatCode>General</c:formatCode>
                <c:ptCount val="16"/>
                <c:pt idx="0">
                  <c:v>2.0816503815083445E-2</c:v>
                </c:pt>
                <c:pt idx="1">
                  <c:v>1.6517443244577081E-2</c:v>
                </c:pt>
                <c:pt idx="2">
                  <c:v>1.3567899808045457E-2</c:v>
                </c:pt>
                <c:pt idx="3">
                  <c:v>1.1512157412887053E-2</c:v>
                </c:pt>
                <c:pt idx="4">
                  <c:v>9.9973998585598106E-3</c:v>
                </c:pt>
                <c:pt idx="5">
                  <c:v>8.8349115029133212E-3</c:v>
                </c:pt>
                <c:pt idx="6">
                  <c:v>7.9146082213598524E-3</c:v>
                </c:pt>
                <c:pt idx="7">
                  <c:v>7.1679470684013749E-3</c:v>
                </c:pt>
                <c:pt idx="8">
                  <c:v>6.5500205969874631E-3</c:v>
                </c:pt>
                <c:pt idx="9">
                  <c:v>6.0301776924646484E-3</c:v>
                </c:pt>
                <c:pt idx="10">
                  <c:v>5.5867822739010696E-3</c:v>
                </c:pt>
                <c:pt idx="11">
                  <c:v>5.2041259537708613E-3</c:v>
                </c:pt>
                <c:pt idx="12">
                  <c:v>4.8705281362214472E-3</c:v>
                </c:pt>
                <c:pt idx="13">
                  <c:v>4.5771228268105162E-3</c:v>
                </c:pt>
                <c:pt idx="14">
                  <c:v>4.3170590298326457E-3</c:v>
                </c:pt>
                <c:pt idx="15">
                  <c:v>4.1633007630166889E-3</c:v>
                </c:pt>
              </c:numCache>
            </c:numRef>
          </c:xVal>
          <c:yVal>
            <c:numRef>
              <c:f>'Fig3b Data'!$K$93:$K$108</c:f>
              <c:numCache>
                <c:formatCode>General</c:formatCode>
                <c:ptCount val="16"/>
                <c:pt idx="0">
                  <c:v>1.8882049575777739E-2</c:v>
                </c:pt>
                <c:pt idx="1">
                  <c:v>1.4889369489269673E-2</c:v>
                </c:pt>
                <c:pt idx="2">
                  <c:v>1.3225752786557977E-2</c:v>
                </c:pt>
                <c:pt idx="3">
                  <c:v>1.0938279820329395E-2</c:v>
                </c:pt>
                <c:pt idx="4">
                  <c:v>9.3994343703210775E-3</c:v>
                </c:pt>
                <c:pt idx="5">
                  <c:v>8.5093994343703201E-3</c:v>
                </c:pt>
                <c:pt idx="6">
                  <c:v>7.7358176676093834E-3</c:v>
                </c:pt>
                <c:pt idx="7">
                  <c:v>6.953917817334886E-3</c:v>
                </c:pt>
                <c:pt idx="8">
                  <c:v>6.2551988021959737E-3</c:v>
                </c:pt>
                <c:pt idx="9">
                  <c:v>6.1387456330061554E-3</c:v>
                </c:pt>
                <c:pt idx="10">
                  <c:v>5.5731159540841797E-3</c:v>
                </c:pt>
                <c:pt idx="11">
                  <c:v>5.2403926135418397E-3</c:v>
                </c:pt>
                <c:pt idx="12">
                  <c:v>4.9742139411079684E-3</c:v>
                </c:pt>
                <c:pt idx="13">
                  <c:v>4.7413076027283309E-3</c:v>
                </c:pt>
                <c:pt idx="14">
                  <c:v>4.5999001829978379E-3</c:v>
                </c:pt>
                <c:pt idx="15">
                  <c:v>4.5499916819164866E-3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179-448A-B1D7-C02155DACC1D}"/>
            </c:ext>
          </c:extLst>
        </c:ser>
        <c:ser>
          <c:idx val="16"/>
          <c:order val="16"/>
          <c:tx>
            <c:v>117.15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Data'!$G$109:$G$121</c:f>
              <c:numCache>
                <c:formatCode>General</c:formatCode>
                <c:ptCount val="13"/>
              </c:numCache>
            </c:numRef>
          </c:xVal>
          <c:yVal>
            <c:numRef>
              <c:f>'Fig3b Data'!$H$109:$H$121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179-448A-B1D7-C02155DACC1D}"/>
            </c:ext>
          </c:extLst>
        </c:ser>
        <c:ser>
          <c:idx val="17"/>
          <c:order val="17"/>
          <c:tx>
            <c:v>117.15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Data'!$J$109:$J$121</c:f>
              <c:numCache>
                <c:formatCode>General</c:formatCode>
                <c:ptCount val="13"/>
                <c:pt idx="0">
                  <c:v>2.5756013194933751E-2</c:v>
                </c:pt>
                <c:pt idx="1">
                  <c:v>2.3024314825774113E-2</c:v>
                </c:pt>
                <c:pt idx="2">
                  <c:v>1.9994799717119621E-2</c:v>
                </c:pt>
                <c:pt idx="3">
                  <c:v>1.504559186634744E-2</c:v>
                </c:pt>
                <c:pt idx="4">
                  <c:v>1.2060355384929297E-2</c:v>
                </c:pt>
                <c:pt idx="5">
                  <c:v>1.006360780464299E-2</c:v>
                </c:pt>
                <c:pt idx="6">
                  <c:v>8.6341180596652915E-3</c:v>
                </c:pt>
                <c:pt idx="7">
                  <c:v>7.5602227786123952E-3</c:v>
                </c:pt>
                <c:pt idx="8">
                  <c:v>6.7239149491198748E-3</c:v>
                </c:pt>
                <c:pt idx="9">
                  <c:v>6.0542023047852256E-3</c:v>
                </c:pt>
                <c:pt idx="10">
                  <c:v>5.5058144148590277E-3</c:v>
                </c:pt>
                <c:pt idx="11">
                  <c:v>5.0485208588076126E-3</c:v>
                </c:pt>
                <c:pt idx="12">
                  <c:v>4.661364351230342E-3</c:v>
                </c:pt>
              </c:numCache>
            </c:numRef>
          </c:xVal>
          <c:yVal>
            <c:numRef>
              <c:f>'Fig3b Data'!$K$109:$K$121</c:f>
              <c:numCache>
                <c:formatCode>General</c:formatCode>
                <c:ptCount val="13"/>
                <c:pt idx="0">
                  <c:v>2.3900981647460517E-2</c:v>
                </c:pt>
                <c:pt idx="1">
                  <c:v>2.1340162185232606E-2</c:v>
                </c:pt>
                <c:pt idx="2">
                  <c:v>1.8608621425522835E-2</c:v>
                </c:pt>
                <c:pt idx="3">
                  <c:v>1.416986769099445E-2</c:v>
                </c:pt>
                <c:pt idx="4">
                  <c:v>1.1779769526248398E-2</c:v>
                </c:pt>
                <c:pt idx="5">
                  <c:v>9.9274434485702081E-3</c:v>
                </c:pt>
                <c:pt idx="6">
                  <c:v>8.3909517712334614E-3</c:v>
                </c:pt>
                <c:pt idx="7">
                  <c:v>7.4605206999573195E-3</c:v>
                </c:pt>
                <c:pt idx="8">
                  <c:v>6.6837387964148523E-3</c:v>
                </c:pt>
                <c:pt idx="9">
                  <c:v>6.0947503201024319E-3</c:v>
                </c:pt>
                <c:pt idx="10">
                  <c:v>5.6338028169014088E-3</c:v>
                </c:pt>
                <c:pt idx="11">
                  <c:v>5.18992744344857E-3</c:v>
                </c:pt>
                <c:pt idx="12">
                  <c:v>4.9082373026034989E-3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179-448A-B1D7-C02155DACC1D}"/>
            </c:ext>
          </c:extLst>
        </c:ser>
        <c:ser>
          <c:idx val="18"/>
          <c:order val="18"/>
          <c:tx>
            <c:v>116.83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Data'!$G$122:$G$136</c:f>
              <c:numCache>
                <c:formatCode>General</c:formatCode>
                <c:ptCount val="15"/>
              </c:numCache>
            </c:numRef>
          </c:xVal>
          <c:yVal>
            <c:numRef>
              <c:f>'Fig3b Data'!$H$122:$H$136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179-448A-B1D7-C02155DACC1D}"/>
            </c:ext>
          </c:extLst>
        </c:ser>
        <c:ser>
          <c:idx val="19"/>
          <c:order val="19"/>
          <c:tx>
            <c:v>116.83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3D3C0"/>
              </a:solidFill>
              <a:ln w="9525">
                <a:noFill/>
              </a:ln>
              <a:effectLst/>
            </c:spPr>
          </c:marker>
          <c:xVal>
            <c:numRef>
              <c:f>'Fig3b Data'!$J$122:$J$136</c:f>
              <c:numCache>
                <c:formatCode>General</c:formatCode>
                <c:ptCount val="15"/>
                <c:pt idx="0">
                  <c:v>2.595916209012962E-2</c:v>
                </c:pt>
                <c:pt idx="1">
                  <c:v>2.5093856687125299E-2</c:v>
                </c:pt>
                <c:pt idx="2">
                  <c:v>1.7713310602676682E-2</c:v>
                </c:pt>
                <c:pt idx="3">
                  <c:v>1.3687558192977435E-2</c:v>
                </c:pt>
                <c:pt idx="4">
                  <c:v>1.115282519427791E-2</c:v>
                </c:pt>
                <c:pt idx="5">
                  <c:v>9.4101962576719871E-3</c:v>
                </c:pt>
                <c:pt idx="6">
                  <c:v>8.1385481147433405E-3</c:v>
                </c:pt>
                <c:pt idx="7">
                  <c:v>7.1696733391786562E-3</c:v>
                </c:pt>
                <c:pt idx="8">
                  <c:v>6.4069421328830532E-3</c:v>
                </c:pt>
                <c:pt idx="9">
                  <c:v>5.7908900047212225E-3</c:v>
                </c:pt>
                <c:pt idx="10">
                  <c:v>5.2829171972895361E-3</c:v>
                </c:pt>
                <c:pt idx="11">
                  <c:v>4.8568754878307039E-3</c:v>
                </c:pt>
                <c:pt idx="12">
                  <c:v>4.4944220932164715E-3</c:v>
                </c:pt>
                <c:pt idx="13">
                  <c:v>4.1823094478542159E-3</c:v>
                </c:pt>
                <c:pt idx="14">
                  <c:v>4.0692740573716702E-3</c:v>
                </c:pt>
              </c:numCache>
            </c:numRef>
          </c:xVal>
          <c:yVal>
            <c:numRef>
              <c:f>'Fig3b Data'!$K$122:$K$136</c:f>
              <c:numCache>
                <c:formatCode>General</c:formatCode>
                <c:ptCount val="15"/>
                <c:pt idx="0">
                  <c:v>2.3966446974236069E-2</c:v>
                </c:pt>
                <c:pt idx="1">
                  <c:v>2.302490798596251E-2</c:v>
                </c:pt>
                <c:pt idx="2">
                  <c:v>1.7290079602841735E-2</c:v>
                </c:pt>
                <c:pt idx="3">
                  <c:v>1.3489685868355731E-2</c:v>
                </c:pt>
                <c:pt idx="4">
                  <c:v>1.0493879996576222E-2</c:v>
                </c:pt>
                <c:pt idx="5">
                  <c:v>9.0216553967302927E-3</c:v>
                </c:pt>
                <c:pt idx="6">
                  <c:v>7.5494307968843617E-3</c:v>
                </c:pt>
                <c:pt idx="7">
                  <c:v>6.7448429341778653E-3</c:v>
                </c:pt>
                <c:pt idx="8">
                  <c:v>6.0258495249507832E-3</c:v>
                </c:pt>
                <c:pt idx="9">
                  <c:v>6.5222973551313877E-3</c:v>
                </c:pt>
                <c:pt idx="10">
                  <c:v>5.12710776341693E-3</c:v>
                </c:pt>
                <c:pt idx="11">
                  <c:v>5.0329538645895741E-3</c:v>
                </c:pt>
                <c:pt idx="12">
                  <c:v>5.092869982025165E-3</c:v>
                </c:pt>
                <c:pt idx="13">
                  <c:v>5.1099888727210475E-3</c:v>
                </c:pt>
                <c:pt idx="14">
                  <c:v>5.1099888727210475E-3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179-448A-B1D7-C02155DACC1D}"/>
            </c:ext>
          </c:extLst>
        </c:ser>
        <c:ser>
          <c:idx val="20"/>
          <c:order val="20"/>
          <c:tx>
            <c:v>88.81 Old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Data'!$G$137:$G$147</c:f>
              <c:numCache>
                <c:formatCode>General</c:formatCode>
                <c:ptCount val="11"/>
              </c:numCache>
            </c:numRef>
          </c:xVal>
          <c:yVal>
            <c:numRef>
              <c:f>'Fig3b Data'!$H$137:$H$147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179-448A-B1D7-C02155DACC1D}"/>
            </c:ext>
          </c:extLst>
        </c:ser>
        <c:ser>
          <c:idx val="21"/>
          <c:order val="21"/>
          <c:tx>
            <c:v>88.81 New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3D38B"/>
              </a:solidFill>
              <a:ln w="9525">
                <a:noFill/>
              </a:ln>
              <a:effectLst/>
            </c:spPr>
          </c:marker>
          <c:xVal>
            <c:numRef>
              <c:f>'Fig3b Data'!$J$137:$J$147</c:f>
              <c:numCache>
                <c:formatCode>General</c:formatCode>
                <c:ptCount val="11"/>
                <c:pt idx="0">
                  <c:v>3.3547496796744486E-2</c:v>
                </c:pt>
                <c:pt idx="1">
                  <c:v>2.3741305425388402E-2</c:v>
                </c:pt>
                <c:pt idx="2">
                  <c:v>1.6244051080528909E-2</c:v>
                </c:pt>
                <c:pt idx="3">
                  <c:v>1.2345478821201973E-2</c:v>
                </c:pt>
                <c:pt idx="4">
                  <c:v>9.9560313074209452E-3</c:v>
                </c:pt>
                <c:pt idx="5">
                  <c:v>8.3415397440553853E-3</c:v>
                </c:pt>
                <c:pt idx="6">
                  <c:v>7.1776039658151009E-3</c:v>
                </c:pt>
                <c:pt idx="7">
                  <c:v>6.2987136842867194E-3</c:v>
                </c:pt>
                <c:pt idx="8">
                  <c:v>5.6115812823645328E-3</c:v>
                </c:pt>
                <c:pt idx="9">
                  <c:v>5.0596224677057263E-3</c:v>
                </c:pt>
                <c:pt idx="10">
                  <c:v>4.606521948209691E-3</c:v>
                </c:pt>
              </c:numCache>
            </c:numRef>
          </c:xVal>
          <c:yVal>
            <c:numRef>
              <c:f>'Fig3b Data'!$K$137:$K$147</c:f>
              <c:numCache>
                <c:formatCode>General</c:formatCode>
                <c:ptCount val="11"/>
                <c:pt idx="0">
                  <c:v>2.9275982434410541E-2</c:v>
                </c:pt>
                <c:pt idx="1">
                  <c:v>2.116878729872762E-2</c:v>
                </c:pt>
                <c:pt idx="2">
                  <c:v>1.4074991555005066E-2</c:v>
                </c:pt>
                <c:pt idx="3">
                  <c:v>1.2048192771084338E-2</c:v>
                </c:pt>
                <c:pt idx="4">
                  <c:v>9.9087940547235662E-3</c:v>
                </c:pt>
                <c:pt idx="5">
                  <c:v>8.839094696543183E-3</c:v>
                </c:pt>
                <c:pt idx="6">
                  <c:v>6.9811958112825133E-3</c:v>
                </c:pt>
                <c:pt idx="7">
                  <c:v>6.8798558720864766E-3</c:v>
                </c:pt>
                <c:pt idx="8">
                  <c:v>5.9114964531021283E-3</c:v>
                </c:pt>
                <c:pt idx="9">
                  <c:v>5.8326765003940996E-3</c:v>
                </c:pt>
                <c:pt idx="10">
                  <c:v>5.8777164733701164E-3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179-448A-B1D7-C02155DAC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620840"/>
        <c:axId val="627626720"/>
      </c:scatterChart>
      <c:valAx>
        <c:axId val="627620840"/>
        <c:scaling>
          <c:orientation val="minMax"/>
          <c:max val="1.0000000000000002E-2"/>
          <c:min val="2.0000000000000005E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7626720"/>
        <c:crosses val="autoZero"/>
        <c:crossBetween val="midCat"/>
      </c:valAx>
      <c:valAx>
        <c:axId val="627626720"/>
        <c:scaling>
          <c:orientation val="minMax"/>
          <c:max val="1.0000000000000002E-2"/>
          <c:min val="2.0000000000000005E-3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27620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4941817703536"/>
          <c:y val="2.4268986548848587E-2"/>
          <c:w val="0.86400740248983754"/>
          <c:h val="0.84423648400059559"/>
        </c:manualLayout>
      </c:layout>
      <c:scatterChart>
        <c:scatterStyle val="lineMarker"/>
        <c:varyColors val="0"/>
        <c:ser>
          <c:idx val="1"/>
          <c:order val="0"/>
          <c:tx>
            <c:v>A03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ED381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plus>
            <c:minus>
              <c:numRef>
                <c:f>'ExperimentData&amp;HaTrends'!$U$63:$U$74</c:f>
                <c:numCache>
                  <c:formatCode>General</c:formatCode>
                  <c:ptCount val="12"/>
                  <c:pt idx="0">
                    <c:v>0.10714687597778158</c:v>
                  </c:pt>
                  <c:pt idx="1">
                    <c:v>2.893610112883347E-2</c:v>
                  </c:pt>
                  <c:pt idx="2">
                    <c:v>0.18455957049530702</c:v>
                  </c:pt>
                  <c:pt idx="3">
                    <c:v>0.1552932581573532</c:v>
                  </c:pt>
                  <c:pt idx="4">
                    <c:v>0.13131148311259813</c:v>
                  </c:pt>
                  <c:pt idx="5">
                    <c:v>0.1190665417203039</c:v>
                  </c:pt>
                  <c:pt idx="6">
                    <c:v>0.1070909036602665</c:v>
                  </c:pt>
                  <c:pt idx="7">
                    <c:v>9.6574006615346653E-2</c:v>
                  </c:pt>
                  <c:pt idx="8">
                    <c:v>8.8550206208876658E-2</c:v>
                  </c:pt>
                  <c:pt idx="9">
                    <c:v>8.1240259437809104E-2</c:v>
                  </c:pt>
                  <c:pt idx="10">
                    <c:v>7.5489318261145119E-2</c:v>
                  </c:pt>
                  <c:pt idx="11">
                    <c:v>7.0113498333277791E-2</c:v>
                  </c:pt>
                </c:numCache>
              </c:numRef>
            </c:minus>
            <c:spPr>
              <a:noFill/>
              <a:ln w="25400" cap="flat" cmpd="sng" algn="ctr">
                <a:solidFill>
                  <a:srgbClr val="9ED381"/>
                </a:solidFill>
                <a:round/>
              </a:ln>
              <a:effectLst/>
            </c:spPr>
          </c:errBars>
          <c:xVal>
            <c:numRef>
              <c:f>'ExperimentData&amp;HaTrends'!$S$52:$S$61</c:f>
              <c:numCache>
                <c:formatCode>General</c:formatCode>
                <c:ptCount val="10"/>
                <c:pt idx="0">
                  <c:v>0.7</c:v>
                </c:pt>
                <c:pt idx="1">
                  <c:v>0.83</c:v>
                </c:pt>
                <c:pt idx="2">
                  <c:v>0.98</c:v>
                </c:pt>
                <c:pt idx="3">
                  <c:v>1.08</c:v>
                </c:pt>
                <c:pt idx="4">
                  <c:v>1.2</c:v>
                </c:pt>
                <c:pt idx="5">
                  <c:v>1.33</c:v>
                </c:pt>
                <c:pt idx="6">
                  <c:v>1.45</c:v>
                </c:pt>
                <c:pt idx="7">
                  <c:v>1.58</c:v>
                </c:pt>
                <c:pt idx="8">
                  <c:v>1.7</c:v>
                </c:pt>
                <c:pt idx="9">
                  <c:v>1.83</c:v>
                </c:pt>
              </c:numCache>
            </c:numRef>
          </c:xVal>
          <c:yVal>
            <c:numRef>
              <c:f>'ExperimentData&amp;HaTrends'!$T$65:$T$74</c:f>
              <c:numCache>
                <c:formatCode>General</c:formatCode>
                <c:ptCount val="10"/>
                <c:pt idx="0">
                  <c:v>1.5369999999999999</c:v>
                </c:pt>
                <c:pt idx="1">
                  <c:v>1.23</c:v>
                </c:pt>
                <c:pt idx="2">
                  <c:v>1.087</c:v>
                </c:pt>
                <c:pt idx="3">
                  <c:v>1.012</c:v>
                </c:pt>
                <c:pt idx="4">
                  <c:v>0.88</c:v>
                </c:pt>
                <c:pt idx="5">
                  <c:v>0.79500000000000004</c:v>
                </c:pt>
                <c:pt idx="6">
                  <c:v>0.78300000000000003</c:v>
                </c:pt>
                <c:pt idx="7">
                  <c:v>0.72299999999999998</c:v>
                </c:pt>
                <c:pt idx="8">
                  <c:v>0.70199999999999996</c:v>
                </c:pt>
                <c:pt idx="9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24-4DD7-B7E5-FE21F9604120}"/>
            </c:ext>
          </c:extLst>
        </c:ser>
        <c:ser>
          <c:idx val="5"/>
          <c:order val="1"/>
          <c:tx>
            <c:v>C02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AD3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'ExperimentData&amp;HaTrends'!$U$20:$U$31</c:f>
                <c:numCache>
                  <c:formatCode>General</c:formatCode>
                  <c:ptCount val="12"/>
                  <c:pt idx="0">
                    <c:v>0.23586886799030302</c:v>
                  </c:pt>
                  <c:pt idx="1">
                    <c:v>0.17694050002192249</c:v>
                  </c:pt>
                  <c:pt idx="2">
                    <c:v>0.14161898465030798</c:v>
                  </c:pt>
                  <c:pt idx="3">
                    <c:v>0.11806980555484356</c:v>
                  </c:pt>
                  <c:pt idx="4">
                    <c:v>0.10124296863553753</c:v>
                  </c:pt>
                  <c:pt idx="5">
                    <c:v>8.8617518106236845E-2</c:v>
                  </c:pt>
                  <c:pt idx="6">
                    <c:v>7.8793661948165783E-2</c:v>
                  </c:pt>
                  <c:pt idx="7">
                    <c:v>7.0931574143203169E-2</c:v>
                  </c:pt>
                  <c:pt idx="8">
                    <c:v>6.8648483591033094E-2</c:v>
                  </c:pt>
                  <c:pt idx="9">
                    <c:v>6.6507849500581723E-2</c:v>
                  </c:pt>
                  <c:pt idx="10">
                    <c:v>6.4496736434553947E-2</c:v>
                  </c:pt>
                  <c:pt idx="11">
                    <c:v>6.2603729669079539E-2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AD3"/>
                </a:solidFill>
                <a:round/>
              </a:ln>
              <a:effectLst/>
            </c:spPr>
          </c:errBars>
          <c:xVal>
            <c:numRef>
              <c:f>'ExperimentData&amp;HaTrends'!$S$5:$S$16</c:f>
              <c:numCache>
                <c:formatCode>General</c:formatCode>
                <c:ptCount val="12"/>
                <c:pt idx="0">
                  <c:v>0.91</c:v>
                </c:pt>
                <c:pt idx="1">
                  <c:v>1.21</c:v>
                </c:pt>
                <c:pt idx="2">
                  <c:v>1.51</c:v>
                </c:pt>
                <c:pt idx="3">
                  <c:v>1.81</c:v>
                </c:pt>
                <c:pt idx="4">
                  <c:v>2.11</c:v>
                </c:pt>
                <c:pt idx="5">
                  <c:v>2.41</c:v>
                </c:pt>
                <c:pt idx="6">
                  <c:v>2.71</c:v>
                </c:pt>
                <c:pt idx="7">
                  <c:v>3.01</c:v>
                </c:pt>
                <c:pt idx="8">
                  <c:v>3.11</c:v>
                </c:pt>
                <c:pt idx="9">
                  <c:v>3.21</c:v>
                </c:pt>
                <c:pt idx="10">
                  <c:v>3.31</c:v>
                </c:pt>
                <c:pt idx="11">
                  <c:v>3.41</c:v>
                </c:pt>
              </c:numCache>
            </c:numRef>
          </c:xVal>
          <c:yVal>
            <c:numRef>
              <c:f>'ExperimentData&amp;HaTrends'!$T$20:$T$31</c:f>
              <c:numCache>
                <c:formatCode>General</c:formatCode>
                <c:ptCount val="12"/>
                <c:pt idx="0">
                  <c:v>2.42</c:v>
                </c:pt>
                <c:pt idx="1">
                  <c:v>1.595</c:v>
                </c:pt>
                <c:pt idx="2">
                  <c:v>1.335</c:v>
                </c:pt>
                <c:pt idx="3">
                  <c:v>1.139</c:v>
                </c:pt>
                <c:pt idx="4">
                  <c:v>0.99</c:v>
                </c:pt>
                <c:pt idx="5">
                  <c:v>0.84</c:v>
                </c:pt>
                <c:pt idx="6">
                  <c:v>0.82</c:v>
                </c:pt>
                <c:pt idx="7">
                  <c:v>0.745</c:v>
                </c:pt>
                <c:pt idx="8">
                  <c:v>0.68400000000000005</c:v>
                </c:pt>
                <c:pt idx="9">
                  <c:v>0.67500000000000004</c:v>
                </c:pt>
                <c:pt idx="10">
                  <c:v>0.67300000000000004</c:v>
                </c:pt>
                <c:pt idx="11">
                  <c:v>0.60599999999999998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824-4DD7-B7E5-FE21F9604120}"/>
            </c:ext>
          </c:extLst>
        </c:ser>
        <c:ser>
          <c:idx val="7"/>
          <c:order val="2"/>
          <c:tx>
            <c:v>B06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93D38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'ExperimentData&amp;HaTrends'!$AA$23:$AA$35</c:f>
                <c:numCache>
                  <c:formatCode>General</c:formatCode>
                  <c:ptCount val="13"/>
                  <c:pt idx="0">
                    <c:v>0.16846590818762336</c:v>
                  </c:pt>
                  <c:pt idx="1">
                    <c:v>0.15460443998757201</c:v>
                  </c:pt>
                  <c:pt idx="2">
                    <c:v>0.13145449135699194</c:v>
                  </c:pt>
                  <c:pt idx="3">
                    <c:v>0.10960023817795651</c:v>
                  </c:pt>
                  <c:pt idx="4">
                    <c:v>9.3988443552438683E-2</c:v>
                  </c:pt>
                  <c:pt idx="5">
                    <c:v>8.2275399488948631E-2</c:v>
                  </c:pt>
                  <c:pt idx="6">
                    <c:v>7.316128677083239E-2</c:v>
                  </c:pt>
                  <c:pt idx="7">
                    <c:v>6.5866769404495887E-2</c:v>
                  </c:pt>
                  <c:pt idx="8">
                    <c:v>5.9896007968445568E-2</c:v>
                  </c:pt>
                  <c:pt idx="9">
                    <c:v>5.4918423015587255E-2</c:v>
                  </c:pt>
                  <c:pt idx="10">
                    <c:v>5.0705106123814812E-2</c:v>
                  </c:pt>
                  <c:pt idx="11">
                    <c:v>4.7092506834023898E-2</c:v>
                  </c:pt>
                  <c:pt idx="12">
                    <c:v>4.3960651455675376E-2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93D381"/>
                </a:solidFill>
                <a:round/>
              </a:ln>
              <a:effectLst/>
            </c:spPr>
          </c:errBars>
          <c:xVal>
            <c:numRef>
              <c:f>'ExperimentData&amp;HaTrends'!$Y$6:$Y$18</c:f>
              <c:numCache>
                <c:formatCode>General</c:formatCode>
                <c:ptCount val="13"/>
                <c:pt idx="0">
                  <c:v>0.79</c:v>
                </c:pt>
                <c:pt idx="1">
                  <c:v>0.86</c:v>
                </c:pt>
                <c:pt idx="2">
                  <c:v>1.01</c:v>
                </c:pt>
                <c:pt idx="3">
                  <c:v>1.21</c:v>
                </c:pt>
                <c:pt idx="4">
                  <c:v>1.41</c:v>
                </c:pt>
                <c:pt idx="5">
                  <c:v>1.61</c:v>
                </c:pt>
                <c:pt idx="6">
                  <c:v>1.81</c:v>
                </c:pt>
                <c:pt idx="7">
                  <c:v>2.0099999999999998</c:v>
                </c:pt>
                <c:pt idx="8">
                  <c:v>2.21</c:v>
                </c:pt>
                <c:pt idx="9">
                  <c:v>2.41</c:v>
                </c:pt>
                <c:pt idx="10">
                  <c:v>2.61</c:v>
                </c:pt>
                <c:pt idx="11">
                  <c:v>2.81</c:v>
                </c:pt>
                <c:pt idx="12">
                  <c:v>3.01</c:v>
                </c:pt>
              </c:numCache>
            </c:numRef>
          </c:xVal>
          <c:yVal>
            <c:numRef>
              <c:f>'ExperimentData&amp;HaTrends'!$Z$23:$Z$35</c:f>
              <c:numCache>
                <c:formatCode>General</c:formatCode>
                <c:ptCount val="13"/>
                <c:pt idx="0">
                  <c:v>1.43</c:v>
                </c:pt>
                <c:pt idx="1">
                  <c:v>1.25</c:v>
                </c:pt>
                <c:pt idx="2">
                  <c:v>1.02</c:v>
                </c:pt>
                <c:pt idx="3">
                  <c:v>0.84199999999999997</c:v>
                </c:pt>
                <c:pt idx="4">
                  <c:v>0.7</c:v>
                </c:pt>
                <c:pt idx="5">
                  <c:v>0.62</c:v>
                </c:pt>
                <c:pt idx="6">
                  <c:v>0.60099999999999998</c:v>
                </c:pt>
                <c:pt idx="7">
                  <c:v>0.48</c:v>
                </c:pt>
                <c:pt idx="8">
                  <c:v>0.47</c:v>
                </c:pt>
                <c:pt idx="9">
                  <c:v>0.46600000000000003</c:v>
                </c:pt>
                <c:pt idx="10">
                  <c:v>0.41299999999999998</c:v>
                </c:pt>
                <c:pt idx="11">
                  <c:v>0.40500000000000003</c:v>
                </c:pt>
                <c:pt idx="12">
                  <c:v>0.34499999999999997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824-4DD7-B7E5-FE21F9604120}"/>
            </c:ext>
          </c:extLst>
        </c:ser>
        <c:ser>
          <c:idx val="9"/>
          <c:order val="3"/>
          <c:tx>
            <c:v>C04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AB4D3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'ExperimentData&amp;HaTrends'!$AG$25:$AG$39</c:f>
                <c:numCache>
                  <c:formatCode>General</c:formatCode>
                  <c:ptCount val="15"/>
                  <c:pt idx="0">
                    <c:v>0.24853781175567841</c:v>
                  </c:pt>
                  <c:pt idx="1">
                    <c:v>0.2171429954781704</c:v>
                  </c:pt>
                  <c:pt idx="2">
                    <c:v>0.17942505967025069</c:v>
                  </c:pt>
                  <c:pt idx="3">
                    <c:v>0.15289765358244586</c:v>
                  </c:pt>
                  <c:pt idx="4">
                    <c:v>0.13321636909030607</c:v>
                  </c:pt>
                  <c:pt idx="5">
                    <c:v>0.11803057023983628</c:v>
                  </c:pt>
                  <c:pt idx="6">
                    <c:v>0.10595630063271806</c:v>
                  </c:pt>
                  <c:pt idx="7">
                    <c:v>9.6125287412984178E-2</c:v>
                  </c:pt>
                  <c:pt idx="8">
                    <c:v>8.7965052949167954E-2</c:v>
                  </c:pt>
                  <c:pt idx="9">
                    <c:v>8.1082763612801215E-2</c:v>
                  </c:pt>
                  <c:pt idx="10">
                    <c:v>7.5199852838524983E-2</c:v>
                  </c:pt>
                  <c:pt idx="11">
                    <c:v>7.0113270869023345E-2</c:v>
                  </c:pt>
                  <c:pt idx="12">
                    <c:v>6.5671508490833905E-2</c:v>
                  </c:pt>
                  <c:pt idx="13">
                    <c:v>6.1759213505314804E-2</c:v>
                  </c:pt>
                  <c:pt idx="14">
                    <c:v>5.9972876992743653E-2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FD3"/>
                </a:solidFill>
                <a:round/>
              </a:ln>
              <a:effectLst/>
            </c:spPr>
          </c:errBars>
          <c:xVal>
            <c:numRef>
              <c:f>'ExperimentData&amp;HaTrends'!$AE$6:$AE$20</c:f>
              <c:numCache>
                <c:formatCode>General</c:formatCode>
                <c:ptCount val="15"/>
                <c:pt idx="0">
                  <c:v>0.84</c:v>
                </c:pt>
                <c:pt idx="1">
                  <c:v>0.96</c:v>
                </c:pt>
                <c:pt idx="2">
                  <c:v>1.1599999999999999</c:v>
                </c:pt>
                <c:pt idx="3">
                  <c:v>1.36</c:v>
                </c:pt>
                <c:pt idx="4">
                  <c:v>1.56</c:v>
                </c:pt>
                <c:pt idx="5">
                  <c:v>1.76</c:v>
                </c:pt>
                <c:pt idx="6">
                  <c:v>1.96</c:v>
                </c:pt>
                <c:pt idx="7">
                  <c:v>2.16</c:v>
                </c:pt>
                <c:pt idx="8">
                  <c:v>2.36</c:v>
                </c:pt>
                <c:pt idx="9">
                  <c:v>2.56</c:v>
                </c:pt>
                <c:pt idx="10">
                  <c:v>2.76</c:v>
                </c:pt>
                <c:pt idx="11">
                  <c:v>2.96</c:v>
                </c:pt>
                <c:pt idx="12">
                  <c:v>3.16</c:v>
                </c:pt>
                <c:pt idx="13">
                  <c:v>3.36</c:v>
                </c:pt>
                <c:pt idx="14">
                  <c:v>3.46</c:v>
                </c:pt>
              </c:numCache>
            </c:numRef>
          </c:xVal>
          <c:yVal>
            <c:numRef>
              <c:f>'ExperimentData&amp;HaTrends'!$AF$25:$AF$39</c:f>
              <c:numCache>
                <c:formatCode>General</c:formatCode>
                <c:ptCount val="15"/>
                <c:pt idx="0">
                  <c:v>2.2999999999999998</c:v>
                </c:pt>
                <c:pt idx="1">
                  <c:v>2.02</c:v>
                </c:pt>
                <c:pt idx="2">
                  <c:v>1.75</c:v>
                </c:pt>
                <c:pt idx="3">
                  <c:v>1.56</c:v>
                </c:pt>
                <c:pt idx="4">
                  <c:v>1.37</c:v>
                </c:pt>
                <c:pt idx="5">
                  <c:v>1.2350000000000001</c:v>
                </c:pt>
                <c:pt idx="6">
                  <c:v>1.1000000000000001</c:v>
                </c:pt>
                <c:pt idx="7">
                  <c:v>1.01</c:v>
                </c:pt>
                <c:pt idx="8">
                  <c:v>0.90600000000000003</c:v>
                </c:pt>
                <c:pt idx="9">
                  <c:v>0.88</c:v>
                </c:pt>
                <c:pt idx="10">
                  <c:v>0.82199999999999995</c:v>
                </c:pt>
                <c:pt idx="11">
                  <c:v>0.76200000000000001</c:v>
                </c:pt>
                <c:pt idx="12">
                  <c:v>0.74</c:v>
                </c:pt>
                <c:pt idx="13">
                  <c:v>0.69</c:v>
                </c:pt>
                <c:pt idx="14">
                  <c:v>0.68500000000000005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824-4DD7-B7E5-FE21F9604120}"/>
            </c:ext>
          </c:extLst>
        </c:ser>
        <c:ser>
          <c:idx val="11"/>
          <c:order val="4"/>
          <c:tx>
            <c:v>B01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B4D3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'ExperimentData&amp;HaTrends'!$AM$26:$AM$39</c:f>
                <c:numCache>
                  <c:formatCode>General</c:formatCode>
                  <c:ptCount val="14"/>
                  <c:pt idx="0">
                    <c:v>0.20806958391460159</c:v>
                  </c:pt>
                  <c:pt idx="1">
                    <c:v>0.19845122241639354</c:v>
                  </c:pt>
                  <c:pt idx="2">
                    <c:v>0.16122006384186324</c:v>
                  </c:pt>
                  <c:pt idx="3">
                    <c:v>0.1357721974903843</c:v>
                  </c:pt>
                  <c:pt idx="4">
                    <c:v>0.11727184950608154</c:v>
                  </c:pt>
                  <c:pt idx="5">
                    <c:v>0.10321314022286444</c:v>
                  </c:pt>
                  <c:pt idx="6">
                    <c:v>9.2166807526314856E-2</c:v>
                  </c:pt>
                  <c:pt idx="7">
                    <c:v>8.3257767240481201E-2</c:v>
                  </c:pt>
                  <c:pt idx="8">
                    <c:v>7.5920124523335616E-2</c:v>
                  </c:pt>
                  <c:pt idx="9">
                    <c:v>6.9771644697653998E-2</c:v>
                  </c:pt>
                  <c:pt idx="10">
                    <c:v>6.454480977132783E-2</c:v>
                  </c:pt>
                  <c:pt idx="11">
                    <c:v>6.0046772332303718E-2</c:v>
                  </c:pt>
                  <c:pt idx="12">
                    <c:v>5.6134994773171819E-2</c:v>
                  </c:pt>
                  <c:pt idx="13">
                    <c:v>5.2701843741650566E-2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1B4D3"/>
                </a:solidFill>
                <a:round/>
              </a:ln>
              <a:effectLst/>
            </c:spPr>
          </c:errBars>
          <c:xVal>
            <c:numRef>
              <c:f>'ExperimentData&amp;HaTrends'!$AK$6:$AK$19</c:f>
              <c:numCache>
                <c:formatCode>General</c:formatCode>
                <c:ptCount val="14"/>
                <c:pt idx="0">
                  <c:v>1.04</c:v>
                </c:pt>
                <c:pt idx="1">
                  <c:v>1.0900000000000001</c:v>
                </c:pt>
                <c:pt idx="2">
                  <c:v>1.34</c:v>
                </c:pt>
                <c:pt idx="3">
                  <c:v>1.59</c:v>
                </c:pt>
                <c:pt idx="4">
                  <c:v>1.84</c:v>
                </c:pt>
                <c:pt idx="5">
                  <c:v>2.09</c:v>
                </c:pt>
                <c:pt idx="6">
                  <c:v>2.34</c:v>
                </c:pt>
                <c:pt idx="7">
                  <c:v>2.59</c:v>
                </c:pt>
                <c:pt idx="8">
                  <c:v>2.84</c:v>
                </c:pt>
                <c:pt idx="9">
                  <c:v>3.09</c:v>
                </c:pt>
                <c:pt idx="10">
                  <c:v>3.34</c:v>
                </c:pt>
                <c:pt idx="11">
                  <c:v>3.59</c:v>
                </c:pt>
                <c:pt idx="12">
                  <c:v>3.84</c:v>
                </c:pt>
                <c:pt idx="13">
                  <c:v>4.09</c:v>
                </c:pt>
              </c:numCache>
            </c:numRef>
          </c:xVal>
          <c:yVal>
            <c:numRef>
              <c:f>'ExperimentData&amp;HaTrends'!$AL$26:$AL$39</c:f>
              <c:numCache>
                <c:formatCode>General</c:formatCode>
                <c:ptCount val="14"/>
                <c:pt idx="0">
                  <c:v>2.0499999999999998</c:v>
                </c:pt>
                <c:pt idx="1">
                  <c:v>2.02</c:v>
                </c:pt>
                <c:pt idx="2">
                  <c:v>1.56</c:v>
                </c:pt>
                <c:pt idx="3">
                  <c:v>1.288</c:v>
                </c:pt>
                <c:pt idx="4">
                  <c:v>1.18</c:v>
                </c:pt>
                <c:pt idx="5">
                  <c:v>0.996</c:v>
                </c:pt>
                <c:pt idx="6">
                  <c:v>0.91400000000000003</c:v>
                </c:pt>
                <c:pt idx="7">
                  <c:v>0.78500000000000003</c:v>
                </c:pt>
                <c:pt idx="8">
                  <c:v>0.80700000000000005</c:v>
                </c:pt>
                <c:pt idx="9">
                  <c:v>0.72399999999999998</c:v>
                </c:pt>
                <c:pt idx="10">
                  <c:v>0.63800000000000001</c:v>
                </c:pt>
                <c:pt idx="11">
                  <c:v>0.627</c:v>
                </c:pt>
                <c:pt idx="12">
                  <c:v>0.59</c:v>
                </c:pt>
                <c:pt idx="13">
                  <c:v>0.45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824-4DD7-B7E5-FE21F9604120}"/>
            </c:ext>
          </c:extLst>
        </c:ser>
        <c:ser>
          <c:idx val="13"/>
          <c:order val="5"/>
          <c:tx>
            <c:v>A04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7D38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'ExperimentData&amp;HaTrends'!$AS$25:$AS$41</c:f>
                <c:numCache>
                  <c:formatCode>General</c:formatCode>
                  <c:ptCount val="17"/>
                  <c:pt idx="0">
                    <c:v>0.28701513257071753</c:v>
                  </c:pt>
                  <c:pt idx="1">
                    <c:v>0.20938490502211904</c:v>
                  </c:pt>
                  <c:pt idx="2">
                    <c:v>0.15243147005133967</c:v>
                  </c:pt>
                  <c:pt idx="3">
                    <c:v>0.11990709847466967</c:v>
                  </c:pt>
                  <c:pt idx="4">
                    <c:v>9.8845065996535364E-2</c:v>
                  </c:pt>
                  <c:pt idx="5">
                    <c:v>8.4086275849381525E-2</c:v>
                  </c:pt>
                  <c:pt idx="6">
                    <c:v>7.3166687758312657E-2</c:v>
                  </c:pt>
                  <c:pt idx="7">
                    <c:v>6.475949572347145E-2</c:v>
                  </c:pt>
                  <c:pt idx="8">
                    <c:v>5.8086509610497314E-2</c:v>
                  </c:pt>
                  <c:pt idx="9">
                    <c:v>5.2661017061810152E-2</c:v>
                  </c:pt>
                  <c:pt idx="10">
                    <c:v>4.8162938157207846E-2</c:v>
                  </c:pt>
                  <c:pt idx="11">
                    <c:v>4.4373109292769781E-2</c:v>
                  </c:pt>
                  <c:pt idx="12">
                    <c:v>4.1136403941242135E-2</c:v>
                  </c:pt>
                  <c:pt idx="13">
                    <c:v>3.8339929312994174E-2</c:v>
                  </c:pt>
                  <c:pt idx="14">
                    <c:v>3.5899565682122304E-2</c:v>
                  </c:pt>
                  <c:pt idx="15">
                    <c:v>3.3751346593421702E-2</c:v>
                  </c:pt>
                  <c:pt idx="16">
                    <c:v>3.1845763304706343E-2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25400" cap="flat" cmpd="sng" algn="ctr">
                <a:solidFill>
                  <a:srgbClr val="87D381"/>
                </a:solidFill>
                <a:round/>
              </a:ln>
              <a:effectLst/>
            </c:spPr>
          </c:errBars>
          <c:xVal>
            <c:numRef>
              <c:f>'ExperimentData&amp;HaTrends'!$AQ$5:$AQ$17</c:f>
              <c:numCache>
                <c:formatCode>General</c:formatCode>
                <c:ptCount val="13"/>
                <c:pt idx="0">
                  <c:v>0.5</c:v>
                </c:pt>
                <c:pt idx="1">
                  <c:v>0.68</c:v>
                </c:pt>
                <c:pt idx="2">
                  <c:v>0.93</c:v>
                </c:pt>
                <c:pt idx="3">
                  <c:v>1.18</c:v>
                </c:pt>
                <c:pt idx="4">
                  <c:v>1.43</c:v>
                </c:pt>
                <c:pt idx="5">
                  <c:v>1.68</c:v>
                </c:pt>
                <c:pt idx="6">
                  <c:v>1.93</c:v>
                </c:pt>
                <c:pt idx="7">
                  <c:v>2.1800000000000002</c:v>
                </c:pt>
                <c:pt idx="8">
                  <c:v>2.4300000000000002</c:v>
                </c:pt>
                <c:pt idx="9">
                  <c:v>2.68</c:v>
                </c:pt>
                <c:pt idx="10">
                  <c:v>2.93</c:v>
                </c:pt>
                <c:pt idx="11">
                  <c:v>3.18</c:v>
                </c:pt>
                <c:pt idx="12">
                  <c:v>3.43</c:v>
                </c:pt>
              </c:numCache>
            </c:numRef>
          </c:xVal>
          <c:yVal>
            <c:numRef>
              <c:f>'ExperimentData&amp;HaTrends'!$AR$25:$AR$37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1.58</c:v>
                </c:pt>
                <c:pt idx="2">
                  <c:v>1.47</c:v>
                </c:pt>
                <c:pt idx="3">
                  <c:v>1.115</c:v>
                </c:pt>
                <c:pt idx="4">
                  <c:v>0.94499999999999995</c:v>
                </c:pt>
                <c:pt idx="5">
                  <c:v>0.77500000000000002</c:v>
                </c:pt>
                <c:pt idx="6">
                  <c:v>0.61</c:v>
                </c:pt>
                <c:pt idx="7">
                  <c:v>0.58499999999999996</c:v>
                </c:pt>
                <c:pt idx="8">
                  <c:v>0.58399999999999996</c:v>
                </c:pt>
                <c:pt idx="9">
                  <c:v>0.43</c:v>
                </c:pt>
                <c:pt idx="10">
                  <c:v>0.44</c:v>
                </c:pt>
                <c:pt idx="11">
                  <c:v>0.43</c:v>
                </c:pt>
                <c:pt idx="12">
                  <c:v>0.41699999999999998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824-4DD7-B7E5-FE21F9604120}"/>
            </c:ext>
          </c:extLst>
        </c:ser>
        <c:ser>
          <c:idx val="15"/>
          <c:order val="6"/>
          <c:tx>
            <c:v>A06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95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'ExperimentData&amp;HaTrends'!$AY$26:$AY$39</c:f>
                <c:numCache>
                  <c:formatCode>General</c:formatCode>
                  <c:ptCount val="14"/>
                  <c:pt idx="0">
                    <c:v>0.27719070781832988</c:v>
                  </c:pt>
                  <c:pt idx="1">
                    <c:v>0.24897575123366131</c:v>
                  </c:pt>
                  <c:pt idx="2">
                    <c:v>0.19299648288041993</c:v>
                  </c:pt>
                  <c:pt idx="3">
                    <c:v>0.15763577281295366</c:v>
                  </c:pt>
                  <c:pt idx="4">
                    <c:v>0.13325232391673625</c:v>
                  </c:pt>
                  <c:pt idx="5">
                    <c:v>0.11541362762939876</c:v>
                  </c:pt>
                  <c:pt idx="6">
                    <c:v>0.10179323949070899</c:v>
                  </c:pt>
                  <c:pt idx="7">
                    <c:v>9.1051605574079555E-2</c:v>
                  </c:pt>
                  <c:pt idx="8">
                    <c:v>8.2362524640686344E-2</c:v>
                  </c:pt>
                  <c:pt idx="9">
                    <c:v>7.5188569854876736E-2</c:v>
                  </c:pt>
                  <c:pt idx="10">
                    <c:v>6.9164987823862351E-2</c:v>
                  </c:pt>
                  <c:pt idx="11">
                    <c:v>6.4035470227740005E-2</c:v>
                  </c:pt>
                  <c:pt idx="12">
                    <c:v>5.9614621723445199E-2</c:v>
                  </c:pt>
                  <c:pt idx="13">
                    <c:v>5.5765012341587719E-2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95"/>
                </a:solidFill>
                <a:round/>
              </a:ln>
              <a:effectLst/>
            </c:spPr>
          </c:errBars>
          <c:xVal>
            <c:numRef>
              <c:f>'ExperimentData&amp;HaTrends'!$AW$6:$AW$19</c:f>
              <c:numCache>
                <c:formatCode>General</c:formatCode>
                <c:ptCount val="14"/>
                <c:pt idx="0">
                  <c:v>0.63</c:v>
                </c:pt>
                <c:pt idx="1">
                  <c:v>0.7</c:v>
                </c:pt>
                <c:pt idx="2">
                  <c:v>0.9</c:v>
                </c:pt>
                <c:pt idx="3">
                  <c:v>1.1000000000000001</c:v>
                </c:pt>
                <c:pt idx="4">
                  <c:v>1.3</c:v>
                </c:pt>
                <c:pt idx="5">
                  <c:v>1.5</c:v>
                </c:pt>
                <c:pt idx="6">
                  <c:v>1.7</c:v>
                </c:pt>
                <c:pt idx="7">
                  <c:v>1.9</c:v>
                </c:pt>
                <c:pt idx="8">
                  <c:v>2.1</c:v>
                </c:pt>
                <c:pt idx="9">
                  <c:v>2.2999999999999998</c:v>
                </c:pt>
                <c:pt idx="10">
                  <c:v>2.5</c:v>
                </c:pt>
                <c:pt idx="11">
                  <c:v>2.7</c:v>
                </c:pt>
                <c:pt idx="12">
                  <c:v>2.9</c:v>
                </c:pt>
                <c:pt idx="13">
                  <c:v>3.1</c:v>
                </c:pt>
              </c:numCache>
            </c:numRef>
          </c:xVal>
          <c:yVal>
            <c:numRef>
              <c:f>'ExperimentData&amp;HaTrends'!$AX$26:$AX$39</c:f>
              <c:numCache>
                <c:formatCode>General</c:formatCode>
                <c:ptCount val="14"/>
                <c:pt idx="0">
                  <c:v>1.9</c:v>
                </c:pt>
                <c:pt idx="1">
                  <c:v>1.67</c:v>
                </c:pt>
                <c:pt idx="2">
                  <c:v>1.2350000000000001</c:v>
                </c:pt>
                <c:pt idx="3">
                  <c:v>1.3</c:v>
                </c:pt>
                <c:pt idx="4">
                  <c:v>1.1200000000000001</c:v>
                </c:pt>
                <c:pt idx="5">
                  <c:v>0.94399999999999995</c:v>
                </c:pt>
                <c:pt idx="6">
                  <c:v>0.78300000000000003</c:v>
                </c:pt>
                <c:pt idx="7">
                  <c:v>0.76200000000000001</c:v>
                </c:pt>
                <c:pt idx="8">
                  <c:v>0.67</c:v>
                </c:pt>
                <c:pt idx="9">
                  <c:v>0.59199999999999997</c:v>
                </c:pt>
                <c:pt idx="10">
                  <c:v>0.58899999999999997</c:v>
                </c:pt>
                <c:pt idx="11">
                  <c:v>0.56000000000000005</c:v>
                </c:pt>
                <c:pt idx="12">
                  <c:v>0.52500000000000002</c:v>
                </c:pt>
                <c:pt idx="13">
                  <c:v>0.49299999999999999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D824-4DD7-B7E5-FE21F9604120}"/>
            </c:ext>
          </c:extLst>
        </c:ser>
        <c:ser>
          <c:idx val="17"/>
          <c:order val="7"/>
          <c:tx>
            <c:v>B05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C5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'ExperimentData&amp;HaTrends'!$AG$73:$AG$88</c:f>
                <c:numCache>
                  <c:formatCode>General</c:formatCode>
                  <c:ptCount val="16"/>
                  <c:pt idx="0">
                    <c:v>0.258024330680584</c:v>
                  </c:pt>
                  <c:pt idx="1">
                    <c:v>0.20404041399306488</c:v>
                  </c:pt>
                  <c:pt idx="2">
                    <c:v>0.16728756731603162</c:v>
                  </c:pt>
                  <c:pt idx="3">
                    <c:v>0.14178442747912789</c:v>
                  </c:pt>
                  <c:pt idx="4">
                    <c:v>0.12304259711899995</c:v>
                  </c:pt>
                  <c:pt idx="5">
                    <c:v>0.108684231736364</c:v>
                  </c:pt>
                  <c:pt idx="6">
                    <c:v>9.7330720964011311E-2</c:v>
                  </c:pt>
                  <c:pt idx="7">
                    <c:v>8.8127241885971389E-2</c:v>
                  </c:pt>
                  <c:pt idx="8">
                    <c:v>8.0515387661596619E-2</c:v>
                  </c:pt>
                  <c:pt idx="9">
                    <c:v>7.4114850433044235E-2</c:v>
                  </c:pt>
                  <c:pt idx="10">
                    <c:v>6.8657619268977746E-2</c:v>
                  </c:pt>
                  <c:pt idx="11">
                    <c:v>6.3949359492939117E-2</c:v>
                  </c:pt>
                  <c:pt idx="12">
                    <c:v>5.9845712093424999E-2</c:v>
                  </c:pt>
                  <c:pt idx="13">
                    <c:v>5.6237192731627896E-2</c:v>
                  </c:pt>
                  <c:pt idx="14">
                    <c:v>5.3039256297209465E-2</c:v>
                  </c:pt>
                  <c:pt idx="15">
                    <c:v>5.1148750854779872E-2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C5"/>
                </a:solidFill>
                <a:round/>
              </a:ln>
              <a:effectLst/>
            </c:spPr>
          </c:errBars>
          <c:xVal>
            <c:numRef>
              <c:f>'ExperimentData&amp;HaTrends'!$AE$53:$AE$68</c:f>
              <c:numCache>
                <c:formatCode>General</c:formatCode>
                <c:ptCount val="16"/>
                <c:pt idx="0">
                  <c:v>0.73</c:v>
                </c:pt>
                <c:pt idx="1">
                  <c:v>0.92</c:v>
                </c:pt>
                <c:pt idx="2">
                  <c:v>1.1200000000000001</c:v>
                </c:pt>
                <c:pt idx="3">
                  <c:v>1.32</c:v>
                </c:pt>
                <c:pt idx="4">
                  <c:v>1.52</c:v>
                </c:pt>
                <c:pt idx="5">
                  <c:v>1.72</c:v>
                </c:pt>
                <c:pt idx="6">
                  <c:v>1.92</c:v>
                </c:pt>
                <c:pt idx="7">
                  <c:v>2.12</c:v>
                </c:pt>
                <c:pt idx="8">
                  <c:v>2.3199999999999998</c:v>
                </c:pt>
                <c:pt idx="9">
                  <c:v>2.52</c:v>
                </c:pt>
                <c:pt idx="10">
                  <c:v>2.72</c:v>
                </c:pt>
                <c:pt idx="11">
                  <c:v>2.92</c:v>
                </c:pt>
                <c:pt idx="12">
                  <c:v>3.12</c:v>
                </c:pt>
                <c:pt idx="13">
                  <c:v>3.32</c:v>
                </c:pt>
                <c:pt idx="14">
                  <c:v>3.52</c:v>
                </c:pt>
                <c:pt idx="15">
                  <c:v>3.65</c:v>
                </c:pt>
              </c:numCache>
            </c:numRef>
          </c:xVal>
          <c:yVal>
            <c:numRef>
              <c:f>'ExperimentData&amp;HaTrends'!$AF$73:$AF$88</c:f>
              <c:numCache>
                <c:formatCode>General</c:formatCode>
                <c:ptCount val="16"/>
                <c:pt idx="0">
                  <c:v>2.27</c:v>
                </c:pt>
                <c:pt idx="1">
                  <c:v>1.79</c:v>
                </c:pt>
                <c:pt idx="2">
                  <c:v>1.59</c:v>
                </c:pt>
                <c:pt idx="3">
                  <c:v>1.3149999999999999</c:v>
                </c:pt>
                <c:pt idx="4">
                  <c:v>1.1299999999999999</c:v>
                </c:pt>
                <c:pt idx="5">
                  <c:v>1.0229999999999999</c:v>
                </c:pt>
                <c:pt idx="6">
                  <c:v>0.93</c:v>
                </c:pt>
                <c:pt idx="7">
                  <c:v>0.83599999999999997</c:v>
                </c:pt>
                <c:pt idx="8">
                  <c:v>0.752</c:v>
                </c:pt>
                <c:pt idx="9">
                  <c:v>0.73799999999999999</c:v>
                </c:pt>
                <c:pt idx="10">
                  <c:v>0.67</c:v>
                </c:pt>
                <c:pt idx="11">
                  <c:v>0.63</c:v>
                </c:pt>
                <c:pt idx="12">
                  <c:v>0.59799999999999998</c:v>
                </c:pt>
                <c:pt idx="13">
                  <c:v>0.56999999999999995</c:v>
                </c:pt>
                <c:pt idx="14">
                  <c:v>0.55300000000000005</c:v>
                </c:pt>
                <c:pt idx="15">
                  <c:v>0.54700000000000004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D824-4DD7-B7E5-FE21F9604120}"/>
            </c:ext>
          </c:extLst>
        </c:ser>
        <c:ser>
          <c:idx val="19"/>
          <c:order val="8"/>
          <c:tx>
            <c:v>B07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BF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'ExperimentData&amp;HaTrends'!$AM$73:$AM$85</c:f>
                <c:numCache>
                  <c:formatCode>General</c:formatCode>
                  <c:ptCount val="13"/>
                  <c:pt idx="0">
                    <c:v>0.31399399302238801</c:v>
                  </c:pt>
                  <c:pt idx="1">
                    <c:v>0.27991386049631378</c:v>
                  </c:pt>
                  <c:pt idx="2">
                    <c:v>0.2424206950879545</c:v>
                  </c:pt>
                  <c:pt idx="3">
                    <c:v>0.18175020047275189</c:v>
                  </c:pt>
                  <c:pt idx="4">
                    <c:v>0.14543912412568105</c:v>
                  </c:pt>
                  <c:pt idx="5">
                    <c:v>0.12124597519682066</c:v>
                  </c:pt>
                  <c:pt idx="6">
                    <c:v>0.10396440550325403</c:v>
                  </c:pt>
                  <c:pt idx="7">
                    <c:v>9.0999805097201292E-2</c:v>
                  </c:pt>
                  <c:pt idx="8">
                    <c:v>8.0912858055094586E-2</c:v>
                  </c:pt>
                  <c:pt idx="9">
                    <c:v>7.2840520219970187E-2</c:v>
                  </c:pt>
                  <c:pt idx="10">
                    <c:v>6.623369353663594E-2</c:v>
                  </c:pt>
                  <c:pt idx="11">
                    <c:v>6.0726304968436312E-2</c:v>
                  </c:pt>
                  <c:pt idx="12">
                    <c:v>5.6064883713708963E-2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'ExperimentData&amp;HaTrends'!$AK$53:$AK$65</c:f>
              <c:numCache>
                <c:formatCode>General</c:formatCode>
                <c:ptCount val="13"/>
                <c:pt idx="0">
                  <c:v>0.59</c:v>
                </c:pt>
                <c:pt idx="1">
                  <c:v>0.66</c:v>
                </c:pt>
                <c:pt idx="2">
                  <c:v>0.76</c:v>
                </c:pt>
                <c:pt idx="3">
                  <c:v>1.01</c:v>
                </c:pt>
                <c:pt idx="4">
                  <c:v>1.26</c:v>
                </c:pt>
                <c:pt idx="5">
                  <c:v>1.51</c:v>
                </c:pt>
                <c:pt idx="6">
                  <c:v>1.76</c:v>
                </c:pt>
                <c:pt idx="7">
                  <c:v>2.0099999999999998</c:v>
                </c:pt>
                <c:pt idx="8">
                  <c:v>2.2599999999999998</c:v>
                </c:pt>
                <c:pt idx="9">
                  <c:v>2.5099999999999998</c:v>
                </c:pt>
                <c:pt idx="10">
                  <c:v>2.76</c:v>
                </c:pt>
                <c:pt idx="11">
                  <c:v>3.01</c:v>
                </c:pt>
                <c:pt idx="12">
                  <c:v>3.26</c:v>
                </c:pt>
              </c:numCache>
            </c:numRef>
          </c:xVal>
          <c:yVal>
            <c:numRef>
              <c:f>'ExperimentData&amp;HaTrends'!$AL$73:$AL$85</c:f>
              <c:numCache>
                <c:formatCode>General</c:formatCode>
                <c:ptCount val="13"/>
                <c:pt idx="0">
                  <c:v>2.8</c:v>
                </c:pt>
                <c:pt idx="1">
                  <c:v>2.5</c:v>
                </c:pt>
                <c:pt idx="2">
                  <c:v>2.1800000000000002</c:v>
                </c:pt>
                <c:pt idx="3">
                  <c:v>1.66</c:v>
                </c:pt>
                <c:pt idx="4">
                  <c:v>1.38</c:v>
                </c:pt>
                <c:pt idx="5">
                  <c:v>1.163</c:v>
                </c:pt>
                <c:pt idx="6">
                  <c:v>0.98299999999999998</c:v>
                </c:pt>
                <c:pt idx="7">
                  <c:v>0.874</c:v>
                </c:pt>
                <c:pt idx="8">
                  <c:v>0.78300000000000003</c:v>
                </c:pt>
                <c:pt idx="9">
                  <c:v>0.71399999999999997</c:v>
                </c:pt>
                <c:pt idx="10">
                  <c:v>0.66</c:v>
                </c:pt>
                <c:pt idx="11">
                  <c:v>0.60799999999999998</c:v>
                </c:pt>
                <c:pt idx="12">
                  <c:v>0.57499999999999996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D824-4DD7-B7E5-FE21F9604120}"/>
            </c:ext>
          </c:extLst>
        </c:ser>
        <c:ser>
          <c:idx val="21"/>
          <c:order val="9"/>
          <c:tx>
            <c:v>B03 Measured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BF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'ExperimentData&amp;HaTrends'!$AS$72:$AS$86</c:f>
                <c:numCache>
                  <c:formatCode>General</c:formatCode>
                  <c:ptCount val="15"/>
                  <c:pt idx="0">
                    <c:v>0.31824506365912975</c:v>
                  </c:pt>
                  <c:pt idx="1">
                    <c:v>0.30735405177510611</c:v>
                  </c:pt>
                  <c:pt idx="2">
                    <c:v>0.21552252882790604</c:v>
                  </c:pt>
                  <c:pt idx="3">
                    <c:v>0.1660949296259836</c:v>
                  </c:pt>
                  <c:pt idx="4">
                    <c:v>0.13515556111307087</c:v>
                  </c:pt>
                  <c:pt idx="5">
                    <c:v>0.11395047530787226</c:v>
                  </c:pt>
                  <c:pt idx="6">
                    <c:v>9.8504859011541004E-2</c:v>
                  </c:pt>
                  <c:pt idx="7">
                    <c:v>8.6750616933490329E-2</c:v>
                  </c:pt>
                  <c:pt idx="8">
                    <c:v>7.7504682510731962E-2</c:v>
                  </c:pt>
                  <c:pt idx="9">
                    <c:v>7.0041061542331681E-2</c:v>
                  </c:pt>
                  <c:pt idx="10">
                    <c:v>6.3889426523101991E-2</c:v>
                  </c:pt>
                  <c:pt idx="11">
                    <c:v>5.8731628891943562E-2</c:v>
                  </c:pt>
                  <c:pt idx="12">
                    <c:v>5.4344732772922857E-2</c:v>
                  </c:pt>
                  <c:pt idx="13">
                    <c:v>5.0567864321202617E-2</c:v>
                  </c:pt>
                  <c:pt idx="14">
                    <c:v>4.9200183824150152E-2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rgbClr val="81D3BF"/>
                </a:solidFill>
                <a:round/>
              </a:ln>
              <a:effectLst/>
            </c:spPr>
          </c:errBars>
          <c:xVal>
            <c:numRef>
              <c:f>'ExperimentData&amp;HaTrends'!$AQ$53:$AQ$67</c:f>
              <c:numCache>
                <c:formatCode>General</c:formatCode>
                <c:ptCount val="15"/>
                <c:pt idx="0">
                  <c:v>0.57999999999999996</c:v>
                </c:pt>
                <c:pt idx="1">
                  <c:v>0.6</c:v>
                </c:pt>
                <c:pt idx="2">
                  <c:v>0.85</c:v>
                </c:pt>
                <c:pt idx="3">
                  <c:v>1.1000000000000001</c:v>
                </c:pt>
                <c:pt idx="4">
                  <c:v>1.35</c:v>
                </c:pt>
                <c:pt idx="5">
                  <c:v>1.6</c:v>
                </c:pt>
                <c:pt idx="6">
                  <c:v>1.85</c:v>
                </c:pt>
                <c:pt idx="7">
                  <c:v>2.1</c:v>
                </c:pt>
                <c:pt idx="8">
                  <c:v>2.35</c:v>
                </c:pt>
                <c:pt idx="9">
                  <c:v>2.6</c:v>
                </c:pt>
                <c:pt idx="10">
                  <c:v>2.85</c:v>
                </c:pt>
                <c:pt idx="11">
                  <c:v>3.1</c:v>
                </c:pt>
                <c:pt idx="12">
                  <c:v>3.35</c:v>
                </c:pt>
                <c:pt idx="13">
                  <c:v>3.6</c:v>
                </c:pt>
                <c:pt idx="14">
                  <c:v>3.7</c:v>
                </c:pt>
              </c:numCache>
            </c:numRef>
          </c:xVal>
          <c:yVal>
            <c:numRef>
              <c:f>'ExperimentData&amp;HaTrends'!$AR$72:$AR$86</c:f>
              <c:numCache>
                <c:formatCode>General</c:formatCode>
                <c:ptCount val="15"/>
                <c:pt idx="0">
                  <c:v>2.8</c:v>
                </c:pt>
                <c:pt idx="1">
                  <c:v>2.69</c:v>
                </c:pt>
                <c:pt idx="2">
                  <c:v>2.02</c:v>
                </c:pt>
                <c:pt idx="3">
                  <c:v>1.5760000000000001</c:v>
                </c:pt>
                <c:pt idx="4">
                  <c:v>1.226</c:v>
                </c:pt>
                <c:pt idx="5">
                  <c:v>1.054</c:v>
                </c:pt>
                <c:pt idx="6">
                  <c:v>0.88200000000000001</c:v>
                </c:pt>
                <c:pt idx="7">
                  <c:v>0.78800000000000003</c:v>
                </c:pt>
                <c:pt idx="8">
                  <c:v>0.70399999999999996</c:v>
                </c:pt>
                <c:pt idx="9">
                  <c:v>0.76200000000000001</c:v>
                </c:pt>
                <c:pt idx="10">
                  <c:v>0.59899999999999998</c:v>
                </c:pt>
                <c:pt idx="11">
                  <c:v>0.58799999999999997</c:v>
                </c:pt>
                <c:pt idx="12">
                  <c:v>0.59499999999999997</c:v>
                </c:pt>
                <c:pt idx="13">
                  <c:v>0.59699999999999998</c:v>
                </c:pt>
                <c:pt idx="14">
                  <c:v>0.59699999999999998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D824-4DD7-B7E5-FE21F9604120}"/>
            </c:ext>
          </c:extLst>
        </c:ser>
        <c:ser>
          <c:idx val="23"/>
          <c:order val="10"/>
          <c:tx>
            <c:v>D01 Measured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81D387"/>
              </a:solidFill>
              <a:ln w="31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plus>
            <c:minus>
              <c:numRef>
                <c:f>'ExperimentData&amp;HaTrends'!$AZ$71:$AZ$84</c:f>
                <c:numCache>
                  <c:formatCode>General</c:formatCode>
                  <c:ptCount val="14"/>
                  <c:pt idx="0">
                    <c:v>0.32853741304755252</c:v>
                  </c:pt>
                  <c:pt idx="1">
                    <c:v>0.23014927639074684</c:v>
                  </c:pt>
                  <c:pt idx="2">
                    <c:v>0.15660426647507777</c:v>
                  </c:pt>
                  <c:pt idx="3">
                    <c:v>0.11877352570303058</c:v>
                  </c:pt>
                  <c:pt idx="4">
                    <c:v>9.5690216600970129E-2</c:v>
                  </c:pt>
                  <c:pt idx="5">
                    <c:v>8.0128779091928948E-2</c:v>
                  </c:pt>
                  <c:pt idx="6">
                    <c:v>6.8924803499830073E-2</c:v>
                  </c:pt>
                  <c:pt idx="7">
                    <c:v>6.0471669234074509E-2</c:v>
                  </c:pt>
                  <c:pt idx="8">
                    <c:v>5.3866532582178717E-2</c:v>
                  </c:pt>
                  <c:pt idx="9">
                    <c:v>4.8562845581052609E-2</c:v>
                  </c:pt>
                  <c:pt idx="10">
                    <c:v>4.4210318874382919E-2</c:v>
                  </c:pt>
                  <c:pt idx="11">
                    <c:v>4.0574059822757851E-2</c:v>
                  </c:pt>
                  <c:pt idx="12">
                    <c:v>3.7490656826421248E-2</c:v>
                  </c:pt>
                  <c:pt idx="13">
                    <c:v>3.4842904796801112E-2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12700" cap="flat" cmpd="sng" algn="ctr">
                <a:solidFill>
                  <a:srgbClr val="81D387"/>
                </a:solidFill>
                <a:round/>
              </a:ln>
              <a:effectLst/>
            </c:spPr>
          </c:errBars>
          <c:xVal>
            <c:numRef>
              <c:f>'ExperimentData&amp;HaTrends'!$AX$53:$AX$63</c:f>
              <c:numCache>
                <c:formatCode>General</c:formatCode>
                <c:ptCount val="11"/>
                <c:pt idx="0">
                  <c:v>0.46</c:v>
                </c:pt>
                <c:pt idx="1">
                  <c:v>0.65</c:v>
                </c:pt>
                <c:pt idx="2">
                  <c:v>0.95</c:v>
                </c:pt>
                <c:pt idx="3">
                  <c:v>1.25</c:v>
                </c:pt>
                <c:pt idx="4">
                  <c:v>1.55</c:v>
                </c:pt>
                <c:pt idx="5">
                  <c:v>1.85</c:v>
                </c:pt>
                <c:pt idx="6">
                  <c:v>2.15</c:v>
                </c:pt>
                <c:pt idx="7">
                  <c:v>2.4500000000000002</c:v>
                </c:pt>
                <c:pt idx="8">
                  <c:v>2.75</c:v>
                </c:pt>
                <c:pt idx="9">
                  <c:v>3.05</c:v>
                </c:pt>
                <c:pt idx="10">
                  <c:v>3.35</c:v>
                </c:pt>
              </c:numCache>
            </c:numRef>
          </c:xVal>
          <c:yVal>
            <c:numRef>
              <c:f>'ExperimentData&amp;HaTrends'!$AY$71:$AY$81</c:f>
              <c:numCache>
                <c:formatCode>General</c:formatCode>
                <c:ptCount val="11"/>
                <c:pt idx="0">
                  <c:v>2.6</c:v>
                </c:pt>
                <c:pt idx="1">
                  <c:v>1.88</c:v>
                </c:pt>
                <c:pt idx="2">
                  <c:v>1.25</c:v>
                </c:pt>
                <c:pt idx="3">
                  <c:v>1.07</c:v>
                </c:pt>
                <c:pt idx="4">
                  <c:v>0.88</c:v>
                </c:pt>
                <c:pt idx="5">
                  <c:v>0.78500000000000003</c:v>
                </c:pt>
                <c:pt idx="6">
                  <c:v>0.62</c:v>
                </c:pt>
                <c:pt idx="7">
                  <c:v>0.61099999999999999</c:v>
                </c:pt>
                <c:pt idx="8">
                  <c:v>0.52500000000000002</c:v>
                </c:pt>
                <c:pt idx="9">
                  <c:v>0.51800000000000002</c:v>
                </c:pt>
                <c:pt idx="10">
                  <c:v>0.52200000000000002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D824-4DD7-B7E5-FE21F9604120}"/>
            </c:ext>
          </c:extLst>
        </c:ser>
        <c:ser>
          <c:idx val="0"/>
          <c:order val="11"/>
          <c:tx>
            <c:strRef>
              <c:f>'Fig3aThickness Trend Lines'!$P$1</c:f>
              <c:strCache>
                <c:ptCount val="1"/>
                <c:pt idx="0">
                  <c:v>81.8μm</c:v>
                </c:pt>
              </c:strCache>
            </c:strRef>
          </c:tx>
          <c:spPr>
            <a:ln w="25400" cap="rnd">
              <a:solidFill>
                <a:srgbClr val="87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Lines'!$P$12:$P$43</c:f>
              <c:numCache>
                <c:formatCode>0.0000E+00</c:formatCode>
                <c:ptCount val="32"/>
                <c:pt idx="0">
                  <c:v>3.7008142971428573</c:v>
                </c:pt>
                <c:pt idx="1">
                  <c:v>2.7269157978947369</c:v>
                </c:pt>
                <c:pt idx="2">
                  <c:v>2.1588083400000002</c:v>
                </c:pt>
                <c:pt idx="3">
                  <c:v>1.7866000055172415</c:v>
                </c:pt>
                <c:pt idx="4">
                  <c:v>1.523864710588235</c:v>
                </c:pt>
                <c:pt idx="5">
                  <c:v>1.32849744</c:v>
                </c:pt>
                <c:pt idx="6">
                  <c:v>1.1775318218181818</c:v>
                </c:pt>
                <c:pt idx="7">
                  <c:v>1.0573755134693876</c:v>
                </c:pt>
                <c:pt idx="8">
                  <c:v>0.95947037333333329</c:v>
                </c:pt>
                <c:pt idx="9">
                  <c:v>0.87815932474576264</c:v>
                </c:pt>
                <c:pt idx="10">
                  <c:v>0.80955312749999997</c:v>
                </c:pt>
                <c:pt idx="11">
                  <c:v>0.75088985739130432</c:v>
                </c:pt>
                <c:pt idx="12">
                  <c:v>0.70015405621621618</c:v>
                </c:pt>
                <c:pt idx="13">
                  <c:v>0.65584050835443031</c:v>
                </c:pt>
                <c:pt idx="14">
                  <c:v>0.61680238285714284</c:v>
                </c:pt>
                <c:pt idx="15">
                  <c:v>0.58215056359550554</c:v>
                </c:pt>
                <c:pt idx="16">
                  <c:v>0.55118510808510635</c:v>
                </c:pt>
                <c:pt idx="17">
                  <c:v>0.52334747636363632</c:v>
                </c:pt>
                <c:pt idx="18">
                  <c:v>0.49818653999999996</c:v>
                </c:pt>
                <c:pt idx="19">
                  <c:v>0.47533394642201826</c:v>
                </c:pt>
                <c:pt idx="20">
                  <c:v>0.45448596631578947</c:v>
                </c:pt>
                <c:pt idx="21">
                  <c:v>0.43538991731092436</c:v>
                </c:pt>
                <c:pt idx="22">
                  <c:v>0.41783387225806451</c:v>
                </c:pt>
                <c:pt idx="23">
                  <c:v>0.40163876093023249</c:v>
                </c:pt>
                <c:pt idx="24">
                  <c:v>0.38665223999999998</c:v>
                </c:pt>
                <c:pt idx="25">
                  <c:v>0.37274388604316544</c:v>
                </c:pt>
                <c:pt idx="26">
                  <c:v>0.35980139</c:v>
                </c:pt>
                <c:pt idx="27">
                  <c:v>0.34772751785234901</c:v>
                </c:pt>
                <c:pt idx="28">
                  <c:v>0.33643766337662334</c:v>
                </c:pt>
                <c:pt idx="29">
                  <c:v>0.32585786264150945</c:v>
                </c:pt>
                <c:pt idx="30">
                  <c:v>0.3159231717073171</c:v>
                </c:pt>
                <c:pt idx="31">
                  <c:v>0.30657633230769232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824-4DD7-B7E5-FE21F9604120}"/>
            </c:ext>
          </c:extLst>
        </c:ser>
        <c:ser>
          <c:idx val="2"/>
          <c:order val="12"/>
          <c:tx>
            <c:strRef>
              <c:f>'Fig3aThickness Trend Lines'!$R$1</c:f>
              <c:strCache>
                <c:ptCount val="1"/>
                <c:pt idx="0">
                  <c:v>95.36μm</c:v>
                </c:pt>
              </c:strCache>
            </c:strRef>
          </c:tx>
          <c:spPr>
            <a:ln w="25400" cap="rnd">
              <a:solidFill>
                <a:srgbClr val="81D395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Lines'!$R$12:$R$43</c:f>
              <c:numCache>
                <c:formatCode>0.0000E+00</c:formatCode>
                <c:ptCount val="32"/>
                <c:pt idx="0">
                  <c:v>3.9583336594285718</c:v>
                </c:pt>
                <c:pt idx="1">
                  <c:v>2.9166669069473685</c:v>
                </c:pt>
                <c:pt idx="2">
                  <c:v>2.3090279680000001</c:v>
                </c:pt>
                <c:pt idx="3">
                  <c:v>1.9109196976551726</c:v>
                </c:pt>
                <c:pt idx="4">
                  <c:v>1.6299020950588239</c:v>
                </c:pt>
                <c:pt idx="5">
                  <c:v>1.4209402879999999</c:v>
                </c:pt>
                <c:pt idx="6">
                  <c:v>1.2594698007272727</c:v>
                </c:pt>
                <c:pt idx="7">
                  <c:v>1.1309524741224488</c:v>
                </c:pt>
                <c:pt idx="8">
                  <c:v>1.0262346524444443</c:v>
                </c:pt>
                <c:pt idx="9">
                  <c:v>0.93926561410169485</c:v>
                </c:pt>
                <c:pt idx="10">
                  <c:v>0.86588548799999998</c:v>
                </c:pt>
                <c:pt idx="11">
                  <c:v>0.80314016278260869</c:v>
                </c:pt>
                <c:pt idx="12">
                  <c:v>0.74887393556756754</c:v>
                </c:pt>
                <c:pt idx="13">
                  <c:v>0.70147685103797452</c:v>
                </c:pt>
                <c:pt idx="14">
                  <c:v>0.65972227657142857</c:v>
                </c:pt>
                <c:pt idx="15">
                  <c:v>0.62265922732584267</c:v>
                </c:pt>
                <c:pt idx="16">
                  <c:v>0.58953905565957443</c:v>
                </c:pt>
                <c:pt idx="17">
                  <c:v>0.55976435587878792</c:v>
                </c:pt>
                <c:pt idx="18">
                  <c:v>0.53285260800000001</c:v>
                </c:pt>
                <c:pt idx="19">
                  <c:v>0.50840982781651378</c:v>
                </c:pt>
                <c:pt idx="20">
                  <c:v>0.48611115115789477</c:v>
                </c:pt>
                <c:pt idx="21">
                  <c:v>0.46568631287394957</c:v>
                </c:pt>
                <c:pt idx="22">
                  <c:v>0.44690863896774202</c:v>
                </c:pt>
                <c:pt idx="23">
                  <c:v>0.4295865986976744</c:v>
                </c:pt>
                <c:pt idx="24">
                  <c:v>0.41355724799999999</c:v>
                </c:pt>
                <c:pt idx="25">
                  <c:v>0.39868108800000002</c:v>
                </c:pt>
                <c:pt idx="26">
                  <c:v>0.38483799466666663</c:v>
                </c:pt>
                <c:pt idx="27">
                  <c:v>0.37192396799999994</c:v>
                </c:pt>
                <c:pt idx="28">
                  <c:v>0.35984851449350652</c:v>
                </c:pt>
                <c:pt idx="29">
                  <c:v>0.34853252347169811</c:v>
                </c:pt>
                <c:pt idx="30">
                  <c:v>0.33790653190243902</c:v>
                </c:pt>
                <c:pt idx="31">
                  <c:v>0.32790929723076928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824-4DD7-B7E5-FE21F9604120}"/>
            </c:ext>
          </c:extLst>
        </c:ser>
        <c:ser>
          <c:idx val="4"/>
          <c:order val="13"/>
          <c:tx>
            <c:strRef>
              <c:f>'Fig3aThickness Trend Lines'!$T$1</c:f>
              <c:strCache>
                <c:ptCount val="1"/>
                <c:pt idx="0">
                  <c:v>117.15μm</c:v>
                </c:pt>
              </c:strCache>
            </c:strRef>
          </c:tx>
          <c:spPr>
            <a:ln w="25400" cap="rnd">
              <a:solidFill>
                <a:srgbClr val="81D3BF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Lines'!$T$12:$T$43</c:f>
              <c:numCache>
                <c:formatCode>0.0000E+00</c:formatCode>
                <c:ptCount val="32"/>
                <c:pt idx="0">
                  <c:v>5.0727288857142865</c:v>
                </c:pt>
                <c:pt idx="1">
                  <c:v>3.7378002315789471</c:v>
                </c:pt>
                <c:pt idx="2">
                  <c:v>2.9590918500000005</c:v>
                </c:pt>
                <c:pt idx="3">
                  <c:v>2.4489036000000004</c:v>
                </c:pt>
                <c:pt idx="4">
                  <c:v>2.0887707176470589</c:v>
                </c:pt>
                <c:pt idx="5">
                  <c:v>1.8209796000000003</c:v>
                </c:pt>
                <c:pt idx="6">
                  <c:v>1.6140500999999998</c:v>
                </c:pt>
                <c:pt idx="7">
                  <c:v>1.4493511102040815</c:v>
                </c:pt>
                <c:pt idx="8">
                  <c:v>1.3151519333333332</c:v>
                </c:pt>
                <c:pt idx="9">
                  <c:v>1.2036983796610168</c:v>
                </c:pt>
                <c:pt idx="10">
                  <c:v>1.10965944375</c:v>
                </c:pt>
                <c:pt idx="11">
                  <c:v>1.0292493391304347</c:v>
                </c:pt>
                <c:pt idx="12">
                  <c:v>0.95970546486486474</c:v>
                </c:pt>
                <c:pt idx="13">
                  <c:v>0.8989646126582278</c:v>
                </c:pt>
                <c:pt idx="14">
                  <c:v>0.84545481428571423</c:v>
                </c:pt>
                <c:pt idx="15">
                  <c:v>0.79795735280898872</c:v>
                </c:pt>
                <c:pt idx="16">
                  <c:v>0.75551281276595739</c:v>
                </c:pt>
                <c:pt idx="17">
                  <c:v>0.71735559999999998</c:v>
                </c:pt>
                <c:pt idx="18">
                  <c:v>0.68286734999999998</c:v>
                </c:pt>
                <c:pt idx="19">
                  <c:v>0.65154315963302745</c:v>
                </c:pt>
                <c:pt idx="20">
                  <c:v>0.62296670526315789</c:v>
                </c:pt>
                <c:pt idx="21">
                  <c:v>0.59679163361344545</c:v>
                </c:pt>
                <c:pt idx="22">
                  <c:v>0.57272745483870968</c:v>
                </c:pt>
                <c:pt idx="23">
                  <c:v>0.55052871627906985</c:v>
                </c:pt>
                <c:pt idx="24">
                  <c:v>0.52998659999999986</c:v>
                </c:pt>
                <c:pt idx="25">
                  <c:v>0.5109223338129496</c:v>
                </c:pt>
                <c:pt idx="26">
                  <c:v>0.49318197500000005</c:v>
                </c:pt>
                <c:pt idx="27">
                  <c:v>0.47663224429530199</c:v>
                </c:pt>
                <c:pt idx="28">
                  <c:v>0.46115717142857138</c:v>
                </c:pt>
                <c:pt idx="29">
                  <c:v>0.44665537358490565</c:v>
                </c:pt>
                <c:pt idx="30">
                  <c:v>0.43303783170731713</c:v>
                </c:pt>
                <c:pt idx="31">
                  <c:v>0.42022606153846154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824-4DD7-B7E5-FE21F9604120}"/>
            </c:ext>
          </c:extLst>
        </c:ser>
        <c:ser>
          <c:idx val="6"/>
          <c:order val="14"/>
          <c:tx>
            <c:strRef>
              <c:f>'Fig3aThickness Trend Lines'!$V$1</c:f>
              <c:strCache>
                <c:ptCount val="1"/>
                <c:pt idx="0">
                  <c:v>137.68μm</c:v>
                </c:pt>
              </c:strCache>
            </c:strRef>
          </c:tx>
          <c:spPr>
            <a:ln w="25400" cap="rnd">
              <a:solidFill>
                <a:srgbClr val="81BF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Lines'!$V$12:$V$43</c:f>
              <c:numCache>
                <c:formatCode>0.0000E+00</c:formatCode>
                <c:ptCount val="32"/>
                <c:pt idx="0">
                  <c:v>5.5574020617142859</c:v>
                </c:pt>
                <c:pt idx="1">
                  <c:v>4.0949278349473683</c:v>
                </c:pt>
                <c:pt idx="2">
                  <c:v>3.2418178693333335</c:v>
                </c:pt>
                <c:pt idx="3">
                  <c:v>2.6828837539310344</c:v>
                </c:pt>
                <c:pt idx="4">
                  <c:v>2.2883420254117652</c:v>
                </c:pt>
                <c:pt idx="5">
                  <c:v>1.9949648426666664</c:v>
                </c:pt>
                <c:pt idx="6">
                  <c:v>1.7682642923636362</c:v>
                </c:pt>
                <c:pt idx="7">
                  <c:v>1.5878291604897958</c:v>
                </c:pt>
                <c:pt idx="8">
                  <c:v>1.4408079419259259</c:v>
                </c:pt>
                <c:pt idx="9">
                  <c:v>1.3187055739661016</c:v>
                </c:pt>
                <c:pt idx="10">
                  <c:v>1.2156817010000001</c:v>
                </c:pt>
                <c:pt idx="11">
                  <c:v>1.127588824115942</c:v>
                </c:pt>
                <c:pt idx="12">
                  <c:v>1.0514003900540541</c:v>
                </c:pt>
                <c:pt idx="13">
                  <c:v>0.98485606156962036</c:v>
                </c:pt>
                <c:pt idx="14">
                  <c:v>0.9262336769523809</c:v>
                </c:pt>
                <c:pt idx="15">
                  <c:v>0.87419807712359554</c:v>
                </c:pt>
                <c:pt idx="16">
                  <c:v>0.82769817940425527</c:v>
                </c:pt>
                <c:pt idx="17">
                  <c:v>0.78589524105050512</c:v>
                </c:pt>
                <c:pt idx="18">
                  <c:v>0.74811181599999999</c:v>
                </c:pt>
                <c:pt idx="19">
                  <c:v>0.71379476022018351</c:v>
                </c:pt>
                <c:pt idx="20">
                  <c:v>0.68248797249122795</c:v>
                </c:pt>
                <c:pt idx="21">
                  <c:v>0.65381200726050415</c:v>
                </c:pt>
                <c:pt idx="22">
                  <c:v>0.62744861987096778</c:v>
                </c:pt>
                <c:pt idx="23">
                  <c:v>0.60312890592248058</c:v>
                </c:pt>
                <c:pt idx="24">
                  <c:v>0.58062409599999998</c:v>
                </c:pt>
                <c:pt idx="25">
                  <c:v>0.55973833715107923</c:v>
                </c:pt>
                <c:pt idx="26">
                  <c:v>0.54030297822222229</c:v>
                </c:pt>
                <c:pt idx="27">
                  <c:v>0.52217200579865775</c:v>
                </c:pt>
                <c:pt idx="28">
                  <c:v>0.50521836924675323</c:v>
                </c:pt>
                <c:pt idx="29">
                  <c:v>0.48933099914465417</c:v>
                </c:pt>
                <c:pt idx="30">
                  <c:v>0.47441237112195128</c:v>
                </c:pt>
                <c:pt idx="31">
                  <c:v>0.46037650215384618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824-4DD7-B7E5-FE21F9604120}"/>
            </c:ext>
          </c:extLst>
        </c:ser>
        <c:ser>
          <c:idx val="8"/>
          <c:order val="15"/>
          <c:tx>
            <c:strRef>
              <c:f>'Fig3aThickness Trend Lines'!$X$1</c:f>
              <c:strCache>
                <c:ptCount val="1"/>
                <c:pt idx="0">
                  <c:v>144μm</c:v>
                </c:pt>
              </c:strCache>
            </c:strRef>
          </c:tx>
          <c:spPr>
            <a:ln w="25400" cap="rnd">
              <a:solidFill>
                <a:srgbClr val="81B4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Lines'!$X$12:$X$43</c:f>
              <c:numCache>
                <c:formatCode>0.0000E+00</c:formatCode>
                <c:ptCount val="32"/>
                <c:pt idx="0">
                  <c:v>5.7336685714285718</c:v>
                </c:pt>
                <c:pt idx="1">
                  <c:v>4.2248084210526313</c:v>
                </c:pt>
                <c:pt idx="2">
                  <c:v>3.3446400000000001</c:v>
                </c:pt>
                <c:pt idx="3">
                  <c:v>2.7679779310344834</c:v>
                </c:pt>
                <c:pt idx="4">
                  <c:v>2.3609223529411767</c:v>
                </c:pt>
                <c:pt idx="5">
                  <c:v>2.0582400000000001</c:v>
                </c:pt>
                <c:pt idx="6">
                  <c:v>1.8243490909090909</c:v>
                </c:pt>
                <c:pt idx="7">
                  <c:v>1.6381910204081631</c:v>
                </c:pt>
                <c:pt idx="8">
                  <c:v>1.4865066666666666</c:v>
                </c:pt>
                <c:pt idx="9">
                  <c:v>1.3605315254237289</c:v>
                </c:pt>
                <c:pt idx="10">
                  <c:v>1.25424</c:v>
                </c:pt>
                <c:pt idx="11">
                  <c:v>1.1633530434782609</c:v>
                </c:pt>
                <c:pt idx="12">
                  <c:v>1.0847481081081081</c:v>
                </c:pt>
                <c:pt idx="13">
                  <c:v>1.016093164556962</c:v>
                </c:pt>
                <c:pt idx="14">
                  <c:v>0.95561142857142856</c:v>
                </c:pt>
                <c:pt idx="15">
                  <c:v>0.90192539325842702</c:v>
                </c:pt>
                <c:pt idx="16">
                  <c:v>0.85395063829787243</c:v>
                </c:pt>
                <c:pt idx="17">
                  <c:v>0.8108218181818182</c:v>
                </c:pt>
                <c:pt idx="18">
                  <c:v>0.77183999999999997</c:v>
                </c:pt>
                <c:pt idx="19">
                  <c:v>0.736434495412844</c:v>
                </c:pt>
                <c:pt idx="20">
                  <c:v>0.70413473684210526</c:v>
                </c:pt>
                <c:pt idx="21">
                  <c:v>0.67454924369747904</c:v>
                </c:pt>
                <c:pt idx="22">
                  <c:v>0.6473496774193549</c:v>
                </c:pt>
                <c:pt idx="23">
                  <c:v>0.62225860465116278</c:v>
                </c:pt>
                <c:pt idx="24">
                  <c:v>0.59904000000000002</c:v>
                </c:pt>
                <c:pt idx="25">
                  <c:v>0.57749179856115107</c:v>
                </c:pt>
                <c:pt idx="26">
                  <c:v>0.55744000000000005</c:v>
                </c:pt>
                <c:pt idx="27">
                  <c:v>0.5387339597315437</c:v>
                </c:pt>
                <c:pt idx="28">
                  <c:v>0.52124259740259737</c:v>
                </c:pt>
                <c:pt idx="29">
                  <c:v>0.50485132075471695</c:v>
                </c:pt>
                <c:pt idx="30">
                  <c:v>0.48945951219512202</c:v>
                </c:pt>
                <c:pt idx="31">
                  <c:v>0.47497846153846163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824-4DD7-B7E5-FE21F9604120}"/>
            </c:ext>
          </c:extLst>
        </c:ser>
        <c:ser>
          <c:idx val="28"/>
          <c:order val="16"/>
          <c:tx>
            <c:strRef>
              <c:f>'Fig3aThickness Trend Lines'!$N$1</c:f>
              <c:strCache>
                <c:ptCount val="1"/>
                <c:pt idx="0">
                  <c:v>69.8μm</c:v>
                </c:pt>
              </c:strCache>
            </c:strRef>
          </c:tx>
          <c:spPr>
            <a:ln w="25400" cap="rnd">
              <a:solidFill>
                <a:srgbClr val="9E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Lines'!$N$12:$N$43</c:f>
              <c:numCache>
                <c:formatCode>0.0000E+00</c:formatCode>
                <c:ptCount val="32"/>
                <c:pt idx="0">
                  <c:v>3.196122057142857</c:v>
                </c:pt>
                <c:pt idx="1">
                  <c:v>2.3550373052631577</c:v>
                </c:pt>
                <c:pt idx="2">
                  <c:v>1.8644045333333334</c:v>
                </c:pt>
                <c:pt idx="3">
                  <c:v>1.5429554758620687</c:v>
                </c:pt>
                <c:pt idx="4">
                  <c:v>1.3160502588235292</c:v>
                </c:pt>
                <c:pt idx="5">
                  <c:v>1.1473258666666666</c:v>
                </c:pt>
                <c:pt idx="6">
                  <c:v>1.0169479272727271</c:v>
                </c:pt>
                <c:pt idx="7">
                  <c:v>0.91317773061224472</c:v>
                </c:pt>
                <c:pt idx="8">
                  <c:v>0.82862423703703691</c:v>
                </c:pt>
                <c:pt idx="9">
                  <c:v>0.75840184406779654</c:v>
                </c:pt>
                <c:pt idx="10">
                  <c:v>0.69915169999999982</c:v>
                </c:pt>
                <c:pt idx="11">
                  <c:v>0.64848853333333334</c:v>
                </c:pt>
                <c:pt idx="12">
                  <c:v>0.6046717405405404</c:v>
                </c:pt>
                <c:pt idx="13">
                  <c:v>0.56640137721518979</c:v>
                </c:pt>
                <c:pt idx="14">
                  <c:v>0.53268700952380954</c:v>
                </c:pt>
                <c:pt idx="15">
                  <c:v>0.50276077303370781</c:v>
                </c:pt>
                <c:pt idx="16">
                  <c:v>0.47601817872340424</c:v>
                </c:pt>
                <c:pt idx="17">
                  <c:v>0.4519768565656565</c:v>
                </c:pt>
                <c:pt idx="18">
                  <c:v>0.43024719999999989</c:v>
                </c:pt>
                <c:pt idx="19">
                  <c:v>0.4105110899082568</c:v>
                </c:pt>
                <c:pt idx="20">
                  <c:v>0.39250621754385961</c:v>
                </c:pt>
                <c:pt idx="21">
                  <c:v>0.37601435966386548</c:v>
                </c:pt>
                <c:pt idx="22">
                  <c:v>0.36085249032258054</c:v>
                </c:pt>
                <c:pt idx="23">
                  <c:v>0.3468659596899224</c:v>
                </c:pt>
                <c:pt idx="24">
                  <c:v>0.33392319999999998</c:v>
                </c:pt>
                <c:pt idx="25">
                  <c:v>0.32191157410071936</c:v>
                </c:pt>
                <c:pt idx="26">
                  <c:v>0.31073408888888887</c:v>
                </c:pt>
                <c:pt idx="27">
                  <c:v>0.30030677046979859</c:v>
                </c:pt>
                <c:pt idx="28">
                  <c:v>0.29055655064935065</c:v>
                </c:pt>
                <c:pt idx="29">
                  <c:v>0.28141955220125786</c:v>
                </c:pt>
                <c:pt idx="30">
                  <c:v>0.27283968780487805</c:v>
                </c:pt>
                <c:pt idx="31">
                  <c:v>0.26476750769230767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824-4DD7-B7E5-FE21F9604120}"/>
            </c:ext>
          </c:extLst>
        </c:ser>
        <c:ser>
          <c:idx val="12"/>
          <c:order val="17"/>
          <c:tx>
            <c:strRef>
              <c:f>'Fig3aThickness Trend Lines'!$O$1</c:f>
              <c:strCache>
                <c:ptCount val="1"/>
                <c:pt idx="0">
                  <c:v>76.46μm</c:v>
                </c:pt>
              </c:strCache>
            </c:strRef>
          </c:tx>
          <c:spPr>
            <a:ln w="25400" cap="rnd">
              <a:solidFill>
                <a:srgbClr val="93D381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Lines'!$O$12:$O$43</c:f>
              <c:numCache>
                <c:formatCode>0.0000E+00</c:formatCode>
                <c:ptCount val="32"/>
                <c:pt idx="0">
                  <c:v>3.2651391017142859</c:v>
                </c:pt>
                <c:pt idx="1">
                  <c:v>2.4058919696842103</c:v>
                </c:pt>
                <c:pt idx="2">
                  <c:v>1.904664476</c:v>
                </c:pt>
                <c:pt idx="3">
                  <c:v>1.5762740491034481</c:v>
                </c:pt>
                <c:pt idx="4">
                  <c:v>1.3444690418823528</c:v>
                </c:pt>
                <c:pt idx="5">
                  <c:v>1.1721012159999999</c:v>
                </c:pt>
                <c:pt idx="6">
                  <c:v>1.038907896</c:v>
                </c:pt>
                <c:pt idx="7">
                  <c:v>0.93289688620408151</c:v>
                </c:pt>
                <c:pt idx="8">
                  <c:v>0.84651754488888886</c:v>
                </c:pt>
                <c:pt idx="9">
                  <c:v>0.77477876989830508</c:v>
                </c:pt>
                <c:pt idx="10">
                  <c:v>0.71424917849999991</c:v>
                </c:pt>
                <c:pt idx="11">
                  <c:v>0.66249199165217387</c:v>
                </c:pt>
                <c:pt idx="12">
                  <c:v>0.61772901924324308</c:v>
                </c:pt>
                <c:pt idx="13">
                  <c:v>0.57863224587341766</c:v>
                </c:pt>
                <c:pt idx="14">
                  <c:v>0.54418985028571421</c:v>
                </c:pt>
                <c:pt idx="15">
                  <c:v>0.51361738678651681</c:v>
                </c:pt>
                <c:pt idx="16">
                  <c:v>0.48629731302127649</c:v>
                </c:pt>
                <c:pt idx="17">
                  <c:v>0.46173684266666665</c:v>
                </c:pt>
                <c:pt idx="18">
                  <c:v>0.43953795599999995</c:v>
                </c:pt>
                <c:pt idx="19">
                  <c:v>0.41937566444036695</c:v>
                </c:pt>
                <c:pt idx="20">
                  <c:v>0.40098199494736836</c:v>
                </c:pt>
                <c:pt idx="21">
                  <c:v>0.38413401196638652</c:v>
                </c:pt>
                <c:pt idx="22">
                  <c:v>0.36864473729032254</c:v>
                </c:pt>
                <c:pt idx="23">
                  <c:v>0.35435618158139537</c:v>
                </c:pt>
                <c:pt idx="24">
                  <c:v>0.34113393599999997</c:v>
                </c:pt>
                <c:pt idx="25">
                  <c:v>0.32886293110791365</c:v>
                </c:pt>
                <c:pt idx="26">
                  <c:v>0.3174440793333333</c:v>
                </c:pt>
                <c:pt idx="27">
                  <c:v>0.30679159344966439</c:v>
                </c:pt>
                <c:pt idx="28">
                  <c:v>0.29683082742857148</c:v>
                </c:pt>
                <c:pt idx="29">
                  <c:v>0.2874965246792453</c:v>
                </c:pt>
                <c:pt idx="30">
                  <c:v>0.27873138673170728</c:v>
                </c:pt>
                <c:pt idx="31">
                  <c:v>0.27048489600000003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824-4DD7-B7E5-FE21F9604120}"/>
            </c:ext>
          </c:extLst>
        </c:ser>
        <c:ser>
          <c:idx val="14"/>
          <c:order val="18"/>
          <c:tx>
            <c:strRef>
              <c:f>'Fig3aThickness Trend Lines'!$Q$1</c:f>
              <c:strCache>
                <c:ptCount val="1"/>
                <c:pt idx="0">
                  <c:v>88.81μm</c:v>
                </c:pt>
              </c:strCache>
            </c:strRef>
          </c:tx>
          <c:spPr>
            <a:ln w="25400" cap="rnd">
              <a:solidFill>
                <a:srgbClr val="81D389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Lines'!$Q$12:$Q$43</c:f>
              <c:numCache>
                <c:formatCode>0.0000E+00</c:formatCode>
                <c:ptCount val="32"/>
                <c:pt idx="0">
                  <c:v>3.9052472048571438</c:v>
                </c:pt>
                <c:pt idx="1">
                  <c:v>2.8775505720000005</c:v>
                </c:pt>
                <c:pt idx="2">
                  <c:v>2.2780608695000004</c:v>
                </c:pt>
                <c:pt idx="3">
                  <c:v>1.885291754068966</c:v>
                </c:pt>
                <c:pt idx="4">
                  <c:v>1.6080429667058829</c:v>
                </c:pt>
                <c:pt idx="5">
                  <c:v>1.4018836120000004</c:v>
                </c:pt>
                <c:pt idx="6">
                  <c:v>1.2425786560909091</c:v>
                </c:pt>
                <c:pt idx="7">
                  <c:v>1.1157849156734694</c:v>
                </c:pt>
                <c:pt idx="8">
                  <c:v>1.0124714975555555</c:v>
                </c:pt>
                <c:pt idx="9">
                  <c:v>0.92666882827118657</c:v>
                </c:pt>
                <c:pt idx="10">
                  <c:v>0.85427282606250021</c:v>
                </c:pt>
                <c:pt idx="11">
                  <c:v>0.7923689980869566</c:v>
                </c:pt>
                <c:pt idx="12">
                  <c:v>0.73883055227027039</c:v>
                </c:pt>
                <c:pt idx="13">
                  <c:v>0.69206912491139239</c:v>
                </c:pt>
                <c:pt idx="14">
                  <c:v>0.65087453414285723</c:v>
                </c:pt>
                <c:pt idx="15">
                  <c:v>0.61430854907865173</c:v>
                </c:pt>
                <c:pt idx="16">
                  <c:v>0.58163256242553196</c:v>
                </c:pt>
                <c:pt idx="17">
                  <c:v>0.55225718048484851</c:v>
                </c:pt>
                <c:pt idx="18">
                  <c:v>0.52570635450000003</c:v>
                </c:pt>
                <c:pt idx="19">
                  <c:v>0.50159138411009185</c:v>
                </c:pt>
                <c:pt idx="20">
                  <c:v>0.47959176200000009</c:v>
                </c:pt>
                <c:pt idx="21">
                  <c:v>0.45944084763025217</c:v>
                </c:pt>
                <c:pt idx="22">
                  <c:v>0.44091500700000003</c:v>
                </c:pt>
                <c:pt idx="23">
                  <c:v>0.42382527804651171</c:v>
                </c:pt>
                <c:pt idx="24">
                  <c:v>0.40801090200000006</c:v>
                </c:pt>
                <c:pt idx="25">
                  <c:v>0.39333425084892087</c:v>
                </c:pt>
                <c:pt idx="26">
                  <c:v>0.37967681158333338</c:v>
                </c:pt>
                <c:pt idx="27">
                  <c:v>0.36693597897986585</c:v>
                </c:pt>
                <c:pt idx="28">
                  <c:v>0.35502247316883123</c:v>
                </c:pt>
                <c:pt idx="29">
                  <c:v>0.34385824445283025</c:v>
                </c:pt>
                <c:pt idx="30">
                  <c:v>0.33337476139024397</c:v>
                </c:pt>
                <c:pt idx="31">
                  <c:v>0.32351160276923091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824-4DD7-B7E5-FE21F9604120}"/>
            </c:ext>
          </c:extLst>
        </c:ser>
        <c:ser>
          <c:idx val="16"/>
          <c:order val="19"/>
          <c:tx>
            <c:strRef>
              <c:f>'Fig3aThickness Trend Lines'!$S$1</c:f>
              <c:strCache>
                <c:ptCount val="1"/>
                <c:pt idx="0">
                  <c:v>116.83μm</c:v>
                </c:pt>
              </c:strCache>
            </c:strRef>
          </c:tx>
          <c:spPr>
            <a:ln w="25400" cap="rnd">
              <a:solidFill>
                <a:srgbClr val="81D3BF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Lines'!$S$12:$S$43</c:f>
              <c:numCache>
                <c:formatCode>0.0000E+00</c:formatCode>
                <c:ptCount val="32"/>
                <c:pt idx="0">
                  <c:v>5.0123541519999995</c:v>
                </c:pt>
                <c:pt idx="1">
                  <c:v>3.6933135856842099</c:v>
                </c:pt>
                <c:pt idx="2">
                  <c:v>2.9238732553333331</c:v>
                </c:pt>
                <c:pt idx="3">
                  <c:v>2.4197571768275861</c:v>
                </c:pt>
                <c:pt idx="4">
                  <c:v>2.0639105331764704</c:v>
                </c:pt>
                <c:pt idx="5">
                  <c:v>1.7993066186666664</c:v>
                </c:pt>
                <c:pt idx="6">
                  <c:v>1.5948399574545453</c:v>
                </c:pt>
                <c:pt idx="7">
                  <c:v>1.432101186285714</c:v>
                </c:pt>
                <c:pt idx="8">
                  <c:v>1.2994992245925925</c:v>
                </c:pt>
                <c:pt idx="9">
                  <c:v>1.1893721716610168</c:v>
                </c:pt>
                <c:pt idx="10">
                  <c:v>1.0964524707499999</c:v>
                </c:pt>
                <c:pt idx="11">
                  <c:v>1.0169993931594201</c:v>
                </c:pt>
                <c:pt idx="12">
                  <c:v>0.94828321794594583</c:v>
                </c:pt>
                <c:pt idx="13">
                  <c:v>0.88826529275949351</c:v>
                </c:pt>
                <c:pt idx="14">
                  <c:v>0.83539235866666661</c:v>
                </c:pt>
                <c:pt idx="15">
                  <c:v>0.78846020368539316</c:v>
                </c:pt>
                <c:pt idx="16">
                  <c:v>0.74652083114893608</c:v>
                </c:pt>
                <c:pt idx="17">
                  <c:v>0.70881775886868692</c:v>
                </c:pt>
                <c:pt idx="18">
                  <c:v>0.67473998199999996</c:v>
                </c:pt>
                <c:pt idx="19">
                  <c:v>0.64378860667889903</c:v>
                </c:pt>
                <c:pt idx="20">
                  <c:v>0.61555226428070164</c:v>
                </c:pt>
                <c:pt idx="21">
                  <c:v>0.58968872376470571</c:v>
                </c:pt>
                <c:pt idx="22">
                  <c:v>0.56591095264516122</c:v>
                </c:pt>
                <c:pt idx="23">
                  <c:v>0.54397641959689924</c:v>
                </c:pt>
                <c:pt idx="24">
                  <c:v>0.52367879199999989</c:v>
                </c:pt>
                <c:pt idx="25">
                  <c:v>0.50484142538129484</c:v>
                </c:pt>
                <c:pt idx="26">
                  <c:v>0.48731220922222224</c:v>
                </c:pt>
                <c:pt idx="27">
                  <c:v>0.47095945052348992</c:v>
                </c:pt>
                <c:pt idx="28">
                  <c:v>0.4556685592727272</c:v>
                </c:pt>
                <c:pt idx="29">
                  <c:v>0.44133935929559748</c:v>
                </c:pt>
                <c:pt idx="30">
                  <c:v>0.42788389102439028</c:v>
                </c:pt>
                <c:pt idx="31">
                  <c:v>0.41522460430769231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824-4DD7-B7E5-FE21F9604120}"/>
            </c:ext>
          </c:extLst>
        </c:ser>
        <c:ser>
          <c:idx val="18"/>
          <c:order val="20"/>
          <c:tx>
            <c:strRef>
              <c:f>'Fig3aThickness Trend Lines'!$U$1</c:f>
              <c:strCache>
                <c:ptCount val="1"/>
                <c:pt idx="0">
                  <c:v>120.22μm</c:v>
                </c:pt>
              </c:strCache>
            </c:strRef>
          </c:tx>
          <c:spPr>
            <a:ln w="25400" cap="rnd">
              <a:solidFill>
                <a:srgbClr val="81D3C5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Lines'!$U$12:$U$43</c:f>
              <c:numCache>
                <c:formatCode>0.0000E+00</c:formatCode>
                <c:ptCount val="32"/>
                <c:pt idx="0">
                  <c:v>5.2056633942857147</c:v>
                </c:pt>
                <c:pt idx="1">
                  <c:v>3.835751974736842</c:v>
                </c:pt>
                <c:pt idx="2">
                  <c:v>3.0366369800000004</c:v>
                </c:pt>
                <c:pt idx="3">
                  <c:v>2.5130788799999997</c:v>
                </c:pt>
                <c:pt idx="4">
                  <c:v>2.1435084564705877</c:v>
                </c:pt>
                <c:pt idx="5">
                  <c:v>1.8686996800000002</c:v>
                </c:pt>
                <c:pt idx="6">
                  <c:v>1.6563474436363634</c:v>
                </c:pt>
                <c:pt idx="7">
                  <c:v>1.4873323983673468</c:v>
                </c:pt>
                <c:pt idx="8">
                  <c:v>1.3496164355555555</c:v>
                </c:pt>
                <c:pt idx="9">
                  <c:v>1.2352421613559321</c:v>
                </c:pt>
                <c:pt idx="10">
                  <c:v>1.1387388674999999</c:v>
                </c:pt>
                <c:pt idx="11">
                  <c:v>1.0562215582608694</c:v>
                </c:pt>
                <c:pt idx="12">
                  <c:v>0.98485523675675657</c:v>
                </c:pt>
                <c:pt idx="13">
                  <c:v>0.92252262683544306</c:v>
                </c:pt>
                <c:pt idx="14">
                  <c:v>0.86761056571428563</c:v>
                </c:pt>
                <c:pt idx="15">
                  <c:v>0.81886839910112341</c:v>
                </c:pt>
                <c:pt idx="16">
                  <c:v>0.77531156936170198</c:v>
                </c:pt>
                <c:pt idx="17">
                  <c:v>0.73615441939393922</c:v>
                </c:pt>
                <c:pt idx="18">
                  <c:v>0.70076237999999991</c:v>
                </c:pt>
                <c:pt idx="19">
                  <c:v>0.66861731669724767</c:v>
                </c:pt>
                <c:pt idx="20">
                  <c:v>0.63929199578947371</c:v>
                </c:pt>
                <c:pt idx="21">
                  <c:v>0.61243098756302516</c:v>
                </c:pt>
                <c:pt idx="22">
                  <c:v>0.58773618967741936</c:v>
                </c:pt>
                <c:pt idx="23">
                  <c:v>0.56495571720930238</c:v>
                </c:pt>
                <c:pt idx="24">
                  <c:v>0.54387527999999985</c:v>
                </c:pt>
                <c:pt idx="25">
                  <c:v>0.52431142100719419</c:v>
                </c:pt>
                <c:pt idx="26">
                  <c:v>0.50610616333333325</c:v>
                </c:pt>
                <c:pt idx="27">
                  <c:v>0.48912273503355702</c:v>
                </c:pt>
                <c:pt idx="28">
                  <c:v>0.47324212675324667</c:v>
                </c:pt>
                <c:pt idx="29">
                  <c:v>0.45836029886792456</c:v>
                </c:pt>
                <c:pt idx="30">
                  <c:v>0.44438589951219515</c:v>
                </c:pt>
                <c:pt idx="31">
                  <c:v>0.43123838769230766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824-4DD7-B7E5-FE21F9604120}"/>
            </c:ext>
          </c:extLst>
        </c:ser>
        <c:ser>
          <c:idx val="20"/>
          <c:order val="21"/>
          <c:tx>
            <c:strRef>
              <c:f>'Fig3aThickness Trend Lines'!$W$1</c:f>
              <c:strCache>
                <c:ptCount val="1"/>
                <c:pt idx="0">
                  <c:v>141.61μm</c:v>
                </c:pt>
              </c:strCache>
            </c:strRef>
          </c:tx>
          <c:spPr>
            <a:ln w="25400" cap="rnd">
              <a:solidFill>
                <a:srgbClr val="81B8D3"/>
              </a:solidFill>
              <a:round/>
            </a:ln>
            <a:effectLst/>
          </c:spPr>
          <c:marker>
            <c:symbol val="none"/>
          </c:marker>
          <c:xVal>
            <c:numRef>
              <c:f>'Fig3aThickness Trend Lines'!$K$12:$K$43</c:f>
              <c:numCache>
                <c:formatCode>General</c:formatCode>
                <c:ptCount val="32"/>
                <c:pt idx="0">
                  <c:v>0.35</c:v>
                </c:pt>
                <c:pt idx="1">
                  <c:v>0.47499999999999998</c:v>
                </c:pt>
                <c:pt idx="2">
                  <c:v>0.6</c:v>
                </c:pt>
                <c:pt idx="3">
                  <c:v>0.72499999999999998</c:v>
                </c:pt>
                <c:pt idx="4">
                  <c:v>0.85</c:v>
                </c:pt>
                <c:pt idx="5">
                  <c:v>0.97499999999999998</c:v>
                </c:pt>
                <c:pt idx="6">
                  <c:v>1.1000000000000001</c:v>
                </c:pt>
                <c:pt idx="7">
                  <c:v>1.2250000000000001</c:v>
                </c:pt>
                <c:pt idx="8">
                  <c:v>1.35</c:v>
                </c:pt>
                <c:pt idx="9">
                  <c:v>1.4750000000000001</c:v>
                </c:pt>
                <c:pt idx="10">
                  <c:v>1.6</c:v>
                </c:pt>
                <c:pt idx="11">
                  <c:v>1.7250000000000001</c:v>
                </c:pt>
                <c:pt idx="12">
                  <c:v>1.85</c:v>
                </c:pt>
                <c:pt idx="13">
                  <c:v>1.9750000000000001</c:v>
                </c:pt>
                <c:pt idx="14">
                  <c:v>2.1</c:v>
                </c:pt>
                <c:pt idx="15">
                  <c:v>2.2250000000000001</c:v>
                </c:pt>
                <c:pt idx="16">
                  <c:v>2.35</c:v>
                </c:pt>
                <c:pt idx="17">
                  <c:v>2.4750000000000001</c:v>
                </c:pt>
                <c:pt idx="18">
                  <c:v>2.6</c:v>
                </c:pt>
                <c:pt idx="19">
                  <c:v>2.7250000000000001</c:v>
                </c:pt>
                <c:pt idx="20">
                  <c:v>2.85</c:v>
                </c:pt>
                <c:pt idx="21">
                  <c:v>2.9750000000000001</c:v>
                </c:pt>
                <c:pt idx="22">
                  <c:v>3.1</c:v>
                </c:pt>
                <c:pt idx="23">
                  <c:v>3.2250000000000001</c:v>
                </c:pt>
                <c:pt idx="24">
                  <c:v>3.35</c:v>
                </c:pt>
                <c:pt idx="25">
                  <c:v>3.4750000000000001</c:v>
                </c:pt>
                <c:pt idx="26">
                  <c:v>3.6</c:v>
                </c:pt>
                <c:pt idx="27">
                  <c:v>3.7250000000000001</c:v>
                </c:pt>
                <c:pt idx="28">
                  <c:v>3.85</c:v>
                </c:pt>
                <c:pt idx="29">
                  <c:v>3.9750000000000001</c:v>
                </c:pt>
                <c:pt idx="30">
                  <c:v>4.0999999999999996</c:v>
                </c:pt>
                <c:pt idx="31">
                  <c:v>4.2249999999999996</c:v>
                </c:pt>
              </c:numCache>
            </c:numRef>
          </c:xVal>
          <c:yVal>
            <c:numRef>
              <c:f>'Fig3aThickness Trend Lines'!$W$12:$W$43</c:f>
              <c:numCache>
                <c:formatCode>0.0000E+00</c:formatCode>
                <c:ptCount val="32"/>
                <c:pt idx="0">
                  <c:v>5.8887142860000008</c:v>
                </c:pt>
                <c:pt idx="1">
                  <c:v>4.3390526317894746</c:v>
                </c:pt>
                <c:pt idx="2">
                  <c:v>3.4350833335000006</c:v>
                </c:pt>
                <c:pt idx="3">
                  <c:v>2.842827586344828</c:v>
                </c:pt>
                <c:pt idx="4">
                  <c:v>2.4247647060000004</c:v>
                </c:pt>
                <c:pt idx="5">
                  <c:v>2.1138974360000002</c:v>
                </c:pt>
                <c:pt idx="6">
                  <c:v>1.8736818182727273</c:v>
                </c:pt>
                <c:pt idx="7">
                  <c:v>1.6824897960000003</c:v>
                </c:pt>
                <c:pt idx="8">
                  <c:v>1.5267037037777782</c:v>
                </c:pt>
                <c:pt idx="9">
                  <c:v>1.3973220339661019</c:v>
                </c:pt>
                <c:pt idx="10">
                  <c:v>1.2881562500625001</c:v>
                </c:pt>
                <c:pt idx="11">
                  <c:v>1.1948115942608697</c:v>
                </c:pt>
                <c:pt idx="12">
                  <c:v>1.1140810811351354</c:v>
                </c:pt>
                <c:pt idx="13">
                  <c:v>1.0435696203037976</c:v>
                </c:pt>
                <c:pt idx="14">
                  <c:v>0.98145238100000021</c:v>
                </c:pt>
                <c:pt idx="15">
                  <c:v>0.926314606786517</c:v>
                </c:pt>
                <c:pt idx="16">
                  <c:v>0.87704255323404279</c:v>
                </c:pt>
                <c:pt idx="17">
                  <c:v>0.83274747478787892</c:v>
                </c:pt>
                <c:pt idx="18">
                  <c:v>0.79271153850000009</c:v>
                </c:pt>
                <c:pt idx="19">
                  <c:v>0.75634862388990842</c:v>
                </c:pt>
                <c:pt idx="20">
                  <c:v>0.72317543863157907</c:v>
                </c:pt>
                <c:pt idx="21">
                  <c:v>0.69278991600000017</c:v>
                </c:pt>
                <c:pt idx="22">
                  <c:v>0.66485483874193563</c:v>
                </c:pt>
                <c:pt idx="23">
                  <c:v>0.6390852713488373</c:v>
                </c:pt>
                <c:pt idx="24">
                  <c:v>0.61523880600000014</c:v>
                </c:pt>
                <c:pt idx="25">
                  <c:v>0.59310791369784188</c:v>
                </c:pt>
                <c:pt idx="26">
                  <c:v>0.57251388891666666</c:v>
                </c:pt>
                <c:pt idx="27">
                  <c:v>0.55330201344966445</c:v>
                </c:pt>
                <c:pt idx="28">
                  <c:v>0.53533766236363645</c:v>
                </c:pt>
                <c:pt idx="29">
                  <c:v>0.51850314467924541</c:v>
                </c:pt>
                <c:pt idx="30">
                  <c:v>0.50269512197560995</c:v>
                </c:pt>
                <c:pt idx="31">
                  <c:v>0.48782248523076938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824-4DD7-B7E5-FE21F960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646792"/>
        <c:axId val="632645616"/>
        <c:extLst/>
      </c:scatterChart>
      <c:valAx>
        <c:axId val="632646792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20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x</a:t>
                </a:r>
                <a:r>
                  <a:rPr lang="en-US" sz="20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[mm]</a:t>
                </a:r>
              </a:p>
            </c:rich>
          </c:tx>
          <c:layout>
            <c:manualLayout>
              <c:xMode val="edge"/>
              <c:yMode val="edge"/>
              <c:x val="0.49754374198540391"/>
              <c:y val="0.936026738713172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2645616"/>
        <c:crosses val="autoZero"/>
        <c:crossBetween val="midCat"/>
      </c:valAx>
      <c:valAx>
        <c:axId val="632645616"/>
        <c:scaling>
          <c:orientation val="minMax"/>
          <c:max val="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r>
                  <a:rPr lang="en-US" sz="2000" i="1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h</a:t>
                </a:r>
                <a:r>
                  <a:rPr lang="en-US" sz="2000">
                    <a:solidFill>
                      <a:schemeClr val="tx1"/>
                    </a:solidFill>
                    <a:latin typeface="Helvetica" panose="020B0604020202020204" pitchFamily="34" charset="0"/>
                    <a:cs typeface="Helvetica" panose="020B0604020202020204" pitchFamily="34" charset="0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9.1216547575368994E-3"/>
              <c:y val="0.4578206176047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Helvetica" panose="020B0604020202020204" pitchFamily="34" charset="0"/>
                  <a:ea typeface="+mn-ea"/>
                  <a:cs typeface="Helvetica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Helvetica" panose="020B0604020202020204" pitchFamily="34" charset="0"/>
                <a:ea typeface="+mn-ea"/>
                <a:cs typeface="Helvetica" panose="020B0604020202020204" pitchFamily="34" charset="0"/>
              </a:defRPr>
            </a:pPr>
            <a:endParaRPr lang="en-US"/>
          </a:p>
        </c:txPr>
        <c:crossAx val="63264679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31" fmlaLink="$BA$8" max="80" page="10" val="7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210511</xdr:colOff>
      <xdr:row>34</xdr:row>
      <xdr:rowOff>16006</xdr:rowOff>
    </xdr:from>
    <xdr:to>
      <xdr:col>10</xdr:col>
      <xdr:colOff>617155</xdr:colOff>
      <xdr:row>48</xdr:row>
      <xdr:rowOff>149279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1886" y="6616831"/>
          <a:ext cx="4283319" cy="2851980"/>
        </a:xfrm>
        <a:prstGeom prst="rect">
          <a:avLst/>
        </a:prstGeom>
      </xdr:spPr>
    </xdr:pic>
    <xdr:clientData/>
  </xdr:twoCellAnchor>
  <xdr:twoCellAnchor editAs="oneCell">
    <xdr:from>
      <xdr:col>11</xdr:col>
      <xdr:colOff>68036</xdr:colOff>
      <xdr:row>31</xdr:row>
      <xdr:rowOff>131318</xdr:rowOff>
    </xdr:from>
    <xdr:to>
      <xdr:col>14</xdr:col>
      <xdr:colOff>943092</xdr:colOff>
      <xdr:row>50</xdr:row>
      <xdr:rowOff>139702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4736" y="6160643"/>
          <a:ext cx="3370606" cy="3727216"/>
        </a:xfrm>
        <a:prstGeom prst="rect">
          <a:avLst/>
        </a:prstGeom>
      </xdr:spPr>
    </xdr:pic>
    <xdr:clientData/>
  </xdr:twoCellAnchor>
  <xdr:twoCellAnchor>
    <xdr:from>
      <xdr:col>4</xdr:col>
      <xdr:colOff>170345</xdr:colOff>
      <xdr:row>1</xdr:row>
      <xdr:rowOff>141474</xdr:rowOff>
    </xdr:from>
    <xdr:to>
      <xdr:col>15</xdr:col>
      <xdr:colOff>340098</xdr:colOff>
      <xdr:row>29</xdr:row>
      <xdr:rowOff>159884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13</xdr:col>
      <xdr:colOff>685223</xdr:colOff>
      <xdr:row>91</xdr:row>
      <xdr:rowOff>85645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14</xdr:col>
      <xdr:colOff>336176</xdr:colOff>
      <xdr:row>70</xdr:row>
      <xdr:rowOff>123265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0718426" y="13715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51954</xdr:colOff>
      <xdr:row>63</xdr:row>
      <xdr:rowOff>155863</xdr:rowOff>
    </xdr:from>
    <xdr:to>
      <xdr:col>13</xdr:col>
      <xdr:colOff>186765</xdr:colOff>
      <xdr:row>68</xdr:row>
      <xdr:rowOff>10321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43072" y="12123745"/>
          <a:ext cx="7201987" cy="795752"/>
        </a:xfrm>
        <a:prstGeom prst="rect">
          <a:avLst/>
        </a:prstGeom>
      </xdr:spPr>
    </xdr:pic>
    <xdr:clientData/>
  </xdr:twoCellAnchor>
  <xdr:twoCellAnchor>
    <xdr:from>
      <xdr:col>11</xdr:col>
      <xdr:colOff>51955</xdr:colOff>
      <xdr:row>92</xdr:row>
      <xdr:rowOff>96486</xdr:rowOff>
    </xdr:from>
    <xdr:to>
      <xdr:col>22</xdr:col>
      <xdr:colOff>442769</xdr:colOff>
      <xdr:row>121</xdr:row>
      <xdr:rowOff>74511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464820</xdr:colOff>
          <xdr:row>5</xdr:row>
          <xdr:rowOff>15240</xdr:rowOff>
        </xdr:from>
        <xdr:to>
          <xdr:col>51</xdr:col>
          <xdr:colOff>335280</xdr:colOff>
          <xdr:row>10</xdr:row>
          <xdr:rowOff>7620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0.15975</cdr:x>
      <cdr:y>0.02658</cdr:y>
    </cdr:from>
    <cdr:to>
      <cdr:x>0.93925</cdr:x>
      <cdr:y>0.89481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FBA244F-7E91-4A38-93F8-52490DC05280}"/>
            </a:ext>
          </a:extLst>
        </cdr:cNvPr>
        <cdr:cNvCxnSpPr/>
      </cdr:nvCxnSpPr>
      <cdr:spPr>
        <a:xfrm xmlns:a="http://schemas.openxmlformats.org/drawingml/2006/main" flipV="1">
          <a:off x="1205550" y="200603"/>
          <a:ext cx="5882409" cy="655204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0.75422</cdr:x>
      <cdr:y>0.23339</cdr:y>
    </cdr:from>
    <cdr:to>
      <cdr:x>0.83229</cdr:x>
      <cdr:y>0.23339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13FD6B71-A24C-420C-829B-FBC7EC0627B2}"/>
            </a:ext>
          </a:extLst>
        </cdr:cNvPr>
        <cdr:cNvCxnSpPr/>
      </cdr:nvCxnSpPr>
      <cdr:spPr>
        <a:xfrm xmlns:a="http://schemas.openxmlformats.org/drawingml/2006/main" flipV="1">
          <a:off x="6956084" y="1247370"/>
          <a:ext cx="7200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0.83059</cdr:x>
      <cdr:y>0.14901</cdr:y>
    </cdr:from>
    <cdr:to>
      <cdr:x>0.83059</cdr:x>
      <cdr:y>0.23271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17C9E684-2FC8-4314-9C9A-5E7C0AE5545C}"/>
            </a:ext>
          </a:extLst>
        </cdr:cNvPr>
        <cdr:cNvCxnSpPr/>
      </cdr:nvCxnSpPr>
      <cdr:spPr>
        <a:xfrm xmlns:a="http://schemas.openxmlformats.org/drawingml/2006/main" flipH="1" flipV="1">
          <a:off x="6287714" y="1111251"/>
          <a:ext cx="0" cy="62425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0.77659</cdr:x>
      <cdr:y>0.23681</cdr:y>
    </cdr:from>
    <cdr:to>
      <cdr:x>0.82272</cdr:x>
      <cdr:y>0.29056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5878933" y="1766095"/>
          <a:ext cx="349250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/>
            <a:t>1</a:t>
          </a:r>
        </a:p>
      </cdr:txBody>
    </cdr:sp>
  </cdr:relSizeAnchor>
  <cdr:relSizeAnchor xmlns:cdr="http://schemas.openxmlformats.org/drawingml/2006/chartDrawing">
    <cdr:from>
      <cdr:x>0.82822</cdr:x>
      <cdr:y>0.16965</cdr:y>
    </cdr:from>
    <cdr:to>
      <cdr:x>0.87436</cdr:x>
      <cdr:y>0.2234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6269832" y="1265238"/>
          <a:ext cx="349250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1</a:t>
          </a:r>
        </a:p>
      </cdr:txBody>
    </cdr:sp>
  </cdr:relSizeAnchor>
  <cdr:relSizeAnchor xmlns:cdr="http://schemas.openxmlformats.org/drawingml/2006/chartDrawing">
    <cdr:from>
      <cdr:x>0.1838</cdr:x>
      <cdr:y>0.66163</cdr:y>
    </cdr:from>
    <cdr:to>
      <cdr:x>0.36844</cdr:x>
      <cdr:y>0.86719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6EEFE2CE-36A3-4089-B6A2-D694944EEABB}"/>
            </a:ext>
          </a:extLst>
        </cdr:cNvPr>
        <cdr:cNvSpPr/>
      </cdr:nvSpPr>
      <cdr:spPr>
        <a:xfrm xmlns:a="http://schemas.openxmlformats.org/drawingml/2006/main">
          <a:off x="1397000" y="5048250"/>
          <a:ext cx="1403350" cy="1568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0.1838</cdr:x>
      <cdr:y>0.47521</cdr:y>
    </cdr:from>
    <cdr:to>
      <cdr:x>0.55726</cdr:x>
      <cdr:y>0.65997</cdr:y>
    </cdr:to>
    <cdr:cxnSp macro="">
      <cdr:nvCxnSpPr>
        <cdr:cNvPr id="21" name="Straight Connector 20">
          <a:extLst xmlns:a="http://schemas.openxmlformats.org/drawingml/2006/main">
            <a:ext uri="{FF2B5EF4-FFF2-40B4-BE49-F238E27FC236}">
              <a16:creationId xmlns:a16="http://schemas.microsoft.com/office/drawing/2014/main" id="{AE7996F6-C827-4C8C-A49D-BADCC6191C7E}"/>
            </a:ext>
          </a:extLst>
        </cdr:cNvPr>
        <cdr:cNvCxnSpPr/>
      </cdr:nvCxnSpPr>
      <cdr:spPr>
        <a:xfrm xmlns:a="http://schemas.openxmlformats.org/drawingml/2006/main" flipV="1">
          <a:off x="1396982" y="3625850"/>
          <a:ext cx="2838468" cy="140972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0.36844</cdr:x>
      <cdr:y>0.86636</cdr:y>
    </cdr:from>
    <cdr:to>
      <cdr:x>0.55809</cdr:x>
      <cdr:y>0.88467</cdr:y>
    </cdr:to>
    <cdr:cxnSp macro="">
      <cdr:nvCxnSpPr>
        <cdr:cNvPr id="22" name="Straight Connector 21">
          <a:extLst xmlns:a="http://schemas.openxmlformats.org/drawingml/2006/main">
            <a:ext uri="{FF2B5EF4-FFF2-40B4-BE49-F238E27FC236}">
              <a16:creationId xmlns:a16="http://schemas.microsoft.com/office/drawing/2014/main" id="{5103E191-95E9-48F6-A0FE-008EF914EB4A}"/>
            </a:ext>
          </a:extLst>
        </cdr:cNvPr>
        <cdr:cNvCxnSpPr/>
      </cdr:nvCxnSpPr>
      <cdr:spPr>
        <a:xfrm xmlns:a="http://schemas.openxmlformats.org/drawingml/2006/main">
          <a:off x="2800348" y="6610336"/>
          <a:ext cx="1441452" cy="13971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219367</xdr:colOff>
      <xdr:row>1</xdr:row>
      <xdr:rowOff>170229</xdr:rowOff>
    </xdr:from>
    <xdr:to>
      <xdr:col>15</xdr:col>
      <xdr:colOff>47109</xdr:colOff>
      <xdr:row>3</xdr:row>
      <xdr:rowOff>55966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7514" y="371935"/>
          <a:ext cx="1832848" cy="266737"/>
        </a:xfrm>
        <a:prstGeom prst="rect">
          <a:avLst/>
        </a:prstGeom>
      </xdr:spPr>
    </xdr:pic>
    <xdr:clientData/>
  </xdr:twoCellAnchor>
  <xdr:twoCellAnchor editAs="oneCell">
    <xdr:from>
      <xdr:col>10</xdr:col>
      <xdr:colOff>208202</xdr:colOff>
      <xdr:row>11</xdr:row>
      <xdr:rowOff>11208</xdr:rowOff>
    </xdr:from>
    <xdr:to>
      <xdr:col>14</xdr:col>
      <xdr:colOff>383925</xdr:colOff>
      <xdr:row>14</xdr:row>
      <xdr:rowOff>148153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7790" y="2151532"/>
          <a:ext cx="4046235" cy="708445"/>
        </a:xfrm>
        <a:prstGeom prst="rect">
          <a:avLst/>
        </a:prstGeom>
      </xdr:spPr>
    </xdr:pic>
    <xdr:clientData/>
  </xdr:twoCellAnchor>
  <xdr:twoCellAnchor editAs="oneCell">
    <xdr:from>
      <xdr:col>9</xdr:col>
      <xdr:colOff>117223</xdr:colOff>
      <xdr:row>4</xdr:row>
      <xdr:rowOff>82828</xdr:rowOff>
    </xdr:from>
    <xdr:to>
      <xdr:col>14</xdr:col>
      <xdr:colOff>920514</xdr:colOff>
      <xdr:row>7</xdr:row>
      <xdr:rowOff>87395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13958" y="856034"/>
          <a:ext cx="5523209" cy="609685"/>
        </a:xfrm>
        <a:prstGeom prst="rect">
          <a:avLst/>
        </a:prstGeom>
      </xdr:spPr>
    </xdr:pic>
    <xdr:clientData/>
  </xdr:twoCellAnchor>
  <xdr:twoCellAnchor editAs="oneCell">
    <xdr:from>
      <xdr:col>9</xdr:col>
      <xdr:colOff>77787</xdr:colOff>
      <xdr:row>8</xdr:row>
      <xdr:rowOff>3151</xdr:rowOff>
    </xdr:from>
    <xdr:to>
      <xdr:col>14</xdr:col>
      <xdr:colOff>824429</xdr:colOff>
      <xdr:row>11</xdr:row>
      <xdr:rowOff>18282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74522" y="1571975"/>
          <a:ext cx="5466560" cy="597836"/>
        </a:xfrm>
        <a:prstGeom prst="rect">
          <a:avLst/>
        </a:prstGeom>
      </xdr:spPr>
    </xdr:pic>
    <xdr:clientData/>
  </xdr:twoCellAnchor>
  <xdr:twoCellAnchor editAs="oneCell">
    <xdr:from>
      <xdr:col>10</xdr:col>
      <xdr:colOff>795391</xdr:colOff>
      <xdr:row>1</xdr:row>
      <xdr:rowOff>155667</xdr:rowOff>
    </xdr:from>
    <xdr:to>
      <xdr:col>12</xdr:col>
      <xdr:colOff>621381</xdr:colOff>
      <xdr:row>3</xdr:row>
      <xdr:rowOff>89036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979" y="357373"/>
          <a:ext cx="1691396" cy="314369"/>
        </a:xfrm>
        <a:prstGeom prst="rect">
          <a:avLst/>
        </a:prstGeom>
      </xdr:spPr>
    </xdr:pic>
    <xdr:clientData/>
  </xdr:twoCellAnchor>
  <xdr:twoCellAnchor editAs="oneCell">
    <xdr:from>
      <xdr:col>9</xdr:col>
      <xdr:colOff>292691</xdr:colOff>
      <xdr:row>2</xdr:row>
      <xdr:rowOff>16094</xdr:rowOff>
    </xdr:from>
    <xdr:to>
      <xdr:col>10</xdr:col>
      <xdr:colOff>357232</xdr:colOff>
      <xdr:row>3</xdr:row>
      <xdr:rowOff>67094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89426" y="408300"/>
          <a:ext cx="927394" cy="241500"/>
        </a:xfrm>
        <a:prstGeom prst="rect">
          <a:avLst/>
        </a:prstGeom>
      </xdr:spPr>
    </xdr:pic>
    <xdr:clientData/>
  </xdr:twoCellAnchor>
  <xdr:twoCellAnchor editAs="oneCell">
    <xdr:from>
      <xdr:col>15</xdr:col>
      <xdr:colOff>467447</xdr:colOff>
      <xdr:row>2</xdr:row>
      <xdr:rowOff>123265</xdr:rowOff>
    </xdr:from>
    <xdr:to>
      <xdr:col>24</xdr:col>
      <xdr:colOff>559866</xdr:colOff>
      <xdr:row>14</xdr:row>
      <xdr:rowOff>26649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41300" y="515471"/>
          <a:ext cx="6024813" cy="22342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2</xdr:row>
      <xdr:rowOff>101600</xdr:rowOff>
    </xdr:from>
    <xdr:to>
      <xdr:col>17</xdr:col>
      <xdr:colOff>228600</xdr:colOff>
      <xdr:row>35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2</xdr:row>
      <xdr:rowOff>101600</xdr:rowOff>
    </xdr:from>
    <xdr:to>
      <xdr:col>17</xdr:col>
      <xdr:colOff>228600</xdr:colOff>
      <xdr:row>35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210511</xdr:colOff>
      <xdr:row>34</xdr:row>
      <xdr:rowOff>16006</xdr:rowOff>
    </xdr:from>
    <xdr:to>
      <xdr:col>11</xdr:col>
      <xdr:colOff>13184</xdr:colOff>
      <xdr:row>46</xdr:row>
      <xdr:rowOff>592723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8690" y="6642685"/>
          <a:ext cx="4143810" cy="2759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68036</xdr:colOff>
      <xdr:row>31</xdr:row>
      <xdr:rowOff>131318</xdr:rowOff>
    </xdr:from>
    <xdr:to>
      <xdr:col>14</xdr:col>
      <xdr:colOff>953915</xdr:colOff>
      <xdr:row>46</xdr:row>
      <xdr:rowOff>981291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7393" y="6186497"/>
          <a:ext cx="3282722" cy="3635088"/>
        </a:xfrm>
        <a:prstGeom prst="rect">
          <a:avLst/>
        </a:prstGeom>
      </xdr:spPr>
    </xdr:pic>
    <xdr:clientData/>
  </xdr:twoCellAnchor>
  <xdr:twoCellAnchor>
    <xdr:from>
      <xdr:col>4</xdr:col>
      <xdr:colOff>170345</xdr:colOff>
      <xdr:row>1</xdr:row>
      <xdr:rowOff>141474</xdr:rowOff>
    </xdr:from>
    <xdr:to>
      <xdr:col>15</xdr:col>
      <xdr:colOff>340098</xdr:colOff>
      <xdr:row>29</xdr:row>
      <xdr:rowOff>159884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13</xdr:col>
      <xdr:colOff>685223</xdr:colOff>
      <xdr:row>91</xdr:row>
      <xdr:rowOff>85645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14</xdr:col>
      <xdr:colOff>336176</xdr:colOff>
      <xdr:row>70</xdr:row>
      <xdr:rowOff>123265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0724029" y="137272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</xdr:col>
      <xdr:colOff>39254</xdr:colOff>
      <xdr:row>63</xdr:row>
      <xdr:rowOff>155863</xdr:rowOff>
    </xdr:from>
    <xdr:to>
      <xdr:col>13</xdr:col>
      <xdr:colOff>189795</xdr:colOff>
      <xdr:row>68</xdr:row>
      <xdr:rowOff>51954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22104" y="12741563"/>
          <a:ext cx="7611791" cy="8295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222250</xdr:colOff>
      <xdr:row>17</xdr:row>
      <xdr:rowOff>119063</xdr:rowOff>
    </xdr:from>
    <xdr:to>
      <xdr:col>30</xdr:col>
      <xdr:colOff>487719</xdr:colOff>
      <xdr:row>46</xdr:row>
      <xdr:rowOff>106656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482973</xdr:colOff>
      <xdr:row>50</xdr:row>
      <xdr:rowOff>79374</xdr:rowOff>
    </xdr:from>
    <xdr:to>
      <xdr:col>31</xdr:col>
      <xdr:colOff>568116</xdr:colOff>
      <xdr:row>91</xdr:row>
      <xdr:rowOff>52032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60899</xdr:colOff>
      <xdr:row>99</xdr:row>
      <xdr:rowOff>54347</xdr:rowOff>
    </xdr:from>
    <xdr:to>
      <xdr:col>25</xdr:col>
      <xdr:colOff>1660</xdr:colOff>
      <xdr:row>122</xdr:row>
      <xdr:rowOff>5235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22087</xdr:colOff>
      <xdr:row>99</xdr:row>
      <xdr:rowOff>65708</xdr:rowOff>
    </xdr:from>
    <xdr:to>
      <xdr:col>25</xdr:col>
      <xdr:colOff>2208</xdr:colOff>
      <xdr:row>119</xdr:row>
      <xdr:rowOff>109330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0156687" y="17718708"/>
          <a:ext cx="3409121" cy="3612322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15</xdr:col>
      <xdr:colOff>563563</xdr:colOff>
      <xdr:row>64</xdr:row>
      <xdr:rowOff>170655</xdr:rowOff>
    </xdr:from>
    <xdr:to>
      <xdr:col>17</xdr:col>
      <xdr:colOff>15875</xdr:colOff>
      <xdr:row>70</xdr:row>
      <xdr:rowOff>8492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10688" y="11878468"/>
          <a:ext cx="674687" cy="933212"/>
        </a:xfrm>
        <a:prstGeom prst="rect">
          <a:avLst/>
        </a:prstGeom>
      </xdr:spPr>
    </xdr:pic>
    <xdr:clientData/>
  </xdr:twoCellAnchor>
  <xdr:twoCellAnchor editAs="oneCell">
    <xdr:from>
      <xdr:col>24</xdr:col>
      <xdr:colOff>496095</xdr:colOff>
      <xdr:row>90</xdr:row>
      <xdr:rowOff>19843</xdr:rowOff>
    </xdr:from>
    <xdr:to>
      <xdr:col>26</xdr:col>
      <xdr:colOff>180359</xdr:colOff>
      <xdr:row>94</xdr:row>
      <xdr:rowOff>123031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81845" y="16474281"/>
          <a:ext cx="916164" cy="841375"/>
        </a:xfrm>
        <a:prstGeom prst="rect">
          <a:avLst/>
        </a:prstGeom>
      </xdr:spPr>
    </xdr:pic>
    <xdr:clientData/>
  </xdr:twoCellAnchor>
  <xdr:oneCellAnchor>
    <xdr:from>
      <xdr:col>26</xdr:col>
      <xdr:colOff>163285</xdr:colOff>
      <xdr:row>23</xdr:row>
      <xdr:rowOff>108857</xdr:rowOff>
    </xdr:from>
    <xdr:ext cx="1444691" cy="318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>
              <a:off x="14296571" y="4290786"/>
              <a:ext cx="1444691" cy="318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US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p>
                        <m:r>
                          <a:rPr lang="en-US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r>
                      <a:rPr lang="en-US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=0.9500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14296571" y="4290786"/>
              <a:ext cx="1444691" cy="318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𝑅^2=0.9500</a:t>
              </a:r>
              <a:endParaRPr lang="en-US" sz="2000"/>
            </a:p>
          </xdr:txBody>
        </xdr:sp>
      </mc:Fallback>
    </mc:AlternateContent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0.15975</cdr:x>
      <cdr:y>0.02658</cdr:y>
    </cdr:from>
    <cdr:to>
      <cdr:x>0.93925</cdr:x>
      <cdr:y>0.89481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FBA244F-7E91-4A38-93F8-52490DC05280}"/>
            </a:ext>
          </a:extLst>
        </cdr:cNvPr>
        <cdr:cNvCxnSpPr/>
      </cdr:nvCxnSpPr>
      <cdr:spPr>
        <a:xfrm xmlns:a="http://schemas.openxmlformats.org/drawingml/2006/main" flipV="1">
          <a:off x="1209159" y="196990"/>
          <a:ext cx="5900092" cy="643465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0.75422</cdr:x>
      <cdr:y>0.23339</cdr:y>
    </cdr:from>
    <cdr:to>
      <cdr:x>0.83229</cdr:x>
      <cdr:y>0.23339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C707976-93C8-4A7F-A097-6CB3F173D74C}"/>
            </a:ext>
          </a:extLst>
        </cdr:cNvPr>
        <cdr:cNvCxnSpPr/>
      </cdr:nvCxnSpPr>
      <cdr:spPr>
        <a:xfrm xmlns:a="http://schemas.openxmlformats.org/drawingml/2006/main" flipV="1">
          <a:off x="6956084" y="1247370"/>
          <a:ext cx="7200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0.83059</cdr:x>
      <cdr:y>0.14901</cdr:y>
    </cdr:from>
    <cdr:to>
      <cdr:x>0.83059</cdr:x>
      <cdr:y>0.23271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C69CFC05-A883-464B-9E26-269AC8984A89}"/>
            </a:ext>
          </a:extLst>
        </cdr:cNvPr>
        <cdr:cNvCxnSpPr/>
      </cdr:nvCxnSpPr>
      <cdr:spPr>
        <a:xfrm xmlns:a="http://schemas.openxmlformats.org/drawingml/2006/main" flipH="1" flipV="1">
          <a:off x="6287714" y="1111251"/>
          <a:ext cx="0" cy="62425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0.77659</cdr:x>
      <cdr:y>0.23681</cdr:y>
    </cdr:from>
    <cdr:to>
      <cdr:x>0.82272</cdr:x>
      <cdr:y>0.29056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5878933" y="1766095"/>
          <a:ext cx="349250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/>
            <a:t>1</a:t>
          </a:r>
        </a:p>
      </cdr:txBody>
    </cdr:sp>
  </cdr:relSizeAnchor>
  <cdr:relSizeAnchor xmlns:cdr="http://schemas.openxmlformats.org/drawingml/2006/chartDrawing">
    <cdr:from>
      <cdr:x>0.82822</cdr:x>
      <cdr:y>0.16965</cdr:y>
    </cdr:from>
    <cdr:to>
      <cdr:x>0.87436</cdr:x>
      <cdr:y>0.2234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6269832" y="1265238"/>
          <a:ext cx="349250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1</a:t>
          </a:r>
        </a:p>
      </cdr:txBody>
    </cdr:sp>
  </cdr:relSizeAnchor>
  <cdr:relSizeAnchor xmlns:cdr="http://schemas.openxmlformats.org/drawingml/2006/chartDrawing">
    <cdr:from>
      <cdr:x>0.17628</cdr:x>
      <cdr:y>0.65441</cdr:y>
    </cdr:from>
    <cdr:to>
      <cdr:x>0.365</cdr:x>
      <cdr:y>0.86883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6EEFE2CE-36A3-4089-B6A2-D694944EEABB}"/>
            </a:ext>
          </a:extLst>
        </cdr:cNvPr>
        <cdr:cNvSpPr/>
      </cdr:nvSpPr>
      <cdr:spPr>
        <a:xfrm xmlns:a="http://schemas.openxmlformats.org/drawingml/2006/main">
          <a:off x="1339850" y="4993154"/>
          <a:ext cx="1434353" cy="16360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0.53317</cdr:x>
      <cdr:y>0.50233</cdr:y>
    </cdr:from>
    <cdr:to>
      <cdr:x>0.88363</cdr:x>
      <cdr:y>0.88979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5535219D-3216-4444-8092-FAC14903465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019826" y="3739121"/>
          <a:ext cx="2642332" cy="28840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0.1753</cdr:x>
      <cdr:y>0.50341</cdr:y>
    </cdr:from>
    <cdr:to>
      <cdr:x>0.53429</cdr:x>
      <cdr:y>0.65245</cdr:y>
    </cdr:to>
    <cdr:cxnSp macro="">
      <cdr:nvCxnSpPr>
        <cdr:cNvPr id="21" name="Straight Connector 20">
          <a:extLst xmlns:a="http://schemas.openxmlformats.org/drawingml/2006/main">
            <a:ext uri="{FF2B5EF4-FFF2-40B4-BE49-F238E27FC236}">
              <a16:creationId xmlns:a16="http://schemas.microsoft.com/office/drawing/2014/main" id="{3B2D2D20-0F5E-4FFD-A415-9546C697128E}"/>
            </a:ext>
          </a:extLst>
        </cdr:cNvPr>
        <cdr:cNvCxnSpPr/>
      </cdr:nvCxnSpPr>
      <cdr:spPr>
        <a:xfrm xmlns:a="http://schemas.openxmlformats.org/drawingml/2006/main" flipV="1">
          <a:off x="1321673" y="3747191"/>
          <a:ext cx="2706615" cy="110936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0.36348</cdr:x>
      <cdr:y>0.87023</cdr:y>
    </cdr:from>
    <cdr:to>
      <cdr:x>0.53356</cdr:x>
      <cdr:y>0.88693</cdr:y>
    </cdr:to>
    <cdr:cxnSp macro="">
      <cdr:nvCxnSpPr>
        <cdr:cNvPr id="22" name="Straight Connector 21">
          <a:extLst xmlns:a="http://schemas.openxmlformats.org/drawingml/2006/main">
            <a:ext uri="{FF2B5EF4-FFF2-40B4-BE49-F238E27FC236}">
              <a16:creationId xmlns:a16="http://schemas.microsoft.com/office/drawing/2014/main" id="{7E54B634-FEC5-4F72-8EC2-75B4195AB58F}"/>
            </a:ext>
          </a:extLst>
        </cdr:cNvPr>
        <cdr:cNvCxnSpPr/>
      </cdr:nvCxnSpPr>
      <cdr:spPr>
        <a:xfrm xmlns:a="http://schemas.openxmlformats.org/drawingml/2006/main">
          <a:off x="2740454" y="6477619"/>
          <a:ext cx="1282313" cy="1243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0.18272</cdr:x>
      <cdr:y>0.03197</cdr:y>
    </cdr:from>
    <cdr:to>
      <cdr:x>0.93235</cdr:x>
      <cdr:y>0.89454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56E65FAF-A63F-4622-81B1-E8B9E1AAB72B}"/>
            </a:ext>
          </a:extLst>
        </cdr:cNvPr>
        <cdr:cNvCxnSpPr/>
      </cdr:nvCxnSpPr>
      <cdr:spPr>
        <a:xfrm xmlns:a="http://schemas.openxmlformats.org/drawingml/2006/main" flipV="1">
          <a:off x="759079" y="132839"/>
          <a:ext cx="3114260" cy="358361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514895</xdr:colOff>
      <xdr:row>72</xdr:row>
      <xdr:rowOff>10567</xdr:rowOff>
    </xdr:from>
    <xdr:to>
      <xdr:col>13</xdr:col>
      <xdr:colOff>733661</xdr:colOff>
      <xdr:row>121</xdr:row>
      <xdr:rowOff>176892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449036</xdr:colOff>
      <xdr:row>36</xdr:row>
      <xdr:rowOff>27215</xdr:rowOff>
    </xdr:from>
    <xdr:ext cx="2222596" cy="60901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  <a:ext uri="{147F2762-F138-4A5C-976F-8EAC2B608ADB}">
              <a16:predDERef xmlns:a16="http://schemas.microsoft.com/office/drawing/2014/main" pred="{391A6D9D-1397-4F50-8BE1-FB1D34A3C3F6}"/>
            </a:ext>
          </a:extLst>
        </xdr:cNvPr>
        <xdr:cNvSpPr txBox="1"/>
      </xdr:nvSpPr>
      <xdr:spPr>
        <a:xfrm>
          <a:off x="449036" y="7247165"/>
          <a:ext cx="2222596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Try</a:t>
          </a:r>
          <a:r>
            <a:rPr lang="en-US" sz="1100" baseline="0"/>
            <a:t> (d/wo+wo/d) and (1+wo/d)</a:t>
          </a:r>
        </a:p>
        <a:p>
          <a:r>
            <a:rPr lang="en-US" sz="1100" baseline="0"/>
            <a:t>Also change d to match each nozzle</a:t>
          </a:r>
        </a:p>
        <a:p>
          <a:endParaRPr lang="en-US" sz="1100"/>
        </a:p>
      </xdr:txBody>
    </xdr:sp>
    <xdr:clientData/>
  </xdr:oneCellAnchor>
  <xdr:twoCellAnchor editAs="oneCell">
    <xdr:from>
      <xdr:col>3</xdr:col>
      <xdr:colOff>200025</xdr:colOff>
      <xdr:row>19</xdr:row>
      <xdr:rowOff>142874</xdr:rowOff>
    </xdr:from>
    <xdr:to>
      <xdr:col>10</xdr:col>
      <xdr:colOff>1115049</xdr:colOff>
      <xdr:row>23</xdr:row>
      <xdr:rowOff>41274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825" y="4016374"/>
          <a:ext cx="6310619" cy="6858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981075</xdr:colOff>
      <xdr:row>20</xdr:row>
      <xdr:rowOff>123825</xdr:rowOff>
    </xdr:from>
    <xdr:to>
      <xdr:col>4</xdr:col>
      <xdr:colOff>1200150</xdr:colOff>
      <xdr:row>22</xdr:row>
      <xdr:rowOff>66675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419475" y="4194175"/>
          <a:ext cx="219075" cy="336550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1543050</xdr:colOff>
      <xdr:row>4</xdr:row>
      <xdr:rowOff>171450</xdr:rowOff>
    </xdr:from>
    <xdr:to>
      <xdr:col>11</xdr:col>
      <xdr:colOff>209550</xdr:colOff>
      <xdr:row>6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769350" y="1092200"/>
          <a:ext cx="222250" cy="231775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1089025</xdr:colOff>
      <xdr:row>5</xdr:row>
      <xdr:rowOff>88900</xdr:rowOff>
    </xdr:from>
    <xdr:to>
      <xdr:col>10</xdr:col>
      <xdr:colOff>1543050</xdr:colOff>
      <xdr:row>20</xdr:row>
      <xdr:rowOff>120650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>
          <a:stCxn id="5" idx="0"/>
          <a:endCxn id="6" idx="1"/>
        </xdr:cNvCxnSpPr>
      </xdr:nvCxnSpPr>
      <xdr:spPr>
        <a:xfrm flipV="1">
          <a:off x="3527425" y="1206500"/>
          <a:ext cx="5241925" cy="29845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520700</xdr:colOff>
      <xdr:row>20</xdr:row>
      <xdr:rowOff>114300</xdr:rowOff>
    </xdr:from>
    <xdr:to>
      <xdr:col>6</xdr:col>
      <xdr:colOff>139700</xdr:colOff>
      <xdr:row>22</xdr:row>
      <xdr:rowOff>57150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184650" y="4184650"/>
          <a:ext cx="355600" cy="336550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1533525</xdr:colOff>
      <xdr:row>6</xdr:row>
      <xdr:rowOff>0</xdr:rowOff>
    </xdr:from>
    <xdr:to>
      <xdr:col>11</xdr:col>
      <xdr:colOff>171450</xdr:colOff>
      <xdr:row>7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8759825" y="1314450"/>
          <a:ext cx="193675" cy="206375"/>
        </a:xfrm>
        <a:prstGeom prst="rect">
          <a:avLst/>
        </a:prstGeom>
        <a:noFill/>
        <a:ln w="28575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28575</xdr:colOff>
      <xdr:row>6</xdr:row>
      <xdr:rowOff>103188</xdr:rowOff>
    </xdr:from>
    <xdr:to>
      <xdr:col>10</xdr:col>
      <xdr:colOff>1530350</xdr:colOff>
      <xdr:row>20</xdr:row>
      <xdr:rowOff>114300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>
          <a:stCxn id="8" idx="0"/>
          <a:endCxn id="9" idx="1"/>
        </xdr:cNvCxnSpPr>
      </xdr:nvCxnSpPr>
      <xdr:spPr>
        <a:xfrm flipV="1">
          <a:off x="4429125" y="1417638"/>
          <a:ext cx="4327525" cy="2767012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676275</xdr:colOff>
      <xdr:row>20</xdr:row>
      <xdr:rowOff>133350</xdr:rowOff>
    </xdr:from>
    <xdr:to>
      <xdr:col>6</xdr:col>
      <xdr:colOff>904875</xdr:colOff>
      <xdr:row>22</xdr:row>
      <xdr:rowOff>76200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076825" y="4203700"/>
          <a:ext cx="228600" cy="3365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1514475</xdr:colOff>
      <xdr:row>8</xdr:row>
      <xdr:rowOff>0</xdr:rowOff>
    </xdr:from>
    <xdr:to>
      <xdr:col>11</xdr:col>
      <xdr:colOff>149225</xdr:colOff>
      <xdr:row>9</xdr:row>
      <xdr:rowOff>9525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8740775" y="1708150"/>
          <a:ext cx="190500" cy="206375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787400</xdr:colOff>
      <xdr:row>8</xdr:row>
      <xdr:rowOff>103188</xdr:rowOff>
    </xdr:from>
    <xdr:to>
      <xdr:col>10</xdr:col>
      <xdr:colOff>1511300</xdr:colOff>
      <xdr:row>20</xdr:row>
      <xdr:rowOff>133350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>
          <a:stCxn id="11" idx="0"/>
          <a:endCxn id="12" idx="1"/>
        </xdr:cNvCxnSpPr>
      </xdr:nvCxnSpPr>
      <xdr:spPr>
        <a:xfrm flipV="1">
          <a:off x="5187950" y="1811338"/>
          <a:ext cx="3549650" cy="2392362"/>
        </a:xfrm>
        <a:prstGeom prst="line">
          <a:avLst/>
        </a:prstGeom>
        <a:ln w="1905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654050</xdr:colOff>
      <xdr:row>19</xdr:row>
      <xdr:rowOff>92075</xdr:rowOff>
    </xdr:from>
    <xdr:to>
      <xdr:col>4</xdr:col>
      <xdr:colOff>882650</xdr:colOff>
      <xdr:row>21</xdr:row>
      <xdr:rowOff>34925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3092450" y="3965575"/>
          <a:ext cx="228600" cy="336550"/>
        </a:xfrm>
        <a:prstGeom prst="rect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387350</xdr:colOff>
      <xdr:row>4</xdr:row>
      <xdr:rowOff>6350</xdr:rowOff>
    </xdr:from>
    <xdr:to>
      <xdr:col>11</xdr:col>
      <xdr:colOff>568325</xdr:colOff>
      <xdr:row>5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9169400" y="927100"/>
          <a:ext cx="180975" cy="190500"/>
        </a:xfrm>
        <a:prstGeom prst="rect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771525</xdr:colOff>
      <xdr:row>4</xdr:row>
      <xdr:rowOff>104775</xdr:rowOff>
    </xdr:from>
    <xdr:to>
      <xdr:col>11</xdr:col>
      <xdr:colOff>390525</xdr:colOff>
      <xdr:row>19</xdr:row>
      <xdr:rowOff>92075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>
          <a:stCxn id="14" idx="0"/>
          <a:endCxn id="15" idx="1"/>
        </xdr:cNvCxnSpPr>
      </xdr:nvCxnSpPr>
      <xdr:spPr>
        <a:xfrm flipV="1">
          <a:off x="3209925" y="1025525"/>
          <a:ext cx="5962650" cy="2940050"/>
        </a:xfrm>
        <a:prstGeom prst="line">
          <a:avLst/>
        </a:prstGeom>
        <a:ln w="1905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19049</xdr:colOff>
      <xdr:row>20</xdr:row>
      <xdr:rowOff>139700</xdr:rowOff>
    </xdr:from>
    <xdr:to>
      <xdr:col>8</xdr:col>
      <xdr:colOff>219074</xdr:colOff>
      <xdr:row>22</xdr:row>
      <xdr:rowOff>82550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416549" y="4210050"/>
          <a:ext cx="809625" cy="33655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1514474</xdr:colOff>
      <xdr:row>9</xdr:row>
      <xdr:rowOff>38101</xdr:rowOff>
    </xdr:from>
    <xdr:to>
      <xdr:col>11</xdr:col>
      <xdr:colOff>657224</xdr:colOff>
      <xdr:row>10</xdr:row>
      <xdr:rowOff>9526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8740774" y="1943101"/>
          <a:ext cx="698500" cy="168275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425449</xdr:colOff>
      <xdr:row>9</xdr:row>
      <xdr:rowOff>122239</xdr:rowOff>
    </xdr:from>
    <xdr:to>
      <xdr:col>10</xdr:col>
      <xdr:colOff>1517649</xdr:colOff>
      <xdr:row>20</xdr:row>
      <xdr:rowOff>142875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>
          <a:stCxn id="17" idx="0"/>
          <a:endCxn id="18" idx="1"/>
        </xdr:cNvCxnSpPr>
      </xdr:nvCxnSpPr>
      <xdr:spPr>
        <a:xfrm flipV="1">
          <a:off x="5822949" y="2027239"/>
          <a:ext cx="2921000" cy="2185986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19050</xdr:colOff>
      <xdr:row>22</xdr:row>
      <xdr:rowOff>92075</xdr:rowOff>
    </xdr:from>
    <xdr:ext cx="2886075" cy="78124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5416550" y="4556125"/>
          <a:ext cx="2886075" cy="781240"/>
        </a:xfrm>
        <a:prstGeom prst="rect">
          <a:avLst/>
        </a:prstGeom>
        <a:solidFill>
          <a:schemeClr val="bg1"/>
        </a:solidFill>
        <a:ln w="19050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Do not change coefficient in front of 1+cot...</a:t>
          </a:r>
        </a:p>
        <a:p>
          <a:r>
            <a:rPr lang="en-US" sz="1100"/>
            <a:t>It automatically</a:t>
          </a:r>
          <a:r>
            <a:rPr lang="en-US" sz="1100" baseline="0"/>
            <a:t> normalizes all of the curves about the 6th datapoint for B03 (w_o=116.83um)</a:t>
          </a:r>
          <a:endParaRPr lang="en-US" sz="1100"/>
        </a:p>
      </xdr:txBody>
    </xdr:sp>
    <xdr:clientData/>
  </xdr:oneCellAnchor>
  <xdr:twoCellAnchor>
    <xdr:from>
      <xdr:col>5</xdr:col>
      <xdr:colOff>609599</xdr:colOff>
      <xdr:row>30</xdr:row>
      <xdr:rowOff>0</xdr:rowOff>
    </xdr:from>
    <xdr:to>
      <xdr:col>7</xdr:col>
      <xdr:colOff>247649</xdr:colOff>
      <xdr:row>31</xdr:row>
      <xdr:rowOff>180975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273549" y="6038850"/>
          <a:ext cx="1371600" cy="377825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623887</xdr:colOff>
      <xdr:row>26</xdr:row>
      <xdr:rowOff>73215</xdr:rowOff>
    </xdr:from>
    <xdr:to>
      <xdr:col>9</xdr:col>
      <xdr:colOff>242888</xdr:colOff>
      <xdr:row>30</xdr:row>
      <xdr:rowOff>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>
          <a:cxnSpLocks/>
          <a:stCxn id="21" idx="0"/>
          <a:endCxn id="20" idx="2"/>
        </xdr:cNvCxnSpPr>
      </xdr:nvCxnSpPr>
      <xdr:spPr>
        <a:xfrm flipV="1">
          <a:off x="5024437" y="5324665"/>
          <a:ext cx="1835151" cy="714185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444500</xdr:colOff>
      <xdr:row>4</xdr:row>
      <xdr:rowOff>107950</xdr:rowOff>
    </xdr:from>
    <xdr:to>
      <xdr:col>19</xdr:col>
      <xdr:colOff>465594</xdr:colOff>
      <xdr:row>39</xdr:row>
      <xdr:rowOff>132109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387350</xdr:colOff>
      <xdr:row>41</xdr:row>
      <xdr:rowOff>38100</xdr:rowOff>
    </xdr:from>
    <xdr:to>
      <xdr:col>17</xdr:col>
      <xdr:colOff>63105</xdr:colOff>
      <xdr:row>82</xdr:row>
      <xdr:rowOff>117961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390071</xdr:colOff>
      <xdr:row>5</xdr:row>
      <xdr:rowOff>90715</xdr:rowOff>
    </xdr:from>
    <xdr:to>
      <xdr:col>19</xdr:col>
      <xdr:colOff>63500</xdr:colOff>
      <xdr:row>11</xdr:row>
      <xdr:rowOff>40534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8871" y="1011465"/>
          <a:ext cx="9427029" cy="1054719"/>
        </a:xfrm>
        <a:prstGeom prst="rect">
          <a:avLst/>
        </a:prstGeom>
      </xdr:spPr>
    </xdr:pic>
    <xdr:clientData/>
  </xdr:twoCellAnchor>
  <xdr:twoCellAnchor editAs="oneCell">
    <xdr:from>
      <xdr:col>3</xdr:col>
      <xdr:colOff>399140</xdr:colOff>
      <xdr:row>5</xdr:row>
      <xdr:rowOff>117929</xdr:rowOff>
    </xdr:from>
    <xdr:to>
      <xdr:col>19</xdr:col>
      <xdr:colOff>117925</xdr:colOff>
      <xdr:row>12</xdr:row>
      <xdr:rowOff>56145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27940" y="1038679"/>
          <a:ext cx="9472385" cy="1227266"/>
        </a:xfrm>
        <a:prstGeom prst="rect">
          <a:avLst/>
        </a:prstGeom>
      </xdr:spPr>
    </xdr:pic>
    <xdr:clientData/>
  </xdr:twoCellAnchor>
  <xdr:twoCellAnchor editAs="oneCell">
    <xdr:from>
      <xdr:col>11</xdr:col>
      <xdr:colOff>345591</xdr:colOff>
      <xdr:row>60</xdr:row>
      <xdr:rowOff>163286</xdr:rowOff>
    </xdr:from>
    <xdr:to>
      <xdr:col>16</xdr:col>
      <xdr:colOff>163483</xdr:colOff>
      <xdr:row>78</xdr:row>
      <xdr:rowOff>4983</xdr:rowOff>
    </xdr:to>
    <xdr:pic>
      <xdr:nvPicPr>
        <xdr:cNvPr id="6" name="char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51191" y="11212286"/>
          <a:ext cx="2865892" cy="3156397"/>
        </a:xfrm>
        <a:prstGeom prst="rect">
          <a:avLst/>
        </a:prstGeom>
      </xdr:spPr>
    </xdr:pic>
    <xdr:clientData/>
  </xdr:twoCellAnchor>
  <xdr:oneCellAnchor>
    <xdr:from>
      <xdr:col>21</xdr:col>
      <xdr:colOff>236763</xdr:colOff>
      <xdr:row>53</xdr:row>
      <xdr:rowOff>141514</xdr:rowOff>
    </xdr:from>
    <xdr:ext cx="1366143" cy="5843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13038363" y="9901464"/>
              <a:ext cx="1366143" cy="5843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20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</m:t>
                    </m:r>
                    <m:r>
                      <a:rPr lang="en-GB" sz="20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=.89</m:t>
                    </m:r>
                    <m:f>
                      <m:fPr>
                        <m:ctrlPr>
                          <a:rPr lang="en-US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GB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sSub>
                          <m:sSubPr>
                            <m:ctrlPr>
                              <a:rPr lang="en-US" sz="2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20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𝑤</m:t>
                            </m:r>
                          </m:e>
                          <m:sub>
                            <m:r>
                              <a:rPr lang="en-GB" sz="20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</m:t>
                            </m:r>
                          </m:sub>
                        </m:sSub>
                      </m:num>
                      <m:den>
                        <m:r>
                          <a:rPr lang="en-GB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</m:den>
                    </m:f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5894336D-42C7-4E85-92AE-D8090E2886F6}"/>
                </a:ext>
              </a:extLst>
            </xdr:cNvPr>
            <xdr:cNvSpPr txBox="1"/>
          </xdr:nvSpPr>
          <xdr:spPr>
            <a:xfrm>
              <a:off x="13038363" y="9901464"/>
              <a:ext cx="1366143" cy="5843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ℎ=.89 </a:t>
              </a:r>
              <a:r>
                <a:rPr lang="en-US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GB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𝑑𝑤</a:t>
              </a:r>
              <a:r>
                <a:rPr lang="en-US" sz="2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GB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en-US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lang="en-GB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4</xdr:col>
      <xdr:colOff>318406</xdr:colOff>
      <xdr:row>59</xdr:row>
      <xdr:rowOff>41728</xdr:rowOff>
    </xdr:from>
    <xdr:ext cx="427361" cy="7636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 txBox="1"/>
          </xdr:nvSpPr>
          <xdr:spPr>
            <a:xfrm>
              <a:off x="2756806" y="10906578"/>
              <a:ext cx="427361" cy="7636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2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2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</m:t>
                        </m:r>
                      </m:num>
                      <m:den>
                        <m:sSub>
                          <m:sSubPr>
                            <m:ctrlPr>
                              <a:rPr lang="en-GB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𝑤</m:t>
                            </m:r>
                          </m:e>
                          <m:sub>
                            <m:r>
                              <a:rPr lang="en-US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𝑜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2800" b="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54111E75-E167-40F8-8195-BDCFCE81BBE6}"/>
                </a:ext>
              </a:extLst>
            </xdr:cNvPr>
            <xdr:cNvSpPr txBox="1"/>
          </xdr:nvSpPr>
          <xdr:spPr>
            <a:xfrm>
              <a:off x="2756806" y="10906578"/>
              <a:ext cx="427361" cy="7636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ℎ/𝑤</a:t>
              </a:r>
              <a:r>
                <a:rPr lang="en-GB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𝑜 </a:t>
              </a:r>
              <a:endParaRPr lang="en-US" sz="2800" b="0"/>
            </a:p>
          </xdr:txBody>
        </xdr:sp>
      </mc:Fallback>
    </mc:AlternateContent>
    <xdr:clientData/>
  </xdr:oneCellAnchor>
  <xdr:oneCellAnchor>
    <xdr:from>
      <xdr:col>10</xdr:col>
      <xdr:colOff>80735</xdr:colOff>
      <xdr:row>80</xdr:row>
      <xdr:rowOff>121556</xdr:rowOff>
    </xdr:from>
    <xdr:ext cx="1067728" cy="7012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 txBox="1"/>
          </xdr:nvSpPr>
          <xdr:spPr>
            <a:xfrm>
              <a:off x="6176735" y="14853556"/>
              <a:ext cx="1067728" cy="7012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24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.8</m:t>
                    </m:r>
                    <m:r>
                      <a:rPr lang="en-US" sz="2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4</m:t>
                    </m:r>
                    <m:f>
                      <m:fPr>
                        <m:ctrlPr>
                          <a:rPr lang="en-US" sz="2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GB" sz="2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sSub>
                          <m:sSubPr>
                            <m:ctrlPr>
                              <a:rPr lang="en-US" sz="2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24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𝑤</m:t>
                            </m:r>
                          </m:e>
                          <m:sub>
                            <m:r>
                              <a:rPr lang="en-GB" sz="24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</m:t>
                            </m:r>
                          </m:sub>
                        </m:sSub>
                      </m:num>
                      <m:den>
                        <m:r>
                          <a:rPr lang="en-GB" sz="2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</m:den>
                    </m:f>
                  </m:oMath>
                </m:oMathPara>
              </a14:m>
              <a:endParaRPr lang="en-US" sz="5400" b="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B030952-629A-414B-82FB-3AE7BF4A7DA0}"/>
                </a:ext>
              </a:extLst>
            </xdr:cNvPr>
            <xdr:cNvSpPr txBox="1"/>
          </xdr:nvSpPr>
          <xdr:spPr>
            <a:xfrm>
              <a:off x="6176735" y="14853556"/>
              <a:ext cx="1067728" cy="7012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.8</a:t>
              </a:r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𝑑𝑤</a:t>
              </a:r>
              <a:r>
                <a:rPr lang="en-US" sz="2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en-US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</a:t>
              </a:r>
              <a:endParaRPr lang="en-US" sz="5400" b="0"/>
            </a:p>
          </xdr:txBody>
        </xdr:sp>
      </mc:Fallback>
    </mc:AlternateContent>
    <xdr:clientData/>
  </xdr:oneCellAnchor>
  <xdr:oneCellAnchor>
    <xdr:from>
      <xdr:col>15</xdr:col>
      <xdr:colOff>216807</xdr:colOff>
      <xdr:row>11</xdr:row>
      <xdr:rowOff>166914</xdr:rowOff>
    </xdr:from>
    <xdr:ext cx="648190" cy="1469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SpPr txBox="1"/>
          </xdr:nvSpPr>
          <xdr:spPr>
            <a:xfrm>
              <a:off x="9333593" y="2162628"/>
              <a:ext cx="648190" cy="146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9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US" sz="9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p>
                        <m:r>
                          <a:rPr lang="en-US" sz="9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r>
                      <a:rPr lang="en-US" sz="9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=0.9637</m:t>
                    </m:r>
                  </m:oMath>
                </m:oMathPara>
              </a14:m>
              <a:endParaRPr lang="en-US" sz="900"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DEBD8E0E-7D4E-4131-99D8-D028E5CFA00F}"/>
                </a:ext>
              </a:extLst>
            </xdr:cNvPr>
            <xdr:cNvSpPr txBox="1"/>
          </xdr:nvSpPr>
          <xdr:spPr>
            <a:xfrm>
              <a:off x="9333593" y="2162628"/>
              <a:ext cx="648190" cy="1469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𝑅^2=0.9637</a:t>
              </a:r>
              <a:endParaRPr lang="en-US" sz="900"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0.15975</cdr:x>
      <cdr:y>0.02658</cdr:y>
    </cdr:from>
    <cdr:to>
      <cdr:x>0.93925</cdr:x>
      <cdr:y>0.89481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FBA244F-7E91-4A38-93F8-52490DC05280}"/>
            </a:ext>
          </a:extLst>
        </cdr:cNvPr>
        <cdr:cNvCxnSpPr/>
      </cdr:nvCxnSpPr>
      <cdr:spPr>
        <a:xfrm xmlns:a="http://schemas.openxmlformats.org/drawingml/2006/main" flipV="1">
          <a:off x="1205550" y="200603"/>
          <a:ext cx="5882409" cy="655204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0.75422</cdr:x>
      <cdr:y>0.23339</cdr:y>
    </cdr:from>
    <cdr:to>
      <cdr:x>0.83229</cdr:x>
      <cdr:y>0.23339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13FD6B71-A24C-420C-829B-FBC7EC0627B2}"/>
            </a:ext>
          </a:extLst>
        </cdr:cNvPr>
        <cdr:cNvCxnSpPr/>
      </cdr:nvCxnSpPr>
      <cdr:spPr>
        <a:xfrm xmlns:a="http://schemas.openxmlformats.org/drawingml/2006/main" flipV="1">
          <a:off x="6956084" y="1247370"/>
          <a:ext cx="7200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0.83059</cdr:x>
      <cdr:y>0.14901</cdr:y>
    </cdr:from>
    <cdr:to>
      <cdr:x>0.83059</cdr:x>
      <cdr:y>0.23271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17C9E684-2FC8-4314-9C9A-5E7C0AE5545C}"/>
            </a:ext>
          </a:extLst>
        </cdr:cNvPr>
        <cdr:cNvCxnSpPr/>
      </cdr:nvCxnSpPr>
      <cdr:spPr>
        <a:xfrm xmlns:a="http://schemas.openxmlformats.org/drawingml/2006/main" flipH="1" flipV="1">
          <a:off x="6287714" y="1111251"/>
          <a:ext cx="0" cy="62425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0.77659</cdr:x>
      <cdr:y>0.23681</cdr:y>
    </cdr:from>
    <cdr:to>
      <cdr:x>0.82272</cdr:x>
      <cdr:y>0.29056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5878933" y="1766095"/>
          <a:ext cx="349250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/>
            <a:t>1</a:t>
          </a:r>
        </a:p>
      </cdr:txBody>
    </cdr:sp>
  </cdr:relSizeAnchor>
  <cdr:relSizeAnchor xmlns:cdr="http://schemas.openxmlformats.org/drawingml/2006/chartDrawing">
    <cdr:from>
      <cdr:x>0.82822</cdr:x>
      <cdr:y>0.16965</cdr:y>
    </cdr:from>
    <cdr:to>
      <cdr:x>0.87436</cdr:x>
      <cdr:y>0.2234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6269832" y="1265238"/>
          <a:ext cx="349250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1</a:t>
          </a:r>
        </a:p>
      </cdr:txBody>
    </cdr:sp>
  </cdr:relSizeAnchor>
  <cdr:relSizeAnchor xmlns:cdr="http://schemas.openxmlformats.org/drawingml/2006/chartDrawing">
    <cdr:from>
      <cdr:x>0.1838</cdr:x>
      <cdr:y>0.66163</cdr:y>
    </cdr:from>
    <cdr:to>
      <cdr:x>0.36844</cdr:x>
      <cdr:y>0.86719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6EEFE2CE-36A3-4089-B6A2-D694944EEABB}"/>
            </a:ext>
          </a:extLst>
        </cdr:cNvPr>
        <cdr:cNvSpPr/>
      </cdr:nvSpPr>
      <cdr:spPr>
        <a:xfrm xmlns:a="http://schemas.openxmlformats.org/drawingml/2006/main">
          <a:off x="1397000" y="5048250"/>
          <a:ext cx="1403350" cy="1568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0.1838</cdr:x>
      <cdr:y>0.47521</cdr:y>
    </cdr:from>
    <cdr:to>
      <cdr:x>0.55726</cdr:x>
      <cdr:y>0.65997</cdr:y>
    </cdr:to>
    <cdr:cxnSp macro="">
      <cdr:nvCxnSpPr>
        <cdr:cNvPr id="21" name="Straight Connector 20">
          <a:extLst xmlns:a="http://schemas.openxmlformats.org/drawingml/2006/main">
            <a:ext uri="{FF2B5EF4-FFF2-40B4-BE49-F238E27FC236}">
              <a16:creationId xmlns:a16="http://schemas.microsoft.com/office/drawing/2014/main" id="{AE7996F6-C827-4C8C-A49D-BADCC6191C7E}"/>
            </a:ext>
          </a:extLst>
        </cdr:cNvPr>
        <cdr:cNvCxnSpPr/>
      </cdr:nvCxnSpPr>
      <cdr:spPr>
        <a:xfrm xmlns:a="http://schemas.openxmlformats.org/drawingml/2006/main" flipV="1">
          <a:off x="1396982" y="3625850"/>
          <a:ext cx="2838468" cy="140972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0.36844</cdr:x>
      <cdr:y>0.86636</cdr:y>
    </cdr:from>
    <cdr:to>
      <cdr:x>0.55809</cdr:x>
      <cdr:y>0.88467</cdr:y>
    </cdr:to>
    <cdr:cxnSp macro="">
      <cdr:nvCxnSpPr>
        <cdr:cNvPr id="22" name="Straight Connector 21">
          <a:extLst xmlns:a="http://schemas.openxmlformats.org/drawingml/2006/main">
            <a:ext uri="{FF2B5EF4-FFF2-40B4-BE49-F238E27FC236}">
              <a16:creationId xmlns:a16="http://schemas.microsoft.com/office/drawing/2014/main" id="{5103E191-95E9-48F6-A0FE-008EF914EB4A}"/>
            </a:ext>
          </a:extLst>
        </cdr:cNvPr>
        <cdr:cNvCxnSpPr/>
      </cdr:nvCxnSpPr>
      <cdr:spPr>
        <a:xfrm xmlns:a="http://schemas.openxmlformats.org/drawingml/2006/main">
          <a:off x="2800348" y="6610336"/>
          <a:ext cx="1441452" cy="13971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444500</xdr:colOff>
      <xdr:row>4</xdr:row>
      <xdr:rowOff>107950</xdr:rowOff>
    </xdr:from>
    <xdr:to>
      <xdr:col>19</xdr:col>
      <xdr:colOff>465594</xdr:colOff>
      <xdr:row>39</xdr:row>
      <xdr:rowOff>132109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387350</xdr:colOff>
      <xdr:row>41</xdr:row>
      <xdr:rowOff>38100</xdr:rowOff>
    </xdr:from>
    <xdr:to>
      <xdr:col>17</xdr:col>
      <xdr:colOff>63105</xdr:colOff>
      <xdr:row>82</xdr:row>
      <xdr:rowOff>117961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390071</xdr:colOff>
      <xdr:row>5</xdr:row>
      <xdr:rowOff>90715</xdr:rowOff>
    </xdr:from>
    <xdr:to>
      <xdr:col>19</xdr:col>
      <xdr:colOff>63500</xdr:colOff>
      <xdr:row>11</xdr:row>
      <xdr:rowOff>40534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3428" y="997858"/>
          <a:ext cx="9398001" cy="1038390"/>
        </a:xfrm>
        <a:prstGeom prst="rect">
          <a:avLst/>
        </a:prstGeom>
      </xdr:spPr>
    </xdr:pic>
    <xdr:clientData/>
  </xdr:twoCellAnchor>
  <xdr:twoCellAnchor editAs="oneCell">
    <xdr:from>
      <xdr:col>3</xdr:col>
      <xdr:colOff>399140</xdr:colOff>
      <xdr:row>5</xdr:row>
      <xdr:rowOff>117929</xdr:rowOff>
    </xdr:from>
    <xdr:to>
      <xdr:col>19</xdr:col>
      <xdr:colOff>117925</xdr:colOff>
      <xdr:row>12</xdr:row>
      <xdr:rowOff>56145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22497" y="1025072"/>
          <a:ext cx="9443357" cy="1208216"/>
        </a:xfrm>
        <a:prstGeom prst="rect">
          <a:avLst/>
        </a:prstGeom>
      </xdr:spPr>
    </xdr:pic>
    <xdr:clientData/>
  </xdr:twoCellAnchor>
  <xdr:twoCellAnchor editAs="oneCell">
    <xdr:from>
      <xdr:col>11</xdr:col>
      <xdr:colOff>345591</xdr:colOff>
      <xdr:row>60</xdr:row>
      <xdr:rowOff>163286</xdr:rowOff>
    </xdr:from>
    <xdr:to>
      <xdr:col>16</xdr:col>
      <xdr:colOff>163483</xdr:colOff>
      <xdr:row>78</xdr:row>
      <xdr:rowOff>4983</xdr:rowOff>
    </xdr:to>
    <xdr:pic>
      <xdr:nvPicPr>
        <xdr:cNvPr id="10" name="char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1234" y="11049000"/>
          <a:ext cx="2856820" cy="3107412"/>
        </a:xfrm>
        <a:prstGeom prst="rect">
          <a:avLst/>
        </a:prstGeom>
      </xdr:spPr>
    </xdr:pic>
    <xdr:clientData/>
  </xdr:twoCellAnchor>
  <xdr:oneCellAnchor>
    <xdr:from>
      <xdr:col>21</xdr:col>
      <xdr:colOff>236763</xdr:colOff>
      <xdr:row>53</xdr:row>
      <xdr:rowOff>141514</xdr:rowOff>
    </xdr:from>
    <xdr:ext cx="1366143" cy="5843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 txBox="1"/>
          </xdr:nvSpPr>
          <xdr:spPr>
            <a:xfrm>
              <a:off x="13000263" y="9757228"/>
              <a:ext cx="1366143" cy="5843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20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</m:t>
                    </m:r>
                    <m:r>
                      <a:rPr lang="en-GB" sz="20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=.89</m:t>
                    </m:r>
                    <m:f>
                      <m:fPr>
                        <m:ctrlPr>
                          <a:rPr lang="en-US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GB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sSub>
                          <m:sSubPr>
                            <m:ctrlPr>
                              <a:rPr lang="en-US" sz="2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20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𝑤</m:t>
                            </m:r>
                          </m:e>
                          <m:sub>
                            <m:r>
                              <a:rPr lang="en-GB" sz="20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</m:t>
                            </m:r>
                          </m:sub>
                        </m:sSub>
                      </m:num>
                      <m:den>
                        <m:r>
                          <a:rPr lang="en-GB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</m:den>
                    </m:f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13000263" y="9757228"/>
              <a:ext cx="1366143" cy="5843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20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ℎ=.89 </a:t>
              </a:r>
              <a:r>
                <a:rPr lang="en-US" sz="20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GB" sz="20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𝑑𝑤</a:t>
              </a:r>
              <a:r>
                <a:rPr lang="en-US" sz="20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GB" sz="20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</a:t>
              </a:r>
              <a:r>
                <a:rPr lang="en-US" sz="20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GB" sz="20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4</xdr:col>
      <xdr:colOff>318406</xdr:colOff>
      <xdr:row>59</xdr:row>
      <xdr:rowOff>41728</xdr:rowOff>
    </xdr:from>
    <xdr:ext cx="427361" cy="7636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 txBox="1"/>
          </xdr:nvSpPr>
          <xdr:spPr>
            <a:xfrm>
              <a:off x="2749549" y="10746014"/>
              <a:ext cx="427361" cy="7636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2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2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</m:t>
                        </m:r>
                      </m:num>
                      <m:den>
                        <m:sSub>
                          <m:sSubPr>
                            <m:ctrlPr>
                              <a:rPr lang="en-GB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𝑤</m:t>
                            </m:r>
                          </m:e>
                          <m:sub>
                            <m:r>
                              <a:rPr lang="en-US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𝑜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2800" b="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2749549" y="10746014"/>
              <a:ext cx="427361" cy="7636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ℎ</a:t>
              </a:r>
              <a:r>
                <a:rPr lang="en-US" sz="2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𝑤</a:t>
              </a:r>
              <a:r>
                <a:rPr lang="en-GB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𝑜</a:t>
              </a:r>
              <a:r>
                <a:rPr lang="en-GB" sz="2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en-US" sz="2800" b="0"/>
            </a:p>
          </xdr:txBody>
        </xdr:sp>
      </mc:Fallback>
    </mc:AlternateContent>
    <xdr:clientData/>
  </xdr:oneCellAnchor>
  <xdr:oneCellAnchor>
    <xdr:from>
      <xdr:col>10</xdr:col>
      <xdr:colOff>80735</xdr:colOff>
      <xdr:row>80</xdr:row>
      <xdr:rowOff>121556</xdr:rowOff>
    </xdr:from>
    <xdr:ext cx="1067728" cy="7012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SpPr txBox="1"/>
          </xdr:nvSpPr>
          <xdr:spPr>
            <a:xfrm>
              <a:off x="6158592" y="14635842"/>
              <a:ext cx="1067728" cy="7012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24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.8</m:t>
                    </m:r>
                    <m:r>
                      <a:rPr lang="en-US" sz="2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4</m:t>
                    </m:r>
                    <m:f>
                      <m:fPr>
                        <m:ctrlPr>
                          <a:rPr lang="en-US" sz="2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GB" sz="2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sSub>
                          <m:sSubPr>
                            <m:ctrlPr>
                              <a:rPr lang="en-US" sz="2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24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𝑤</m:t>
                            </m:r>
                          </m:e>
                          <m:sub>
                            <m:r>
                              <a:rPr lang="en-GB" sz="24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</m:t>
                            </m:r>
                          </m:sub>
                        </m:sSub>
                      </m:num>
                      <m:den>
                        <m:r>
                          <a:rPr lang="en-GB" sz="24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</m:den>
                    </m:f>
                  </m:oMath>
                </m:oMathPara>
              </a14:m>
              <a:endParaRPr lang="en-US" sz="5400" b="0"/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6158592" y="14635842"/>
              <a:ext cx="1067728" cy="7012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.8</a:t>
              </a:r>
              <a:r>
                <a:rPr lang="en-US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𝑑𝑤</a:t>
              </a:r>
              <a:r>
                <a:rPr lang="en-US" sz="24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</a:t>
              </a:r>
              <a:r>
                <a:rPr lang="en-US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GB" sz="24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</a:t>
              </a:r>
              <a:endParaRPr lang="en-US" sz="5400" b="0"/>
            </a:p>
          </xdr:txBody>
        </xdr:sp>
      </mc:Fallback>
    </mc:AlternateContent>
    <xdr:clientData/>
  </xdr:oneCellAnchor>
  <xdr:oneCellAnchor>
    <xdr:from>
      <xdr:col>15</xdr:col>
      <xdr:colOff>216807</xdr:colOff>
      <xdr:row>11</xdr:row>
      <xdr:rowOff>166914</xdr:rowOff>
    </xdr:from>
    <xdr:ext cx="1444691" cy="318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SpPr txBox="1"/>
          </xdr:nvSpPr>
          <xdr:spPr>
            <a:xfrm>
              <a:off x="9333593" y="2162628"/>
              <a:ext cx="1444691" cy="318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20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US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p>
                        <m:r>
                          <a:rPr lang="en-US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p>
                    <m:r>
                      <a:rPr lang="en-US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=0.9637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9333593" y="2162628"/>
              <a:ext cx="1444691" cy="318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𝑅^2=0.9637</a:t>
              </a:r>
              <a:endParaRPr lang="en-US" sz="20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heetThicknessPythonInput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iquidSheet_Data_15Aug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G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thon Fit"/>
      <sheetName val="newtheoryData w Chart"/>
      <sheetName val="old theoryData w Chart"/>
      <sheetName val="GradientCollapsedOnlyNew"/>
      <sheetName val="GradientCollapsed"/>
      <sheetName val="Collapsed Data"/>
      <sheetName val="Theory Lines"/>
      <sheetName val="hw ratios"/>
      <sheetName val="Conversions and Calculations"/>
    </sheetNames>
    <sheetDataSet>
      <sheetData sheetId="0"/>
      <sheetData sheetId="1">
        <row r="5">
          <cell r="S5">
            <v>0.91</v>
          </cell>
          <cell r="Y5">
            <v>0.71</v>
          </cell>
          <cell r="AE5">
            <v>0.76</v>
          </cell>
          <cell r="AK5">
            <v>0.89</v>
          </cell>
          <cell r="AQ5">
            <v>0.5</v>
          </cell>
          <cell r="AW5">
            <v>0.6</v>
          </cell>
        </row>
        <row r="6">
          <cell r="S6">
            <v>1.21</v>
          </cell>
          <cell r="Y6">
            <v>0.79</v>
          </cell>
          <cell r="AE6">
            <v>0.84</v>
          </cell>
          <cell r="AK6">
            <v>1.04</v>
          </cell>
          <cell r="AQ6">
            <v>0.68</v>
          </cell>
          <cell r="AW6">
            <v>0.63</v>
          </cell>
        </row>
        <row r="7">
          <cell r="S7">
            <v>1.51</v>
          </cell>
          <cell r="Y7">
            <v>0.86</v>
          </cell>
          <cell r="AE7">
            <v>0.96</v>
          </cell>
          <cell r="AK7">
            <v>1.0900000000000001</v>
          </cell>
          <cell r="AQ7">
            <v>0.93</v>
          </cell>
          <cell r="AW7">
            <v>0.7</v>
          </cell>
        </row>
        <row r="8">
          <cell r="S8">
            <v>1.81</v>
          </cell>
          <cell r="Y8">
            <v>1.01</v>
          </cell>
          <cell r="AE8">
            <v>1.1599999999999999</v>
          </cell>
          <cell r="AK8">
            <v>1.34</v>
          </cell>
          <cell r="AQ8">
            <v>1.18</v>
          </cell>
          <cell r="AW8">
            <v>0.9</v>
          </cell>
        </row>
        <row r="9">
          <cell r="S9">
            <v>2.11</v>
          </cell>
          <cell r="Y9">
            <v>1.21</v>
          </cell>
          <cell r="AE9">
            <v>1.36</v>
          </cell>
          <cell r="AK9">
            <v>1.59</v>
          </cell>
          <cell r="AQ9">
            <v>1.43</v>
          </cell>
          <cell r="AW9">
            <v>1.1000000000000001</v>
          </cell>
        </row>
        <row r="10">
          <cell r="S10">
            <v>2.41</v>
          </cell>
          <cell r="Y10">
            <v>1.41</v>
          </cell>
          <cell r="AE10">
            <v>1.56</v>
          </cell>
          <cell r="AK10">
            <v>1.84</v>
          </cell>
          <cell r="AQ10">
            <v>1.68</v>
          </cell>
          <cell r="AW10">
            <v>1.3</v>
          </cell>
        </row>
        <row r="11">
          <cell r="S11">
            <v>2.71</v>
          </cell>
          <cell r="Y11">
            <v>1.61</v>
          </cell>
          <cell r="AE11">
            <v>1.76</v>
          </cell>
          <cell r="AK11">
            <v>2.09</v>
          </cell>
          <cell r="AQ11">
            <v>1.93</v>
          </cell>
          <cell r="AW11">
            <v>1.5</v>
          </cell>
        </row>
        <row r="12">
          <cell r="S12">
            <v>3.01</v>
          </cell>
          <cell r="Y12">
            <v>1.81</v>
          </cell>
          <cell r="AE12">
            <v>1.96</v>
          </cell>
          <cell r="AK12">
            <v>2.34</v>
          </cell>
          <cell r="AQ12">
            <v>2.1800000000000002</v>
          </cell>
          <cell r="AW12">
            <v>1.7</v>
          </cell>
        </row>
        <row r="13">
          <cell r="S13">
            <v>3.11</v>
          </cell>
          <cell r="Y13">
            <v>2.0099999999999998</v>
          </cell>
          <cell r="AE13">
            <v>2.16</v>
          </cell>
          <cell r="AK13">
            <v>2.59</v>
          </cell>
          <cell r="AQ13">
            <v>2.4300000000000002</v>
          </cell>
          <cell r="AW13">
            <v>1.9</v>
          </cell>
        </row>
        <row r="14">
          <cell r="S14">
            <v>3.21</v>
          </cell>
          <cell r="Y14">
            <v>2.21</v>
          </cell>
          <cell r="AE14">
            <v>2.36</v>
          </cell>
          <cell r="AK14">
            <v>2.84</v>
          </cell>
          <cell r="AQ14">
            <v>2.68</v>
          </cell>
          <cell r="AW14">
            <v>2.1</v>
          </cell>
        </row>
        <row r="15">
          <cell r="S15">
            <v>3.31</v>
          </cell>
          <cell r="Y15">
            <v>2.41</v>
          </cell>
          <cell r="AE15">
            <v>2.56</v>
          </cell>
          <cell r="AK15">
            <v>3.09</v>
          </cell>
          <cell r="AQ15">
            <v>2.93</v>
          </cell>
          <cell r="AW15">
            <v>2.2999999999999998</v>
          </cell>
        </row>
        <row r="16">
          <cell r="S16">
            <v>3.41</v>
          </cell>
          <cell r="Y16">
            <v>2.61</v>
          </cell>
          <cell r="AE16">
            <v>2.76</v>
          </cell>
          <cell r="AK16">
            <v>3.34</v>
          </cell>
          <cell r="AQ16">
            <v>3.18</v>
          </cell>
          <cell r="AW16">
            <v>2.5</v>
          </cell>
        </row>
        <row r="17">
          <cell r="Y17">
            <v>2.81</v>
          </cell>
          <cell r="AE17">
            <v>2.96</v>
          </cell>
          <cell r="AK17">
            <v>3.59</v>
          </cell>
          <cell r="AQ17">
            <v>3.43</v>
          </cell>
          <cell r="AW17">
            <v>2.7</v>
          </cell>
        </row>
        <row r="18">
          <cell r="Y18">
            <v>3.01</v>
          </cell>
          <cell r="AE18">
            <v>3.16</v>
          </cell>
          <cell r="AK18">
            <v>3.84</v>
          </cell>
          <cell r="AQ18">
            <v>3.68</v>
          </cell>
          <cell r="AW18">
            <v>2.9</v>
          </cell>
        </row>
        <row r="19">
          <cell r="AE19">
            <v>3.36</v>
          </cell>
          <cell r="AK19">
            <v>4.09</v>
          </cell>
          <cell r="AQ19">
            <v>3.93</v>
          </cell>
          <cell r="AW19">
            <v>3.1</v>
          </cell>
        </row>
        <row r="20">
          <cell r="S20">
            <v>2.2709646950498592</v>
          </cell>
          <cell r="T20">
            <v>2.42</v>
          </cell>
          <cell r="U20">
            <v>8.8428595175279692E-2</v>
          </cell>
          <cell r="AE20">
            <v>3.46</v>
          </cell>
          <cell r="AK20">
            <v>4.34</v>
          </cell>
          <cell r="AQ20">
            <v>4.18</v>
          </cell>
          <cell r="AW20">
            <v>3.3</v>
          </cell>
        </row>
        <row r="21">
          <cell r="S21">
            <v>1.7079155971036131</v>
          </cell>
          <cell r="T21">
            <v>1.595</v>
          </cell>
          <cell r="U21">
            <v>6.0128719433341617E-2</v>
          </cell>
          <cell r="AK21">
            <v>4.59</v>
          </cell>
          <cell r="AQ21">
            <v>4.43</v>
          </cell>
          <cell r="AW21">
            <v>3.5</v>
          </cell>
        </row>
        <row r="22">
          <cell r="S22">
            <v>1.3685946175466037</v>
          </cell>
          <cell r="T22">
            <v>1.335</v>
          </cell>
          <cell r="U22">
            <v>4.5607007066723958E-2</v>
          </cell>
          <cell r="Y22">
            <v>1.6138926017561599</v>
          </cell>
        </row>
        <row r="23">
          <cell r="S23">
            <v>1.1417557306604262</v>
          </cell>
          <cell r="T23">
            <v>1.139</v>
          </cell>
          <cell r="U23">
            <v>3.6822930784260285E-2</v>
          </cell>
          <cell r="Y23">
            <v>1.4504604395530043</v>
          </cell>
          <cell r="Z23">
            <v>1.43</v>
          </cell>
          <cell r="AA23">
            <v>6.5850999462195192E-2</v>
          </cell>
        </row>
        <row r="24">
          <cell r="S24">
            <v>0.97942079265183501</v>
          </cell>
          <cell r="T24">
            <v>0.99</v>
          </cell>
          <cell r="U24">
            <v>3.0934749511981729E-2</v>
          </cell>
          <cell r="Y24">
            <v>1.3323997061010158</v>
          </cell>
          <cell r="Z24">
            <v>1.25</v>
          </cell>
          <cell r="AA24">
            <v>5.8301045489133445E-2</v>
          </cell>
          <cell r="AE24">
            <v>2.5661941888712727</v>
          </cell>
        </row>
        <row r="25">
          <cell r="S25">
            <v>0.85750119190679308</v>
          </cell>
          <cell r="T25">
            <v>0.84</v>
          </cell>
          <cell r="U25">
            <v>2.6705725318904888E-2</v>
          </cell>
          <cell r="Y25">
            <v>1.1345185616305677</v>
          </cell>
          <cell r="Z25">
            <v>1.02</v>
          </cell>
          <cell r="AA25">
            <v>4.6734624219243293E-2</v>
          </cell>
          <cell r="AE25">
            <v>2.3217947423121039</v>
          </cell>
          <cell r="AF25">
            <v>2.2999999999999998</v>
          </cell>
          <cell r="AG25">
            <v>9.5086193012492354E-2</v>
          </cell>
          <cell r="AK25">
            <v>2.2608610420163466</v>
          </cell>
          <cell r="AQ25">
            <v>2.5975180880731692</v>
          </cell>
          <cell r="AR25">
            <v>2.2000000000000002</v>
          </cell>
          <cell r="AS25">
            <v>0.15001334571983629</v>
          </cell>
          <cell r="AW25">
            <v>2.3152209337038054</v>
          </cell>
        </row>
        <row r="26">
          <cell r="S26">
            <v>0.76257486069939906</v>
          </cell>
          <cell r="T26">
            <v>0.82</v>
          </cell>
          <cell r="U26">
            <v>2.3515615544108193E-2</v>
          </cell>
          <cell r="Y26">
            <v>0.94699483243543259</v>
          </cell>
          <cell r="Z26">
            <v>0.84199999999999997</v>
          </cell>
          <cell r="AA26">
            <v>3.6954552476439827E-2</v>
          </cell>
          <cell r="AE26">
            <v>2.0315703995230909</v>
          </cell>
          <cell r="AF26">
            <v>2.02</v>
          </cell>
          <cell r="AG26">
            <v>7.8734211287129693E-2</v>
          </cell>
          <cell r="AK26">
            <v>1.9347753148024505</v>
          </cell>
          <cell r="AL26">
            <v>2.0499999999999998</v>
          </cell>
          <cell r="AM26">
            <v>7.3074458357314354E-2</v>
          </cell>
          <cell r="AQ26">
            <v>1.909939770642036</v>
          </cell>
          <cell r="AR26">
            <v>1.58</v>
          </cell>
          <cell r="AS26">
            <v>9.0842644908332465E-2</v>
          </cell>
          <cell r="AW26">
            <v>2.2049723178131475</v>
          </cell>
          <cell r="AX26">
            <v>1.9</v>
          </cell>
          <cell r="AY26">
            <v>0.10827694712021114</v>
          </cell>
        </row>
        <row r="27">
          <cell r="S27">
            <v>0.68657072175925971</v>
          </cell>
          <cell r="T27">
            <v>0.745</v>
          </cell>
          <cell r="U27">
            <v>2.1019843690807054E-2</v>
          </cell>
          <cell r="Y27">
            <v>0.81266932428856287</v>
          </cell>
          <cell r="Z27">
            <v>0.7</v>
          </cell>
          <cell r="AA27">
            <v>3.0595303818593905E-2</v>
          </cell>
          <cell r="AE27">
            <v>1.6812996409846268</v>
          </cell>
          <cell r="AF27">
            <v>1.75</v>
          </cell>
          <cell r="AG27">
            <v>6.1121764583978E-2</v>
          </cell>
          <cell r="AK27">
            <v>1.8460241535729802</v>
          </cell>
          <cell r="AL27">
            <v>2.02</v>
          </cell>
          <cell r="AM27">
            <v>6.8650513625171883E-2</v>
          </cell>
          <cell r="AQ27">
            <v>1.3965151011146071</v>
          </cell>
          <cell r="AR27">
            <v>1.47</v>
          </cell>
          <cell r="AS27">
            <v>5.7145406888233191E-2</v>
          </cell>
          <cell r="AW27">
            <v>1.9844750860318332</v>
          </cell>
          <cell r="AX27">
            <v>1.67</v>
          </cell>
          <cell r="AY27">
            <v>9.193665755027676E-2</v>
          </cell>
        </row>
        <row r="28">
          <cell r="S28">
            <v>0.66449449276378503</v>
          </cell>
          <cell r="T28">
            <v>0.68400000000000005</v>
          </cell>
          <cell r="U28">
            <v>2.0233282546490525E-2</v>
          </cell>
          <cell r="Y28">
            <v>0.71171661319681589</v>
          </cell>
          <cell r="Z28">
            <v>0.62</v>
          </cell>
          <cell r="AA28">
            <v>2.6137791138107214E-2</v>
          </cell>
          <cell r="AE28">
            <v>1.4340496937810052</v>
          </cell>
          <cell r="AF28">
            <v>1.56</v>
          </cell>
          <cell r="AG28">
            <v>4.9981788733611081E-2</v>
          </cell>
          <cell r="AK28">
            <v>1.5016166622347378</v>
          </cell>
          <cell r="AL28">
            <v>1.56</v>
          </cell>
          <cell r="AM28">
            <v>5.273690003532764E-2</v>
          </cell>
          <cell r="AQ28">
            <v>1.1006432576581227</v>
          </cell>
          <cell r="AR28">
            <v>1.115</v>
          </cell>
          <cell r="AS28">
            <v>4.1455305201523032E-2</v>
          </cell>
          <cell r="AW28">
            <v>1.5434806224692033</v>
          </cell>
          <cell r="AX28">
            <v>1.2350000000000001</v>
          </cell>
          <cell r="AY28">
            <v>6.3635437777287418E-2</v>
          </cell>
        </row>
        <row r="29">
          <cell r="S29">
            <v>0.64379372974933702</v>
          </cell>
          <cell r="T29">
            <v>0.67500000000000004</v>
          </cell>
          <cell r="U29">
            <v>1.9636135694992174E-2</v>
          </cell>
          <cell r="Y29">
            <v>0.63307389350655985</v>
          </cell>
          <cell r="Z29">
            <v>0.60099999999999998</v>
          </cell>
          <cell r="AA29">
            <v>2.2839445229097192E-2</v>
          </cell>
          <cell r="AE29">
            <v>1.2501971689372868</v>
          </cell>
          <cell r="AF29">
            <v>1.37</v>
          </cell>
          <cell r="AG29">
            <v>4.2328492696698056E-2</v>
          </cell>
          <cell r="AK29">
            <v>1.2655134134556909</v>
          </cell>
          <cell r="AL29">
            <v>1.288</v>
          </cell>
          <cell r="AM29">
            <v>4.2890947287468735E-2</v>
          </cell>
          <cell r="AQ29">
            <v>0.90822310771789139</v>
          </cell>
          <cell r="AR29">
            <v>0.94499999999999995</v>
          </cell>
          <cell r="AS29">
            <v>3.2554208222911309E-2</v>
          </cell>
          <cell r="AW29">
            <v>1.2628477820202573</v>
          </cell>
          <cell r="AX29">
            <v>1.3</v>
          </cell>
          <cell r="AY29">
            <v>4.8480539496375402E-2</v>
          </cell>
        </row>
        <row r="30">
          <cell r="S30">
            <v>0.62434376812548997</v>
          </cell>
          <cell r="T30">
            <v>0.67300000000000004</v>
          </cell>
          <cell r="U30">
            <v>1.9011685522593344E-2</v>
          </cell>
          <cell r="Y30">
            <v>0.57008146629197687</v>
          </cell>
          <cell r="Z30">
            <v>0.48</v>
          </cell>
          <cell r="AA30">
            <v>1.9928241015149017E-2</v>
          </cell>
          <cell r="AE30">
            <v>1.1081293088307769</v>
          </cell>
          <cell r="AF30">
            <v>1.2350000000000001</v>
          </cell>
          <cell r="AG30">
            <v>3.6750135476131929E-2</v>
          </cell>
          <cell r="AK30">
            <v>1.0935686561926896</v>
          </cell>
          <cell r="AL30">
            <v>1.18</v>
          </cell>
          <cell r="AM30">
            <v>3.6204586561718925E-2</v>
          </cell>
          <cell r="AQ30">
            <v>0.77307085954558596</v>
          </cell>
          <cell r="AR30">
            <v>0.77500000000000002</v>
          </cell>
          <cell r="AS30">
            <v>2.6847966131942024E-2</v>
          </cell>
          <cell r="AW30">
            <v>1.0685635078632947</v>
          </cell>
          <cell r="AX30">
            <v>1.1200000000000001</v>
          </cell>
          <cell r="AY30">
            <v>3.917113913548341E-2</v>
          </cell>
        </row>
        <row r="31">
          <cell r="S31">
            <v>0.60603456671418521</v>
          </cell>
          <cell r="T31">
            <v>0.60599999999999998</v>
          </cell>
          <cell r="U31">
            <v>1.842644270346025E-2</v>
          </cell>
          <cell r="Y31">
            <v>0.51849038336962594</v>
          </cell>
          <cell r="Z31">
            <v>0.47</v>
          </cell>
          <cell r="AA31">
            <v>1.8277801636543526E-2</v>
          </cell>
          <cell r="AE31">
            <v>0.99505488956233024</v>
          </cell>
          <cell r="AF31">
            <v>1.1000000000000001</v>
          </cell>
          <cell r="AG31">
            <v>3.2501536416248283E-2</v>
          </cell>
          <cell r="AK31">
            <v>0.96275900832275052</v>
          </cell>
          <cell r="AL31">
            <v>0.996</v>
          </cell>
          <cell r="AM31">
            <v>3.1362477016726648E-2</v>
          </cell>
          <cell r="AQ31">
            <v>0.6729321471692149</v>
          </cell>
          <cell r="AR31">
            <v>0.61</v>
          </cell>
          <cell r="AS31">
            <v>2.2879346070428127E-2</v>
          </cell>
          <cell r="AW31">
            <v>0.92608837348152218</v>
          </cell>
          <cell r="AX31">
            <v>0.94399999999999995</v>
          </cell>
          <cell r="AY31">
            <v>3.2902011402337908E-2</v>
          </cell>
        </row>
        <row r="32">
          <cell r="Y32">
            <v>0.47546213578708441</v>
          </cell>
          <cell r="Z32">
            <v>0.46600000000000003</v>
          </cell>
          <cell r="AA32">
            <v>1.6631831327841851E-2</v>
          </cell>
          <cell r="AE32">
            <v>0.90292017756581811</v>
          </cell>
          <cell r="AF32">
            <v>1.01</v>
          </cell>
          <cell r="AG32">
            <v>2.8679560116540916E-2</v>
          </cell>
          <cell r="AK32">
            <v>0.85990013991220027</v>
          </cell>
          <cell r="AL32">
            <v>0.91400000000000003</v>
          </cell>
          <cell r="AM32">
            <v>2.7688967340897628E-2</v>
          </cell>
          <cell r="AQ32">
            <v>0.59576102937458009</v>
          </cell>
          <cell r="AR32">
            <v>0.58499999999999996</v>
          </cell>
          <cell r="AS32">
            <v>1.9956347034807701E-2</v>
          </cell>
          <cell r="AW32">
            <v>0.81713680013075474</v>
          </cell>
          <cell r="AX32">
            <v>0.78300000000000003</v>
          </cell>
          <cell r="AY32">
            <v>2.8397462038595694E-2</v>
          </cell>
        </row>
        <row r="33">
          <cell r="Y33">
            <v>0.43902825565014308</v>
          </cell>
          <cell r="Z33">
            <v>0.41299999999999998</v>
          </cell>
          <cell r="AA33">
            <v>1.5263818540651779E-2</v>
          </cell>
          <cell r="AE33">
            <v>0.82640151845007082</v>
          </cell>
          <cell r="AF33">
            <v>0.90600000000000003</v>
          </cell>
          <cell r="AG33">
            <v>2.644832843448951E-2</v>
          </cell>
          <cell r="AK33">
            <v>0.77689819590523124</v>
          </cell>
          <cell r="AL33">
            <v>0.78500000000000003</v>
          </cell>
          <cell r="AM33">
            <v>2.4507362864910565E-2</v>
          </cell>
          <cell r="AQ33">
            <v>0.53446874240188658</v>
          </cell>
          <cell r="AR33">
            <v>0.58399999999999996</v>
          </cell>
          <cell r="AS33">
            <v>1.7450404933960596E-2</v>
          </cell>
          <cell r="AW33">
            <v>0.73112240011699114</v>
          </cell>
          <cell r="AX33">
            <v>0.76200000000000001</v>
          </cell>
          <cell r="AY33">
            <v>2.4456050007212404E-2</v>
          </cell>
        </row>
        <row r="34">
          <cell r="Y34">
            <v>0.40778069297041758</v>
          </cell>
          <cell r="Z34">
            <v>0.40500000000000003</v>
          </cell>
          <cell r="AA34">
            <v>1.4108042451205557E-2</v>
          </cell>
          <cell r="AE34">
            <v>0.76183889982115904</v>
          </cell>
          <cell r="AF34">
            <v>0.88</v>
          </cell>
          <cell r="AG34">
            <v>2.4212191338774367E-2</v>
          </cell>
          <cell r="AK34">
            <v>0.70850927020934817</v>
          </cell>
          <cell r="AL34">
            <v>0.80700000000000005</v>
          </cell>
          <cell r="AM34">
            <v>2.2472757665651391E-2</v>
          </cell>
          <cell r="AQ34">
            <v>0.48461158359574052</v>
          </cell>
          <cell r="AR34">
            <v>0.43</v>
          </cell>
          <cell r="AS34">
            <v>1.5929544278264755E-2</v>
          </cell>
          <cell r="AW34">
            <v>0.66149169534394425</v>
          </cell>
          <cell r="AX34">
            <v>0.67</v>
          </cell>
          <cell r="AY34">
            <v>2.2351010273769626E-2</v>
          </cell>
        </row>
        <row r="35">
          <cell r="Y35">
            <v>0.38068563031457592</v>
          </cell>
          <cell r="Z35">
            <v>0.34499999999999997</v>
          </cell>
          <cell r="AA35">
            <v>1.3118101874734212E-2</v>
          </cell>
          <cell r="AE35">
            <v>0.70663318244281426</v>
          </cell>
          <cell r="AF35">
            <v>0.82199999999999995</v>
          </cell>
          <cell r="AG35">
            <v>2.2332338143206808E-2</v>
          </cell>
          <cell r="AK35">
            <v>0.65118651371991876</v>
          </cell>
          <cell r="AL35">
            <v>0.72399999999999998</v>
          </cell>
          <cell r="AM35">
            <v>2.0550532579982898E-2</v>
          </cell>
          <cell r="AQ35">
            <v>0.44326247236743493</v>
          </cell>
          <cell r="AR35">
            <v>0.44</v>
          </cell>
          <cell r="AS35">
            <v>1.4480520085102901E-2</v>
          </cell>
          <cell r="AW35">
            <v>0.60397067835751439</v>
          </cell>
          <cell r="AX35">
            <v>0.59199999999999997</v>
          </cell>
          <cell r="AY35">
            <v>2.0219883482112386E-2</v>
          </cell>
        </row>
        <row r="36">
          <cell r="AE36">
            <v>0.65888769714262396</v>
          </cell>
          <cell r="AF36">
            <v>0.76200000000000001</v>
          </cell>
          <cell r="AG36">
            <v>2.0728921975236007E-2</v>
          </cell>
          <cell r="AK36">
            <v>0.60244500820196067</v>
          </cell>
          <cell r="AL36">
            <v>0.63800000000000001</v>
          </cell>
          <cell r="AM36">
            <v>1.8936517119509232E-2</v>
          </cell>
          <cell r="AQ36">
            <v>0.40841479372219641</v>
          </cell>
          <cell r="AR36">
            <v>0.43</v>
          </cell>
          <cell r="AS36">
            <v>1.3277721598352828E-2</v>
          </cell>
          <cell r="AW36">
            <v>0.55565302408891315</v>
          </cell>
          <cell r="AX36">
            <v>0.58899999999999997</v>
          </cell>
          <cell r="AY36">
            <v>1.8468370630853558E-2</v>
          </cell>
        </row>
        <row r="37">
          <cell r="AE37">
            <v>0.61718594415891359</v>
          </cell>
          <cell r="AF37">
            <v>0.74</v>
          </cell>
          <cell r="AG37">
            <v>1.9344434732820423E-2</v>
          </cell>
          <cell r="AK37">
            <v>0.56049201320182407</v>
          </cell>
          <cell r="AL37">
            <v>0.627</v>
          </cell>
          <cell r="AM37">
            <v>1.7561305183107903E-2</v>
          </cell>
          <cell r="AQ37">
            <v>0.37864695161416462</v>
          </cell>
          <cell r="AR37">
            <v>0.41699999999999998</v>
          </cell>
          <cell r="AS37">
            <v>1.2262624498126288E-2</v>
          </cell>
          <cell r="AW37">
            <v>0.51449354082306775</v>
          </cell>
          <cell r="AX37">
            <v>0.56000000000000005</v>
          </cell>
          <cell r="AY37">
            <v>1.700222748579527E-2</v>
          </cell>
        </row>
        <row r="38">
          <cell r="AE38">
            <v>0.58044868557802598</v>
          </cell>
          <cell r="AF38">
            <v>0.69</v>
          </cell>
          <cell r="AG38">
            <v>1.8136388047221102E-2</v>
          </cell>
          <cell r="AK38">
            <v>0.52400164775899716</v>
          </cell>
          <cell r="AL38">
            <v>0.59</v>
          </cell>
          <cell r="AM38">
            <v>1.6375011232893658E-2</v>
          </cell>
          <cell r="AQ38">
            <v>0.35292365327081099</v>
          </cell>
          <cell r="AS38">
            <v>1.1394006584044087E-2</v>
          </cell>
          <cell r="AW38">
            <v>0.47901122766285631</v>
          </cell>
          <cell r="AX38">
            <v>0.52500000000000002</v>
          </cell>
          <cell r="AY38">
            <v>1.5756169177700161E-2</v>
          </cell>
        </row>
        <row r="39">
          <cell r="AE39">
            <v>0.56367271200640678</v>
          </cell>
          <cell r="AF39">
            <v>0.68500000000000005</v>
          </cell>
          <cell r="AG39">
            <v>1.7588186729166847E-2</v>
          </cell>
          <cell r="AK39">
            <v>0.49197220718693124</v>
          </cell>
          <cell r="AL39">
            <v>0.45</v>
          </cell>
          <cell r="AM39">
            <v>1.534083241639933E-2</v>
          </cell>
          <cell r="AQ39">
            <v>0.33047303919505971</v>
          </cell>
          <cell r="AS39">
            <v>1.0641972696279591E-2</v>
          </cell>
          <cell r="AW39">
            <v>0.44810727749105905</v>
          </cell>
          <cell r="AX39">
            <v>0.49299999999999999</v>
          </cell>
          <cell r="AY39">
            <v>1.4683527473662993E-2</v>
          </cell>
        </row>
        <row r="40">
          <cell r="AK40">
            <v>0.46363279433054116</v>
          </cell>
          <cell r="AQ40">
            <v>0.31070790527191017</v>
          </cell>
          <cell r="AS40">
            <v>9.9842992820713232E-3</v>
          </cell>
          <cell r="AW40">
            <v>0.42094926067341915</v>
          </cell>
        </row>
        <row r="41">
          <cell r="AK41">
            <v>0.4383804634846511</v>
          </cell>
          <cell r="AQ41">
            <v>0.29317359910532381</v>
          </cell>
          <cell r="AS41">
            <v>9.4041115716009312E-3</v>
          </cell>
          <cell r="AW41">
            <v>0.39689501720636655</v>
          </cell>
        </row>
        <row r="47">
          <cell r="S47">
            <v>0.7</v>
          </cell>
          <cell r="Y47">
            <v>0.24</v>
          </cell>
          <cell r="AE47">
            <v>0.72</v>
          </cell>
          <cell r="AK47">
            <v>0.51</v>
          </cell>
          <cell r="AQ47">
            <v>0.56999999999999995</v>
          </cell>
          <cell r="AX47">
            <v>0.45</v>
          </cell>
        </row>
        <row r="48">
          <cell r="S48">
            <v>0.83</v>
          </cell>
          <cell r="Y48">
            <v>0.44</v>
          </cell>
          <cell r="AE48">
            <v>0.73</v>
          </cell>
          <cell r="AK48">
            <v>0.59</v>
          </cell>
          <cell r="AQ48">
            <v>0.57999999999999996</v>
          </cell>
          <cell r="AX48">
            <v>0.46</v>
          </cell>
        </row>
        <row r="49">
          <cell r="S49">
            <v>0.98</v>
          </cell>
          <cell r="Y49">
            <v>0.64</v>
          </cell>
          <cell r="AE49">
            <v>0.92</v>
          </cell>
          <cell r="AK49">
            <v>0.66</v>
          </cell>
          <cell r="AQ49">
            <v>0.6</v>
          </cell>
          <cell r="AX49">
            <v>0.65</v>
          </cell>
        </row>
        <row r="50">
          <cell r="S50">
            <v>1.08</v>
          </cell>
          <cell r="Y50">
            <v>0.84</v>
          </cell>
          <cell r="AE50">
            <v>1.1200000000000001</v>
          </cell>
          <cell r="AK50">
            <v>0.76</v>
          </cell>
          <cell r="AQ50">
            <v>0.85</v>
          </cell>
          <cell r="AX50">
            <v>0.95</v>
          </cell>
        </row>
        <row r="51">
          <cell r="S51">
            <v>1.2</v>
          </cell>
          <cell r="Y51">
            <v>1.04</v>
          </cell>
          <cell r="AE51">
            <v>1.32</v>
          </cell>
          <cell r="AK51">
            <v>1.01</v>
          </cell>
          <cell r="AQ51">
            <v>1.1000000000000001</v>
          </cell>
          <cell r="AX51">
            <v>1.25</v>
          </cell>
        </row>
        <row r="52">
          <cell r="S52">
            <v>1.33</v>
          </cell>
          <cell r="Y52">
            <v>1.24</v>
          </cell>
          <cell r="AE52">
            <v>1.52</v>
          </cell>
          <cell r="AK52">
            <v>1.26</v>
          </cell>
          <cell r="AQ52">
            <v>1.35</v>
          </cell>
          <cell r="AX52">
            <v>1.55</v>
          </cell>
        </row>
        <row r="53">
          <cell r="S53">
            <v>1.45</v>
          </cell>
          <cell r="Y53">
            <v>1.44</v>
          </cell>
          <cell r="AE53">
            <v>1.72</v>
          </cell>
          <cell r="AK53">
            <v>1.51</v>
          </cell>
          <cell r="AQ53">
            <v>1.6</v>
          </cell>
          <cell r="AX53">
            <v>1.85</v>
          </cell>
        </row>
        <row r="54">
          <cell r="S54">
            <v>1.58</v>
          </cell>
          <cell r="Y54">
            <v>1.64</v>
          </cell>
          <cell r="AE54">
            <v>1.92</v>
          </cell>
          <cell r="AK54">
            <v>1.76</v>
          </cell>
          <cell r="AQ54">
            <v>1.85</v>
          </cell>
          <cell r="AX54">
            <v>2.15</v>
          </cell>
        </row>
        <row r="55">
          <cell r="S55">
            <v>1.7</v>
          </cell>
          <cell r="Y55">
            <v>1.84</v>
          </cell>
          <cell r="AE55">
            <v>2.12</v>
          </cell>
          <cell r="AK55">
            <v>2.0099999999999998</v>
          </cell>
          <cell r="AQ55">
            <v>2.1</v>
          </cell>
          <cell r="AX55">
            <v>2.4500000000000002</v>
          </cell>
        </row>
        <row r="56">
          <cell r="S56">
            <v>1.83</v>
          </cell>
          <cell r="Y56">
            <v>2.04</v>
          </cell>
          <cell r="AE56">
            <v>2.3199999999999998</v>
          </cell>
          <cell r="AK56">
            <v>2.2599999999999998</v>
          </cell>
          <cell r="AQ56">
            <v>2.35</v>
          </cell>
          <cell r="AX56">
            <v>2.75</v>
          </cell>
        </row>
        <row r="57">
          <cell r="AE57">
            <v>2.52</v>
          </cell>
          <cell r="AK57">
            <v>2.5099999999999998</v>
          </cell>
          <cell r="AQ57">
            <v>2.6</v>
          </cell>
          <cell r="AX57">
            <v>3.05</v>
          </cell>
        </row>
        <row r="58">
          <cell r="U58">
            <v>0.10714687597778158</v>
          </cell>
          <cell r="AE58">
            <v>2.72</v>
          </cell>
          <cell r="AK58">
            <v>2.76</v>
          </cell>
          <cell r="AQ58">
            <v>2.85</v>
          </cell>
          <cell r="AX58">
            <v>3.35</v>
          </cell>
        </row>
        <row r="59">
          <cell r="U59">
            <v>2.893610112883347E-2</v>
          </cell>
          <cell r="AE59">
            <v>2.92</v>
          </cell>
          <cell r="AK59">
            <v>3.01</v>
          </cell>
          <cell r="AQ59">
            <v>3.1</v>
          </cell>
          <cell r="AX59">
            <v>3.65</v>
          </cell>
        </row>
        <row r="60">
          <cell r="S60">
            <v>1.6023471339281787</v>
          </cell>
          <cell r="T60">
            <v>1.5369999999999999</v>
          </cell>
          <cell r="U60">
            <v>7.8284263886066408E-2</v>
          </cell>
          <cell r="Y60">
            <v>3.5613553655920342</v>
          </cell>
          <cell r="Z60">
            <v>1.43</v>
          </cell>
          <cell r="AE60">
            <v>3.12</v>
          </cell>
          <cell r="AK60">
            <v>3.26</v>
          </cell>
          <cell r="AQ60">
            <v>3.35</v>
          </cell>
          <cell r="AX60">
            <v>3.95</v>
          </cell>
        </row>
        <row r="61">
          <cell r="S61">
            <v>1.3513771009032833</v>
          </cell>
          <cell r="T61">
            <v>1.23</v>
          </cell>
          <cell r="U61">
            <v>6.0784711187965662E-2</v>
          </cell>
          <cell r="Y61">
            <v>1.9425574721411094</v>
          </cell>
          <cell r="Z61">
            <v>1.07</v>
          </cell>
          <cell r="AE61">
            <v>3.32</v>
          </cell>
          <cell r="AK61">
            <v>3.51</v>
          </cell>
          <cell r="AQ61">
            <v>3.6</v>
          </cell>
          <cell r="AX61">
            <v>4.25</v>
          </cell>
        </row>
        <row r="62">
          <cell r="S62">
            <v>1.1445336670915562</v>
          </cell>
          <cell r="T62">
            <v>1.087</v>
          </cell>
          <cell r="U62">
            <v>4.8150415545075376E-2</v>
          </cell>
          <cell r="Y62">
            <v>1.3355082620970127</v>
          </cell>
          <cell r="Z62">
            <v>0.82499999999999996</v>
          </cell>
          <cell r="AE62">
            <v>3.52</v>
          </cell>
          <cell r="AK62">
            <v>3.76</v>
          </cell>
          <cell r="AQ62">
            <v>3.7</v>
          </cell>
        </row>
        <row r="63">
          <cell r="S63">
            <v>1.0385583275460415</v>
          </cell>
          <cell r="T63">
            <v>1.012</v>
          </cell>
          <cell r="U63">
            <v>4.2267673506739836E-2</v>
          </cell>
          <cell r="Y63">
            <v>1.0175301044548668</v>
          </cell>
          <cell r="Z63">
            <v>0.74299999999999999</v>
          </cell>
          <cell r="AE63">
            <v>3.65</v>
          </cell>
          <cell r="AK63">
            <v>4.01</v>
          </cell>
        </row>
        <row r="64">
          <cell r="S64">
            <v>0.93470249479143752</v>
          </cell>
          <cell r="T64">
            <v>0.88</v>
          </cell>
          <cell r="U64">
            <v>3.6868151727149578E-2</v>
          </cell>
          <cell r="Y64">
            <v>0.82185123821354622</v>
          </cell>
          <cell r="Z64">
            <v>0.60199999999999998</v>
          </cell>
        </row>
        <row r="65">
          <cell r="S65">
            <v>0.84334059680430451</v>
          </cell>
          <cell r="T65">
            <v>0.79500000000000004</v>
          </cell>
          <cell r="U65">
            <v>3.2401213215430824E-2</v>
          </cell>
          <cell r="Y65">
            <v>0.68929458688878076</v>
          </cell>
          <cell r="Z65">
            <v>0.51300000000000001</v>
          </cell>
          <cell r="AX65">
            <v>3.0455610391970755</v>
          </cell>
        </row>
        <row r="66">
          <cell r="S66">
            <v>0.77354689224118967</v>
          </cell>
          <cell r="T66">
            <v>0.78300000000000003</v>
          </cell>
          <cell r="U66">
            <v>2.9156997262941454E-2</v>
          </cell>
          <cell r="Y66">
            <v>0.5935592275986723</v>
          </cell>
          <cell r="Z66">
            <v>0.44800000000000001</v>
          </cell>
          <cell r="AQ66">
            <v>3.0860160807966825</v>
          </cell>
          <cell r="AX66">
            <v>2.9793531905188777</v>
          </cell>
          <cell r="AY66">
            <v>2.6</v>
          </cell>
          <cell r="AZ66">
            <v>0.18033457339793865</v>
          </cell>
        </row>
        <row r="67">
          <cell r="S67">
            <v>0.70990062895552208</v>
          </cell>
          <cell r="T67">
            <v>0.72299999999999998</v>
          </cell>
          <cell r="U67">
            <v>2.6318138114276985E-2</v>
          </cell>
          <cell r="Y67">
            <v>0.5211739559402977</v>
          </cell>
          <cell r="Z67">
            <v>0.372</v>
          </cell>
          <cell r="AE67">
            <v>2.5373178676583499</v>
          </cell>
          <cell r="AK67">
            <v>3.4906215647333894</v>
          </cell>
          <cell r="AQ67">
            <v>3.0328089069898434</v>
          </cell>
          <cell r="AR67">
            <v>2.8</v>
          </cell>
          <cell r="AS67">
            <v>0.15139738958841617</v>
          </cell>
          <cell r="AX67">
            <v>2.1084653348287441</v>
          </cell>
          <cell r="AY67">
            <v>1.88</v>
          </cell>
          <cell r="AZ67">
            <v>0.10163038706714957</v>
          </cell>
        </row>
        <row r="68">
          <cell r="S68">
            <v>0.65978999632336777</v>
          </cell>
          <cell r="T68">
            <v>0.70199999999999996</v>
          </cell>
          <cell r="U68">
            <v>2.3662488093601542E-2</v>
          </cell>
          <cell r="Y68">
            <v>0.46452461290330876</v>
          </cell>
          <cell r="Z68">
            <v>0.35</v>
          </cell>
          <cell r="AE68">
            <v>2.5025600886493318</v>
          </cell>
          <cell r="AF68">
            <v>2.27</v>
          </cell>
          <cell r="AG68">
            <v>0.10840445523978283</v>
          </cell>
          <cell r="AK68">
            <v>3.0173169457864892</v>
          </cell>
          <cell r="AL68">
            <v>2.8</v>
          </cell>
          <cell r="AM68">
            <v>0.14862067294429882</v>
          </cell>
          <cell r="AQ68">
            <v>2.9317152767568486</v>
          </cell>
          <cell r="AR68">
            <v>2.69</v>
          </cell>
          <cell r="AS68">
            <v>0.14322823918248898</v>
          </cell>
          <cell r="AX68">
            <v>1.4426341764617725</v>
          </cell>
          <cell r="AY68">
            <v>1.25</v>
          </cell>
          <cell r="AZ68">
            <v>5.7851859549180512E-2</v>
          </cell>
        </row>
        <row r="69">
          <cell r="S69">
            <v>0.6129196687156967</v>
          </cell>
          <cell r="T69">
            <v>0.64</v>
          </cell>
          <cell r="U69">
            <v>2.2196331583299877E-2</v>
          </cell>
          <cell r="Y69">
            <v>0.41898298418729812</v>
          </cell>
          <cell r="Z69">
            <v>0.3</v>
          </cell>
          <cell r="AE69">
            <v>1.9857270268630567</v>
          </cell>
          <cell r="AF69">
            <v>1.79</v>
          </cell>
          <cell r="AG69">
            <v>7.6959914438006274E-2</v>
          </cell>
          <cell r="AK69">
            <v>2.6972984818394377</v>
          </cell>
          <cell r="AL69">
            <v>2.5</v>
          </cell>
          <cell r="AM69">
            <v>0.12402755109802092</v>
          </cell>
          <cell r="AQ69">
            <v>2.0694460777107166</v>
          </cell>
          <cell r="AR69">
            <v>2.02</v>
          </cell>
          <cell r="AS69">
            <v>8.3662595319008007E-2</v>
          </cell>
          <cell r="AX69">
            <v>1.0964019741109472</v>
          </cell>
          <cell r="AY69">
            <v>1.07</v>
          </cell>
          <cell r="AZ69">
            <v>4.0168095526789176E-2</v>
          </cell>
        </row>
        <row r="70">
          <cell r="AE70">
            <v>1.6311329149232248</v>
          </cell>
          <cell r="AF70">
            <v>1.59</v>
          </cell>
          <cell r="AG70">
            <v>5.8700609783106462E-2</v>
          </cell>
          <cell r="AK70">
            <v>2.3423907868605638</v>
          </cell>
          <cell r="AL70">
            <v>2.1800000000000002</v>
          </cell>
          <cell r="AM70">
            <v>9.963883030042632E-2</v>
          </cell>
          <cell r="AQ70">
            <v>1.5991174236855537</v>
          </cell>
          <cell r="AR70">
            <v>1.5760000000000001</v>
          </cell>
          <cell r="AS70">
            <v>5.8391628887452425E-2</v>
          </cell>
          <cell r="AX70">
            <v>0.88419514041205416</v>
          </cell>
          <cell r="AY70">
            <v>0.88</v>
          </cell>
          <cell r="AZ70">
            <v>3.0821304948652421E-2</v>
          </cell>
        </row>
        <row r="71">
          <cell r="AE71">
            <v>1.3839915641772815</v>
          </cell>
          <cell r="AF71">
            <v>1.3149999999999999</v>
          </cell>
          <cell r="AG71">
            <v>4.7438068855440316E-2</v>
          </cell>
          <cell r="AK71">
            <v>1.7625910871426027</v>
          </cell>
          <cell r="AL71">
            <v>1.66</v>
          </cell>
          <cell r="AM71">
            <v>6.6035834823230236E-2</v>
          </cell>
          <cell r="AQ71">
            <v>1.3029845674474883</v>
          </cell>
          <cell r="AR71">
            <v>1.226</v>
          </cell>
          <cell r="AS71">
            <v>4.4823283454436792E-2</v>
          </cell>
          <cell r="AX71">
            <v>0.7408121446695588</v>
          </cell>
          <cell r="AY71">
            <v>0.78500000000000003</v>
          </cell>
          <cell r="AZ71">
            <v>2.5063145592518699E-2</v>
          </cell>
        </row>
        <row r="72">
          <cell r="AE72">
            <v>1.2018874109960604</v>
          </cell>
          <cell r="AF72">
            <v>1.1299999999999999</v>
          </cell>
          <cell r="AG72">
            <v>3.9841681335842399E-2</v>
          </cell>
          <cell r="AK72">
            <v>1.4128706333444672</v>
          </cell>
          <cell r="AL72">
            <v>1.38</v>
          </cell>
          <cell r="AM72">
            <v>4.9234225007820598E-2</v>
          </cell>
          <cell r="AQ72">
            <v>1.0993932287838182</v>
          </cell>
          <cell r="AR72">
            <v>1.054</v>
          </cell>
          <cell r="AS72">
            <v>3.6430506682797771E-2</v>
          </cell>
          <cell r="AX72">
            <v>0.6374430082040391</v>
          </cell>
          <cell r="AY72">
            <v>0.62</v>
          </cell>
          <cell r="AZ72">
            <v>2.1156079193275525E-2</v>
          </cell>
        </row>
        <row r="73">
          <cell r="AE73">
            <v>1.0621330608802395</v>
          </cell>
          <cell r="AF73">
            <v>1.0229999999999999</v>
          </cell>
          <cell r="AG73">
            <v>3.4381216123099988E-2</v>
          </cell>
          <cell r="AK73">
            <v>1.1789516543139262</v>
          </cell>
          <cell r="AL73">
            <v>1.163</v>
          </cell>
          <cell r="AM73">
            <v>3.929547183071605E-2</v>
          </cell>
          <cell r="AQ73">
            <v>0.95082657624546441</v>
          </cell>
          <cell r="AR73">
            <v>0.88200000000000001</v>
          </cell>
          <cell r="AS73">
            <v>3.0735549283775521E-2</v>
          </cell>
          <cell r="AX73">
            <v>0.55938876230150358</v>
          </cell>
          <cell r="AY73">
            <v>0.61099999999999999</v>
          </cell>
          <cell r="AZ73">
            <v>1.8024365442218693E-2</v>
          </cell>
        </row>
        <row r="74">
          <cell r="AE74">
            <v>0.95149420037188137</v>
          </cell>
          <cell r="AF74">
            <v>0.93</v>
          </cell>
          <cell r="AG74">
            <v>3.0266850862051418E-2</v>
          </cell>
          <cell r="AK74">
            <v>1.0114869306897889</v>
          </cell>
          <cell r="AL74">
            <v>0.98299999999999998</v>
          </cell>
          <cell r="AM74">
            <v>3.2751054365962935E-2</v>
          </cell>
          <cell r="AQ74">
            <v>0.83763293621624235</v>
          </cell>
          <cell r="AR74">
            <v>0.78800000000000003</v>
          </cell>
          <cell r="AS74">
            <v>2.6023786203019515E-2</v>
          </cell>
          <cell r="AX74">
            <v>0.49836453368679418</v>
          </cell>
          <cell r="AY74">
            <v>0.52500000000000002</v>
          </cell>
          <cell r="AZ74">
            <v>1.6177475795948588E-2</v>
          </cell>
        </row>
        <row r="75">
          <cell r="AE75">
            <v>0.86173059656321327</v>
          </cell>
          <cell r="AF75">
            <v>0.83599999999999997</v>
          </cell>
          <cell r="AG75">
            <v>2.6550830172112572E-2</v>
          </cell>
          <cell r="AK75">
            <v>0.88568009851444218</v>
          </cell>
          <cell r="AL75">
            <v>0.874</v>
          </cell>
          <cell r="AM75">
            <v>2.7408257423257417E-2</v>
          </cell>
          <cell r="AQ75">
            <v>0.74852304938472713</v>
          </cell>
          <cell r="AR75">
            <v>0.70399999999999996</v>
          </cell>
          <cell r="AS75">
            <v>2.3491330350078117E-2</v>
          </cell>
          <cell r="AX75">
            <v>0.44934507135694557</v>
          </cell>
          <cell r="AY75">
            <v>0.51800000000000002</v>
          </cell>
          <cell r="AZ75">
            <v>1.4488661123153055E-2</v>
          </cell>
        </row>
        <row r="76">
          <cell r="AE76">
            <v>0.78744347616983279</v>
          </cell>
          <cell r="AF76">
            <v>0.752</v>
          </cell>
          <cell r="AG76">
            <v>2.4472007410699288E-2</v>
          </cell>
          <cell r="AK76">
            <v>0.78770663628939341</v>
          </cell>
          <cell r="AL76">
            <v>0.78300000000000003</v>
          </cell>
          <cell r="AM76">
            <v>2.465615318964616E-2</v>
          </cell>
          <cell r="AQ76">
            <v>0.67654967925158038</v>
          </cell>
          <cell r="AR76">
            <v>0.76200000000000001</v>
          </cell>
          <cell r="AS76">
            <v>2.1038773171179012E-2</v>
          </cell>
          <cell r="AX76">
            <v>0.40910521422050267</v>
          </cell>
          <cell r="AY76">
            <v>0.52200000000000002</v>
          </cell>
          <cell r="AZ76">
            <v>1.3124713318808287E-2</v>
          </cell>
        </row>
        <row r="77">
          <cell r="AE77">
            <v>0.72494796218809998</v>
          </cell>
          <cell r="AF77">
            <v>0.73799999999999999</v>
          </cell>
          <cell r="AG77">
            <v>2.2351182015631747E-2</v>
          </cell>
          <cell r="AK77">
            <v>0.70924980000558924</v>
          </cell>
          <cell r="AL77">
            <v>0.71399999999999997</v>
          </cell>
          <cell r="AM77">
            <v>2.1972337084808988E-2</v>
          </cell>
          <cell r="AQ77">
            <v>0.61720321615933649</v>
          </cell>
          <cell r="AR77">
            <v>0.59899999999999998</v>
          </cell>
          <cell r="AS77">
            <v>1.9059861839143884E-2</v>
          </cell>
          <cell r="AX77">
            <v>0.37548012812018738</v>
          </cell>
          <cell r="AZ77">
            <v>1.1999179114712731E-2</v>
          </cell>
        </row>
        <row r="78">
          <cell r="AE78">
            <v>0.6716429649683866</v>
          </cell>
          <cell r="AF78">
            <v>0.67</v>
          </cell>
          <cell r="AG78">
            <v>2.0576446263610479E-2</v>
          </cell>
          <cell r="AK78">
            <v>0.64500615870073508</v>
          </cell>
          <cell r="AL78">
            <v>0.66</v>
          </cell>
          <cell r="AM78">
            <v>1.9827074929096852E-2</v>
          </cell>
          <cell r="AQ78">
            <v>0.56742876324326108</v>
          </cell>
          <cell r="AR78">
            <v>0.58799999999999997</v>
          </cell>
          <cell r="AS78">
            <v>1.7428001588416238E-2</v>
          </cell>
          <cell r="AX78">
            <v>0.34696265003510979</v>
          </cell>
          <cell r="AZ78">
            <v>1.1053966529926955E-2</v>
          </cell>
        </row>
        <row r="79">
          <cell r="AE79">
            <v>0.62564002216233294</v>
          </cell>
          <cell r="AF79">
            <v>0.63</v>
          </cell>
          <cell r="AG79">
            <v>1.9068512518444464E-2</v>
          </cell>
          <cell r="AK79">
            <v>0.59143421860931189</v>
          </cell>
          <cell r="AL79">
            <v>0.60799999999999998</v>
          </cell>
          <cell r="AM79">
            <v>1.8071341740476907E-2</v>
          </cell>
          <cell r="AQ79">
            <v>0.52508333315048039</v>
          </cell>
          <cell r="AR79">
            <v>0.59499999999999997</v>
          </cell>
          <cell r="AS79">
            <v>1.605825909346361E-2</v>
          </cell>
          <cell r="AX79">
            <v>0.32247116885616089</v>
          </cell>
          <cell r="AZ79">
            <v>1.024855676283154E-2</v>
          </cell>
        </row>
        <row r="80">
          <cell r="AE80">
            <v>0.58553489253654234</v>
          </cell>
          <cell r="AF80">
            <v>0.59799999999999998</v>
          </cell>
          <cell r="AG80">
            <v>1.7770718440678502E-2</v>
          </cell>
          <cell r="AK80">
            <v>0.54607883374663457</v>
          </cell>
          <cell r="AL80">
            <v>0.57499999999999996</v>
          </cell>
          <cell r="AM80">
            <v>1.6606716625122635E-2</v>
          </cell>
          <cell r="AQ80">
            <v>0.48861921279280807</v>
          </cell>
          <cell r="AR80">
            <v>0.59699999999999998</v>
          </cell>
          <cell r="AS80">
            <v>1.4891492258431374E-2</v>
          </cell>
        </row>
        <row r="81">
          <cell r="AE81">
            <v>0.55026170623916026</v>
          </cell>
          <cell r="AF81">
            <v>0.56999999999999995</v>
          </cell>
          <cell r="AG81">
            <v>1.6641482211779898E-2</v>
          </cell>
          <cell r="AK81">
            <v>0.50718432991852669</v>
          </cell>
          <cell r="AQ81">
            <v>0.4754132881227322</v>
          </cell>
          <cell r="AR81">
            <v>0.59699999999999998</v>
          </cell>
          <cell r="AS81">
            <v>1.4471684238570223E-2</v>
          </cell>
        </row>
        <row r="82">
          <cell r="AE82">
            <v>0.51899683656648066</v>
          </cell>
          <cell r="AF82">
            <v>0.55300000000000005</v>
          </cell>
          <cell r="AG82">
            <v>1.5649586337037027E-2</v>
          </cell>
          <cell r="AK82">
            <v>0.47346196755692249</v>
          </cell>
        </row>
        <row r="83">
          <cell r="AE83">
            <v>0.50051201772986631</v>
          </cell>
          <cell r="AF83">
            <v>0.54700000000000004</v>
          </cell>
          <cell r="AG83">
            <v>1.5066943458882326E-2</v>
          </cell>
          <cell r="AK83">
            <v>0.44394438853217671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GB"/>
      <sheetName val="RGB Analysis"/>
      <sheetName val="R2 Values"/>
      <sheetName val="ExperimentData&amp;HaTrends"/>
      <sheetName val="Fig3b Data"/>
      <sheetName val="Fig3aThickness Trend Lines"/>
      <sheetName val="FormattedPlots"/>
      <sheetName val="PlotsInPaper"/>
      <sheetName val="Error Calculations for Ha"/>
    </sheetNames>
    <sheetDataSet>
      <sheetData sheetId="0" refreshError="1"/>
      <sheetData sheetId="1">
        <row r="47">
          <cell r="A47">
            <v>1</v>
          </cell>
        </row>
        <row r="48">
          <cell r="A48">
            <v>2</v>
          </cell>
        </row>
        <row r="49">
          <cell r="A49">
            <v>3</v>
          </cell>
        </row>
        <row r="50">
          <cell r="A50">
            <v>4</v>
          </cell>
        </row>
        <row r="51">
          <cell r="A51">
            <v>5</v>
          </cell>
        </row>
        <row r="52">
          <cell r="A52">
            <v>6</v>
          </cell>
        </row>
        <row r="53">
          <cell r="A53">
            <v>7</v>
          </cell>
        </row>
        <row r="54">
          <cell r="A54">
            <v>8</v>
          </cell>
        </row>
        <row r="55">
          <cell r="A55">
            <v>9</v>
          </cell>
        </row>
        <row r="56">
          <cell r="A56">
            <v>10</v>
          </cell>
        </row>
        <row r="57">
          <cell r="A57">
            <v>11</v>
          </cell>
        </row>
        <row r="58">
          <cell r="A58">
            <v>12</v>
          </cell>
        </row>
        <row r="59">
          <cell r="A59">
            <v>13</v>
          </cell>
        </row>
        <row r="60">
          <cell r="A60">
            <v>14</v>
          </cell>
        </row>
        <row r="61">
          <cell r="A61">
            <v>15</v>
          </cell>
        </row>
        <row r="62">
          <cell r="A62">
            <v>16</v>
          </cell>
        </row>
        <row r="63">
          <cell r="A63">
            <v>17</v>
          </cell>
        </row>
        <row r="64">
          <cell r="A64">
            <v>18</v>
          </cell>
        </row>
        <row r="65">
          <cell r="A65">
            <v>19</v>
          </cell>
        </row>
        <row r="66">
          <cell r="A66">
            <v>20</v>
          </cell>
        </row>
        <row r="67">
          <cell r="A67">
            <v>21</v>
          </cell>
        </row>
        <row r="68">
          <cell r="A68">
            <v>22</v>
          </cell>
        </row>
        <row r="69">
          <cell r="A69">
            <v>23</v>
          </cell>
        </row>
        <row r="70">
          <cell r="A70">
            <v>24</v>
          </cell>
        </row>
        <row r="71">
          <cell r="A71">
            <v>25</v>
          </cell>
        </row>
        <row r="72">
          <cell r="A72">
            <v>26</v>
          </cell>
        </row>
        <row r="73">
          <cell r="A73">
            <v>27</v>
          </cell>
        </row>
        <row r="74">
          <cell r="A74">
            <v>28</v>
          </cell>
        </row>
        <row r="75">
          <cell r="A75">
            <v>29</v>
          </cell>
        </row>
        <row r="76">
          <cell r="A76">
            <v>30</v>
          </cell>
        </row>
        <row r="77">
          <cell r="A77">
            <v>31</v>
          </cell>
        </row>
        <row r="78">
          <cell r="A78">
            <v>32</v>
          </cell>
        </row>
        <row r="79">
          <cell r="A79">
            <v>33</v>
          </cell>
        </row>
        <row r="80">
          <cell r="A80">
            <v>34</v>
          </cell>
        </row>
        <row r="81">
          <cell r="A81">
            <v>35</v>
          </cell>
        </row>
        <row r="82">
          <cell r="A82">
            <v>36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39</v>
          </cell>
        </row>
        <row r="86">
          <cell r="A86">
            <v>40</v>
          </cell>
        </row>
        <row r="87">
          <cell r="A87">
            <v>41</v>
          </cell>
        </row>
        <row r="88">
          <cell r="A88">
            <v>42</v>
          </cell>
        </row>
        <row r="89">
          <cell r="A89">
            <v>43</v>
          </cell>
        </row>
        <row r="90">
          <cell r="A90">
            <v>44</v>
          </cell>
        </row>
        <row r="91">
          <cell r="A91">
            <v>45</v>
          </cell>
        </row>
        <row r="92">
          <cell r="A92">
            <v>46</v>
          </cell>
        </row>
        <row r="93">
          <cell r="A93">
            <v>47</v>
          </cell>
        </row>
        <row r="94">
          <cell r="A94">
            <v>48</v>
          </cell>
        </row>
        <row r="95">
          <cell r="A95">
            <v>49</v>
          </cell>
        </row>
        <row r="96">
          <cell r="A96">
            <v>50</v>
          </cell>
        </row>
        <row r="97">
          <cell r="A97">
            <v>51</v>
          </cell>
        </row>
        <row r="98">
          <cell r="A98">
            <v>52</v>
          </cell>
        </row>
        <row r="99">
          <cell r="A99">
            <v>53</v>
          </cell>
        </row>
        <row r="100">
          <cell r="A100">
            <v>54</v>
          </cell>
        </row>
        <row r="101">
          <cell r="A101">
            <v>55</v>
          </cell>
        </row>
        <row r="102">
          <cell r="A102">
            <v>56</v>
          </cell>
        </row>
        <row r="103">
          <cell r="A103">
            <v>57</v>
          </cell>
        </row>
        <row r="104">
          <cell r="A104">
            <v>58</v>
          </cell>
        </row>
        <row r="105">
          <cell r="A105">
            <v>59</v>
          </cell>
        </row>
        <row r="106">
          <cell r="A106">
            <v>60</v>
          </cell>
        </row>
        <row r="107">
          <cell r="A107">
            <v>61</v>
          </cell>
        </row>
        <row r="108">
          <cell r="A108">
            <v>62</v>
          </cell>
        </row>
        <row r="109">
          <cell r="A109">
            <v>63</v>
          </cell>
        </row>
        <row r="110">
          <cell r="A110">
            <v>64</v>
          </cell>
        </row>
        <row r="111">
          <cell r="A111">
            <v>65</v>
          </cell>
        </row>
        <row r="112">
          <cell r="A112">
            <v>66</v>
          </cell>
        </row>
        <row r="113">
          <cell r="A113">
            <v>67</v>
          </cell>
        </row>
        <row r="114">
          <cell r="A114">
            <v>68</v>
          </cell>
        </row>
        <row r="115">
          <cell r="A115">
            <v>69</v>
          </cell>
        </row>
        <row r="116">
          <cell r="A116">
            <v>70</v>
          </cell>
        </row>
        <row r="117">
          <cell r="A117">
            <v>71</v>
          </cell>
        </row>
        <row r="118">
          <cell r="A118">
            <v>72</v>
          </cell>
        </row>
        <row r="119">
          <cell r="A119">
            <v>73</v>
          </cell>
        </row>
        <row r="120">
          <cell r="A120">
            <v>74</v>
          </cell>
        </row>
        <row r="121">
          <cell r="A121">
            <v>75</v>
          </cell>
        </row>
        <row r="122">
          <cell r="A122">
            <v>76</v>
          </cell>
        </row>
        <row r="123">
          <cell r="A123">
            <v>77</v>
          </cell>
        </row>
        <row r="124">
          <cell r="A124">
            <v>78</v>
          </cell>
        </row>
        <row r="125">
          <cell r="A125">
            <v>79</v>
          </cell>
        </row>
        <row r="126">
          <cell r="A126">
            <v>80</v>
          </cell>
        </row>
        <row r="127">
          <cell r="A127">
            <v>81</v>
          </cell>
        </row>
        <row r="128">
          <cell r="A128">
            <v>82</v>
          </cell>
        </row>
        <row r="129">
          <cell r="A129">
            <v>83</v>
          </cell>
        </row>
        <row r="130">
          <cell r="A130">
            <v>84</v>
          </cell>
        </row>
        <row r="131">
          <cell r="A131">
            <v>85</v>
          </cell>
        </row>
        <row r="132">
          <cell r="A132">
            <v>86</v>
          </cell>
        </row>
        <row r="133">
          <cell r="A133">
            <v>87</v>
          </cell>
        </row>
        <row r="134">
          <cell r="A134">
            <v>88</v>
          </cell>
        </row>
        <row r="135">
          <cell r="A135">
            <v>89</v>
          </cell>
        </row>
        <row r="136">
          <cell r="A136">
            <v>90</v>
          </cell>
        </row>
        <row r="137">
          <cell r="A137">
            <v>91</v>
          </cell>
        </row>
        <row r="138">
          <cell r="A138">
            <v>92</v>
          </cell>
        </row>
        <row r="139">
          <cell r="A139">
            <v>93</v>
          </cell>
        </row>
        <row r="140">
          <cell r="A140">
            <v>94</v>
          </cell>
        </row>
        <row r="141">
          <cell r="A141">
            <v>95</v>
          </cell>
        </row>
        <row r="142">
          <cell r="A142">
            <v>96</v>
          </cell>
        </row>
        <row r="143">
          <cell r="A143">
            <v>97</v>
          </cell>
        </row>
        <row r="144">
          <cell r="A144">
            <v>98</v>
          </cell>
        </row>
        <row r="145">
          <cell r="A145">
            <v>99</v>
          </cell>
        </row>
        <row r="146">
          <cell r="A146">
            <v>100</v>
          </cell>
        </row>
        <row r="147">
          <cell r="A147">
            <v>101</v>
          </cell>
        </row>
        <row r="148">
          <cell r="A148">
            <v>102</v>
          </cell>
        </row>
        <row r="149">
          <cell r="A149">
            <v>103</v>
          </cell>
        </row>
        <row r="150">
          <cell r="A150">
            <v>104</v>
          </cell>
        </row>
        <row r="151">
          <cell r="A151">
            <v>105</v>
          </cell>
        </row>
        <row r="152">
          <cell r="A152">
            <v>106</v>
          </cell>
        </row>
        <row r="153">
          <cell r="A153">
            <v>107</v>
          </cell>
        </row>
        <row r="154">
          <cell r="A154">
            <v>108</v>
          </cell>
        </row>
        <row r="155">
          <cell r="A155">
            <v>109</v>
          </cell>
        </row>
        <row r="156">
          <cell r="A156">
            <v>110</v>
          </cell>
        </row>
        <row r="157">
          <cell r="A157">
            <v>111</v>
          </cell>
        </row>
        <row r="158">
          <cell r="A158">
            <v>112</v>
          </cell>
        </row>
        <row r="159">
          <cell r="A159">
            <v>113</v>
          </cell>
        </row>
        <row r="160">
          <cell r="A160">
            <v>114</v>
          </cell>
        </row>
        <row r="161">
          <cell r="A161">
            <v>115</v>
          </cell>
        </row>
        <row r="162">
          <cell r="A162">
            <v>116</v>
          </cell>
        </row>
        <row r="163">
          <cell r="A163">
            <v>117</v>
          </cell>
        </row>
        <row r="164">
          <cell r="A164">
            <v>118</v>
          </cell>
        </row>
        <row r="165">
          <cell r="A165">
            <v>119</v>
          </cell>
        </row>
        <row r="166">
          <cell r="A166">
            <v>120</v>
          </cell>
        </row>
        <row r="167">
          <cell r="A167">
            <v>121</v>
          </cell>
        </row>
        <row r="168">
          <cell r="A168">
            <v>122</v>
          </cell>
        </row>
        <row r="169">
          <cell r="A169">
            <v>123</v>
          </cell>
        </row>
        <row r="170">
          <cell r="A170">
            <v>124</v>
          </cell>
        </row>
        <row r="171">
          <cell r="A171">
            <v>125</v>
          </cell>
        </row>
        <row r="172">
          <cell r="A172">
            <v>126</v>
          </cell>
        </row>
        <row r="173">
          <cell r="A173">
            <v>127</v>
          </cell>
        </row>
        <row r="174">
          <cell r="A174">
            <v>128</v>
          </cell>
        </row>
        <row r="175">
          <cell r="A175">
            <v>129</v>
          </cell>
        </row>
        <row r="176">
          <cell r="A176">
            <v>130</v>
          </cell>
        </row>
        <row r="177">
          <cell r="A177">
            <v>131</v>
          </cell>
        </row>
        <row r="178">
          <cell r="A178">
            <v>132</v>
          </cell>
        </row>
        <row r="179">
          <cell r="A179">
            <v>133</v>
          </cell>
        </row>
        <row r="180">
          <cell r="A180">
            <v>134</v>
          </cell>
        </row>
        <row r="181">
          <cell r="A181">
            <v>135</v>
          </cell>
        </row>
        <row r="182">
          <cell r="A182">
            <v>136</v>
          </cell>
        </row>
        <row r="183">
          <cell r="A183">
            <v>137</v>
          </cell>
        </row>
        <row r="184">
          <cell r="A184">
            <v>138</v>
          </cell>
        </row>
        <row r="185">
          <cell r="A185">
            <v>139</v>
          </cell>
        </row>
        <row r="186">
          <cell r="A186">
            <v>140</v>
          </cell>
        </row>
        <row r="187">
          <cell r="A187">
            <v>141</v>
          </cell>
        </row>
        <row r="188">
          <cell r="A188">
            <v>142</v>
          </cell>
        </row>
        <row r="189">
          <cell r="A189">
            <v>143</v>
          </cell>
        </row>
        <row r="190">
          <cell r="A190">
            <v>144</v>
          </cell>
        </row>
        <row r="191">
          <cell r="A191">
            <v>145</v>
          </cell>
        </row>
        <row r="192">
          <cell r="A192">
            <v>146</v>
          </cell>
        </row>
        <row r="193">
          <cell r="A193">
            <v>147</v>
          </cell>
        </row>
        <row r="194">
          <cell r="A194">
            <v>148</v>
          </cell>
        </row>
        <row r="195">
          <cell r="A195">
            <v>149</v>
          </cell>
        </row>
        <row r="196">
          <cell r="A196">
            <v>150</v>
          </cell>
        </row>
        <row r="197">
          <cell r="A197">
            <v>151</v>
          </cell>
        </row>
        <row r="198">
          <cell r="A198">
            <v>152</v>
          </cell>
        </row>
        <row r="199">
          <cell r="A199">
            <v>153</v>
          </cell>
        </row>
        <row r="200">
          <cell r="A200">
            <v>154</v>
          </cell>
        </row>
        <row r="201">
          <cell r="A201">
            <v>155</v>
          </cell>
        </row>
        <row r="202">
          <cell r="A202">
            <v>156</v>
          </cell>
        </row>
        <row r="203">
          <cell r="A203">
            <v>157</v>
          </cell>
        </row>
        <row r="204">
          <cell r="A204">
            <v>158</v>
          </cell>
        </row>
        <row r="205">
          <cell r="A205">
            <v>159</v>
          </cell>
        </row>
        <row r="206">
          <cell r="A206">
            <v>160</v>
          </cell>
        </row>
        <row r="207">
          <cell r="A207">
            <v>161</v>
          </cell>
        </row>
        <row r="208">
          <cell r="A208">
            <v>162</v>
          </cell>
        </row>
        <row r="209">
          <cell r="A209">
            <v>163</v>
          </cell>
        </row>
        <row r="210">
          <cell r="A210">
            <v>164</v>
          </cell>
        </row>
        <row r="211">
          <cell r="A211">
            <v>165</v>
          </cell>
        </row>
        <row r="212">
          <cell r="A212">
            <v>166</v>
          </cell>
        </row>
        <row r="213">
          <cell r="A213">
            <v>167</v>
          </cell>
        </row>
        <row r="214">
          <cell r="A214">
            <v>168</v>
          </cell>
        </row>
        <row r="215">
          <cell r="A215">
            <v>169</v>
          </cell>
        </row>
        <row r="216">
          <cell r="A216">
            <v>170</v>
          </cell>
        </row>
        <row r="217">
          <cell r="A217">
            <v>171</v>
          </cell>
        </row>
        <row r="218">
          <cell r="A218">
            <v>172</v>
          </cell>
        </row>
        <row r="219">
          <cell r="A219">
            <v>173</v>
          </cell>
        </row>
        <row r="220">
          <cell r="A220">
            <v>174</v>
          </cell>
        </row>
        <row r="221">
          <cell r="A221">
            <v>175</v>
          </cell>
        </row>
        <row r="222">
          <cell r="A222">
            <v>176</v>
          </cell>
        </row>
        <row r="223">
          <cell r="A223">
            <v>177</v>
          </cell>
        </row>
        <row r="224">
          <cell r="A224">
            <v>178</v>
          </cell>
        </row>
        <row r="225">
          <cell r="A225">
            <v>179</v>
          </cell>
        </row>
        <row r="226">
          <cell r="A226">
            <v>180</v>
          </cell>
        </row>
        <row r="227">
          <cell r="A227">
            <v>181</v>
          </cell>
        </row>
        <row r="228">
          <cell r="A228">
            <v>182</v>
          </cell>
        </row>
        <row r="229">
          <cell r="A229">
            <v>183</v>
          </cell>
        </row>
        <row r="230">
          <cell r="A230">
            <v>184</v>
          </cell>
        </row>
        <row r="231">
          <cell r="A231">
            <v>185</v>
          </cell>
        </row>
        <row r="232">
          <cell r="A232">
            <v>186</v>
          </cell>
        </row>
        <row r="233">
          <cell r="A233">
            <v>187</v>
          </cell>
        </row>
        <row r="234">
          <cell r="A234">
            <v>188</v>
          </cell>
        </row>
        <row r="235">
          <cell r="A235">
            <v>189</v>
          </cell>
        </row>
        <row r="236">
          <cell r="A236">
            <v>190</v>
          </cell>
        </row>
        <row r="237">
          <cell r="A237">
            <v>191</v>
          </cell>
        </row>
        <row r="238">
          <cell r="A238">
            <v>192</v>
          </cell>
        </row>
        <row r="239">
          <cell r="A239">
            <v>193</v>
          </cell>
        </row>
        <row r="240">
          <cell r="A240">
            <v>194</v>
          </cell>
        </row>
        <row r="241">
          <cell r="A241">
            <v>195</v>
          </cell>
        </row>
        <row r="242">
          <cell r="A242">
            <v>196</v>
          </cell>
        </row>
        <row r="243">
          <cell r="A243">
            <v>197</v>
          </cell>
        </row>
        <row r="244">
          <cell r="A244">
            <v>198</v>
          </cell>
        </row>
        <row r="245">
          <cell r="A245">
            <v>199</v>
          </cell>
        </row>
        <row r="246">
          <cell r="A246">
            <v>200</v>
          </cell>
        </row>
        <row r="247">
          <cell r="A247">
            <v>201</v>
          </cell>
        </row>
        <row r="248">
          <cell r="A248">
            <v>202</v>
          </cell>
        </row>
        <row r="249">
          <cell r="A249">
            <v>203</v>
          </cell>
        </row>
        <row r="250">
          <cell r="A250">
            <v>204</v>
          </cell>
        </row>
        <row r="251">
          <cell r="A251">
            <v>205</v>
          </cell>
        </row>
        <row r="252">
          <cell r="A252">
            <v>206</v>
          </cell>
        </row>
        <row r="253">
          <cell r="A253">
            <v>207</v>
          </cell>
        </row>
        <row r="254">
          <cell r="A254">
            <v>208</v>
          </cell>
        </row>
        <row r="255">
          <cell r="A255">
            <v>209</v>
          </cell>
        </row>
        <row r="256">
          <cell r="A256">
            <v>210</v>
          </cell>
        </row>
        <row r="257">
          <cell r="A257">
            <v>211</v>
          </cell>
        </row>
        <row r="258">
          <cell r="A258">
            <v>212</v>
          </cell>
        </row>
        <row r="259">
          <cell r="A259">
            <v>213</v>
          </cell>
        </row>
        <row r="260">
          <cell r="A260">
            <v>214</v>
          </cell>
        </row>
        <row r="261">
          <cell r="A261">
            <v>215</v>
          </cell>
        </row>
        <row r="262">
          <cell r="A262">
            <v>216</v>
          </cell>
        </row>
        <row r="263">
          <cell r="A263">
            <v>217</v>
          </cell>
        </row>
        <row r="264">
          <cell r="A264">
            <v>218</v>
          </cell>
        </row>
        <row r="265">
          <cell r="A265">
            <v>219</v>
          </cell>
        </row>
        <row r="266">
          <cell r="A266">
            <v>220</v>
          </cell>
        </row>
        <row r="267">
          <cell r="A267">
            <v>221</v>
          </cell>
        </row>
        <row r="268">
          <cell r="A268">
            <v>222</v>
          </cell>
        </row>
        <row r="269">
          <cell r="A269">
            <v>223</v>
          </cell>
        </row>
        <row r="270">
          <cell r="A270">
            <v>224</v>
          </cell>
        </row>
        <row r="271">
          <cell r="A271">
            <v>225</v>
          </cell>
        </row>
        <row r="272">
          <cell r="A272">
            <v>226</v>
          </cell>
        </row>
        <row r="273">
          <cell r="A273">
            <v>227</v>
          </cell>
        </row>
        <row r="274">
          <cell r="A274">
            <v>228</v>
          </cell>
        </row>
        <row r="275">
          <cell r="A275">
            <v>229</v>
          </cell>
        </row>
        <row r="276">
          <cell r="A276">
            <v>230</v>
          </cell>
        </row>
        <row r="277">
          <cell r="A277">
            <v>231</v>
          </cell>
        </row>
        <row r="278">
          <cell r="A278">
            <v>232</v>
          </cell>
        </row>
        <row r="279">
          <cell r="A279">
            <v>233</v>
          </cell>
        </row>
        <row r="280">
          <cell r="A280">
            <v>234</v>
          </cell>
        </row>
        <row r="281">
          <cell r="A281">
            <v>235</v>
          </cell>
        </row>
        <row r="282">
          <cell r="A282">
            <v>236</v>
          </cell>
        </row>
        <row r="283">
          <cell r="A283">
            <v>237</v>
          </cell>
        </row>
        <row r="284">
          <cell r="A284">
            <v>238</v>
          </cell>
        </row>
        <row r="285">
          <cell r="A285">
            <v>239</v>
          </cell>
        </row>
        <row r="286">
          <cell r="A286">
            <v>240</v>
          </cell>
        </row>
        <row r="287">
          <cell r="A287">
            <v>241</v>
          </cell>
        </row>
        <row r="288">
          <cell r="A288">
            <v>242</v>
          </cell>
        </row>
        <row r="289">
          <cell r="A289">
            <v>243</v>
          </cell>
        </row>
        <row r="290">
          <cell r="A290">
            <v>244</v>
          </cell>
        </row>
        <row r="291">
          <cell r="A291">
            <v>245</v>
          </cell>
        </row>
        <row r="292">
          <cell r="A292">
            <v>246</v>
          </cell>
        </row>
        <row r="293">
          <cell r="A293">
            <v>247</v>
          </cell>
        </row>
        <row r="294">
          <cell r="A294">
            <v>248</v>
          </cell>
        </row>
        <row r="295">
          <cell r="A295">
            <v>249</v>
          </cell>
        </row>
        <row r="296">
          <cell r="A296">
            <v>250</v>
          </cell>
        </row>
        <row r="297">
          <cell r="A297">
            <v>251</v>
          </cell>
        </row>
        <row r="298">
          <cell r="A298">
            <v>252</v>
          </cell>
        </row>
        <row r="299">
          <cell r="A299">
            <v>253</v>
          </cell>
        </row>
        <row r="300">
          <cell r="A300">
            <v>254</v>
          </cell>
        </row>
        <row r="301">
          <cell r="A301">
            <v>255</v>
          </cell>
        </row>
        <row r="302">
          <cell r="A302">
            <v>256</v>
          </cell>
        </row>
        <row r="303">
          <cell r="A303">
            <v>257</v>
          </cell>
        </row>
        <row r="304">
          <cell r="A304">
            <v>258</v>
          </cell>
        </row>
        <row r="305">
          <cell r="A305">
            <v>259</v>
          </cell>
        </row>
        <row r="306">
          <cell r="A306">
            <v>260</v>
          </cell>
        </row>
        <row r="307">
          <cell r="A307">
            <v>261</v>
          </cell>
        </row>
        <row r="308">
          <cell r="A308">
            <v>262</v>
          </cell>
        </row>
        <row r="309">
          <cell r="A309">
            <v>263</v>
          </cell>
        </row>
        <row r="310">
          <cell r="A310">
            <v>264</v>
          </cell>
        </row>
        <row r="311">
          <cell r="A311">
            <v>265</v>
          </cell>
        </row>
        <row r="312">
          <cell r="A312">
            <v>266</v>
          </cell>
        </row>
        <row r="313">
          <cell r="A313">
            <v>267</v>
          </cell>
        </row>
        <row r="314">
          <cell r="A314">
            <v>268</v>
          </cell>
        </row>
        <row r="315">
          <cell r="A315">
            <v>269</v>
          </cell>
        </row>
        <row r="316">
          <cell r="A316">
            <v>270</v>
          </cell>
        </row>
        <row r="317">
          <cell r="A317">
            <v>271</v>
          </cell>
        </row>
        <row r="318">
          <cell r="A318">
            <v>272</v>
          </cell>
        </row>
        <row r="319">
          <cell r="A319">
            <v>273</v>
          </cell>
        </row>
        <row r="320">
          <cell r="A320">
            <v>274</v>
          </cell>
        </row>
        <row r="321">
          <cell r="A321">
            <v>275</v>
          </cell>
        </row>
        <row r="322">
          <cell r="A322">
            <v>276</v>
          </cell>
        </row>
        <row r="323">
          <cell r="A323">
            <v>277</v>
          </cell>
        </row>
        <row r="324">
          <cell r="A324">
            <v>278</v>
          </cell>
        </row>
        <row r="325">
          <cell r="A325">
            <v>279</v>
          </cell>
        </row>
        <row r="326">
          <cell r="A326">
            <v>280</v>
          </cell>
        </row>
        <row r="327">
          <cell r="A327">
            <v>281</v>
          </cell>
        </row>
        <row r="328">
          <cell r="A328">
            <v>282</v>
          </cell>
        </row>
        <row r="329">
          <cell r="A329">
            <v>283</v>
          </cell>
        </row>
        <row r="330">
          <cell r="A330">
            <v>284</v>
          </cell>
        </row>
        <row r="331">
          <cell r="A331">
            <v>285</v>
          </cell>
        </row>
        <row r="332">
          <cell r="A332">
            <v>286</v>
          </cell>
        </row>
        <row r="333">
          <cell r="A333">
            <v>287</v>
          </cell>
        </row>
        <row r="334">
          <cell r="A334">
            <v>288</v>
          </cell>
        </row>
        <row r="335">
          <cell r="A335">
            <v>289</v>
          </cell>
        </row>
        <row r="336">
          <cell r="A336">
            <v>290</v>
          </cell>
        </row>
        <row r="337">
          <cell r="A337">
            <v>291</v>
          </cell>
        </row>
        <row r="338">
          <cell r="A338">
            <v>292</v>
          </cell>
        </row>
        <row r="339">
          <cell r="A339">
            <v>293</v>
          </cell>
        </row>
        <row r="340">
          <cell r="A340">
            <v>294</v>
          </cell>
        </row>
        <row r="341">
          <cell r="A341">
            <v>295</v>
          </cell>
        </row>
        <row r="342">
          <cell r="A342">
            <v>296</v>
          </cell>
        </row>
        <row r="343">
          <cell r="A343">
            <v>297</v>
          </cell>
        </row>
        <row r="344">
          <cell r="A344">
            <v>298</v>
          </cell>
        </row>
        <row r="345">
          <cell r="A345">
            <v>299</v>
          </cell>
        </row>
        <row r="346">
          <cell r="A346">
            <v>300</v>
          </cell>
        </row>
        <row r="347">
          <cell r="A347">
            <v>301</v>
          </cell>
        </row>
        <row r="348">
          <cell r="A348">
            <v>302</v>
          </cell>
        </row>
        <row r="349">
          <cell r="A349">
            <v>303</v>
          </cell>
        </row>
        <row r="350">
          <cell r="A350">
            <v>304</v>
          </cell>
        </row>
        <row r="351">
          <cell r="A351">
            <v>305</v>
          </cell>
        </row>
        <row r="352">
          <cell r="A352">
            <v>306</v>
          </cell>
        </row>
        <row r="353">
          <cell r="A353">
            <v>307</v>
          </cell>
        </row>
        <row r="354">
          <cell r="A354">
            <v>308</v>
          </cell>
        </row>
        <row r="355">
          <cell r="A355">
            <v>309</v>
          </cell>
        </row>
        <row r="356">
          <cell r="A356">
            <v>310</v>
          </cell>
        </row>
        <row r="357">
          <cell r="A357">
            <v>311</v>
          </cell>
        </row>
        <row r="358">
          <cell r="A358">
            <v>312</v>
          </cell>
        </row>
        <row r="359">
          <cell r="A359">
            <v>313</v>
          </cell>
        </row>
        <row r="360">
          <cell r="A360">
            <v>314</v>
          </cell>
        </row>
        <row r="361">
          <cell r="A361">
            <v>315</v>
          </cell>
        </row>
        <row r="362">
          <cell r="A362">
            <v>316</v>
          </cell>
        </row>
        <row r="363">
          <cell r="A363">
            <v>317</v>
          </cell>
        </row>
        <row r="364">
          <cell r="A364">
            <v>318</v>
          </cell>
        </row>
        <row r="365">
          <cell r="A365">
            <v>319</v>
          </cell>
        </row>
        <row r="366">
          <cell r="A366">
            <v>320</v>
          </cell>
        </row>
        <row r="367">
          <cell r="A367">
            <v>321</v>
          </cell>
        </row>
        <row r="368">
          <cell r="A368">
            <v>322</v>
          </cell>
        </row>
        <row r="369">
          <cell r="A369">
            <v>323</v>
          </cell>
        </row>
        <row r="370">
          <cell r="A370">
            <v>324</v>
          </cell>
        </row>
        <row r="371">
          <cell r="A371">
            <v>325</v>
          </cell>
        </row>
        <row r="372">
          <cell r="A372">
            <v>326</v>
          </cell>
        </row>
        <row r="373">
          <cell r="A373">
            <v>327</v>
          </cell>
        </row>
        <row r="374">
          <cell r="A374">
            <v>328</v>
          </cell>
        </row>
        <row r="375">
          <cell r="A375">
            <v>329</v>
          </cell>
        </row>
        <row r="376">
          <cell r="A376">
            <v>330</v>
          </cell>
        </row>
        <row r="377">
          <cell r="A377">
            <v>331</v>
          </cell>
        </row>
        <row r="378">
          <cell r="A378">
            <v>332</v>
          </cell>
        </row>
        <row r="379">
          <cell r="A379">
            <v>333</v>
          </cell>
        </row>
        <row r="380">
          <cell r="A380">
            <v>334</v>
          </cell>
        </row>
        <row r="381">
          <cell r="A381">
            <v>335</v>
          </cell>
        </row>
        <row r="382">
          <cell r="A382">
            <v>336</v>
          </cell>
        </row>
        <row r="383">
          <cell r="A383">
            <v>337</v>
          </cell>
        </row>
        <row r="384">
          <cell r="A384">
            <v>338</v>
          </cell>
        </row>
        <row r="385">
          <cell r="A385">
            <v>339</v>
          </cell>
        </row>
        <row r="386">
          <cell r="A386">
            <v>340</v>
          </cell>
        </row>
        <row r="387">
          <cell r="A387">
            <v>341</v>
          </cell>
        </row>
        <row r="388">
          <cell r="A388">
            <v>342</v>
          </cell>
        </row>
        <row r="389">
          <cell r="A389">
            <v>343</v>
          </cell>
        </row>
        <row r="390">
          <cell r="A390">
            <v>344</v>
          </cell>
        </row>
        <row r="391">
          <cell r="A391">
            <v>345</v>
          </cell>
        </row>
        <row r="392">
          <cell r="A392">
            <v>346</v>
          </cell>
        </row>
        <row r="393">
          <cell r="A393">
            <v>347</v>
          </cell>
        </row>
        <row r="394">
          <cell r="A394">
            <v>348</v>
          </cell>
        </row>
        <row r="395">
          <cell r="A395">
            <v>349</v>
          </cell>
        </row>
        <row r="396">
          <cell r="A396">
            <v>350</v>
          </cell>
        </row>
        <row r="397">
          <cell r="A397">
            <v>351</v>
          </cell>
        </row>
        <row r="398">
          <cell r="A398">
            <v>352</v>
          </cell>
        </row>
        <row r="399">
          <cell r="A399">
            <v>353</v>
          </cell>
        </row>
        <row r="400">
          <cell r="A400">
            <v>354</v>
          </cell>
        </row>
        <row r="401">
          <cell r="A401">
            <v>355</v>
          </cell>
        </row>
        <row r="402">
          <cell r="A402">
            <v>356</v>
          </cell>
        </row>
        <row r="403">
          <cell r="A403">
            <v>357</v>
          </cell>
        </row>
        <row r="404">
          <cell r="A404">
            <v>358</v>
          </cell>
        </row>
        <row r="405">
          <cell r="A405">
            <v>359</v>
          </cell>
        </row>
        <row r="406">
          <cell r="A406">
            <v>360</v>
          </cell>
        </row>
        <row r="407">
          <cell r="A407">
            <v>361</v>
          </cell>
        </row>
        <row r="408">
          <cell r="A408">
            <v>362</v>
          </cell>
        </row>
        <row r="409">
          <cell r="A409">
            <v>363</v>
          </cell>
        </row>
        <row r="410">
          <cell r="A410">
            <v>364</v>
          </cell>
        </row>
        <row r="411">
          <cell r="A411">
            <v>365</v>
          </cell>
        </row>
        <row r="412">
          <cell r="A412">
            <v>366</v>
          </cell>
        </row>
        <row r="413">
          <cell r="A413">
            <v>367</v>
          </cell>
        </row>
        <row r="414">
          <cell r="A414">
            <v>368</v>
          </cell>
        </row>
        <row r="415">
          <cell r="A415">
            <v>369</v>
          </cell>
        </row>
        <row r="416">
          <cell r="A416">
            <v>370</v>
          </cell>
        </row>
        <row r="417">
          <cell r="A417">
            <v>371</v>
          </cell>
        </row>
        <row r="418">
          <cell r="A418">
            <v>372</v>
          </cell>
        </row>
        <row r="419">
          <cell r="A419">
            <v>373</v>
          </cell>
        </row>
        <row r="420">
          <cell r="A420">
            <v>374</v>
          </cell>
        </row>
        <row r="421">
          <cell r="A421">
            <v>375</v>
          </cell>
        </row>
        <row r="422">
          <cell r="A422">
            <v>376</v>
          </cell>
        </row>
        <row r="423">
          <cell r="A423">
            <v>377</v>
          </cell>
        </row>
        <row r="424">
          <cell r="A424">
            <v>378</v>
          </cell>
        </row>
        <row r="425">
          <cell r="A425">
            <v>379</v>
          </cell>
        </row>
        <row r="426">
          <cell r="A426">
            <v>380</v>
          </cell>
        </row>
        <row r="427">
          <cell r="A427">
            <v>381</v>
          </cell>
        </row>
        <row r="428">
          <cell r="A428">
            <v>382</v>
          </cell>
        </row>
        <row r="429">
          <cell r="A429">
            <v>383</v>
          </cell>
        </row>
        <row r="430">
          <cell r="A430">
            <v>384</v>
          </cell>
        </row>
        <row r="431">
          <cell r="A431">
            <v>385</v>
          </cell>
        </row>
        <row r="432">
          <cell r="A432">
            <v>386</v>
          </cell>
        </row>
        <row r="433">
          <cell r="A433">
            <v>387</v>
          </cell>
        </row>
        <row r="434">
          <cell r="A434">
            <v>388</v>
          </cell>
        </row>
        <row r="435">
          <cell r="A435">
            <v>389</v>
          </cell>
        </row>
        <row r="436">
          <cell r="A436">
            <v>390</v>
          </cell>
        </row>
        <row r="437">
          <cell r="A437">
            <v>391</v>
          </cell>
        </row>
        <row r="438">
          <cell r="A438">
            <v>392</v>
          </cell>
        </row>
        <row r="439">
          <cell r="A439">
            <v>393</v>
          </cell>
        </row>
        <row r="440">
          <cell r="A440">
            <v>394</v>
          </cell>
        </row>
        <row r="441">
          <cell r="A441">
            <v>395</v>
          </cell>
        </row>
        <row r="442">
          <cell r="A442">
            <v>396</v>
          </cell>
        </row>
        <row r="443">
          <cell r="A443">
            <v>397</v>
          </cell>
        </row>
        <row r="444">
          <cell r="A444">
            <v>398</v>
          </cell>
        </row>
        <row r="445">
          <cell r="A445">
            <v>399</v>
          </cell>
        </row>
        <row r="446">
          <cell r="A446">
            <v>400</v>
          </cell>
        </row>
        <row r="447">
          <cell r="A447">
            <v>401</v>
          </cell>
        </row>
        <row r="448">
          <cell r="A448">
            <v>402</v>
          </cell>
        </row>
        <row r="449">
          <cell r="A449">
            <v>403</v>
          </cell>
        </row>
        <row r="450">
          <cell r="A450">
            <v>404</v>
          </cell>
        </row>
        <row r="451">
          <cell r="A451">
            <v>405</v>
          </cell>
        </row>
        <row r="452">
          <cell r="A452">
            <v>406</v>
          </cell>
        </row>
        <row r="453">
          <cell r="A453">
            <v>407</v>
          </cell>
        </row>
        <row r="454">
          <cell r="A454">
            <v>408</v>
          </cell>
        </row>
        <row r="455">
          <cell r="A455">
            <v>409</v>
          </cell>
        </row>
        <row r="456">
          <cell r="A456">
            <v>410</v>
          </cell>
        </row>
        <row r="457">
          <cell r="A457">
            <v>411</v>
          </cell>
        </row>
        <row r="458">
          <cell r="A458">
            <v>412</v>
          </cell>
        </row>
        <row r="459">
          <cell r="A459">
            <v>413</v>
          </cell>
        </row>
        <row r="460">
          <cell r="A460">
            <v>414</v>
          </cell>
        </row>
        <row r="461">
          <cell r="A461">
            <v>415</v>
          </cell>
        </row>
        <row r="462">
          <cell r="A462">
            <v>416</v>
          </cell>
        </row>
        <row r="463">
          <cell r="A463">
            <v>417</v>
          </cell>
        </row>
        <row r="464">
          <cell r="A464">
            <v>418</v>
          </cell>
        </row>
        <row r="465">
          <cell r="A465">
            <v>419</v>
          </cell>
        </row>
        <row r="466">
          <cell r="A466">
            <v>420</v>
          </cell>
        </row>
        <row r="467">
          <cell r="A467">
            <v>421</v>
          </cell>
        </row>
        <row r="468">
          <cell r="A468">
            <v>422</v>
          </cell>
        </row>
        <row r="469">
          <cell r="A469">
            <v>423</v>
          </cell>
        </row>
        <row r="470">
          <cell r="A470">
            <v>424</v>
          </cell>
        </row>
        <row r="471">
          <cell r="A471">
            <v>425</v>
          </cell>
        </row>
        <row r="472">
          <cell r="A472">
            <v>426</v>
          </cell>
        </row>
        <row r="473">
          <cell r="A473">
            <v>427</v>
          </cell>
        </row>
        <row r="474">
          <cell r="A474">
            <v>428</v>
          </cell>
        </row>
        <row r="475">
          <cell r="A475">
            <v>429</v>
          </cell>
        </row>
        <row r="476">
          <cell r="A476">
            <v>430</v>
          </cell>
        </row>
        <row r="477">
          <cell r="A477">
            <v>431</v>
          </cell>
        </row>
        <row r="478">
          <cell r="A478">
            <v>432</v>
          </cell>
        </row>
        <row r="479">
          <cell r="A479">
            <v>433</v>
          </cell>
        </row>
        <row r="480">
          <cell r="A480">
            <v>434</v>
          </cell>
        </row>
        <row r="481">
          <cell r="A481">
            <v>435</v>
          </cell>
        </row>
        <row r="482">
          <cell r="A482">
            <v>436</v>
          </cell>
        </row>
        <row r="483">
          <cell r="A483">
            <v>437</v>
          </cell>
        </row>
        <row r="484">
          <cell r="A484">
            <v>438</v>
          </cell>
        </row>
        <row r="485">
          <cell r="A485">
            <v>439</v>
          </cell>
        </row>
        <row r="486">
          <cell r="A486">
            <v>440</v>
          </cell>
        </row>
        <row r="487">
          <cell r="A487">
            <v>441</v>
          </cell>
        </row>
        <row r="488">
          <cell r="A488">
            <v>442</v>
          </cell>
        </row>
        <row r="489">
          <cell r="A489">
            <v>443</v>
          </cell>
        </row>
        <row r="490">
          <cell r="A490">
            <v>444</v>
          </cell>
        </row>
        <row r="491">
          <cell r="A491">
            <v>445</v>
          </cell>
        </row>
        <row r="492">
          <cell r="A492">
            <v>446</v>
          </cell>
        </row>
        <row r="493">
          <cell r="A493">
            <v>447</v>
          </cell>
        </row>
        <row r="494">
          <cell r="A494">
            <v>448</v>
          </cell>
        </row>
        <row r="495">
          <cell r="A495">
            <v>449</v>
          </cell>
        </row>
        <row r="496">
          <cell r="A496">
            <v>450</v>
          </cell>
        </row>
        <row r="497">
          <cell r="A497">
            <v>451</v>
          </cell>
        </row>
        <row r="498">
          <cell r="A498">
            <v>452</v>
          </cell>
        </row>
        <row r="499">
          <cell r="A499">
            <v>453</v>
          </cell>
        </row>
        <row r="500">
          <cell r="A500">
            <v>454</v>
          </cell>
        </row>
        <row r="501">
          <cell r="A501">
            <v>455</v>
          </cell>
        </row>
        <row r="502">
          <cell r="A502">
            <v>456</v>
          </cell>
        </row>
        <row r="503">
          <cell r="A503">
            <v>457</v>
          </cell>
        </row>
        <row r="504">
          <cell r="A504">
            <v>458</v>
          </cell>
        </row>
        <row r="505">
          <cell r="A505">
            <v>459</v>
          </cell>
        </row>
        <row r="506">
          <cell r="A506">
            <v>460</v>
          </cell>
        </row>
        <row r="507">
          <cell r="A507">
            <v>461</v>
          </cell>
        </row>
        <row r="508">
          <cell r="A508">
            <v>462</v>
          </cell>
        </row>
        <row r="509">
          <cell r="A509">
            <v>463</v>
          </cell>
        </row>
        <row r="510">
          <cell r="A510">
            <v>464</v>
          </cell>
        </row>
        <row r="511">
          <cell r="A511">
            <v>465</v>
          </cell>
        </row>
        <row r="512">
          <cell r="A512">
            <v>466</v>
          </cell>
        </row>
        <row r="513">
          <cell r="A513">
            <v>467</v>
          </cell>
        </row>
        <row r="514">
          <cell r="A514">
            <v>468</v>
          </cell>
        </row>
        <row r="515">
          <cell r="A515">
            <v>469</v>
          </cell>
        </row>
        <row r="516">
          <cell r="A516">
            <v>470</v>
          </cell>
        </row>
        <row r="517">
          <cell r="A517">
            <v>471</v>
          </cell>
        </row>
        <row r="518">
          <cell r="A518">
            <v>472</v>
          </cell>
        </row>
        <row r="519">
          <cell r="A519">
            <v>473</v>
          </cell>
        </row>
        <row r="520">
          <cell r="A520">
            <v>474</v>
          </cell>
        </row>
        <row r="521">
          <cell r="A521">
            <v>475</v>
          </cell>
        </row>
        <row r="522">
          <cell r="A522">
            <v>476</v>
          </cell>
        </row>
        <row r="523">
          <cell r="A523">
            <v>477</v>
          </cell>
        </row>
        <row r="524">
          <cell r="A524">
            <v>478</v>
          </cell>
        </row>
        <row r="525">
          <cell r="A525">
            <v>479</v>
          </cell>
        </row>
        <row r="526">
          <cell r="A526">
            <v>480</v>
          </cell>
        </row>
        <row r="527">
          <cell r="A527">
            <v>481</v>
          </cell>
        </row>
        <row r="528">
          <cell r="A528">
            <v>482</v>
          </cell>
        </row>
        <row r="529">
          <cell r="A529">
            <v>483</v>
          </cell>
        </row>
        <row r="530">
          <cell r="A530">
            <v>484</v>
          </cell>
        </row>
        <row r="531">
          <cell r="A531">
            <v>485</v>
          </cell>
        </row>
        <row r="532">
          <cell r="A532">
            <v>486</v>
          </cell>
        </row>
        <row r="533">
          <cell r="A533">
            <v>487</v>
          </cell>
        </row>
        <row r="534">
          <cell r="A534">
            <v>488</v>
          </cell>
        </row>
        <row r="535">
          <cell r="A535">
            <v>489</v>
          </cell>
        </row>
        <row r="536">
          <cell r="A536">
            <v>490</v>
          </cell>
        </row>
        <row r="537">
          <cell r="A537">
            <v>491</v>
          </cell>
        </row>
        <row r="538">
          <cell r="A538">
            <v>492</v>
          </cell>
        </row>
        <row r="539">
          <cell r="A539">
            <v>493</v>
          </cell>
        </row>
        <row r="540">
          <cell r="A540">
            <v>494</v>
          </cell>
        </row>
        <row r="541">
          <cell r="A541">
            <v>495</v>
          </cell>
        </row>
        <row r="542">
          <cell r="A542">
            <v>496</v>
          </cell>
        </row>
        <row r="543">
          <cell r="A543">
            <v>497</v>
          </cell>
        </row>
        <row r="544">
          <cell r="A544">
            <v>498</v>
          </cell>
        </row>
        <row r="545">
          <cell r="A545">
            <v>499</v>
          </cell>
        </row>
        <row r="546">
          <cell r="A546">
            <v>500</v>
          </cell>
        </row>
        <row r="547">
          <cell r="A547">
            <v>501</v>
          </cell>
        </row>
        <row r="548">
          <cell r="A548">
            <v>502</v>
          </cell>
        </row>
        <row r="549">
          <cell r="A549">
            <v>503</v>
          </cell>
        </row>
        <row r="550">
          <cell r="A550">
            <v>504</v>
          </cell>
        </row>
        <row r="551">
          <cell r="A551">
            <v>505</v>
          </cell>
        </row>
        <row r="552">
          <cell r="A552">
            <v>506</v>
          </cell>
        </row>
        <row r="553">
          <cell r="A553">
            <v>507</v>
          </cell>
        </row>
        <row r="554">
          <cell r="A554">
            <v>508</v>
          </cell>
        </row>
        <row r="555">
          <cell r="A555">
            <v>509</v>
          </cell>
        </row>
        <row r="556">
          <cell r="A556">
            <v>510</v>
          </cell>
        </row>
        <row r="557">
          <cell r="A557">
            <v>511</v>
          </cell>
        </row>
        <row r="558">
          <cell r="A558">
            <v>512</v>
          </cell>
        </row>
        <row r="559">
          <cell r="A559">
            <v>513</v>
          </cell>
        </row>
        <row r="560">
          <cell r="A560">
            <v>514</v>
          </cell>
        </row>
        <row r="561">
          <cell r="A561">
            <v>515</v>
          </cell>
        </row>
        <row r="562">
          <cell r="A562">
            <v>516</v>
          </cell>
        </row>
        <row r="563">
          <cell r="A563">
            <v>517</v>
          </cell>
        </row>
        <row r="564">
          <cell r="A564">
            <v>518</v>
          </cell>
        </row>
        <row r="565">
          <cell r="A565">
            <v>519</v>
          </cell>
        </row>
        <row r="566">
          <cell r="A566">
            <v>520</v>
          </cell>
        </row>
        <row r="567">
          <cell r="A567">
            <v>521</v>
          </cell>
        </row>
        <row r="568">
          <cell r="A568">
            <v>522</v>
          </cell>
        </row>
        <row r="569">
          <cell r="A569">
            <v>523</v>
          </cell>
        </row>
        <row r="570">
          <cell r="A570">
            <v>524</v>
          </cell>
        </row>
        <row r="571">
          <cell r="A571">
            <v>525</v>
          </cell>
        </row>
        <row r="572">
          <cell r="A572">
            <v>526</v>
          </cell>
        </row>
        <row r="573">
          <cell r="A573">
            <v>527</v>
          </cell>
        </row>
        <row r="574">
          <cell r="A574">
            <v>528</v>
          </cell>
        </row>
        <row r="575">
          <cell r="A575">
            <v>529</v>
          </cell>
        </row>
        <row r="576">
          <cell r="A576">
            <v>530</v>
          </cell>
        </row>
        <row r="577">
          <cell r="A577">
            <v>531</v>
          </cell>
        </row>
        <row r="578">
          <cell r="A578">
            <v>532</v>
          </cell>
        </row>
        <row r="579">
          <cell r="A579">
            <v>533</v>
          </cell>
        </row>
        <row r="580">
          <cell r="A580">
            <v>534</v>
          </cell>
        </row>
        <row r="581">
          <cell r="A581">
            <v>535</v>
          </cell>
        </row>
        <row r="582">
          <cell r="A582">
            <v>536</v>
          </cell>
        </row>
        <row r="583">
          <cell r="A583">
            <v>537</v>
          </cell>
        </row>
        <row r="584">
          <cell r="A584">
            <v>538</v>
          </cell>
        </row>
        <row r="585">
          <cell r="A585">
            <v>539</v>
          </cell>
        </row>
        <row r="586">
          <cell r="A586">
            <v>540</v>
          </cell>
        </row>
        <row r="587">
          <cell r="A587">
            <v>541</v>
          </cell>
        </row>
        <row r="588">
          <cell r="A588">
            <v>542</v>
          </cell>
        </row>
        <row r="589">
          <cell r="A589">
            <v>543</v>
          </cell>
        </row>
        <row r="590">
          <cell r="A590">
            <v>544</v>
          </cell>
        </row>
        <row r="591">
          <cell r="A591">
            <v>545</v>
          </cell>
        </row>
        <row r="592">
          <cell r="A592">
            <v>546</v>
          </cell>
        </row>
        <row r="593">
          <cell r="A593">
            <v>547</v>
          </cell>
        </row>
        <row r="594">
          <cell r="A594">
            <v>548</v>
          </cell>
        </row>
        <row r="595">
          <cell r="A595">
            <v>549</v>
          </cell>
        </row>
        <row r="596">
          <cell r="A596">
            <v>550</v>
          </cell>
        </row>
        <row r="597">
          <cell r="A597">
            <v>551</v>
          </cell>
        </row>
        <row r="598">
          <cell r="A598">
            <v>552</v>
          </cell>
        </row>
        <row r="599">
          <cell r="A599">
            <v>553</v>
          </cell>
        </row>
        <row r="600">
          <cell r="A600">
            <v>554</v>
          </cell>
        </row>
        <row r="601">
          <cell r="A601">
            <v>555</v>
          </cell>
        </row>
        <row r="602">
          <cell r="A602">
            <v>556</v>
          </cell>
        </row>
        <row r="603">
          <cell r="A603">
            <v>557</v>
          </cell>
        </row>
        <row r="604">
          <cell r="A604">
            <v>558</v>
          </cell>
        </row>
        <row r="605">
          <cell r="A605">
            <v>559</v>
          </cell>
        </row>
        <row r="606">
          <cell r="A606">
            <v>560</v>
          </cell>
        </row>
        <row r="607">
          <cell r="A607">
            <v>561</v>
          </cell>
        </row>
        <row r="608">
          <cell r="A608">
            <v>562</v>
          </cell>
        </row>
        <row r="609">
          <cell r="A609">
            <v>563</v>
          </cell>
        </row>
        <row r="610">
          <cell r="A610">
            <v>564</v>
          </cell>
        </row>
        <row r="611">
          <cell r="A611">
            <v>565</v>
          </cell>
        </row>
        <row r="612">
          <cell r="A612">
            <v>566</v>
          </cell>
        </row>
        <row r="613">
          <cell r="A613">
            <v>567</v>
          </cell>
        </row>
        <row r="614">
          <cell r="A614">
            <v>568</v>
          </cell>
        </row>
        <row r="615">
          <cell r="A615">
            <v>569</v>
          </cell>
        </row>
        <row r="616">
          <cell r="A616">
            <v>570</v>
          </cell>
        </row>
        <row r="617">
          <cell r="A617">
            <v>571</v>
          </cell>
        </row>
        <row r="618">
          <cell r="A618">
            <v>572</v>
          </cell>
        </row>
        <row r="619">
          <cell r="A619">
            <v>573</v>
          </cell>
        </row>
        <row r="620">
          <cell r="A620">
            <v>574</v>
          </cell>
        </row>
        <row r="621">
          <cell r="A621">
            <v>575</v>
          </cell>
        </row>
        <row r="622">
          <cell r="A622">
            <v>576</v>
          </cell>
        </row>
        <row r="623">
          <cell r="A623">
            <v>577</v>
          </cell>
        </row>
        <row r="624">
          <cell r="A624">
            <v>578</v>
          </cell>
        </row>
        <row r="625">
          <cell r="A625">
            <v>579</v>
          </cell>
        </row>
        <row r="626">
          <cell r="A626">
            <v>580</v>
          </cell>
        </row>
        <row r="627">
          <cell r="A627">
            <v>581</v>
          </cell>
        </row>
        <row r="628">
          <cell r="A628">
            <v>582</v>
          </cell>
        </row>
        <row r="629">
          <cell r="A629">
            <v>583</v>
          </cell>
        </row>
        <row r="630">
          <cell r="A630">
            <v>584</v>
          </cell>
        </row>
        <row r="631">
          <cell r="A631">
            <v>585</v>
          </cell>
        </row>
        <row r="632">
          <cell r="A632">
            <v>586</v>
          </cell>
        </row>
        <row r="633">
          <cell r="A633">
            <v>587</v>
          </cell>
        </row>
        <row r="634">
          <cell r="A634">
            <v>588</v>
          </cell>
        </row>
        <row r="635">
          <cell r="A635">
            <v>589</v>
          </cell>
        </row>
        <row r="636">
          <cell r="A636">
            <v>590</v>
          </cell>
        </row>
        <row r="637">
          <cell r="A637">
            <v>591</v>
          </cell>
        </row>
        <row r="638">
          <cell r="A638">
            <v>592</v>
          </cell>
        </row>
        <row r="639">
          <cell r="A639">
            <v>593</v>
          </cell>
        </row>
        <row r="640">
          <cell r="A640">
            <v>594</v>
          </cell>
        </row>
        <row r="641">
          <cell r="A641">
            <v>595</v>
          </cell>
        </row>
        <row r="642">
          <cell r="A642">
            <v>596</v>
          </cell>
        </row>
        <row r="643">
          <cell r="A643">
            <v>597</v>
          </cell>
        </row>
        <row r="644">
          <cell r="A644">
            <v>598</v>
          </cell>
        </row>
        <row r="645">
          <cell r="A645">
            <v>599</v>
          </cell>
        </row>
        <row r="646">
          <cell r="A646">
            <v>600</v>
          </cell>
        </row>
        <row r="647">
          <cell r="A647">
            <v>601</v>
          </cell>
        </row>
        <row r="648">
          <cell r="A648">
            <v>602</v>
          </cell>
        </row>
        <row r="649">
          <cell r="A649">
            <v>603</v>
          </cell>
        </row>
        <row r="650">
          <cell r="A650">
            <v>604</v>
          </cell>
        </row>
        <row r="651">
          <cell r="A651">
            <v>605</v>
          </cell>
        </row>
        <row r="652">
          <cell r="A652">
            <v>606</v>
          </cell>
        </row>
        <row r="653">
          <cell r="A653">
            <v>607</v>
          </cell>
        </row>
        <row r="654">
          <cell r="A654">
            <v>608</v>
          </cell>
        </row>
        <row r="655">
          <cell r="A655">
            <v>609</v>
          </cell>
        </row>
        <row r="656">
          <cell r="A656">
            <v>610</v>
          </cell>
        </row>
        <row r="657">
          <cell r="A657">
            <v>611</v>
          </cell>
        </row>
        <row r="658">
          <cell r="A658">
            <v>612</v>
          </cell>
        </row>
        <row r="659">
          <cell r="A659">
            <v>613</v>
          </cell>
        </row>
        <row r="660">
          <cell r="A660">
            <v>614</v>
          </cell>
        </row>
        <row r="661">
          <cell r="A661">
            <v>615</v>
          </cell>
        </row>
        <row r="662">
          <cell r="A662">
            <v>616</v>
          </cell>
        </row>
        <row r="663">
          <cell r="A663">
            <v>617</v>
          </cell>
        </row>
        <row r="664">
          <cell r="A664">
            <v>618</v>
          </cell>
        </row>
        <row r="665">
          <cell r="A665">
            <v>619</v>
          </cell>
        </row>
        <row r="666">
          <cell r="A666">
            <v>620</v>
          </cell>
        </row>
        <row r="667">
          <cell r="A667">
            <v>621</v>
          </cell>
        </row>
        <row r="668">
          <cell r="A668">
            <v>622</v>
          </cell>
        </row>
        <row r="669">
          <cell r="A669">
            <v>623</v>
          </cell>
        </row>
        <row r="670">
          <cell r="A670">
            <v>624</v>
          </cell>
        </row>
        <row r="671">
          <cell r="A671">
            <v>625</v>
          </cell>
        </row>
        <row r="672">
          <cell r="A672">
            <v>626</v>
          </cell>
        </row>
        <row r="673">
          <cell r="A673">
            <v>627</v>
          </cell>
        </row>
        <row r="674">
          <cell r="A674">
            <v>628</v>
          </cell>
        </row>
        <row r="675">
          <cell r="A675">
            <v>629</v>
          </cell>
        </row>
        <row r="676">
          <cell r="A676">
            <v>630</v>
          </cell>
        </row>
        <row r="677">
          <cell r="A677">
            <v>631</v>
          </cell>
        </row>
        <row r="678">
          <cell r="A678">
            <v>632</v>
          </cell>
        </row>
        <row r="679">
          <cell r="A679">
            <v>633</v>
          </cell>
        </row>
        <row r="680">
          <cell r="A680">
            <v>634</v>
          </cell>
        </row>
        <row r="681">
          <cell r="A681">
            <v>635</v>
          </cell>
        </row>
        <row r="682">
          <cell r="A682">
            <v>636</v>
          </cell>
        </row>
        <row r="683">
          <cell r="A683">
            <v>637</v>
          </cell>
        </row>
        <row r="684">
          <cell r="A684">
            <v>638</v>
          </cell>
        </row>
        <row r="685">
          <cell r="A685">
            <v>639</v>
          </cell>
        </row>
        <row r="686">
          <cell r="A686">
            <v>640</v>
          </cell>
        </row>
        <row r="687">
          <cell r="A687">
            <v>641</v>
          </cell>
        </row>
        <row r="688">
          <cell r="A688">
            <v>642</v>
          </cell>
        </row>
        <row r="689">
          <cell r="A689">
            <v>643</v>
          </cell>
        </row>
        <row r="690">
          <cell r="A690">
            <v>644</v>
          </cell>
        </row>
        <row r="691">
          <cell r="A691">
            <v>645</v>
          </cell>
        </row>
        <row r="692">
          <cell r="A692">
            <v>646</v>
          </cell>
        </row>
        <row r="693">
          <cell r="A693">
            <v>647</v>
          </cell>
        </row>
        <row r="694">
          <cell r="A694">
            <v>648</v>
          </cell>
        </row>
        <row r="695">
          <cell r="A695">
            <v>649</v>
          </cell>
        </row>
        <row r="696">
          <cell r="A696">
            <v>650</v>
          </cell>
        </row>
        <row r="697">
          <cell r="A697">
            <v>651</v>
          </cell>
        </row>
        <row r="698">
          <cell r="A698">
            <v>652</v>
          </cell>
        </row>
        <row r="699">
          <cell r="A699">
            <v>653</v>
          </cell>
        </row>
        <row r="700">
          <cell r="A700">
            <v>654</v>
          </cell>
        </row>
        <row r="701">
          <cell r="A701">
            <v>655</v>
          </cell>
        </row>
        <row r="702">
          <cell r="A702">
            <v>656</v>
          </cell>
        </row>
        <row r="703">
          <cell r="A703">
            <v>657</v>
          </cell>
        </row>
        <row r="704">
          <cell r="A704">
            <v>658</v>
          </cell>
        </row>
        <row r="705">
          <cell r="A705">
            <v>659</v>
          </cell>
        </row>
        <row r="706">
          <cell r="A706">
            <v>660</v>
          </cell>
        </row>
        <row r="707">
          <cell r="A707">
            <v>661</v>
          </cell>
        </row>
        <row r="708">
          <cell r="A708">
            <v>662</v>
          </cell>
        </row>
        <row r="709">
          <cell r="A709">
            <v>663</v>
          </cell>
        </row>
        <row r="710">
          <cell r="A710">
            <v>664</v>
          </cell>
        </row>
        <row r="711">
          <cell r="A711">
            <v>665</v>
          </cell>
        </row>
        <row r="712">
          <cell r="A712">
            <v>666</v>
          </cell>
        </row>
        <row r="713">
          <cell r="A713">
            <v>667</v>
          </cell>
        </row>
        <row r="714">
          <cell r="A714">
            <v>668</v>
          </cell>
        </row>
        <row r="715">
          <cell r="A715">
            <v>669</v>
          </cell>
        </row>
        <row r="716">
          <cell r="A716">
            <v>670</v>
          </cell>
        </row>
        <row r="717">
          <cell r="A717">
            <v>671</v>
          </cell>
        </row>
        <row r="718">
          <cell r="A718">
            <v>672</v>
          </cell>
        </row>
        <row r="719">
          <cell r="A719">
            <v>673</v>
          </cell>
        </row>
        <row r="720">
          <cell r="A720">
            <v>674</v>
          </cell>
        </row>
        <row r="721">
          <cell r="A721">
            <v>675</v>
          </cell>
        </row>
        <row r="722">
          <cell r="A722">
            <v>676</v>
          </cell>
        </row>
        <row r="723">
          <cell r="A723">
            <v>677</v>
          </cell>
        </row>
        <row r="724">
          <cell r="A724">
            <v>678</v>
          </cell>
        </row>
        <row r="725">
          <cell r="A725">
            <v>679</v>
          </cell>
        </row>
        <row r="726">
          <cell r="A726">
            <v>680</v>
          </cell>
        </row>
        <row r="727">
          <cell r="A727">
            <v>681</v>
          </cell>
        </row>
        <row r="728">
          <cell r="A728">
            <v>682</v>
          </cell>
        </row>
        <row r="729">
          <cell r="A729">
            <v>683</v>
          </cell>
        </row>
        <row r="730">
          <cell r="A730">
            <v>684</v>
          </cell>
        </row>
        <row r="731">
          <cell r="A731">
            <v>685</v>
          </cell>
        </row>
        <row r="732">
          <cell r="A732">
            <v>686</v>
          </cell>
        </row>
        <row r="733">
          <cell r="A733">
            <v>687</v>
          </cell>
        </row>
        <row r="734">
          <cell r="A734">
            <v>688</v>
          </cell>
        </row>
        <row r="735">
          <cell r="A735">
            <v>689</v>
          </cell>
        </row>
        <row r="736">
          <cell r="A736">
            <v>690</v>
          </cell>
        </row>
        <row r="737">
          <cell r="A737">
            <v>691</v>
          </cell>
        </row>
        <row r="738">
          <cell r="A738">
            <v>692</v>
          </cell>
        </row>
        <row r="739">
          <cell r="A739">
            <v>693</v>
          </cell>
        </row>
        <row r="740">
          <cell r="A740">
            <v>694</v>
          </cell>
        </row>
        <row r="741">
          <cell r="A741">
            <v>695</v>
          </cell>
        </row>
        <row r="742">
          <cell r="A742">
            <v>696</v>
          </cell>
        </row>
        <row r="743">
          <cell r="A743">
            <v>697</v>
          </cell>
        </row>
        <row r="744">
          <cell r="A744">
            <v>698</v>
          </cell>
        </row>
        <row r="745">
          <cell r="A745">
            <v>699</v>
          </cell>
        </row>
        <row r="746">
          <cell r="A746">
            <v>700</v>
          </cell>
        </row>
        <row r="747">
          <cell r="A747">
            <v>701</v>
          </cell>
        </row>
        <row r="748">
          <cell r="A748">
            <v>702</v>
          </cell>
        </row>
        <row r="749">
          <cell r="A749">
            <v>703</v>
          </cell>
        </row>
        <row r="750">
          <cell r="A750">
            <v>704</v>
          </cell>
        </row>
        <row r="751">
          <cell r="A751">
            <v>705</v>
          </cell>
        </row>
        <row r="752">
          <cell r="A752">
            <v>706</v>
          </cell>
        </row>
        <row r="753">
          <cell r="A753">
            <v>707</v>
          </cell>
        </row>
        <row r="754">
          <cell r="A754">
            <v>708</v>
          </cell>
        </row>
        <row r="755">
          <cell r="A755">
            <v>709</v>
          </cell>
        </row>
        <row r="756">
          <cell r="A756">
            <v>710</v>
          </cell>
        </row>
        <row r="757">
          <cell r="A757">
            <v>711</v>
          </cell>
        </row>
        <row r="758">
          <cell r="A758">
            <v>712</v>
          </cell>
        </row>
        <row r="759">
          <cell r="A759">
            <v>713</v>
          </cell>
        </row>
        <row r="760">
          <cell r="A760">
            <v>714</v>
          </cell>
        </row>
        <row r="761">
          <cell r="A761">
            <v>715</v>
          </cell>
        </row>
        <row r="762">
          <cell r="A762">
            <v>716</v>
          </cell>
        </row>
        <row r="763">
          <cell r="A763">
            <v>717</v>
          </cell>
        </row>
        <row r="764">
          <cell r="A764">
            <v>718</v>
          </cell>
        </row>
        <row r="765">
          <cell r="A765">
            <v>719</v>
          </cell>
        </row>
        <row r="766">
          <cell r="A766">
            <v>720</v>
          </cell>
        </row>
        <row r="767">
          <cell r="A767">
            <v>721</v>
          </cell>
        </row>
        <row r="768">
          <cell r="A768">
            <v>722</v>
          </cell>
        </row>
        <row r="769">
          <cell r="A769">
            <v>723</v>
          </cell>
        </row>
        <row r="770">
          <cell r="A770">
            <v>724</v>
          </cell>
        </row>
        <row r="771">
          <cell r="A771">
            <v>725</v>
          </cell>
        </row>
        <row r="772">
          <cell r="A772">
            <v>726</v>
          </cell>
        </row>
        <row r="773">
          <cell r="A773">
            <v>727</v>
          </cell>
        </row>
        <row r="774">
          <cell r="A774">
            <v>728</v>
          </cell>
        </row>
        <row r="775">
          <cell r="A775">
            <v>729</v>
          </cell>
        </row>
        <row r="776">
          <cell r="A776">
            <v>730</v>
          </cell>
        </row>
        <row r="777">
          <cell r="A777">
            <v>731</v>
          </cell>
        </row>
        <row r="778">
          <cell r="A778">
            <v>732</v>
          </cell>
        </row>
        <row r="779">
          <cell r="A779">
            <v>733</v>
          </cell>
        </row>
        <row r="780">
          <cell r="A780">
            <v>734</v>
          </cell>
        </row>
        <row r="781">
          <cell r="A781">
            <v>735</v>
          </cell>
        </row>
        <row r="782">
          <cell r="A782">
            <v>736</v>
          </cell>
        </row>
        <row r="783">
          <cell r="A783">
            <v>737</v>
          </cell>
        </row>
        <row r="784">
          <cell r="A784">
            <v>738</v>
          </cell>
        </row>
        <row r="785">
          <cell r="A785">
            <v>739</v>
          </cell>
        </row>
        <row r="786">
          <cell r="A786">
            <v>740</v>
          </cell>
        </row>
        <row r="787">
          <cell r="A787">
            <v>741</v>
          </cell>
        </row>
        <row r="788">
          <cell r="A788">
            <v>742</v>
          </cell>
        </row>
        <row r="789">
          <cell r="A789">
            <v>743</v>
          </cell>
        </row>
        <row r="790">
          <cell r="A790">
            <v>744</v>
          </cell>
        </row>
        <row r="791">
          <cell r="A791">
            <v>745</v>
          </cell>
        </row>
        <row r="792">
          <cell r="A792">
            <v>746</v>
          </cell>
        </row>
        <row r="793">
          <cell r="A793">
            <v>747</v>
          </cell>
        </row>
        <row r="794">
          <cell r="A794">
            <v>748</v>
          </cell>
        </row>
        <row r="795">
          <cell r="A795">
            <v>749</v>
          </cell>
        </row>
        <row r="796">
          <cell r="A796">
            <v>750</v>
          </cell>
        </row>
        <row r="797">
          <cell r="A797">
            <v>751</v>
          </cell>
        </row>
        <row r="798">
          <cell r="A798">
            <v>752</v>
          </cell>
        </row>
        <row r="799">
          <cell r="A799">
            <v>753</v>
          </cell>
        </row>
        <row r="800">
          <cell r="A800">
            <v>754</v>
          </cell>
        </row>
        <row r="801">
          <cell r="A801">
            <v>755</v>
          </cell>
        </row>
        <row r="802">
          <cell r="A802">
            <v>756</v>
          </cell>
        </row>
        <row r="803">
          <cell r="A803">
            <v>757</v>
          </cell>
        </row>
        <row r="804">
          <cell r="A804">
            <v>758</v>
          </cell>
        </row>
        <row r="805">
          <cell r="A805">
            <v>759</v>
          </cell>
        </row>
        <row r="806">
          <cell r="A806">
            <v>760</v>
          </cell>
        </row>
        <row r="807">
          <cell r="A807">
            <v>761</v>
          </cell>
        </row>
        <row r="808">
          <cell r="A808">
            <v>762</v>
          </cell>
        </row>
        <row r="809">
          <cell r="A809">
            <v>763</v>
          </cell>
        </row>
        <row r="810">
          <cell r="A810">
            <v>764</v>
          </cell>
        </row>
        <row r="811">
          <cell r="A811">
            <v>765</v>
          </cell>
        </row>
        <row r="812">
          <cell r="A812">
            <v>766</v>
          </cell>
        </row>
        <row r="813">
          <cell r="A813">
            <v>767</v>
          </cell>
        </row>
        <row r="814">
          <cell r="A814">
            <v>768</v>
          </cell>
        </row>
        <row r="815">
          <cell r="A815">
            <v>769</v>
          </cell>
        </row>
        <row r="816">
          <cell r="A816">
            <v>770</v>
          </cell>
        </row>
        <row r="817">
          <cell r="A817">
            <v>771</v>
          </cell>
        </row>
        <row r="818">
          <cell r="A818">
            <v>772</v>
          </cell>
        </row>
        <row r="819">
          <cell r="A819">
            <v>773</v>
          </cell>
        </row>
        <row r="820">
          <cell r="A820">
            <v>774</v>
          </cell>
        </row>
        <row r="821">
          <cell r="A821">
            <v>775</v>
          </cell>
        </row>
        <row r="822">
          <cell r="A822">
            <v>776</v>
          </cell>
        </row>
        <row r="823">
          <cell r="A823">
            <v>777</v>
          </cell>
        </row>
        <row r="824">
          <cell r="A824">
            <v>778</v>
          </cell>
        </row>
        <row r="825">
          <cell r="A825">
            <v>779</v>
          </cell>
        </row>
        <row r="826">
          <cell r="A826">
            <v>780</v>
          </cell>
        </row>
        <row r="827">
          <cell r="A827">
            <v>781</v>
          </cell>
        </row>
        <row r="828">
          <cell r="A828">
            <v>782</v>
          </cell>
        </row>
        <row r="829">
          <cell r="A829">
            <v>783</v>
          </cell>
        </row>
        <row r="830">
          <cell r="A830">
            <v>784</v>
          </cell>
        </row>
        <row r="831">
          <cell r="A831">
            <v>785</v>
          </cell>
        </row>
        <row r="832">
          <cell r="A832">
            <v>786</v>
          </cell>
        </row>
        <row r="833">
          <cell r="A833">
            <v>787</v>
          </cell>
        </row>
        <row r="834">
          <cell r="A834">
            <v>788</v>
          </cell>
        </row>
        <row r="835">
          <cell r="A835">
            <v>789</v>
          </cell>
        </row>
        <row r="836">
          <cell r="A836">
            <v>790</v>
          </cell>
        </row>
        <row r="837">
          <cell r="A837">
            <v>791</v>
          </cell>
        </row>
        <row r="838">
          <cell r="A838">
            <v>792</v>
          </cell>
        </row>
        <row r="839">
          <cell r="A839">
            <v>793</v>
          </cell>
        </row>
        <row r="840">
          <cell r="A840">
            <v>794</v>
          </cell>
        </row>
        <row r="841">
          <cell r="A841">
            <v>795</v>
          </cell>
        </row>
        <row r="842">
          <cell r="A842">
            <v>796</v>
          </cell>
        </row>
        <row r="843">
          <cell r="A843">
            <v>797</v>
          </cell>
        </row>
        <row r="844">
          <cell r="A844">
            <v>798</v>
          </cell>
        </row>
        <row r="845">
          <cell r="A845">
            <v>799</v>
          </cell>
        </row>
        <row r="846">
          <cell r="A846">
            <v>800</v>
          </cell>
        </row>
        <row r="847">
          <cell r="A847">
            <v>801</v>
          </cell>
        </row>
        <row r="848">
          <cell r="A848">
            <v>802</v>
          </cell>
        </row>
        <row r="849">
          <cell r="A849">
            <v>803</v>
          </cell>
        </row>
        <row r="850">
          <cell r="A850">
            <v>804</v>
          </cell>
        </row>
        <row r="851">
          <cell r="A851">
            <v>805</v>
          </cell>
        </row>
        <row r="852">
          <cell r="A852">
            <v>806</v>
          </cell>
        </row>
        <row r="853">
          <cell r="A853">
            <v>807</v>
          </cell>
        </row>
        <row r="854">
          <cell r="A854">
            <v>808</v>
          </cell>
        </row>
        <row r="855">
          <cell r="A855">
            <v>809</v>
          </cell>
        </row>
        <row r="856">
          <cell r="A856">
            <v>810</v>
          </cell>
        </row>
        <row r="857">
          <cell r="A857">
            <v>811</v>
          </cell>
        </row>
        <row r="858">
          <cell r="A858">
            <v>812</v>
          </cell>
        </row>
        <row r="859">
          <cell r="A859">
            <v>813</v>
          </cell>
        </row>
        <row r="860">
          <cell r="A860">
            <v>814</v>
          </cell>
        </row>
        <row r="861">
          <cell r="A861">
            <v>815</v>
          </cell>
        </row>
        <row r="862">
          <cell r="A862">
            <v>816</v>
          </cell>
        </row>
        <row r="863">
          <cell r="A863">
            <v>817</v>
          </cell>
        </row>
        <row r="864">
          <cell r="A864">
            <v>818</v>
          </cell>
        </row>
        <row r="865">
          <cell r="A865">
            <v>819</v>
          </cell>
        </row>
        <row r="866">
          <cell r="A866">
            <v>820</v>
          </cell>
        </row>
        <row r="867">
          <cell r="A867">
            <v>821</v>
          </cell>
        </row>
        <row r="868">
          <cell r="A868">
            <v>822</v>
          </cell>
        </row>
        <row r="869">
          <cell r="A869">
            <v>823</v>
          </cell>
        </row>
        <row r="870">
          <cell r="A870">
            <v>824</v>
          </cell>
        </row>
        <row r="871">
          <cell r="A871">
            <v>825</v>
          </cell>
        </row>
        <row r="872">
          <cell r="A872">
            <v>826</v>
          </cell>
        </row>
        <row r="873">
          <cell r="A873">
            <v>827</v>
          </cell>
        </row>
        <row r="874">
          <cell r="A874">
            <v>828</v>
          </cell>
        </row>
        <row r="875">
          <cell r="A875">
            <v>829</v>
          </cell>
        </row>
        <row r="876">
          <cell r="A876">
            <v>830</v>
          </cell>
        </row>
        <row r="877">
          <cell r="A877">
            <v>831</v>
          </cell>
        </row>
        <row r="878">
          <cell r="A878">
            <v>832</v>
          </cell>
        </row>
        <row r="879">
          <cell r="A879">
            <v>833</v>
          </cell>
        </row>
        <row r="880">
          <cell r="A880">
            <v>834</v>
          </cell>
        </row>
        <row r="881">
          <cell r="A881">
            <v>835</v>
          </cell>
        </row>
        <row r="882">
          <cell r="A882">
            <v>836</v>
          </cell>
        </row>
        <row r="883">
          <cell r="A883">
            <v>837</v>
          </cell>
        </row>
        <row r="884">
          <cell r="A884">
            <v>838</v>
          </cell>
        </row>
        <row r="885">
          <cell r="A885">
            <v>839</v>
          </cell>
        </row>
        <row r="886">
          <cell r="A886">
            <v>840</v>
          </cell>
        </row>
        <row r="887">
          <cell r="A887">
            <v>841</v>
          </cell>
        </row>
        <row r="888">
          <cell r="A888">
            <v>842</v>
          </cell>
        </row>
        <row r="889">
          <cell r="A889">
            <v>843</v>
          </cell>
        </row>
        <row r="890">
          <cell r="A890">
            <v>844</v>
          </cell>
        </row>
        <row r="891">
          <cell r="A891">
            <v>845</v>
          </cell>
        </row>
        <row r="892">
          <cell r="A892">
            <v>846</v>
          </cell>
        </row>
        <row r="893">
          <cell r="A893">
            <v>847</v>
          </cell>
        </row>
        <row r="894">
          <cell r="A894">
            <v>848</v>
          </cell>
        </row>
        <row r="895">
          <cell r="A895">
            <v>849</v>
          </cell>
        </row>
        <row r="896">
          <cell r="A896">
            <v>850</v>
          </cell>
        </row>
        <row r="897">
          <cell r="A897">
            <v>851</v>
          </cell>
        </row>
        <row r="898">
          <cell r="A898">
            <v>852</v>
          </cell>
        </row>
        <row r="899">
          <cell r="A899">
            <v>853</v>
          </cell>
        </row>
        <row r="900">
          <cell r="A900">
            <v>854</v>
          </cell>
        </row>
        <row r="901">
          <cell r="A901">
            <v>855</v>
          </cell>
        </row>
        <row r="902">
          <cell r="A902">
            <v>856</v>
          </cell>
        </row>
        <row r="903">
          <cell r="A903">
            <v>857</v>
          </cell>
        </row>
        <row r="904">
          <cell r="A904">
            <v>858</v>
          </cell>
        </row>
        <row r="905">
          <cell r="A905">
            <v>859</v>
          </cell>
        </row>
        <row r="906">
          <cell r="A906">
            <v>860</v>
          </cell>
        </row>
        <row r="907">
          <cell r="A907">
            <v>861</v>
          </cell>
        </row>
        <row r="908">
          <cell r="A908">
            <v>862</v>
          </cell>
        </row>
        <row r="909">
          <cell r="A909">
            <v>863</v>
          </cell>
        </row>
        <row r="910">
          <cell r="A910">
            <v>864</v>
          </cell>
        </row>
        <row r="911">
          <cell r="A911">
            <v>865</v>
          </cell>
        </row>
        <row r="912">
          <cell r="A912">
            <v>866</v>
          </cell>
        </row>
        <row r="913">
          <cell r="A913">
            <v>867</v>
          </cell>
        </row>
        <row r="914">
          <cell r="A914">
            <v>868</v>
          </cell>
        </row>
        <row r="915">
          <cell r="A915">
            <v>869</v>
          </cell>
        </row>
        <row r="916">
          <cell r="A916">
            <v>870</v>
          </cell>
        </row>
        <row r="917">
          <cell r="A917">
            <v>871</v>
          </cell>
        </row>
        <row r="918">
          <cell r="A918">
            <v>872</v>
          </cell>
        </row>
        <row r="919">
          <cell r="A919">
            <v>873</v>
          </cell>
        </row>
        <row r="920">
          <cell r="A920">
            <v>874</v>
          </cell>
        </row>
        <row r="921">
          <cell r="A921">
            <v>875</v>
          </cell>
        </row>
        <row r="922">
          <cell r="A922">
            <v>876</v>
          </cell>
        </row>
        <row r="923">
          <cell r="A923">
            <v>877</v>
          </cell>
        </row>
        <row r="924">
          <cell r="A924">
            <v>878</v>
          </cell>
        </row>
        <row r="925">
          <cell r="A925">
            <v>879</v>
          </cell>
        </row>
        <row r="926">
          <cell r="A926">
            <v>880</v>
          </cell>
        </row>
        <row r="927">
          <cell r="A927">
            <v>881</v>
          </cell>
        </row>
        <row r="928">
          <cell r="A928">
            <v>882</v>
          </cell>
        </row>
        <row r="929">
          <cell r="A929">
            <v>883</v>
          </cell>
        </row>
        <row r="930">
          <cell r="A930">
            <v>884</v>
          </cell>
        </row>
        <row r="931">
          <cell r="A931">
            <v>885</v>
          </cell>
        </row>
        <row r="932">
          <cell r="A932">
            <v>886</v>
          </cell>
        </row>
        <row r="933">
          <cell r="A933">
            <v>887</v>
          </cell>
        </row>
        <row r="934">
          <cell r="A934">
            <v>888</v>
          </cell>
        </row>
        <row r="935">
          <cell r="A935">
            <v>889</v>
          </cell>
        </row>
        <row r="936">
          <cell r="A936">
            <v>890</v>
          </cell>
        </row>
        <row r="937">
          <cell r="A937">
            <v>891</v>
          </cell>
        </row>
        <row r="938">
          <cell r="A938">
            <v>892</v>
          </cell>
        </row>
        <row r="939">
          <cell r="A939">
            <v>893</v>
          </cell>
        </row>
        <row r="940">
          <cell r="A940">
            <v>894</v>
          </cell>
        </row>
        <row r="941">
          <cell r="A941">
            <v>895</v>
          </cell>
        </row>
        <row r="942">
          <cell r="A942">
            <v>896</v>
          </cell>
        </row>
        <row r="943">
          <cell r="A943">
            <v>897</v>
          </cell>
        </row>
        <row r="944">
          <cell r="A944">
            <v>898</v>
          </cell>
        </row>
        <row r="945">
          <cell r="A945">
            <v>899</v>
          </cell>
        </row>
        <row r="946">
          <cell r="A946">
            <v>900</v>
          </cell>
        </row>
        <row r="947">
          <cell r="A947">
            <v>901</v>
          </cell>
        </row>
        <row r="948">
          <cell r="A948">
            <v>902</v>
          </cell>
        </row>
        <row r="949">
          <cell r="A949">
            <v>903</v>
          </cell>
        </row>
        <row r="950">
          <cell r="A950">
            <v>904</v>
          </cell>
        </row>
        <row r="951">
          <cell r="A951">
            <v>905</v>
          </cell>
        </row>
        <row r="952">
          <cell r="A952">
            <v>906</v>
          </cell>
        </row>
        <row r="953">
          <cell r="A953">
            <v>907</v>
          </cell>
        </row>
        <row r="954">
          <cell r="A954">
            <v>908</v>
          </cell>
        </row>
        <row r="955">
          <cell r="A955">
            <v>909</v>
          </cell>
        </row>
        <row r="956">
          <cell r="A956">
            <v>910</v>
          </cell>
        </row>
        <row r="957">
          <cell r="A957">
            <v>911</v>
          </cell>
        </row>
        <row r="958">
          <cell r="A958">
            <v>912</v>
          </cell>
        </row>
        <row r="959">
          <cell r="A959">
            <v>913</v>
          </cell>
        </row>
        <row r="960">
          <cell r="A960">
            <v>914</v>
          </cell>
        </row>
        <row r="961">
          <cell r="A961">
            <v>915</v>
          </cell>
        </row>
        <row r="962">
          <cell r="A962">
            <v>916</v>
          </cell>
        </row>
        <row r="963">
          <cell r="A963">
            <v>917</v>
          </cell>
        </row>
        <row r="964">
          <cell r="A964">
            <v>918</v>
          </cell>
        </row>
        <row r="965">
          <cell r="A965">
            <v>919</v>
          </cell>
        </row>
        <row r="966">
          <cell r="A966">
            <v>920</v>
          </cell>
        </row>
        <row r="967">
          <cell r="A967">
            <v>921</v>
          </cell>
        </row>
        <row r="968">
          <cell r="A968">
            <v>922</v>
          </cell>
        </row>
        <row r="969">
          <cell r="A969">
            <v>923</v>
          </cell>
        </row>
        <row r="970">
          <cell r="A970">
            <v>924</v>
          </cell>
        </row>
        <row r="971">
          <cell r="A971">
            <v>925</v>
          </cell>
        </row>
        <row r="972">
          <cell r="A972">
            <v>926</v>
          </cell>
        </row>
        <row r="973">
          <cell r="A973">
            <v>927</v>
          </cell>
        </row>
        <row r="974">
          <cell r="A974">
            <v>928</v>
          </cell>
        </row>
        <row r="975">
          <cell r="A975">
            <v>929</v>
          </cell>
        </row>
        <row r="976">
          <cell r="A976">
            <v>930</v>
          </cell>
        </row>
        <row r="977">
          <cell r="A977">
            <v>931</v>
          </cell>
        </row>
        <row r="978">
          <cell r="A978">
            <v>932</v>
          </cell>
        </row>
        <row r="979">
          <cell r="A979">
            <v>933</v>
          </cell>
        </row>
        <row r="980">
          <cell r="A980">
            <v>934</v>
          </cell>
        </row>
        <row r="981">
          <cell r="A981">
            <v>935</v>
          </cell>
        </row>
        <row r="982">
          <cell r="A982">
            <v>936</v>
          </cell>
        </row>
        <row r="983">
          <cell r="A983">
            <v>937</v>
          </cell>
        </row>
        <row r="984">
          <cell r="A984">
            <v>938</v>
          </cell>
        </row>
        <row r="985">
          <cell r="A985">
            <v>939</v>
          </cell>
        </row>
        <row r="986">
          <cell r="A986">
            <v>940</v>
          </cell>
        </row>
        <row r="987">
          <cell r="A987">
            <v>941</v>
          </cell>
        </row>
        <row r="988">
          <cell r="A988">
            <v>942</v>
          </cell>
        </row>
        <row r="989">
          <cell r="A989">
            <v>943</v>
          </cell>
        </row>
        <row r="990">
          <cell r="A990">
            <v>944</v>
          </cell>
        </row>
        <row r="991">
          <cell r="A991">
            <v>945</v>
          </cell>
        </row>
        <row r="992">
          <cell r="A992">
            <v>946</v>
          </cell>
        </row>
        <row r="993">
          <cell r="A993">
            <v>947</v>
          </cell>
        </row>
        <row r="994">
          <cell r="A994">
            <v>948</v>
          </cell>
        </row>
        <row r="995">
          <cell r="A995">
            <v>949</v>
          </cell>
        </row>
        <row r="996">
          <cell r="A996">
            <v>950</v>
          </cell>
        </row>
        <row r="997">
          <cell r="A997">
            <v>951</v>
          </cell>
        </row>
        <row r="998">
          <cell r="A998">
            <v>952</v>
          </cell>
        </row>
        <row r="999">
          <cell r="A999">
            <v>953</v>
          </cell>
        </row>
        <row r="1000">
          <cell r="A1000">
            <v>954</v>
          </cell>
        </row>
        <row r="1001">
          <cell r="A1001">
            <v>955</v>
          </cell>
        </row>
        <row r="1002">
          <cell r="A1002">
            <v>956</v>
          </cell>
        </row>
        <row r="1003">
          <cell r="A1003">
            <v>957</v>
          </cell>
        </row>
        <row r="1004">
          <cell r="A1004">
            <v>958</v>
          </cell>
        </row>
        <row r="1005">
          <cell r="A1005">
            <v>959</v>
          </cell>
        </row>
        <row r="1006">
          <cell r="A1006">
            <v>960</v>
          </cell>
        </row>
        <row r="1007">
          <cell r="A1007">
            <v>961</v>
          </cell>
        </row>
        <row r="1008">
          <cell r="A1008">
            <v>962</v>
          </cell>
        </row>
        <row r="1009">
          <cell r="A1009">
            <v>963</v>
          </cell>
        </row>
        <row r="1010">
          <cell r="A1010">
            <v>964</v>
          </cell>
        </row>
        <row r="1011">
          <cell r="A1011">
            <v>965</v>
          </cell>
        </row>
        <row r="1012">
          <cell r="A1012">
            <v>966</v>
          </cell>
        </row>
        <row r="1013">
          <cell r="A1013">
            <v>967</v>
          </cell>
        </row>
        <row r="1014">
          <cell r="A1014">
            <v>968</v>
          </cell>
        </row>
        <row r="1015">
          <cell r="A1015">
            <v>969</v>
          </cell>
        </row>
        <row r="1016">
          <cell r="A1016">
            <v>970</v>
          </cell>
        </row>
        <row r="1017">
          <cell r="A1017">
            <v>971</v>
          </cell>
        </row>
        <row r="1018">
          <cell r="A1018">
            <v>972</v>
          </cell>
        </row>
        <row r="1019">
          <cell r="A1019">
            <v>973</v>
          </cell>
        </row>
        <row r="1020">
          <cell r="A1020">
            <v>974</v>
          </cell>
        </row>
        <row r="1021">
          <cell r="A1021">
            <v>975</v>
          </cell>
        </row>
        <row r="1022">
          <cell r="A1022">
            <v>976</v>
          </cell>
        </row>
        <row r="1023">
          <cell r="A1023">
            <v>977</v>
          </cell>
        </row>
        <row r="1024">
          <cell r="A1024">
            <v>978</v>
          </cell>
        </row>
        <row r="1025">
          <cell r="A1025">
            <v>979</v>
          </cell>
        </row>
        <row r="1026">
          <cell r="A1026">
            <v>980</v>
          </cell>
        </row>
        <row r="1027">
          <cell r="A1027">
            <v>981</v>
          </cell>
        </row>
        <row r="1028">
          <cell r="A1028">
            <v>982</v>
          </cell>
        </row>
        <row r="1029">
          <cell r="A1029">
            <v>983</v>
          </cell>
        </row>
        <row r="1030">
          <cell r="A1030">
            <v>984</v>
          </cell>
        </row>
        <row r="1031">
          <cell r="A1031">
            <v>985</v>
          </cell>
        </row>
        <row r="1032">
          <cell r="A1032">
            <v>986</v>
          </cell>
        </row>
        <row r="1033">
          <cell r="A1033">
            <v>987</v>
          </cell>
        </row>
        <row r="1034">
          <cell r="A1034">
            <v>988</v>
          </cell>
        </row>
        <row r="1035">
          <cell r="A1035">
            <v>989</v>
          </cell>
        </row>
        <row r="1036">
          <cell r="A1036">
            <v>990</v>
          </cell>
        </row>
        <row r="1037">
          <cell r="A1037">
            <v>991</v>
          </cell>
        </row>
        <row r="1038">
          <cell r="A1038">
            <v>992</v>
          </cell>
        </row>
        <row r="1039">
          <cell r="A1039">
            <v>993</v>
          </cell>
        </row>
        <row r="1040">
          <cell r="A1040">
            <v>994</v>
          </cell>
        </row>
        <row r="1041">
          <cell r="A1041">
            <v>995</v>
          </cell>
        </row>
        <row r="1042">
          <cell r="A1042">
            <v>996</v>
          </cell>
        </row>
        <row r="1043">
          <cell r="A1043">
            <v>997</v>
          </cell>
        </row>
        <row r="1044">
          <cell r="A1044">
            <v>998</v>
          </cell>
        </row>
        <row r="1045">
          <cell r="A1045">
            <v>999</v>
          </cell>
        </row>
        <row r="1046">
          <cell r="A1046">
            <v>1000</v>
          </cell>
        </row>
        <row r="1047">
          <cell r="A1047">
            <v>1001</v>
          </cell>
        </row>
        <row r="1048">
          <cell r="A1048">
            <v>1002</v>
          </cell>
        </row>
        <row r="1049">
          <cell r="A1049">
            <v>1003</v>
          </cell>
        </row>
        <row r="1050">
          <cell r="A1050">
            <v>1004</v>
          </cell>
        </row>
        <row r="1051">
          <cell r="A1051">
            <v>1005</v>
          </cell>
        </row>
        <row r="1052">
          <cell r="A1052">
            <v>1006</v>
          </cell>
        </row>
        <row r="1053">
          <cell r="A1053">
            <v>1007</v>
          </cell>
        </row>
        <row r="1054">
          <cell r="A1054">
            <v>1008</v>
          </cell>
        </row>
        <row r="1055">
          <cell r="A1055">
            <v>1009</v>
          </cell>
        </row>
        <row r="1056">
          <cell r="A1056">
            <v>1010</v>
          </cell>
        </row>
        <row r="1057">
          <cell r="A1057">
            <v>1011</v>
          </cell>
        </row>
        <row r="1058">
          <cell r="A1058">
            <v>1012</v>
          </cell>
        </row>
        <row r="1059">
          <cell r="A1059">
            <v>1013</v>
          </cell>
        </row>
        <row r="1060">
          <cell r="A1060">
            <v>1014</v>
          </cell>
        </row>
        <row r="1061">
          <cell r="A1061">
            <v>1015</v>
          </cell>
        </row>
        <row r="1062">
          <cell r="A1062">
            <v>1016</v>
          </cell>
        </row>
        <row r="1063">
          <cell r="A1063">
            <v>1017</v>
          </cell>
        </row>
        <row r="1064">
          <cell r="A1064">
            <v>1018</v>
          </cell>
        </row>
        <row r="1065">
          <cell r="A1065">
            <v>1019</v>
          </cell>
        </row>
        <row r="1066">
          <cell r="A1066">
            <v>1020</v>
          </cell>
        </row>
        <row r="1067">
          <cell r="A1067">
            <v>1021</v>
          </cell>
        </row>
        <row r="1068">
          <cell r="A1068">
            <v>1022</v>
          </cell>
        </row>
        <row r="1069">
          <cell r="A1069">
            <v>1023</v>
          </cell>
        </row>
        <row r="1070">
          <cell r="A1070">
            <v>1024</v>
          </cell>
        </row>
        <row r="1071">
          <cell r="A1071">
            <v>1025</v>
          </cell>
        </row>
        <row r="1072">
          <cell r="A1072">
            <v>1026</v>
          </cell>
        </row>
        <row r="1073">
          <cell r="A1073">
            <v>1027</v>
          </cell>
        </row>
        <row r="1074">
          <cell r="A1074">
            <v>1028</v>
          </cell>
        </row>
        <row r="1075">
          <cell r="A1075">
            <v>1029</v>
          </cell>
        </row>
        <row r="1076">
          <cell r="A1076">
            <v>1030</v>
          </cell>
        </row>
        <row r="1077">
          <cell r="A1077">
            <v>1031</v>
          </cell>
        </row>
        <row r="1078">
          <cell r="A1078">
            <v>1032</v>
          </cell>
        </row>
        <row r="1079">
          <cell r="A1079">
            <v>1033</v>
          </cell>
        </row>
        <row r="1080">
          <cell r="A1080">
            <v>1034</v>
          </cell>
        </row>
        <row r="1081">
          <cell r="A1081">
            <v>1035</v>
          </cell>
        </row>
        <row r="1082">
          <cell r="A1082">
            <v>1036</v>
          </cell>
        </row>
        <row r="1083">
          <cell r="A1083">
            <v>1037</v>
          </cell>
        </row>
        <row r="1084">
          <cell r="A1084">
            <v>1038</v>
          </cell>
        </row>
        <row r="1085">
          <cell r="A1085">
            <v>1039</v>
          </cell>
        </row>
        <row r="1086">
          <cell r="A1086">
            <v>1040</v>
          </cell>
        </row>
        <row r="1087">
          <cell r="A1087">
            <v>1041</v>
          </cell>
        </row>
        <row r="1088">
          <cell r="A1088">
            <v>1042</v>
          </cell>
        </row>
        <row r="1089">
          <cell r="A1089">
            <v>1043</v>
          </cell>
        </row>
        <row r="1090">
          <cell r="A1090">
            <v>1044</v>
          </cell>
        </row>
        <row r="1091">
          <cell r="A1091">
            <v>1045</v>
          </cell>
        </row>
        <row r="1092">
          <cell r="A1092">
            <v>1046</v>
          </cell>
        </row>
        <row r="1093">
          <cell r="A1093">
            <v>1047</v>
          </cell>
        </row>
        <row r="1094">
          <cell r="A1094">
            <v>1048</v>
          </cell>
        </row>
        <row r="1095">
          <cell r="A1095">
            <v>1049</v>
          </cell>
        </row>
        <row r="1096">
          <cell r="A1096">
            <v>1050</v>
          </cell>
        </row>
        <row r="1097">
          <cell r="A1097">
            <v>1051</v>
          </cell>
        </row>
        <row r="1098">
          <cell r="A1098">
            <v>1052</v>
          </cell>
        </row>
        <row r="1099">
          <cell r="A1099">
            <v>1053</v>
          </cell>
        </row>
        <row r="1100">
          <cell r="A1100">
            <v>1054</v>
          </cell>
        </row>
        <row r="1101">
          <cell r="A1101">
            <v>1055</v>
          </cell>
        </row>
        <row r="1102">
          <cell r="A1102">
            <v>1056</v>
          </cell>
        </row>
        <row r="1103">
          <cell r="A1103">
            <v>1057</v>
          </cell>
        </row>
        <row r="1104">
          <cell r="A1104">
            <v>1058</v>
          </cell>
        </row>
        <row r="1105">
          <cell r="A1105">
            <v>1059</v>
          </cell>
        </row>
        <row r="1106">
          <cell r="A1106">
            <v>1060</v>
          </cell>
        </row>
        <row r="1107">
          <cell r="A1107">
            <v>1061</v>
          </cell>
        </row>
        <row r="1108">
          <cell r="A1108">
            <v>1062</v>
          </cell>
        </row>
        <row r="1109">
          <cell r="A1109">
            <v>1063</v>
          </cell>
        </row>
        <row r="1110">
          <cell r="A1110">
            <v>1064</v>
          </cell>
        </row>
        <row r="1111">
          <cell r="A1111">
            <v>1065</v>
          </cell>
        </row>
        <row r="1112">
          <cell r="A1112">
            <v>1066</v>
          </cell>
        </row>
        <row r="1113">
          <cell r="A1113">
            <v>1067</v>
          </cell>
        </row>
        <row r="1114">
          <cell r="A1114">
            <v>1068</v>
          </cell>
        </row>
        <row r="1115">
          <cell r="A1115">
            <v>1069</v>
          </cell>
        </row>
        <row r="1116">
          <cell r="A1116">
            <v>1070</v>
          </cell>
        </row>
        <row r="1117">
          <cell r="A1117">
            <v>1071</v>
          </cell>
        </row>
        <row r="1118">
          <cell r="A1118">
            <v>1072</v>
          </cell>
        </row>
        <row r="1119">
          <cell r="A1119">
            <v>1073</v>
          </cell>
        </row>
        <row r="1120">
          <cell r="A1120">
            <v>1074</v>
          </cell>
        </row>
        <row r="1121">
          <cell r="A1121">
            <v>1075</v>
          </cell>
        </row>
        <row r="1122">
          <cell r="A1122">
            <v>1076</v>
          </cell>
        </row>
        <row r="1123">
          <cell r="A1123">
            <v>1077</v>
          </cell>
        </row>
        <row r="1124">
          <cell r="A1124">
            <v>1078</v>
          </cell>
        </row>
        <row r="1125">
          <cell r="A1125">
            <v>1079</v>
          </cell>
        </row>
        <row r="1126">
          <cell r="A1126">
            <v>1080</v>
          </cell>
        </row>
        <row r="1127">
          <cell r="A1127">
            <v>1081</v>
          </cell>
        </row>
        <row r="1128">
          <cell r="A1128">
            <v>1082</v>
          </cell>
        </row>
        <row r="1129">
          <cell r="A1129">
            <v>1083</v>
          </cell>
        </row>
        <row r="1130">
          <cell r="A1130">
            <v>1084</v>
          </cell>
        </row>
        <row r="1131">
          <cell r="A1131">
            <v>1085</v>
          </cell>
        </row>
        <row r="1132">
          <cell r="A1132">
            <v>1086</v>
          </cell>
        </row>
        <row r="1133">
          <cell r="A1133">
            <v>1087</v>
          </cell>
        </row>
        <row r="1134">
          <cell r="A1134">
            <v>1088</v>
          </cell>
        </row>
        <row r="1135">
          <cell r="A1135">
            <v>1089</v>
          </cell>
        </row>
        <row r="1136">
          <cell r="A1136">
            <v>1090</v>
          </cell>
        </row>
        <row r="1137">
          <cell r="A1137">
            <v>1091</v>
          </cell>
        </row>
        <row r="1138">
          <cell r="A1138">
            <v>1092</v>
          </cell>
        </row>
        <row r="1139">
          <cell r="A1139">
            <v>1093</v>
          </cell>
        </row>
        <row r="1140">
          <cell r="A1140">
            <v>1094</v>
          </cell>
        </row>
        <row r="1141">
          <cell r="A1141">
            <v>1095</v>
          </cell>
        </row>
        <row r="1142">
          <cell r="A1142">
            <v>1096</v>
          </cell>
        </row>
        <row r="1143">
          <cell r="A1143">
            <v>1097</v>
          </cell>
        </row>
        <row r="1144">
          <cell r="A1144">
            <v>1098</v>
          </cell>
        </row>
        <row r="1145">
          <cell r="A1145">
            <v>1099</v>
          </cell>
        </row>
        <row r="1146">
          <cell r="A1146">
            <v>1100</v>
          </cell>
        </row>
        <row r="1147">
          <cell r="A1147">
            <v>1101</v>
          </cell>
        </row>
        <row r="1148">
          <cell r="A1148">
            <v>1102</v>
          </cell>
        </row>
        <row r="1149">
          <cell r="A1149">
            <v>1103</v>
          </cell>
        </row>
        <row r="1150">
          <cell r="A1150">
            <v>1104</v>
          </cell>
        </row>
        <row r="1151">
          <cell r="A1151">
            <v>1105</v>
          </cell>
        </row>
        <row r="1152">
          <cell r="A1152">
            <v>1106</v>
          </cell>
        </row>
        <row r="1153">
          <cell r="A1153">
            <v>1107</v>
          </cell>
        </row>
        <row r="1154">
          <cell r="A1154">
            <v>1108</v>
          </cell>
        </row>
        <row r="1155">
          <cell r="A1155">
            <v>1109</v>
          </cell>
        </row>
        <row r="1156">
          <cell r="A1156">
            <v>1110</v>
          </cell>
        </row>
        <row r="1157">
          <cell r="A1157">
            <v>1111</v>
          </cell>
        </row>
        <row r="1158">
          <cell r="A1158">
            <v>1112</v>
          </cell>
        </row>
        <row r="1159">
          <cell r="A1159">
            <v>1113</v>
          </cell>
        </row>
        <row r="1160">
          <cell r="A1160">
            <v>1114</v>
          </cell>
        </row>
        <row r="1161">
          <cell r="A1161">
            <v>1115</v>
          </cell>
        </row>
        <row r="1162">
          <cell r="A1162">
            <v>1116</v>
          </cell>
        </row>
        <row r="1163">
          <cell r="A1163">
            <v>1117</v>
          </cell>
        </row>
        <row r="1164">
          <cell r="A1164">
            <v>1118</v>
          </cell>
        </row>
        <row r="1165">
          <cell r="A1165">
            <v>1119</v>
          </cell>
        </row>
        <row r="1166">
          <cell r="A1166">
            <v>1120</v>
          </cell>
        </row>
        <row r="1167">
          <cell r="A1167">
            <v>1121</v>
          </cell>
        </row>
        <row r="1168">
          <cell r="A1168">
            <v>1122</v>
          </cell>
        </row>
        <row r="1169">
          <cell r="A1169">
            <v>1123</v>
          </cell>
        </row>
        <row r="1170">
          <cell r="A1170">
            <v>1124</v>
          </cell>
        </row>
        <row r="1171">
          <cell r="A1171">
            <v>1125</v>
          </cell>
        </row>
        <row r="1172">
          <cell r="A1172">
            <v>1126</v>
          </cell>
        </row>
        <row r="1173">
          <cell r="A1173">
            <v>1127</v>
          </cell>
        </row>
        <row r="1174">
          <cell r="A1174">
            <v>1128</v>
          </cell>
        </row>
        <row r="1175">
          <cell r="A1175">
            <v>1129</v>
          </cell>
        </row>
        <row r="1176">
          <cell r="A1176">
            <v>1130</v>
          </cell>
        </row>
        <row r="1177">
          <cell r="A1177">
            <v>1131</v>
          </cell>
        </row>
        <row r="1178">
          <cell r="A1178">
            <v>1132</v>
          </cell>
        </row>
        <row r="1179">
          <cell r="A1179">
            <v>1133</v>
          </cell>
        </row>
        <row r="1180">
          <cell r="A1180">
            <v>1134</v>
          </cell>
        </row>
        <row r="1181">
          <cell r="A1181">
            <v>1135</v>
          </cell>
        </row>
        <row r="1182">
          <cell r="A1182">
            <v>1136</v>
          </cell>
        </row>
        <row r="1183">
          <cell r="A1183">
            <v>1137</v>
          </cell>
        </row>
        <row r="1184">
          <cell r="A1184">
            <v>1138</v>
          </cell>
        </row>
        <row r="1185">
          <cell r="A1185">
            <v>1139</v>
          </cell>
        </row>
        <row r="1186">
          <cell r="A1186">
            <v>1140</v>
          </cell>
        </row>
        <row r="1187">
          <cell r="A1187">
            <v>1141</v>
          </cell>
        </row>
        <row r="1188">
          <cell r="A1188">
            <v>1142</v>
          </cell>
        </row>
        <row r="1189">
          <cell r="A1189">
            <v>1143</v>
          </cell>
        </row>
        <row r="1190">
          <cell r="A1190">
            <v>1144</v>
          </cell>
        </row>
        <row r="1191">
          <cell r="A1191">
            <v>1145</v>
          </cell>
        </row>
        <row r="1192">
          <cell r="A1192">
            <v>1146</v>
          </cell>
        </row>
        <row r="1193">
          <cell r="A1193">
            <v>1147</v>
          </cell>
        </row>
        <row r="1194">
          <cell r="A1194">
            <v>1148</v>
          </cell>
        </row>
        <row r="1195">
          <cell r="A1195">
            <v>1149</v>
          </cell>
        </row>
        <row r="1196">
          <cell r="A1196">
            <v>1150</v>
          </cell>
        </row>
        <row r="1197">
          <cell r="A1197">
            <v>1151</v>
          </cell>
        </row>
        <row r="1198">
          <cell r="A1198">
            <v>1152</v>
          </cell>
        </row>
        <row r="1199">
          <cell r="A1199">
            <v>1153</v>
          </cell>
        </row>
        <row r="1200">
          <cell r="A1200">
            <v>1154</v>
          </cell>
        </row>
        <row r="1201">
          <cell r="A1201">
            <v>1155</v>
          </cell>
        </row>
        <row r="1202">
          <cell r="A1202">
            <v>1156</v>
          </cell>
        </row>
        <row r="1203">
          <cell r="A1203">
            <v>1157</v>
          </cell>
        </row>
        <row r="1204">
          <cell r="A1204">
            <v>1158</v>
          </cell>
        </row>
        <row r="1205">
          <cell r="A1205">
            <v>1159</v>
          </cell>
        </row>
        <row r="1206">
          <cell r="A1206">
            <v>1160</v>
          </cell>
        </row>
        <row r="1207">
          <cell r="A1207">
            <v>1161</v>
          </cell>
        </row>
        <row r="1208">
          <cell r="A1208">
            <v>1162</v>
          </cell>
        </row>
        <row r="1209">
          <cell r="A1209">
            <v>1163</v>
          </cell>
        </row>
        <row r="1210">
          <cell r="A1210">
            <v>1164</v>
          </cell>
        </row>
        <row r="1211">
          <cell r="A1211">
            <v>1165</v>
          </cell>
        </row>
        <row r="1212">
          <cell r="A1212">
            <v>1166</v>
          </cell>
        </row>
        <row r="1213">
          <cell r="A1213">
            <v>1167</v>
          </cell>
        </row>
        <row r="1214">
          <cell r="A1214">
            <v>1168</v>
          </cell>
        </row>
        <row r="1215">
          <cell r="A1215">
            <v>1169</v>
          </cell>
        </row>
        <row r="1216">
          <cell r="A1216">
            <v>1170</v>
          </cell>
        </row>
        <row r="1217">
          <cell r="A1217">
            <v>1171</v>
          </cell>
        </row>
        <row r="1218">
          <cell r="A1218">
            <v>1172</v>
          </cell>
        </row>
        <row r="1219">
          <cell r="A1219">
            <v>1173</v>
          </cell>
        </row>
        <row r="1220">
          <cell r="A1220">
            <v>1174</v>
          </cell>
        </row>
        <row r="1221">
          <cell r="A1221">
            <v>1175</v>
          </cell>
        </row>
        <row r="1222">
          <cell r="A1222">
            <v>1176</v>
          </cell>
        </row>
        <row r="1223">
          <cell r="A1223">
            <v>1177</v>
          </cell>
        </row>
        <row r="1224">
          <cell r="A1224">
            <v>1178</v>
          </cell>
        </row>
        <row r="1225">
          <cell r="A1225">
            <v>1179</v>
          </cell>
        </row>
        <row r="1226">
          <cell r="A1226">
            <v>1180</v>
          </cell>
        </row>
        <row r="1227">
          <cell r="A1227">
            <v>1181</v>
          </cell>
        </row>
        <row r="1228">
          <cell r="A1228">
            <v>1182</v>
          </cell>
        </row>
        <row r="1229">
          <cell r="A1229">
            <v>1183</v>
          </cell>
        </row>
        <row r="1230">
          <cell r="A1230">
            <v>1184</v>
          </cell>
        </row>
        <row r="1231">
          <cell r="A1231">
            <v>1185</v>
          </cell>
        </row>
        <row r="1232">
          <cell r="A1232">
            <v>1186</v>
          </cell>
        </row>
        <row r="1233">
          <cell r="A1233">
            <v>1187</v>
          </cell>
        </row>
        <row r="1234">
          <cell r="A1234">
            <v>1188</v>
          </cell>
        </row>
        <row r="1235">
          <cell r="A1235">
            <v>1189</v>
          </cell>
        </row>
        <row r="1236">
          <cell r="A1236">
            <v>1190</v>
          </cell>
        </row>
        <row r="1237">
          <cell r="A1237">
            <v>1191</v>
          </cell>
        </row>
        <row r="1238">
          <cell r="A1238">
            <v>1192</v>
          </cell>
        </row>
        <row r="1239">
          <cell r="A1239">
            <v>1193</v>
          </cell>
        </row>
        <row r="1240">
          <cell r="A1240">
            <v>1194</v>
          </cell>
        </row>
        <row r="1241">
          <cell r="A1241">
            <v>1195</v>
          </cell>
        </row>
        <row r="1242">
          <cell r="A1242">
            <v>1196</v>
          </cell>
        </row>
        <row r="1243">
          <cell r="A1243">
            <v>1197</v>
          </cell>
        </row>
        <row r="1244">
          <cell r="A1244">
            <v>1198</v>
          </cell>
        </row>
        <row r="1245">
          <cell r="A1245">
            <v>1199</v>
          </cell>
        </row>
        <row r="1246">
          <cell r="A1246">
            <v>1200</v>
          </cell>
        </row>
        <row r="1247">
          <cell r="A1247">
            <v>1201</v>
          </cell>
        </row>
        <row r="1248">
          <cell r="A1248">
            <v>1202</v>
          </cell>
        </row>
        <row r="1249">
          <cell r="A1249">
            <v>1203</v>
          </cell>
        </row>
        <row r="1250">
          <cell r="A1250">
            <v>1204</v>
          </cell>
        </row>
        <row r="1251">
          <cell r="A1251">
            <v>1205</v>
          </cell>
        </row>
        <row r="1252">
          <cell r="A1252">
            <v>1206</v>
          </cell>
        </row>
        <row r="1253">
          <cell r="A1253">
            <v>1207</v>
          </cell>
        </row>
        <row r="1254">
          <cell r="A1254">
            <v>1208</v>
          </cell>
        </row>
        <row r="1255">
          <cell r="A1255">
            <v>1209</v>
          </cell>
        </row>
        <row r="1256">
          <cell r="A1256">
            <v>1210</v>
          </cell>
        </row>
        <row r="1257">
          <cell r="A1257">
            <v>1211</v>
          </cell>
        </row>
        <row r="1258">
          <cell r="A1258">
            <v>1212</v>
          </cell>
        </row>
        <row r="1259">
          <cell r="A1259">
            <v>1213</v>
          </cell>
        </row>
        <row r="1260">
          <cell r="A1260">
            <v>1214</v>
          </cell>
        </row>
        <row r="1261">
          <cell r="A1261">
            <v>1215</v>
          </cell>
        </row>
        <row r="1262">
          <cell r="A1262">
            <v>1216</v>
          </cell>
        </row>
        <row r="1263">
          <cell r="A1263">
            <v>1217</v>
          </cell>
        </row>
        <row r="1264">
          <cell r="A1264">
            <v>1218</v>
          </cell>
        </row>
        <row r="1265">
          <cell r="A1265">
            <v>1219</v>
          </cell>
        </row>
        <row r="1266">
          <cell r="A1266">
            <v>1220</v>
          </cell>
        </row>
        <row r="1267">
          <cell r="A1267">
            <v>1221</v>
          </cell>
        </row>
        <row r="1268">
          <cell r="A1268">
            <v>1222</v>
          </cell>
        </row>
        <row r="1269">
          <cell r="A1269">
            <v>1223</v>
          </cell>
        </row>
        <row r="1270">
          <cell r="A1270">
            <v>1224</v>
          </cell>
        </row>
        <row r="1271">
          <cell r="A1271">
            <v>1225</v>
          </cell>
        </row>
        <row r="1272">
          <cell r="A1272">
            <v>1226</v>
          </cell>
        </row>
        <row r="1273">
          <cell r="A1273">
            <v>1227</v>
          </cell>
        </row>
        <row r="1274">
          <cell r="A1274">
            <v>1228</v>
          </cell>
        </row>
        <row r="1275">
          <cell r="A1275">
            <v>1229</v>
          </cell>
        </row>
        <row r="1276">
          <cell r="A1276">
            <v>1230</v>
          </cell>
        </row>
        <row r="1277">
          <cell r="A1277">
            <v>1231</v>
          </cell>
        </row>
        <row r="1278">
          <cell r="A1278">
            <v>1232</v>
          </cell>
        </row>
        <row r="1279">
          <cell r="A1279">
            <v>1233</v>
          </cell>
        </row>
        <row r="1280">
          <cell r="A1280">
            <v>1234</v>
          </cell>
        </row>
        <row r="1281">
          <cell r="A1281">
            <v>1235</v>
          </cell>
        </row>
        <row r="1282">
          <cell r="A1282">
            <v>1236</v>
          </cell>
        </row>
        <row r="1283">
          <cell r="A1283">
            <v>1237</v>
          </cell>
        </row>
        <row r="1284">
          <cell r="A1284">
            <v>1238</v>
          </cell>
        </row>
        <row r="1285">
          <cell r="A1285">
            <v>1239</v>
          </cell>
        </row>
        <row r="1286">
          <cell r="A1286">
            <v>1240</v>
          </cell>
        </row>
        <row r="1287">
          <cell r="A1287">
            <v>1241</v>
          </cell>
        </row>
        <row r="1288">
          <cell r="A1288">
            <v>1242</v>
          </cell>
        </row>
        <row r="1289">
          <cell r="A1289">
            <v>1243</v>
          </cell>
        </row>
        <row r="1290">
          <cell r="A1290">
            <v>1244</v>
          </cell>
        </row>
        <row r="1291">
          <cell r="A1291">
            <v>1245</v>
          </cell>
        </row>
        <row r="1292">
          <cell r="A1292">
            <v>1246</v>
          </cell>
        </row>
        <row r="1293">
          <cell r="A1293">
            <v>1247</v>
          </cell>
        </row>
        <row r="1294">
          <cell r="A1294">
            <v>1248</v>
          </cell>
        </row>
        <row r="1295">
          <cell r="A1295">
            <v>1249</v>
          </cell>
        </row>
        <row r="1296">
          <cell r="A1296">
            <v>1250</v>
          </cell>
        </row>
        <row r="1297">
          <cell r="A1297">
            <v>1251</v>
          </cell>
        </row>
        <row r="1298">
          <cell r="A1298">
            <v>1252</v>
          </cell>
        </row>
        <row r="1299">
          <cell r="A1299">
            <v>1253</v>
          </cell>
        </row>
        <row r="1300">
          <cell r="A1300">
            <v>1254</v>
          </cell>
        </row>
        <row r="1301">
          <cell r="A1301">
            <v>1255</v>
          </cell>
        </row>
        <row r="1302">
          <cell r="A1302">
            <v>1256</v>
          </cell>
        </row>
        <row r="1303">
          <cell r="A1303">
            <v>1257</v>
          </cell>
        </row>
        <row r="1304">
          <cell r="A1304">
            <v>1258</v>
          </cell>
        </row>
        <row r="1305">
          <cell r="A1305">
            <v>1259</v>
          </cell>
        </row>
        <row r="1306">
          <cell r="A1306">
            <v>1260</v>
          </cell>
        </row>
        <row r="1307">
          <cell r="A1307">
            <v>1261</v>
          </cell>
        </row>
        <row r="1308">
          <cell r="A1308">
            <v>1262</v>
          </cell>
        </row>
        <row r="1309">
          <cell r="A1309">
            <v>1263</v>
          </cell>
        </row>
        <row r="1310">
          <cell r="A1310">
            <v>1264</v>
          </cell>
        </row>
        <row r="1311">
          <cell r="A1311">
            <v>1265</v>
          </cell>
        </row>
        <row r="1312">
          <cell r="A1312">
            <v>1266</v>
          </cell>
        </row>
        <row r="1313">
          <cell r="A1313">
            <v>1267</v>
          </cell>
        </row>
        <row r="1314">
          <cell r="A1314">
            <v>1268</v>
          </cell>
        </row>
        <row r="1315">
          <cell r="A1315">
            <v>1269</v>
          </cell>
        </row>
        <row r="1316">
          <cell r="A1316">
            <v>1270</v>
          </cell>
        </row>
        <row r="1317">
          <cell r="A1317">
            <v>1271</v>
          </cell>
        </row>
        <row r="1318">
          <cell r="A1318">
            <v>1272</v>
          </cell>
        </row>
        <row r="1319">
          <cell r="A1319">
            <v>1273</v>
          </cell>
        </row>
        <row r="1320">
          <cell r="A1320">
            <v>1274</v>
          </cell>
        </row>
        <row r="1321">
          <cell r="A1321">
            <v>1275</v>
          </cell>
        </row>
        <row r="1322">
          <cell r="A1322">
            <v>1276</v>
          </cell>
        </row>
        <row r="1323">
          <cell r="A1323">
            <v>1277</v>
          </cell>
        </row>
        <row r="1324">
          <cell r="A1324">
            <v>1278</v>
          </cell>
        </row>
        <row r="1325">
          <cell r="A1325">
            <v>1279</v>
          </cell>
        </row>
        <row r="1326">
          <cell r="A1326">
            <v>1280</v>
          </cell>
        </row>
        <row r="1327">
          <cell r="A1327">
            <v>1281</v>
          </cell>
        </row>
        <row r="1328">
          <cell r="A1328">
            <v>1282</v>
          </cell>
        </row>
        <row r="1329">
          <cell r="A1329">
            <v>1283</v>
          </cell>
        </row>
        <row r="1330">
          <cell r="A1330">
            <v>1284</v>
          </cell>
        </row>
        <row r="1331">
          <cell r="A1331">
            <v>1285</v>
          </cell>
        </row>
        <row r="1332">
          <cell r="A1332">
            <v>1286</v>
          </cell>
        </row>
        <row r="1333">
          <cell r="A1333">
            <v>1287</v>
          </cell>
        </row>
        <row r="1334">
          <cell r="A1334">
            <v>1288</v>
          </cell>
        </row>
        <row r="1335">
          <cell r="A1335">
            <v>1289</v>
          </cell>
        </row>
        <row r="1336">
          <cell r="A1336">
            <v>1290</v>
          </cell>
        </row>
        <row r="1337">
          <cell r="A1337">
            <v>1291</v>
          </cell>
        </row>
        <row r="1338">
          <cell r="A1338">
            <v>1292</v>
          </cell>
        </row>
        <row r="1339">
          <cell r="A1339">
            <v>1293</v>
          </cell>
        </row>
        <row r="1340">
          <cell r="A1340">
            <v>1294</v>
          </cell>
        </row>
        <row r="1341">
          <cell r="A1341">
            <v>1295</v>
          </cell>
        </row>
        <row r="1342">
          <cell r="A1342">
            <v>1296</v>
          </cell>
        </row>
        <row r="1343">
          <cell r="A1343">
            <v>1297</v>
          </cell>
        </row>
        <row r="1344">
          <cell r="A1344">
            <v>1298</v>
          </cell>
        </row>
        <row r="1345">
          <cell r="A1345">
            <v>1299</v>
          </cell>
        </row>
        <row r="1346">
          <cell r="A1346">
            <v>1300</v>
          </cell>
        </row>
        <row r="1347">
          <cell r="A1347">
            <v>1301</v>
          </cell>
        </row>
        <row r="1348">
          <cell r="A1348">
            <v>1302</v>
          </cell>
        </row>
        <row r="1349">
          <cell r="A1349">
            <v>1303</v>
          </cell>
        </row>
        <row r="1350">
          <cell r="A1350">
            <v>1304</v>
          </cell>
        </row>
        <row r="1351">
          <cell r="A1351">
            <v>1305</v>
          </cell>
        </row>
        <row r="1352">
          <cell r="A1352">
            <v>1306</v>
          </cell>
        </row>
        <row r="1353">
          <cell r="A1353">
            <v>1307</v>
          </cell>
        </row>
        <row r="1354">
          <cell r="A1354">
            <v>1308</v>
          </cell>
        </row>
        <row r="1355">
          <cell r="A1355">
            <v>1309</v>
          </cell>
        </row>
        <row r="1356">
          <cell r="A1356">
            <v>1310</v>
          </cell>
        </row>
        <row r="1357">
          <cell r="A1357">
            <v>1311</v>
          </cell>
        </row>
        <row r="1358">
          <cell r="A1358">
            <v>1312</v>
          </cell>
        </row>
        <row r="1359">
          <cell r="A1359">
            <v>1313</v>
          </cell>
        </row>
        <row r="1360">
          <cell r="A1360">
            <v>1314</v>
          </cell>
        </row>
        <row r="1361">
          <cell r="A1361">
            <v>1315</v>
          </cell>
        </row>
        <row r="1362">
          <cell r="A1362">
            <v>1316</v>
          </cell>
        </row>
        <row r="1363">
          <cell r="A1363">
            <v>1317</v>
          </cell>
        </row>
        <row r="1364">
          <cell r="A1364">
            <v>1318</v>
          </cell>
        </row>
        <row r="1365">
          <cell r="A1365">
            <v>1319</v>
          </cell>
        </row>
        <row r="1366">
          <cell r="A1366">
            <v>1320</v>
          </cell>
        </row>
        <row r="1367">
          <cell r="A1367">
            <v>1321</v>
          </cell>
        </row>
        <row r="1368">
          <cell r="A1368">
            <v>1322</v>
          </cell>
        </row>
        <row r="1369">
          <cell r="A1369">
            <v>1323</v>
          </cell>
        </row>
        <row r="1370">
          <cell r="A1370">
            <v>1324</v>
          </cell>
        </row>
        <row r="1371">
          <cell r="A1371">
            <v>1325</v>
          </cell>
        </row>
        <row r="1372">
          <cell r="A1372">
            <v>1326</v>
          </cell>
        </row>
        <row r="1373">
          <cell r="A1373">
            <v>1327</v>
          </cell>
        </row>
        <row r="1374">
          <cell r="A1374">
            <v>1328</v>
          </cell>
        </row>
        <row r="1375">
          <cell r="A1375">
            <v>1329</v>
          </cell>
        </row>
        <row r="1376">
          <cell r="A1376">
            <v>1330</v>
          </cell>
        </row>
        <row r="1377">
          <cell r="A1377">
            <v>1331</v>
          </cell>
        </row>
        <row r="1378">
          <cell r="A1378">
            <v>1332</v>
          </cell>
        </row>
        <row r="1379">
          <cell r="A1379">
            <v>1333</v>
          </cell>
        </row>
        <row r="1380">
          <cell r="A1380">
            <v>1334</v>
          </cell>
        </row>
        <row r="1381">
          <cell r="A1381">
            <v>1335</v>
          </cell>
        </row>
        <row r="1382">
          <cell r="A1382">
            <v>1336</v>
          </cell>
        </row>
        <row r="1383">
          <cell r="A1383">
            <v>1337</v>
          </cell>
        </row>
        <row r="1384">
          <cell r="A1384">
            <v>1338</v>
          </cell>
        </row>
        <row r="1385">
          <cell r="A1385">
            <v>1339</v>
          </cell>
        </row>
        <row r="1386">
          <cell r="A1386">
            <v>1340</v>
          </cell>
        </row>
        <row r="1387">
          <cell r="A1387">
            <v>1341</v>
          </cell>
        </row>
        <row r="1388">
          <cell r="A1388">
            <v>1342</v>
          </cell>
        </row>
        <row r="1389">
          <cell r="A1389">
            <v>1343</v>
          </cell>
        </row>
        <row r="1390">
          <cell r="A1390">
            <v>1344</v>
          </cell>
        </row>
        <row r="1391">
          <cell r="A1391">
            <v>1345</v>
          </cell>
        </row>
        <row r="1392">
          <cell r="A1392">
            <v>1346</v>
          </cell>
        </row>
        <row r="1393">
          <cell r="A1393">
            <v>1347</v>
          </cell>
        </row>
        <row r="1394">
          <cell r="A1394">
            <v>1348</v>
          </cell>
        </row>
        <row r="1395">
          <cell r="A1395">
            <v>1349</v>
          </cell>
        </row>
        <row r="1396">
          <cell r="A1396">
            <v>1350</v>
          </cell>
        </row>
        <row r="1397">
          <cell r="A1397">
            <v>1351</v>
          </cell>
        </row>
        <row r="1398">
          <cell r="A1398">
            <v>1352</v>
          </cell>
        </row>
        <row r="1399">
          <cell r="A1399">
            <v>1353</v>
          </cell>
        </row>
        <row r="1400">
          <cell r="A1400">
            <v>1354</v>
          </cell>
        </row>
        <row r="1401">
          <cell r="A1401">
            <v>1355</v>
          </cell>
        </row>
        <row r="1402">
          <cell r="A1402">
            <v>1356</v>
          </cell>
        </row>
        <row r="1403">
          <cell r="A1403">
            <v>1357</v>
          </cell>
        </row>
        <row r="1404">
          <cell r="A1404">
            <v>1358</v>
          </cell>
        </row>
        <row r="1405">
          <cell r="A1405">
            <v>1359</v>
          </cell>
        </row>
        <row r="1406">
          <cell r="A1406">
            <v>1360</v>
          </cell>
        </row>
        <row r="1407">
          <cell r="A1407">
            <v>1361</v>
          </cell>
        </row>
        <row r="1408">
          <cell r="A1408">
            <v>1362</v>
          </cell>
        </row>
        <row r="1409">
          <cell r="A1409">
            <v>1363</v>
          </cell>
        </row>
        <row r="1410">
          <cell r="A1410">
            <v>1364</v>
          </cell>
        </row>
        <row r="1411">
          <cell r="A1411">
            <v>1365</v>
          </cell>
        </row>
        <row r="1412">
          <cell r="A1412">
            <v>1366</v>
          </cell>
        </row>
        <row r="1413">
          <cell r="A1413">
            <v>1367</v>
          </cell>
        </row>
        <row r="1414">
          <cell r="A1414">
            <v>1368</v>
          </cell>
        </row>
        <row r="1415">
          <cell r="A1415">
            <v>1369</v>
          </cell>
        </row>
        <row r="1416">
          <cell r="A1416">
            <v>1370</v>
          </cell>
        </row>
        <row r="1417">
          <cell r="A1417">
            <v>1371</v>
          </cell>
        </row>
        <row r="1418">
          <cell r="A1418">
            <v>1372</v>
          </cell>
        </row>
        <row r="1419">
          <cell r="A1419">
            <v>1373</v>
          </cell>
        </row>
        <row r="1420">
          <cell r="A1420">
            <v>1374</v>
          </cell>
        </row>
        <row r="1421">
          <cell r="A1421">
            <v>1375</v>
          </cell>
        </row>
        <row r="1422">
          <cell r="A1422">
            <v>1376</v>
          </cell>
        </row>
        <row r="1423">
          <cell r="A1423">
            <v>1377</v>
          </cell>
        </row>
        <row r="1424">
          <cell r="A1424">
            <v>1378</v>
          </cell>
        </row>
        <row r="1425">
          <cell r="A1425">
            <v>1379</v>
          </cell>
        </row>
        <row r="1426">
          <cell r="A1426">
            <v>1380</v>
          </cell>
        </row>
        <row r="1427">
          <cell r="A1427">
            <v>1381</v>
          </cell>
        </row>
        <row r="1428">
          <cell r="A1428">
            <v>1382</v>
          </cell>
        </row>
        <row r="1429">
          <cell r="A1429">
            <v>1383</v>
          </cell>
        </row>
        <row r="1430">
          <cell r="A1430">
            <v>1384</v>
          </cell>
        </row>
        <row r="1431">
          <cell r="A1431">
            <v>1385</v>
          </cell>
        </row>
        <row r="1432">
          <cell r="A1432">
            <v>1386</v>
          </cell>
        </row>
        <row r="1433">
          <cell r="A1433">
            <v>1387</v>
          </cell>
        </row>
        <row r="1434">
          <cell r="A1434">
            <v>1388</v>
          </cell>
        </row>
        <row r="1435">
          <cell r="A1435">
            <v>1389</v>
          </cell>
        </row>
        <row r="1436">
          <cell r="A1436">
            <v>1390</v>
          </cell>
        </row>
        <row r="1437">
          <cell r="A1437">
            <v>1391</v>
          </cell>
        </row>
        <row r="1438">
          <cell r="A1438">
            <v>1392</v>
          </cell>
        </row>
        <row r="1439">
          <cell r="A1439">
            <v>1393</v>
          </cell>
        </row>
        <row r="1440">
          <cell r="A1440">
            <v>1394</v>
          </cell>
        </row>
        <row r="1441">
          <cell r="A1441">
            <v>1395</v>
          </cell>
        </row>
        <row r="1442">
          <cell r="A1442">
            <v>1396</v>
          </cell>
        </row>
        <row r="1443">
          <cell r="A1443">
            <v>1397</v>
          </cell>
        </row>
        <row r="1444">
          <cell r="A1444">
            <v>1398</v>
          </cell>
        </row>
        <row r="1445">
          <cell r="A1445">
            <v>1399</v>
          </cell>
        </row>
        <row r="1446">
          <cell r="A1446">
            <v>1400</v>
          </cell>
        </row>
        <row r="1447">
          <cell r="A1447">
            <v>1401</v>
          </cell>
        </row>
        <row r="1448">
          <cell r="A1448">
            <v>1402</v>
          </cell>
        </row>
        <row r="1449">
          <cell r="A1449">
            <v>1403</v>
          </cell>
        </row>
        <row r="1450">
          <cell r="A1450">
            <v>1404</v>
          </cell>
        </row>
        <row r="1451">
          <cell r="A1451">
            <v>1405</v>
          </cell>
        </row>
        <row r="1452">
          <cell r="A1452">
            <v>1406</v>
          </cell>
        </row>
        <row r="1453">
          <cell r="A1453">
            <v>1407</v>
          </cell>
        </row>
        <row r="1454">
          <cell r="A1454">
            <v>1408</v>
          </cell>
        </row>
        <row r="1455">
          <cell r="A1455">
            <v>1409</v>
          </cell>
        </row>
        <row r="1456">
          <cell r="A1456">
            <v>1410</v>
          </cell>
        </row>
        <row r="1457">
          <cell r="A1457">
            <v>1411</v>
          </cell>
        </row>
        <row r="1458">
          <cell r="A1458">
            <v>1412</v>
          </cell>
        </row>
        <row r="1459">
          <cell r="A1459">
            <v>1413</v>
          </cell>
        </row>
        <row r="1460">
          <cell r="A1460">
            <v>1414</v>
          </cell>
        </row>
        <row r="1461">
          <cell r="A1461">
            <v>1415</v>
          </cell>
        </row>
        <row r="1462">
          <cell r="A1462">
            <v>1416</v>
          </cell>
        </row>
        <row r="1463">
          <cell r="A1463">
            <v>1417</v>
          </cell>
        </row>
        <row r="1464">
          <cell r="A1464">
            <v>1418</v>
          </cell>
        </row>
        <row r="1465">
          <cell r="A1465">
            <v>1419</v>
          </cell>
        </row>
        <row r="1466">
          <cell r="A1466">
            <v>1420</v>
          </cell>
        </row>
        <row r="1467">
          <cell r="A1467">
            <v>1421</v>
          </cell>
        </row>
        <row r="1468">
          <cell r="A1468">
            <v>1422</v>
          </cell>
        </row>
        <row r="1469">
          <cell r="A1469">
            <v>1423</v>
          </cell>
        </row>
        <row r="1470">
          <cell r="A1470">
            <v>1424</v>
          </cell>
        </row>
        <row r="1471">
          <cell r="A1471">
            <v>1425</v>
          </cell>
        </row>
        <row r="1472">
          <cell r="A1472">
            <v>1426</v>
          </cell>
        </row>
        <row r="1473">
          <cell r="A1473">
            <v>1427</v>
          </cell>
        </row>
        <row r="1474">
          <cell r="A1474">
            <v>1428</v>
          </cell>
        </row>
        <row r="1475">
          <cell r="A1475">
            <v>1429</v>
          </cell>
        </row>
        <row r="1476">
          <cell r="A1476">
            <v>1430</v>
          </cell>
        </row>
        <row r="1477">
          <cell r="A1477">
            <v>1431</v>
          </cell>
        </row>
        <row r="1478">
          <cell r="A1478">
            <v>1432</v>
          </cell>
        </row>
        <row r="1479">
          <cell r="A1479">
            <v>1433</v>
          </cell>
        </row>
        <row r="1480">
          <cell r="A1480">
            <v>1434</v>
          </cell>
        </row>
        <row r="1481">
          <cell r="A1481">
            <v>1435</v>
          </cell>
        </row>
        <row r="1482">
          <cell r="A1482">
            <v>1436</v>
          </cell>
        </row>
        <row r="1483">
          <cell r="A1483">
            <v>1437</v>
          </cell>
        </row>
        <row r="1484">
          <cell r="A1484">
            <v>1438</v>
          </cell>
        </row>
        <row r="1485">
          <cell r="A1485">
            <v>1439</v>
          </cell>
        </row>
        <row r="1486">
          <cell r="A1486">
            <v>1440</v>
          </cell>
        </row>
        <row r="1487">
          <cell r="A1487">
            <v>1441</v>
          </cell>
        </row>
        <row r="1488">
          <cell r="A1488">
            <v>1442</v>
          </cell>
        </row>
        <row r="1489">
          <cell r="A1489">
            <v>1443</v>
          </cell>
        </row>
        <row r="1490">
          <cell r="A1490">
            <v>1444</v>
          </cell>
        </row>
        <row r="1491">
          <cell r="A1491">
            <v>1445</v>
          </cell>
        </row>
        <row r="1492">
          <cell r="A1492">
            <v>1446</v>
          </cell>
        </row>
        <row r="1493">
          <cell r="A1493">
            <v>1447</v>
          </cell>
        </row>
        <row r="1494">
          <cell r="A1494">
            <v>1448</v>
          </cell>
        </row>
        <row r="1495">
          <cell r="A1495">
            <v>1449</v>
          </cell>
        </row>
        <row r="1496">
          <cell r="A1496">
            <v>1450</v>
          </cell>
        </row>
        <row r="1497">
          <cell r="A1497">
            <v>1451</v>
          </cell>
        </row>
        <row r="1498">
          <cell r="A1498">
            <v>1452</v>
          </cell>
        </row>
        <row r="1499">
          <cell r="A1499">
            <v>1453</v>
          </cell>
        </row>
        <row r="1500">
          <cell r="A1500">
            <v>1454</v>
          </cell>
        </row>
        <row r="1501">
          <cell r="A1501">
            <v>1455</v>
          </cell>
        </row>
        <row r="1502">
          <cell r="A1502">
            <v>1456</v>
          </cell>
        </row>
        <row r="1503">
          <cell r="A1503">
            <v>1457</v>
          </cell>
        </row>
        <row r="1504">
          <cell r="A1504">
            <v>1458</v>
          </cell>
        </row>
        <row r="1505">
          <cell r="A1505">
            <v>1459</v>
          </cell>
        </row>
        <row r="1506">
          <cell r="A1506">
            <v>1460</v>
          </cell>
        </row>
        <row r="1507">
          <cell r="A1507">
            <v>1461</v>
          </cell>
        </row>
        <row r="1508">
          <cell r="A1508">
            <v>1462</v>
          </cell>
        </row>
        <row r="1509">
          <cell r="A1509">
            <v>1463</v>
          </cell>
        </row>
        <row r="1510">
          <cell r="A1510">
            <v>1464</v>
          </cell>
        </row>
        <row r="1511">
          <cell r="A1511">
            <v>1465</v>
          </cell>
        </row>
        <row r="1512">
          <cell r="A1512">
            <v>1466</v>
          </cell>
        </row>
        <row r="1513">
          <cell r="A1513">
            <v>1467</v>
          </cell>
        </row>
        <row r="1514">
          <cell r="A1514">
            <v>1468</v>
          </cell>
        </row>
        <row r="1515">
          <cell r="A1515">
            <v>1469</v>
          </cell>
        </row>
        <row r="1516">
          <cell r="A1516">
            <v>1470</v>
          </cell>
        </row>
        <row r="1517">
          <cell r="A1517">
            <v>1471</v>
          </cell>
        </row>
        <row r="1518">
          <cell r="A1518">
            <v>1472</v>
          </cell>
        </row>
        <row r="1519">
          <cell r="A1519">
            <v>1473</v>
          </cell>
        </row>
        <row r="1520">
          <cell r="A1520">
            <v>1474</v>
          </cell>
        </row>
        <row r="1521">
          <cell r="A1521">
            <v>1475</v>
          </cell>
        </row>
        <row r="1522">
          <cell r="A1522">
            <v>1476</v>
          </cell>
        </row>
        <row r="1523">
          <cell r="A1523">
            <v>1477</v>
          </cell>
        </row>
        <row r="1524">
          <cell r="A1524">
            <v>1478</v>
          </cell>
        </row>
        <row r="1525">
          <cell r="A1525">
            <v>1479</v>
          </cell>
        </row>
        <row r="1526">
          <cell r="A1526">
            <v>1480</v>
          </cell>
        </row>
        <row r="1527">
          <cell r="A1527">
            <v>1481</v>
          </cell>
        </row>
        <row r="1528">
          <cell r="A1528">
            <v>1482</v>
          </cell>
        </row>
        <row r="1529">
          <cell r="A1529">
            <v>1483</v>
          </cell>
        </row>
        <row r="1530">
          <cell r="A1530">
            <v>1484</v>
          </cell>
        </row>
        <row r="1531">
          <cell r="A1531">
            <v>1485</v>
          </cell>
        </row>
        <row r="1532">
          <cell r="A1532">
            <v>1486</v>
          </cell>
        </row>
        <row r="1533">
          <cell r="A1533">
            <v>1487</v>
          </cell>
        </row>
        <row r="1534">
          <cell r="A1534">
            <v>1488</v>
          </cell>
        </row>
        <row r="1535">
          <cell r="A1535">
            <v>1489</v>
          </cell>
        </row>
        <row r="1536">
          <cell r="A1536">
            <v>1490</v>
          </cell>
        </row>
        <row r="1537">
          <cell r="A1537">
            <v>1491</v>
          </cell>
        </row>
        <row r="1538">
          <cell r="A1538">
            <v>1492</v>
          </cell>
        </row>
        <row r="1539">
          <cell r="A1539">
            <v>1493</v>
          </cell>
        </row>
        <row r="1540">
          <cell r="A1540">
            <v>1494</v>
          </cell>
        </row>
        <row r="1541">
          <cell r="A1541">
            <v>1495</v>
          </cell>
        </row>
        <row r="1542">
          <cell r="A1542">
            <v>1496</v>
          </cell>
        </row>
        <row r="1543">
          <cell r="A1543">
            <v>1497</v>
          </cell>
        </row>
        <row r="1544">
          <cell r="A1544">
            <v>1498</v>
          </cell>
        </row>
        <row r="1545">
          <cell r="A1545">
            <v>1499</v>
          </cell>
        </row>
        <row r="1546">
          <cell r="A1546">
            <v>1500</v>
          </cell>
        </row>
        <row r="1547">
          <cell r="A1547">
            <v>1501</v>
          </cell>
        </row>
        <row r="1548">
          <cell r="A1548">
            <v>1502</v>
          </cell>
        </row>
        <row r="1549">
          <cell r="A1549">
            <v>1503</v>
          </cell>
        </row>
        <row r="1550">
          <cell r="A1550">
            <v>1504</v>
          </cell>
        </row>
        <row r="1551">
          <cell r="A1551">
            <v>1505</v>
          </cell>
        </row>
        <row r="1552">
          <cell r="A1552">
            <v>1506</v>
          </cell>
        </row>
        <row r="1553">
          <cell r="A1553">
            <v>1507</v>
          </cell>
        </row>
        <row r="1554">
          <cell r="A1554">
            <v>1508</v>
          </cell>
        </row>
        <row r="1555">
          <cell r="A1555">
            <v>1509</v>
          </cell>
        </row>
        <row r="1556">
          <cell r="A1556">
            <v>1510</v>
          </cell>
        </row>
        <row r="1557">
          <cell r="A1557">
            <v>1511</v>
          </cell>
        </row>
        <row r="1558">
          <cell r="A1558">
            <v>1512</v>
          </cell>
        </row>
        <row r="1559">
          <cell r="A1559">
            <v>1513</v>
          </cell>
        </row>
        <row r="1560">
          <cell r="A1560">
            <v>1514</v>
          </cell>
        </row>
        <row r="1561">
          <cell r="A1561">
            <v>1515</v>
          </cell>
        </row>
        <row r="1562">
          <cell r="A1562">
            <v>1516</v>
          </cell>
        </row>
        <row r="1563">
          <cell r="A1563">
            <v>1517</v>
          </cell>
        </row>
        <row r="1564">
          <cell r="A1564">
            <v>1518</v>
          </cell>
        </row>
        <row r="1565">
          <cell r="A1565">
            <v>1519</v>
          </cell>
        </row>
        <row r="1566">
          <cell r="A1566">
            <v>1520</v>
          </cell>
        </row>
        <row r="1567">
          <cell r="A1567">
            <v>1521</v>
          </cell>
        </row>
        <row r="1568">
          <cell r="A1568">
            <v>1522</v>
          </cell>
        </row>
        <row r="1569">
          <cell r="A1569">
            <v>1523</v>
          </cell>
        </row>
        <row r="1570">
          <cell r="A1570">
            <v>1524</v>
          </cell>
        </row>
        <row r="1571">
          <cell r="A1571">
            <v>1525</v>
          </cell>
        </row>
        <row r="1572">
          <cell r="A1572">
            <v>1526</v>
          </cell>
        </row>
        <row r="1573">
          <cell r="A1573">
            <v>1527</v>
          </cell>
        </row>
        <row r="1574">
          <cell r="A1574">
            <v>1528</v>
          </cell>
        </row>
        <row r="1575">
          <cell r="A1575">
            <v>1529</v>
          </cell>
        </row>
        <row r="1576">
          <cell r="A1576">
            <v>1530</v>
          </cell>
        </row>
        <row r="1577">
          <cell r="A1577">
            <v>1531</v>
          </cell>
        </row>
        <row r="1578">
          <cell r="A1578">
            <v>1532</v>
          </cell>
        </row>
        <row r="1579">
          <cell r="A1579">
            <v>1533</v>
          </cell>
        </row>
        <row r="1580">
          <cell r="A1580">
            <v>1534</v>
          </cell>
        </row>
        <row r="1581">
          <cell r="A1581">
            <v>1535</v>
          </cell>
        </row>
        <row r="1582">
          <cell r="A1582">
            <v>1536</v>
          </cell>
        </row>
        <row r="1583">
          <cell r="A1583">
            <v>1537</v>
          </cell>
        </row>
        <row r="1584">
          <cell r="A1584">
            <v>1538</v>
          </cell>
        </row>
        <row r="1585">
          <cell r="A1585">
            <v>1539</v>
          </cell>
        </row>
        <row r="1586">
          <cell r="A1586">
            <v>1540</v>
          </cell>
        </row>
        <row r="1587">
          <cell r="A1587">
            <v>1541</v>
          </cell>
        </row>
        <row r="1588">
          <cell r="A1588">
            <v>1542</v>
          </cell>
        </row>
        <row r="1589">
          <cell r="A1589">
            <v>1543</v>
          </cell>
        </row>
        <row r="1590">
          <cell r="A1590">
            <v>1544</v>
          </cell>
        </row>
        <row r="1591">
          <cell r="A1591">
            <v>1545</v>
          </cell>
        </row>
        <row r="1592">
          <cell r="A1592">
            <v>1546</v>
          </cell>
        </row>
        <row r="1593">
          <cell r="A1593">
            <v>1547</v>
          </cell>
        </row>
        <row r="1594">
          <cell r="A1594">
            <v>1548</v>
          </cell>
        </row>
        <row r="1595">
          <cell r="A1595">
            <v>1549</v>
          </cell>
        </row>
        <row r="1596">
          <cell r="A1596">
            <v>1550</v>
          </cell>
        </row>
        <row r="1597">
          <cell r="A1597">
            <v>1551</v>
          </cell>
        </row>
        <row r="1598">
          <cell r="A1598">
            <v>1552</v>
          </cell>
        </row>
        <row r="1599">
          <cell r="A1599">
            <v>1553</v>
          </cell>
        </row>
        <row r="1600">
          <cell r="A1600">
            <v>1554</v>
          </cell>
        </row>
        <row r="1601">
          <cell r="A1601">
            <v>1555</v>
          </cell>
        </row>
        <row r="1602">
          <cell r="A1602">
            <v>1556</v>
          </cell>
        </row>
        <row r="1603">
          <cell r="A1603">
            <v>1557</v>
          </cell>
        </row>
        <row r="1604">
          <cell r="A1604">
            <v>1558</v>
          </cell>
        </row>
        <row r="1605">
          <cell r="A1605">
            <v>1559</v>
          </cell>
        </row>
        <row r="1606">
          <cell r="A1606">
            <v>1560</v>
          </cell>
        </row>
        <row r="1607">
          <cell r="A1607">
            <v>1561</v>
          </cell>
        </row>
        <row r="1608">
          <cell r="A1608">
            <v>1562</v>
          </cell>
        </row>
        <row r="1609">
          <cell r="A1609">
            <v>1563</v>
          </cell>
        </row>
        <row r="1610">
          <cell r="A1610">
            <v>1564</v>
          </cell>
        </row>
        <row r="1611">
          <cell r="A1611">
            <v>1565</v>
          </cell>
        </row>
        <row r="1612">
          <cell r="A1612">
            <v>1566</v>
          </cell>
        </row>
        <row r="1613">
          <cell r="A1613">
            <v>1567</v>
          </cell>
        </row>
        <row r="1614">
          <cell r="A1614">
            <v>1568</v>
          </cell>
        </row>
        <row r="1615">
          <cell r="A1615">
            <v>1569</v>
          </cell>
        </row>
        <row r="1616">
          <cell r="A1616">
            <v>1570</v>
          </cell>
        </row>
        <row r="1617">
          <cell r="A1617">
            <v>1571</v>
          </cell>
        </row>
        <row r="1618">
          <cell r="A1618">
            <v>1572</v>
          </cell>
        </row>
        <row r="1619">
          <cell r="A1619">
            <v>1573</v>
          </cell>
        </row>
        <row r="1620">
          <cell r="A1620">
            <v>1574</v>
          </cell>
        </row>
        <row r="1621">
          <cell r="A1621">
            <v>1575</v>
          </cell>
        </row>
        <row r="1622">
          <cell r="A1622">
            <v>1576</v>
          </cell>
        </row>
        <row r="1623">
          <cell r="A1623">
            <v>1577</v>
          </cell>
        </row>
        <row r="1624">
          <cell r="A1624">
            <v>1578</v>
          </cell>
        </row>
        <row r="1625">
          <cell r="A1625">
            <v>1579</v>
          </cell>
        </row>
        <row r="1626">
          <cell r="A1626">
            <v>1580</v>
          </cell>
        </row>
        <row r="1627">
          <cell r="A1627">
            <v>1581</v>
          </cell>
        </row>
        <row r="1628">
          <cell r="A1628">
            <v>1582</v>
          </cell>
        </row>
        <row r="1629">
          <cell r="A1629">
            <v>1583</v>
          </cell>
        </row>
        <row r="1630">
          <cell r="A1630">
            <v>1584</v>
          </cell>
        </row>
        <row r="1631">
          <cell r="A1631">
            <v>1585</v>
          </cell>
        </row>
        <row r="1632">
          <cell r="A1632">
            <v>1586</v>
          </cell>
        </row>
        <row r="1633">
          <cell r="A1633">
            <v>1587</v>
          </cell>
        </row>
        <row r="1634">
          <cell r="A1634">
            <v>1588</v>
          </cell>
        </row>
        <row r="1635">
          <cell r="A1635">
            <v>1589</v>
          </cell>
        </row>
        <row r="1636">
          <cell r="A1636">
            <v>1590</v>
          </cell>
        </row>
        <row r="1637">
          <cell r="A1637">
            <v>1591</v>
          </cell>
        </row>
        <row r="1638">
          <cell r="A1638">
            <v>1592</v>
          </cell>
        </row>
        <row r="1639">
          <cell r="A1639">
            <v>1593</v>
          </cell>
        </row>
        <row r="1640">
          <cell r="A1640">
            <v>1594</v>
          </cell>
        </row>
        <row r="1641">
          <cell r="A1641">
            <v>1595</v>
          </cell>
        </row>
        <row r="1642">
          <cell r="A1642">
            <v>1596</v>
          </cell>
        </row>
        <row r="1643">
          <cell r="A1643">
            <v>1597</v>
          </cell>
        </row>
        <row r="1644">
          <cell r="A1644">
            <v>1598</v>
          </cell>
        </row>
        <row r="1645">
          <cell r="A1645">
            <v>1599</v>
          </cell>
        </row>
        <row r="1646">
          <cell r="A1646">
            <v>1600</v>
          </cell>
        </row>
        <row r="1647">
          <cell r="A1647">
            <v>1601</v>
          </cell>
        </row>
        <row r="1648">
          <cell r="A1648">
            <v>1602</v>
          </cell>
        </row>
        <row r="1649">
          <cell r="A1649">
            <v>1603</v>
          </cell>
        </row>
        <row r="1650">
          <cell r="A1650">
            <v>1604</v>
          </cell>
        </row>
        <row r="1651">
          <cell r="A1651">
            <v>1605</v>
          </cell>
        </row>
        <row r="1652">
          <cell r="A1652">
            <v>1606</v>
          </cell>
        </row>
        <row r="1653">
          <cell r="A1653">
            <v>1607</v>
          </cell>
        </row>
        <row r="1654">
          <cell r="A1654">
            <v>1608</v>
          </cell>
        </row>
        <row r="1655">
          <cell r="A1655">
            <v>1609</v>
          </cell>
        </row>
        <row r="1656">
          <cell r="A1656">
            <v>1610</v>
          </cell>
        </row>
        <row r="1657">
          <cell r="A1657">
            <v>1611</v>
          </cell>
        </row>
        <row r="1658">
          <cell r="A1658">
            <v>1612</v>
          </cell>
        </row>
        <row r="1659">
          <cell r="A1659">
            <v>1613</v>
          </cell>
        </row>
        <row r="1660">
          <cell r="A1660">
            <v>1614</v>
          </cell>
        </row>
        <row r="1661">
          <cell r="A1661">
            <v>1615</v>
          </cell>
        </row>
        <row r="1662">
          <cell r="A1662">
            <v>1616</v>
          </cell>
        </row>
        <row r="1663">
          <cell r="A1663">
            <v>1617</v>
          </cell>
        </row>
        <row r="1664">
          <cell r="A1664">
            <v>1618</v>
          </cell>
        </row>
        <row r="1665">
          <cell r="A1665">
            <v>1619</v>
          </cell>
        </row>
        <row r="1666">
          <cell r="A1666">
            <v>1620</v>
          </cell>
        </row>
        <row r="1667">
          <cell r="A1667">
            <v>1621</v>
          </cell>
        </row>
        <row r="1668">
          <cell r="A1668">
            <v>1622</v>
          </cell>
        </row>
        <row r="1669">
          <cell r="A1669">
            <v>1623</v>
          </cell>
        </row>
        <row r="1670">
          <cell r="A1670">
            <v>1624</v>
          </cell>
        </row>
        <row r="1671">
          <cell r="A1671">
            <v>1625</v>
          </cell>
        </row>
        <row r="1672">
          <cell r="A1672">
            <v>1626</v>
          </cell>
        </row>
        <row r="1673">
          <cell r="A1673">
            <v>1627</v>
          </cell>
        </row>
        <row r="1674">
          <cell r="A1674">
            <v>1628</v>
          </cell>
        </row>
        <row r="1675">
          <cell r="A1675">
            <v>1629</v>
          </cell>
        </row>
        <row r="1676">
          <cell r="A1676">
            <v>1630</v>
          </cell>
        </row>
        <row r="1677">
          <cell r="A1677">
            <v>1631</v>
          </cell>
        </row>
        <row r="1678">
          <cell r="A1678">
            <v>1632</v>
          </cell>
        </row>
        <row r="1679">
          <cell r="A1679">
            <v>1633</v>
          </cell>
        </row>
        <row r="1680">
          <cell r="A1680">
            <v>1634</v>
          </cell>
        </row>
        <row r="1681">
          <cell r="A1681">
            <v>1635</v>
          </cell>
        </row>
        <row r="1682">
          <cell r="A1682">
            <v>1636</v>
          </cell>
        </row>
        <row r="1683">
          <cell r="A1683">
            <v>1637</v>
          </cell>
        </row>
        <row r="1684">
          <cell r="A1684">
            <v>1638</v>
          </cell>
        </row>
        <row r="1685">
          <cell r="A1685">
            <v>1639</v>
          </cell>
        </row>
        <row r="1686">
          <cell r="A1686">
            <v>1640</v>
          </cell>
        </row>
        <row r="1687">
          <cell r="A1687">
            <v>1641</v>
          </cell>
        </row>
        <row r="1688">
          <cell r="A1688">
            <v>1642</v>
          </cell>
        </row>
        <row r="1689">
          <cell r="A1689">
            <v>1643</v>
          </cell>
        </row>
        <row r="1690">
          <cell r="A1690">
            <v>1644</v>
          </cell>
        </row>
        <row r="1691">
          <cell r="A1691">
            <v>1645</v>
          </cell>
        </row>
        <row r="1692">
          <cell r="A1692">
            <v>1646</v>
          </cell>
        </row>
        <row r="1693">
          <cell r="A1693">
            <v>1647</v>
          </cell>
        </row>
        <row r="1694">
          <cell r="A1694">
            <v>1648</v>
          </cell>
        </row>
        <row r="1695">
          <cell r="A1695">
            <v>1649</v>
          </cell>
        </row>
        <row r="1696">
          <cell r="A1696">
            <v>1650</v>
          </cell>
        </row>
        <row r="1697">
          <cell r="A1697">
            <v>1651</v>
          </cell>
        </row>
        <row r="1698">
          <cell r="A1698">
            <v>1652</v>
          </cell>
        </row>
        <row r="1699">
          <cell r="A1699">
            <v>1653</v>
          </cell>
        </row>
        <row r="1700">
          <cell r="A1700">
            <v>1654</v>
          </cell>
        </row>
        <row r="1701">
          <cell r="A1701">
            <v>1655</v>
          </cell>
        </row>
        <row r="1702">
          <cell r="A1702">
            <v>1656</v>
          </cell>
        </row>
        <row r="1703">
          <cell r="A1703">
            <v>1657</v>
          </cell>
        </row>
        <row r="1704">
          <cell r="A1704">
            <v>1658</v>
          </cell>
        </row>
        <row r="1705">
          <cell r="A1705">
            <v>1659</v>
          </cell>
        </row>
        <row r="1706">
          <cell r="A1706">
            <v>1660</v>
          </cell>
        </row>
        <row r="1707">
          <cell r="A1707">
            <v>1661</v>
          </cell>
        </row>
        <row r="1708">
          <cell r="A1708">
            <v>1662</v>
          </cell>
        </row>
        <row r="1709">
          <cell r="A1709">
            <v>1663</v>
          </cell>
        </row>
        <row r="1710">
          <cell r="A1710">
            <v>1664</v>
          </cell>
        </row>
        <row r="1711">
          <cell r="A1711">
            <v>1665</v>
          </cell>
        </row>
        <row r="1712">
          <cell r="A1712">
            <v>1666</v>
          </cell>
        </row>
        <row r="1713">
          <cell r="A1713">
            <v>1667</v>
          </cell>
        </row>
        <row r="1714">
          <cell r="A1714">
            <v>1668</v>
          </cell>
        </row>
        <row r="1715">
          <cell r="A1715">
            <v>1669</v>
          </cell>
        </row>
        <row r="1716">
          <cell r="A1716">
            <v>1670</v>
          </cell>
        </row>
        <row r="1717">
          <cell r="A1717">
            <v>1671</v>
          </cell>
        </row>
        <row r="1718">
          <cell r="A1718">
            <v>1672</v>
          </cell>
        </row>
        <row r="1719">
          <cell r="A1719">
            <v>1673</v>
          </cell>
        </row>
        <row r="1720">
          <cell r="A1720">
            <v>1674</v>
          </cell>
        </row>
        <row r="1721">
          <cell r="A1721">
            <v>1675</v>
          </cell>
        </row>
        <row r="1722">
          <cell r="A1722">
            <v>1676</v>
          </cell>
        </row>
        <row r="1723">
          <cell r="A1723">
            <v>1677</v>
          </cell>
        </row>
        <row r="1724">
          <cell r="A1724">
            <v>1678</v>
          </cell>
        </row>
        <row r="1725">
          <cell r="A1725">
            <v>1679</v>
          </cell>
        </row>
        <row r="1726">
          <cell r="A1726">
            <v>1680</v>
          </cell>
        </row>
        <row r="1727">
          <cell r="A1727">
            <v>1681</v>
          </cell>
        </row>
        <row r="1728">
          <cell r="A1728">
            <v>1682</v>
          </cell>
        </row>
        <row r="1729">
          <cell r="A1729">
            <v>1683</v>
          </cell>
        </row>
        <row r="1730">
          <cell r="A1730">
            <v>1684</v>
          </cell>
        </row>
        <row r="1731">
          <cell r="A1731">
            <v>1685</v>
          </cell>
        </row>
        <row r="1732">
          <cell r="A1732">
            <v>1686</v>
          </cell>
        </row>
        <row r="1733">
          <cell r="A1733">
            <v>1687</v>
          </cell>
        </row>
        <row r="1734">
          <cell r="A1734">
            <v>1688</v>
          </cell>
        </row>
        <row r="1735">
          <cell r="A1735">
            <v>1689</v>
          </cell>
        </row>
        <row r="1736">
          <cell r="A1736">
            <v>1690</v>
          </cell>
        </row>
        <row r="1737">
          <cell r="A1737">
            <v>1691</v>
          </cell>
        </row>
        <row r="1738">
          <cell r="A1738">
            <v>1692</v>
          </cell>
        </row>
        <row r="1739">
          <cell r="A1739">
            <v>1693</v>
          </cell>
        </row>
        <row r="1740">
          <cell r="A1740">
            <v>1694</v>
          </cell>
        </row>
        <row r="1741">
          <cell r="A1741">
            <v>1695</v>
          </cell>
        </row>
        <row r="1742">
          <cell r="A1742">
            <v>1696</v>
          </cell>
        </row>
        <row r="1743">
          <cell r="A1743">
            <v>1697</v>
          </cell>
        </row>
        <row r="1744">
          <cell r="A1744">
            <v>1698</v>
          </cell>
        </row>
        <row r="1745">
          <cell r="A1745">
            <v>1699</v>
          </cell>
        </row>
        <row r="1746">
          <cell r="A1746">
            <v>1700</v>
          </cell>
        </row>
        <row r="1747">
          <cell r="A1747">
            <v>1701</v>
          </cell>
        </row>
        <row r="1748">
          <cell r="A1748">
            <v>1702</v>
          </cell>
        </row>
        <row r="1749">
          <cell r="A1749">
            <v>1703</v>
          </cell>
        </row>
        <row r="1750">
          <cell r="A1750">
            <v>1704</v>
          </cell>
        </row>
        <row r="1751">
          <cell r="A1751">
            <v>1705</v>
          </cell>
        </row>
        <row r="1752">
          <cell r="A1752">
            <v>1706</v>
          </cell>
        </row>
        <row r="1753">
          <cell r="A1753">
            <v>1707</v>
          </cell>
        </row>
        <row r="1754">
          <cell r="A1754">
            <v>1708</v>
          </cell>
        </row>
        <row r="1755">
          <cell r="A1755">
            <v>1709</v>
          </cell>
        </row>
        <row r="1756">
          <cell r="A1756">
            <v>1710</v>
          </cell>
        </row>
        <row r="1757">
          <cell r="A1757">
            <v>1711</v>
          </cell>
        </row>
        <row r="1758">
          <cell r="A1758">
            <v>1712</v>
          </cell>
        </row>
        <row r="1759">
          <cell r="A1759">
            <v>1713</v>
          </cell>
        </row>
        <row r="1760">
          <cell r="A1760">
            <v>1714</v>
          </cell>
        </row>
        <row r="1761">
          <cell r="A1761">
            <v>1715</v>
          </cell>
        </row>
        <row r="1762">
          <cell r="A1762">
            <v>1716</v>
          </cell>
        </row>
        <row r="1763">
          <cell r="A1763">
            <v>1717</v>
          </cell>
        </row>
        <row r="1764">
          <cell r="A1764">
            <v>1718</v>
          </cell>
        </row>
        <row r="1765">
          <cell r="A1765">
            <v>1719</v>
          </cell>
        </row>
        <row r="1766">
          <cell r="A1766">
            <v>1720</v>
          </cell>
        </row>
        <row r="1767">
          <cell r="A1767">
            <v>1721</v>
          </cell>
        </row>
        <row r="1768">
          <cell r="A1768">
            <v>1722</v>
          </cell>
        </row>
        <row r="1769">
          <cell r="A1769">
            <v>1723</v>
          </cell>
        </row>
        <row r="1770">
          <cell r="A1770">
            <v>1724</v>
          </cell>
        </row>
        <row r="1771">
          <cell r="A1771">
            <v>1725</v>
          </cell>
        </row>
        <row r="1772">
          <cell r="A1772">
            <v>1726</v>
          </cell>
        </row>
        <row r="1773">
          <cell r="A1773">
            <v>1727</v>
          </cell>
        </row>
        <row r="1774">
          <cell r="A1774">
            <v>1728</v>
          </cell>
        </row>
        <row r="1775">
          <cell r="A1775">
            <v>1729</v>
          </cell>
        </row>
        <row r="1776">
          <cell r="A1776">
            <v>1730</v>
          </cell>
        </row>
        <row r="1777">
          <cell r="A1777">
            <v>1731</v>
          </cell>
        </row>
        <row r="1778">
          <cell r="A1778">
            <v>1732</v>
          </cell>
        </row>
        <row r="1779">
          <cell r="A1779">
            <v>1733</v>
          </cell>
        </row>
        <row r="1780">
          <cell r="A1780">
            <v>1734</v>
          </cell>
        </row>
        <row r="1781">
          <cell r="A1781">
            <v>1735</v>
          </cell>
        </row>
        <row r="1782">
          <cell r="A1782">
            <v>1736</v>
          </cell>
        </row>
        <row r="1783">
          <cell r="A1783">
            <v>1737</v>
          </cell>
        </row>
        <row r="1784">
          <cell r="A1784">
            <v>1738</v>
          </cell>
        </row>
        <row r="1785">
          <cell r="A1785">
            <v>1739</v>
          </cell>
        </row>
        <row r="1786">
          <cell r="A1786">
            <v>1740</v>
          </cell>
        </row>
        <row r="1787">
          <cell r="A1787">
            <v>1741</v>
          </cell>
        </row>
        <row r="1788">
          <cell r="A1788">
            <v>1742</v>
          </cell>
        </row>
        <row r="1789">
          <cell r="A1789">
            <v>1743</v>
          </cell>
        </row>
        <row r="1790">
          <cell r="A1790">
            <v>1744</v>
          </cell>
        </row>
        <row r="1791">
          <cell r="A1791">
            <v>1745</v>
          </cell>
        </row>
        <row r="1792">
          <cell r="A1792">
            <v>1746</v>
          </cell>
        </row>
        <row r="1793">
          <cell r="A1793">
            <v>1747</v>
          </cell>
        </row>
        <row r="1794">
          <cell r="A1794">
            <v>1748</v>
          </cell>
        </row>
        <row r="1795">
          <cell r="A1795">
            <v>1749</v>
          </cell>
        </row>
        <row r="1796">
          <cell r="A1796">
            <v>1750</v>
          </cell>
        </row>
        <row r="1797">
          <cell r="A1797">
            <v>1751</v>
          </cell>
        </row>
        <row r="1798">
          <cell r="A1798">
            <v>1752</v>
          </cell>
        </row>
        <row r="1799">
          <cell r="A1799">
            <v>1753</v>
          </cell>
        </row>
        <row r="1800">
          <cell r="A1800">
            <v>1754</v>
          </cell>
        </row>
        <row r="1801">
          <cell r="A1801">
            <v>1755</v>
          </cell>
        </row>
        <row r="1802">
          <cell r="A1802">
            <v>1756</v>
          </cell>
        </row>
        <row r="1803">
          <cell r="A1803">
            <v>1757</v>
          </cell>
        </row>
        <row r="1804">
          <cell r="A1804">
            <v>1758</v>
          </cell>
        </row>
        <row r="1805">
          <cell r="A1805">
            <v>1759</v>
          </cell>
        </row>
        <row r="1806">
          <cell r="A1806">
            <v>1760</v>
          </cell>
        </row>
        <row r="1807">
          <cell r="A1807">
            <v>1761</v>
          </cell>
        </row>
        <row r="1808">
          <cell r="A1808">
            <v>1762</v>
          </cell>
        </row>
        <row r="1809">
          <cell r="A1809">
            <v>1763</v>
          </cell>
        </row>
        <row r="1810">
          <cell r="A1810">
            <v>1764</v>
          </cell>
        </row>
        <row r="1811">
          <cell r="A1811">
            <v>1765</v>
          </cell>
        </row>
        <row r="1812">
          <cell r="A1812">
            <v>1766</v>
          </cell>
        </row>
        <row r="1813">
          <cell r="A1813">
            <v>1767</v>
          </cell>
        </row>
        <row r="1814">
          <cell r="A1814">
            <v>1768</v>
          </cell>
        </row>
        <row r="1815">
          <cell r="A1815">
            <v>1769</v>
          </cell>
        </row>
        <row r="1816">
          <cell r="A1816">
            <v>1770</v>
          </cell>
        </row>
        <row r="1817">
          <cell r="A1817">
            <v>1771</v>
          </cell>
        </row>
        <row r="1818">
          <cell r="A1818">
            <v>1772</v>
          </cell>
        </row>
        <row r="1819">
          <cell r="A1819">
            <v>1773</v>
          </cell>
        </row>
        <row r="1820">
          <cell r="A1820">
            <v>1774</v>
          </cell>
        </row>
        <row r="1821">
          <cell r="A1821">
            <v>1775</v>
          </cell>
        </row>
        <row r="1822">
          <cell r="A1822">
            <v>1776</v>
          </cell>
        </row>
        <row r="1823">
          <cell r="A1823">
            <v>1777</v>
          </cell>
        </row>
        <row r="1824">
          <cell r="A1824">
            <v>1778</v>
          </cell>
        </row>
        <row r="1825">
          <cell r="A1825">
            <v>1779</v>
          </cell>
        </row>
        <row r="1826">
          <cell r="A1826">
            <v>1780</v>
          </cell>
        </row>
        <row r="1827">
          <cell r="A1827">
            <v>1781</v>
          </cell>
        </row>
        <row r="1828">
          <cell r="A1828">
            <v>1782</v>
          </cell>
        </row>
        <row r="1829">
          <cell r="A1829">
            <v>1783</v>
          </cell>
        </row>
        <row r="1830">
          <cell r="A1830">
            <v>1784</v>
          </cell>
        </row>
        <row r="1831">
          <cell r="A1831">
            <v>1785</v>
          </cell>
        </row>
        <row r="1832">
          <cell r="A1832">
            <v>1786</v>
          </cell>
        </row>
        <row r="1833">
          <cell r="A1833">
            <v>1787</v>
          </cell>
        </row>
        <row r="1834">
          <cell r="A1834">
            <v>1788</v>
          </cell>
        </row>
        <row r="1835">
          <cell r="A1835">
            <v>1789</v>
          </cell>
        </row>
        <row r="1836">
          <cell r="A1836">
            <v>1790</v>
          </cell>
        </row>
        <row r="1837">
          <cell r="A1837">
            <v>1791</v>
          </cell>
        </row>
        <row r="1838">
          <cell r="A1838">
            <v>1792</v>
          </cell>
        </row>
        <row r="1839">
          <cell r="A1839">
            <v>1793</v>
          </cell>
        </row>
        <row r="1840">
          <cell r="A1840">
            <v>1794</v>
          </cell>
        </row>
        <row r="1841">
          <cell r="A1841">
            <v>1795</v>
          </cell>
        </row>
        <row r="1842">
          <cell r="A1842">
            <v>1796</v>
          </cell>
        </row>
        <row r="1843">
          <cell r="A1843">
            <v>1797</v>
          </cell>
        </row>
        <row r="1844">
          <cell r="A1844">
            <v>1798</v>
          </cell>
        </row>
        <row r="1845">
          <cell r="A1845">
            <v>1799</v>
          </cell>
        </row>
        <row r="1846">
          <cell r="A1846">
            <v>1800</v>
          </cell>
        </row>
        <row r="1847">
          <cell r="A1847">
            <v>1801</v>
          </cell>
        </row>
        <row r="1848">
          <cell r="A1848">
            <v>1802</v>
          </cell>
        </row>
        <row r="1849">
          <cell r="A1849">
            <v>1803</v>
          </cell>
        </row>
        <row r="1850">
          <cell r="A1850">
            <v>1804</v>
          </cell>
        </row>
        <row r="1851">
          <cell r="A1851">
            <v>1805</v>
          </cell>
        </row>
        <row r="1852">
          <cell r="A1852">
            <v>1806</v>
          </cell>
        </row>
        <row r="1853">
          <cell r="A1853">
            <v>1807</v>
          </cell>
        </row>
        <row r="1854">
          <cell r="A1854">
            <v>1808</v>
          </cell>
        </row>
        <row r="1855">
          <cell r="A1855">
            <v>1809</v>
          </cell>
        </row>
        <row r="1856">
          <cell r="A1856">
            <v>1810</v>
          </cell>
        </row>
        <row r="1857">
          <cell r="A1857">
            <v>1811</v>
          </cell>
        </row>
        <row r="1858">
          <cell r="A1858">
            <v>1812</v>
          </cell>
        </row>
        <row r="1859">
          <cell r="A1859">
            <v>1813</v>
          </cell>
        </row>
        <row r="1860">
          <cell r="A1860">
            <v>1814</v>
          </cell>
        </row>
        <row r="1861">
          <cell r="A1861">
            <v>1815</v>
          </cell>
        </row>
        <row r="1862">
          <cell r="A1862">
            <v>1816</v>
          </cell>
        </row>
        <row r="1863">
          <cell r="A1863">
            <v>1817</v>
          </cell>
        </row>
        <row r="1864">
          <cell r="A1864">
            <v>1818</v>
          </cell>
        </row>
        <row r="1865">
          <cell r="A1865">
            <v>1819</v>
          </cell>
        </row>
        <row r="1866">
          <cell r="A1866">
            <v>1820</v>
          </cell>
        </row>
        <row r="1867">
          <cell r="A1867">
            <v>1821</v>
          </cell>
        </row>
        <row r="1868">
          <cell r="A1868">
            <v>1822</v>
          </cell>
        </row>
        <row r="1869">
          <cell r="A1869">
            <v>1823</v>
          </cell>
        </row>
        <row r="1870">
          <cell r="A1870">
            <v>1824</v>
          </cell>
        </row>
        <row r="1871">
          <cell r="A1871">
            <v>1825</v>
          </cell>
        </row>
        <row r="1872">
          <cell r="A1872">
            <v>1826</v>
          </cell>
        </row>
        <row r="1873">
          <cell r="A1873">
            <v>1827</v>
          </cell>
        </row>
        <row r="1874">
          <cell r="A1874">
            <v>1828</v>
          </cell>
        </row>
        <row r="1875">
          <cell r="A1875">
            <v>1829</v>
          </cell>
        </row>
        <row r="1876">
          <cell r="A1876">
            <v>1830</v>
          </cell>
        </row>
        <row r="1877">
          <cell r="A1877">
            <v>1831</v>
          </cell>
        </row>
        <row r="1878">
          <cell r="A1878">
            <v>1832</v>
          </cell>
        </row>
        <row r="1879">
          <cell r="A1879">
            <v>1833</v>
          </cell>
        </row>
        <row r="1880">
          <cell r="A1880">
            <v>1834</v>
          </cell>
        </row>
        <row r="1881">
          <cell r="A1881">
            <v>1835</v>
          </cell>
        </row>
        <row r="1882">
          <cell r="A1882">
            <v>1836</v>
          </cell>
        </row>
        <row r="1883">
          <cell r="A1883">
            <v>1837</v>
          </cell>
        </row>
        <row r="1884">
          <cell r="A1884">
            <v>1838</v>
          </cell>
        </row>
        <row r="1885">
          <cell r="A1885">
            <v>1839</v>
          </cell>
        </row>
        <row r="1886">
          <cell r="A1886">
            <v>1840</v>
          </cell>
        </row>
        <row r="1887">
          <cell r="A1887">
            <v>1841</v>
          </cell>
        </row>
        <row r="1888">
          <cell r="A1888">
            <v>1842</v>
          </cell>
        </row>
        <row r="1889">
          <cell r="A1889">
            <v>1843</v>
          </cell>
        </row>
        <row r="1890">
          <cell r="A1890">
            <v>1844</v>
          </cell>
        </row>
        <row r="1891">
          <cell r="A1891">
            <v>1845</v>
          </cell>
        </row>
        <row r="1892">
          <cell r="A1892">
            <v>1846</v>
          </cell>
        </row>
        <row r="1893">
          <cell r="A1893">
            <v>1847</v>
          </cell>
        </row>
        <row r="1894">
          <cell r="A1894">
            <v>1848</v>
          </cell>
        </row>
        <row r="1895">
          <cell r="A1895">
            <v>1849</v>
          </cell>
        </row>
        <row r="1896">
          <cell r="A1896">
            <v>1850</v>
          </cell>
        </row>
        <row r="1897">
          <cell r="A1897">
            <v>1851</v>
          </cell>
        </row>
        <row r="1898">
          <cell r="A1898">
            <v>1852</v>
          </cell>
        </row>
        <row r="1899">
          <cell r="A1899">
            <v>1853</v>
          </cell>
        </row>
        <row r="1900">
          <cell r="A1900">
            <v>1854</v>
          </cell>
        </row>
        <row r="1901">
          <cell r="A1901">
            <v>1855</v>
          </cell>
        </row>
        <row r="1902">
          <cell r="A1902">
            <v>1856</v>
          </cell>
        </row>
        <row r="1903">
          <cell r="A1903">
            <v>1857</v>
          </cell>
        </row>
        <row r="1904">
          <cell r="A1904">
            <v>1858</v>
          </cell>
        </row>
        <row r="1905">
          <cell r="A1905">
            <v>1859</v>
          </cell>
        </row>
        <row r="1906">
          <cell r="A1906">
            <v>1860</v>
          </cell>
        </row>
        <row r="1907">
          <cell r="A1907">
            <v>1861</v>
          </cell>
        </row>
        <row r="1908">
          <cell r="A1908">
            <v>1862</v>
          </cell>
        </row>
        <row r="1909">
          <cell r="A1909">
            <v>1863</v>
          </cell>
        </row>
        <row r="1910">
          <cell r="A1910">
            <v>1864</v>
          </cell>
        </row>
        <row r="1911">
          <cell r="A1911">
            <v>1865</v>
          </cell>
        </row>
        <row r="1912">
          <cell r="A1912">
            <v>1866</v>
          </cell>
        </row>
        <row r="1913">
          <cell r="A1913">
            <v>1867</v>
          </cell>
        </row>
        <row r="1914">
          <cell r="A1914">
            <v>1868</v>
          </cell>
        </row>
        <row r="1915">
          <cell r="A1915">
            <v>1869</v>
          </cell>
        </row>
        <row r="1916">
          <cell r="A1916">
            <v>1870</v>
          </cell>
        </row>
        <row r="1917">
          <cell r="A1917">
            <v>1871</v>
          </cell>
        </row>
        <row r="1918">
          <cell r="A1918">
            <v>1872</v>
          </cell>
        </row>
        <row r="1919">
          <cell r="A1919">
            <v>1873</v>
          </cell>
        </row>
        <row r="1920">
          <cell r="A1920">
            <v>1874</v>
          </cell>
        </row>
        <row r="1921">
          <cell r="A1921">
            <v>1875</v>
          </cell>
        </row>
        <row r="1922">
          <cell r="A1922">
            <v>1876</v>
          </cell>
        </row>
        <row r="1923">
          <cell r="A1923">
            <v>1877</v>
          </cell>
        </row>
        <row r="1924">
          <cell r="A1924">
            <v>1878</v>
          </cell>
        </row>
        <row r="1925">
          <cell r="A1925">
            <v>1879</v>
          </cell>
        </row>
        <row r="1926">
          <cell r="A1926">
            <v>1880</v>
          </cell>
        </row>
        <row r="1927">
          <cell r="A1927">
            <v>1881</v>
          </cell>
        </row>
        <row r="1928">
          <cell r="A1928">
            <v>1882</v>
          </cell>
        </row>
        <row r="1929">
          <cell r="A1929">
            <v>1883</v>
          </cell>
        </row>
        <row r="1930">
          <cell r="A1930">
            <v>1884</v>
          </cell>
        </row>
        <row r="1931">
          <cell r="A1931">
            <v>1885</v>
          </cell>
        </row>
        <row r="1932">
          <cell r="A1932">
            <v>1886</v>
          </cell>
        </row>
        <row r="1933">
          <cell r="A1933">
            <v>1887</v>
          </cell>
        </row>
        <row r="1934">
          <cell r="A1934">
            <v>1888</v>
          </cell>
        </row>
        <row r="1935">
          <cell r="A1935">
            <v>1889</v>
          </cell>
        </row>
        <row r="1936">
          <cell r="A1936">
            <v>1890</v>
          </cell>
        </row>
        <row r="1937">
          <cell r="A1937">
            <v>1891</v>
          </cell>
        </row>
        <row r="1938">
          <cell r="A1938">
            <v>1892</v>
          </cell>
        </row>
        <row r="1939">
          <cell r="A1939">
            <v>1893</v>
          </cell>
        </row>
        <row r="1940">
          <cell r="A1940">
            <v>1894</v>
          </cell>
        </row>
        <row r="1941">
          <cell r="A1941">
            <v>1895</v>
          </cell>
        </row>
        <row r="1942">
          <cell r="A1942">
            <v>1896</v>
          </cell>
        </row>
        <row r="1943">
          <cell r="A1943">
            <v>1897</v>
          </cell>
        </row>
        <row r="1944">
          <cell r="A1944">
            <v>1898</v>
          </cell>
        </row>
        <row r="1945">
          <cell r="A1945">
            <v>1899</v>
          </cell>
        </row>
        <row r="1946">
          <cell r="A1946">
            <v>1900</v>
          </cell>
        </row>
        <row r="1947">
          <cell r="A1947">
            <v>1901</v>
          </cell>
        </row>
        <row r="1948">
          <cell r="A1948">
            <v>1902</v>
          </cell>
        </row>
        <row r="1949">
          <cell r="A1949">
            <v>1903</v>
          </cell>
        </row>
        <row r="1950">
          <cell r="A1950">
            <v>1904</v>
          </cell>
        </row>
        <row r="1951">
          <cell r="A1951">
            <v>1905</v>
          </cell>
        </row>
        <row r="1952">
          <cell r="A1952">
            <v>1906</v>
          </cell>
        </row>
        <row r="1953">
          <cell r="A1953">
            <v>1907</v>
          </cell>
        </row>
        <row r="1954">
          <cell r="A1954">
            <v>1908</v>
          </cell>
        </row>
        <row r="1955">
          <cell r="A1955">
            <v>1909</v>
          </cell>
        </row>
        <row r="1956">
          <cell r="A1956">
            <v>1910</v>
          </cell>
        </row>
        <row r="1957">
          <cell r="A1957">
            <v>1911</v>
          </cell>
        </row>
        <row r="1958">
          <cell r="A1958">
            <v>1912</v>
          </cell>
        </row>
        <row r="1959">
          <cell r="A1959">
            <v>1913</v>
          </cell>
        </row>
        <row r="1960">
          <cell r="A1960">
            <v>1914</v>
          </cell>
        </row>
        <row r="1961">
          <cell r="A1961">
            <v>1915</v>
          </cell>
        </row>
        <row r="1962">
          <cell r="A1962">
            <v>1916</v>
          </cell>
        </row>
        <row r="1963">
          <cell r="A1963">
            <v>1917</v>
          </cell>
        </row>
        <row r="1964">
          <cell r="A1964">
            <v>1918</v>
          </cell>
        </row>
        <row r="1965">
          <cell r="A1965">
            <v>1919</v>
          </cell>
        </row>
        <row r="1966">
          <cell r="A1966">
            <v>1920</v>
          </cell>
        </row>
        <row r="1967">
          <cell r="A1967">
            <v>1921</v>
          </cell>
        </row>
        <row r="1968">
          <cell r="A1968">
            <v>1922</v>
          </cell>
        </row>
        <row r="1969">
          <cell r="A1969">
            <v>1923</v>
          </cell>
        </row>
        <row r="1970">
          <cell r="A1970">
            <v>1924</v>
          </cell>
        </row>
        <row r="1971">
          <cell r="A1971">
            <v>1925</v>
          </cell>
        </row>
        <row r="1972">
          <cell r="A1972">
            <v>1926</v>
          </cell>
        </row>
        <row r="1973">
          <cell r="A1973">
            <v>1927</v>
          </cell>
        </row>
        <row r="1974">
          <cell r="A1974">
            <v>1928</v>
          </cell>
        </row>
        <row r="1975">
          <cell r="A1975">
            <v>1929</v>
          </cell>
        </row>
        <row r="1976">
          <cell r="A1976">
            <v>1930</v>
          </cell>
        </row>
        <row r="1977">
          <cell r="A1977">
            <v>1931</v>
          </cell>
        </row>
        <row r="1978">
          <cell r="A1978">
            <v>1932</v>
          </cell>
        </row>
        <row r="1979">
          <cell r="A1979">
            <v>1933</v>
          </cell>
        </row>
        <row r="1980">
          <cell r="A1980">
            <v>1934</v>
          </cell>
        </row>
        <row r="1981">
          <cell r="A1981">
            <v>1935</v>
          </cell>
        </row>
        <row r="1982">
          <cell r="A1982">
            <v>1936</v>
          </cell>
        </row>
        <row r="1983">
          <cell r="A1983">
            <v>1937</v>
          </cell>
        </row>
        <row r="1984">
          <cell r="A1984">
            <v>1938</v>
          </cell>
        </row>
        <row r="1985">
          <cell r="A1985">
            <v>1939</v>
          </cell>
        </row>
        <row r="1986">
          <cell r="A1986">
            <v>1940</v>
          </cell>
        </row>
        <row r="1987">
          <cell r="A1987">
            <v>1941</v>
          </cell>
        </row>
        <row r="1988">
          <cell r="A1988">
            <v>1942</v>
          </cell>
        </row>
        <row r="1989">
          <cell r="A1989">
            <v>1943</v>
          </cell>
        </row>
        <row r="1990">
          <cell r="A1990">
            <v>1944</v>
          </cell>
        </row>
        <row r="1991">
          <cell r="A1991">
            <v>1945</v>
          </cell>
        </row>
        <row r="1992">
          <cell r="A1992">
            <v>1946</v>
          </cell>
        </row>
        <row r="1993">
          <cell r="A1993">
            <v>1947</v>
          </cell>
        </row>
        <row r="1994">
          <cell r="A1994">
            <v>1948</v>
          </cell>
        </row>
        <row r="1995">
          <cell r="A1995">
            <v>1949</v>
          </cell>
        </row>
        <row r="1996">
          <cell r="A1996">
            <v>1950</v>
          </cell>
        </row>
        <row r="1997">
          <cell r="A1997">
            <v>1951</v>
          </cell>
        </row>
        <row r="1998">
          <cell r="A1998">
            <v>1952</v>
          </cell>
        </row>
        <row r="1999">
          <cell r="A1999">
            <v>1953</v>
          </cell>
        </row>
        <row r="2000">
          <cell r="A2000">
            <v>1954</v>
          </cell>
        </row>
        <row r="2001">
          <cell r="A2001">
            <v>1955</v>
          </cell>
        </row>
        <row r="2002">
          <cell r="A2002">
            <v>1956</v>
          </cell>
        </row>
        <row r="2003">
          <cell r="A2003">
            <v>1957</v>
          </cell>
        </row>
        <row r="2004">
          <cell r="A2004">
            <v>1958</v>
          </cell>
        </row>
        <row r="2005">
          <cell r="A2005">
            <v>1959</v>
          </cell>
        </row>
        <row r="2006">
          <cell r="A2006">
            <v>1960</v>
          </cell>
        </row>
        <row r="2007">
          <cell r="A2007">
            <v>1961</v>
          </cell>
        </row>
        <row r="2008">
          <cell r="A2008">
            <v>1962</v>
          </cell>
        </row>
        <row r="2009">
          <cell r="A2009">
            <v>1963</v>
          </cell>
        </row>
        <row r="2010">
          <cell r="A2010">
            <v>1964</v>
          </cell>
        </row>
        <row r="2011">
          <cell r="A2011">
            <v>1965</v>
          </cell>
        </row>
        <row r="2012">
          <cell r="A2012">
            <v>1966</v>
          </cell>
        </row>
        <row r="2013">
          <cell r="A2013">
            <v>1967</v>
          </cell>
        </row>
        <row r="2014">
          <cell r="A2014">
            <v>1968</v>
          </cell>
        </row>
        <row r="2015">
          <cell r="A2015">
            <v>1969</v>
          </cell>
        </row>
        <row r="2016">
          <cell r="A2016">
            <v>1970</v>
          </cell>
        </row>
        <row r="2017">
          <cell r="A2017">
            <v>1971</v>
          </cell>
        </row>
        <row r="2018">
          <cell r="A2018">
            <v>1972</v>
          </cell>
        </row>
        <row r="2019">
          <cell r="A2019">
            <v>1973</v>
          </cell>
        </row>
        <row r="2020">
          <cell r="A2020">
            <v>1974</v>
          </cell>
        </row>
        <row r="2021">
          <cell r="A2021">
            <v>1975</v>
          </cell>
        </row>
        <row r="2022">
          <cell r="A2022">
            <v>1976</v>
          </cell>
        </row>
        <row r="2023">
          <cell r="A2023">
            <v>1977</v>
          </cell>
        </row>
        <row r="2024">
          <cell r="A2024">
            <v>1978</v>
          </cell>
        </row>
        <row r="2025">
          <cell r="A2025">
            <v>1979</v>
          </cell>
        </row>
        <row r="2026">
          <cell r="A2026">
            <v>1980</v>
          </cell>
        </row>
        <row r="2027">
          <cell r="A2027">
            <v>1981</v>
          </cell>
        </row>
        <row r="2028">
          <cell r="A2028">
            <v>1982</v>
          </cell>
        </row>
        <row r="2029">
          <cell r="A2029">
            <v>1983</v>
          </cell>
        </row>
        <row r="2030">
          <cell r="A2030">
            <v>1984</v>
          </cell>
        </row>
        <row r="2031">
          <cell r="A2031">
            <v>1985</v>
          </cell>
        </row>
        <row r="2032">
          <cell r="A2032">
            <v>1986</v>
          </cell>
        </row>
        <row r="2033">
          <cell r="A2033">
            <v>1987</v>
          </cell>
        </row>
        <row r="2034">
          <cell r="A2034">
            <v>1988</v>
          </cell>
        </row>
        <row r="2035">
          <cell r="A2035">
            <v>1989</v>
          </cell>
        </row>
        <row r="2036">
          <cell r="A2036">
            <v>1990</v>
          </cell>
        </row>
        <row r="2037">
          <cell r="A2037">
            <v>1991</v>
          </cell>
        </row>
        <row r="2038">
          <cell r="A2038">
            <v>1992</v>
          </cell>
        </row>
        <row r="2039">
          <cell r="A2039">
            <v>1993</v>
          </cell>
        </row>
        <row r="2040">
          <cell r="A2040">
            <v>1994</v>
          </cell>
        </row>
        <row r="2041">
          <cell r="A2041">
            <v>1995</v>
          </cell>
        </row>
        <row r="2042">
          <cell r="A2042">
            <v>1996</v>
          </cell>
        </row>
        <row r="2043">
          <cell r="A2043">
            <v>1997</v>
          </cell>
        </row>
        <row r="2044">
          <cell r="A2044">
            <v>1998</v>
          </cell>
        </row>
        <row r="2045">
          <cell r="A2045">
            <v>1999</v>
          </cell>
        </row>
        <row r="2046">
          <cell r="A2046">
            <v>2000</v>
          </cell>
        </row>
        <row r="2047">
          <cell r="A2047">
            <v>2001</v>
          </cell>
        </row>
        <row r="2048">
          <cell r="A2048">
            <v>2002</v>
          </cell>
        </row>
        <row r="2049">
          <cell r="A2049">
            <v>2003</v>
          </cell>
        </row>
        <row r="2050">
          <cell r="A2050">
            <v>2004</v>
          </cell>
        </row>
        <row r="2051">
          <cell r="A2051">
            <v>2005</v>
          </cell>
        </row>
        <row r="2052">
          <cell r="A2052">
            <v>2006</v>
          </cell>
        </row>
        <row r="2053">
          <cell r="A2053">
            <v>2007</v>
          </cell>
        </row>
        <row r="2054">
          <cell r="A2054">
            <v>2008</v>
          </cell>
        </row>
        <row r="2055">
          <cell r="A2055">
            <v>2009</v>
          </cell>
        </row>
        <row r="2056">
          <cell r="A2056">
            <v>2010</v>
          </cell>
        </row>
        <row r="2057">
          <cell r="A2057">
            <v>2011</v>
          </cell>
        </row>
        <row r="2058">
          <cell r="A2058">
            <v>2012</v>
          </cell>
        </row>
        <row r="2059">
          <cell r="A2059">
            <v>2013</v>
          </cell>
        </row>
        <row r="2060">
          <cell r="A2060">
            <v>2014</v>
          </cell>
        </row>
        <row r="2061">
          <cell r="A2061">
            <v>2015</v>
          </cell>
        </row>
        <row r="2062">
          <cell r="A2062">
            <v>2016</v>
          </cell>
        </row>
        <row r="2063">
          <cell r="A2063">
            <v>2017</v>
          </cell>
        </row>
        <row r="2064">
          <cell r="A2064">
            <v>2018</v>
          </cell>
        </row>
        <row r="2065">
          <cell r="A2065">
            <v>2019</v>
          </cell>
        </row>
        <row r="2066">
          <cell r="A2066">
            <v>2020</v>
          </cell>
        </row>
        <row r="2067">
          <cell r="A2067">
            <v>2021</v>
          </cell>
        </row>
        <row r="2068">
          <cell r="A2068">
            <v>2022</v>
          </cell>
        </row>
        <row r="2069">
          <cell r="A2069">
            <v>2023</v>
          </cell>
        </row>
        <row r="2070">
          <cell r="A2070">
            <v>2024</v>
          </cell>
        </row>
        <row r="2071">
          <cell r="A2071">
            <v>2025</v>
          </cell>
        </row>
        <row r="2072">
          <cell r="A2072">
            <v>2026</v>
          </cell>
        </row>
        <row r="2073">
          <cell r="A2073">
            <v>2027</v>
          </cell>
        </row>
        <row r="2074">
          <cell r="A2074">
            <v>2028</v>
          </cell>
        </row>
        <row r="2075">
          <cell r="A2075">
            <v>2029</v>
          </cell>
        </row>
        <row r="2076">
          <cell r="A2076">
            <v>2030</v>
          </cell>
        </row>
        <row r="2077">
          <cell r="A2077">
            <v>2031</v>
          </cell>
        </row>
        <row r="2078">
          <cell r="A2078">
            <v>2032</v>
          </cell>
        </row>
        <row r="2079">
          <cell r="A2079">
            <v>2033</v>
          </cell>
        </row>
        <row r="2080">
          <cell r="A2080">
            <v>2034</v>
          </cell>
        </row>
        <row r="2081">
          <cell r="A2081">
            <v>2035</v>
          </cell>
        </row>
        <row r="2082">
          <cell r="A2082">
            <v>2036</v>
          </cell>
        </row>
        <row r="2083">
          <cell r="A2083">
            <v>2037</v>
          </cell>
        </row>
        <row r="2084">
          <cell r="A2084">
            <v>2038</v>
          </cell>
        </row>
        <row r="2085">
          <cell r="A2085">
            <v>2039</v>
          </cell>
        </row>
        <row r="2086">
          <cell r="A2086">
            <v>2040</v>
          </cell>
        </row>
        <row r="2087">
          <cell r="A2087">
            <v>2041</v>
          </cell>
        </row>
        <row r="2088">
          <cell r="A2088">
            <v>2042</v>
          </cell>
        </row>
        <row r="2089">
          <cell r="A2089">
            <v>2043</v>
          </cell>
        </row>
        <row r="2090">
          <cell r="A2090">
            <v>2044</v>
          </cell>
        </row>
        <row r="2091">
          <cell r="A2091">
            <v>2045</v>
          </cell>
        </row>
        <row r="2092">
          <cell r="A2092">
            <v>2046</v>
          </cell>
        </row>
        <row r="2093">
          <cell r="A2093">
            <v>2047</v>
          </cell>
        </row>
        <row r="2094">
          <cell r="A2094">
            <v>2048</v>
          </cell>
        </row>
        <row r="2095">
          <cell r="A2095">
            <v>2049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e"/>
    </sheetNames>
    <sheetDataSet>
      <sheetData sheetId="0">
        <row r="1">
          <cell r="C1" t="str">
            <v>h</v>
          </cell>
        </row>
        <row r="2">
          <cell r="C2" t="str">
            <v>nm</v>
          </cell>
        </row>
        <row r="3">
          <cell r="B3">
            <v>4.0999999999999996</v>
          </cell>
          <cell r="C3">
            <v>308.95598048780499</v>
          </cell>
        </row>
        <row r="4">
          <cell r="B4">
            <v>4.0979990239141042</v>
          </cell>
          <cell r="C4">
            <v>309.10683790015253</v>
          </cell>
        </row>
        <row r="5">
          <cell r="B5">
            <v>4.0959980478282088</v>
          </cell>
          <cell r="C5">
            <v>309.2578427061614</v>
          </cell>
        </row>
        <row r="6">
          <cell r="B6">
            <v>4.0939970717423133</v>
          </cell>
          <cell r="C6">
            <v>309.40899512195131</v>
          </cell>
        </row>
        <row r="7">
          <cell r="B7">
            <v>4.0919960956564179</v>
          </cell>
          <cell r="C7">
            <v>309.5602953640647</v>
          </cell>
        </row>
        <row r="8">
          <cell r="B8">
            <v>4.0899951195705215</v>
          </cell>
          <cell r="C8">
            <v>309.71174364946796</v>
          </cell>
        </row>
        <row r="9">
          <cell r="B9">
            <v>4.0879941434846261</v>
          </cell>
          <cell r="C9">
            <v>309.86334019555187</v>
          </cell>
        </row>
        <row r="10">
          <cell r="B10">
            <v>4.0859931673987306</v>
          </cell>
          <cell r="C10">
            <v>310.01508522013341</v>
          </cell>
        </row>
        <row r="11">
          <cell r="B11">
            <v>4.0839921913128352</v>
          </cell>
          <cell r="C11">
            <v>310.16697894145636</v>
          </cell>
        </row>
        <row r="12">
          <cell r="B12">
            <v>4.0819912152269398</v>
          </cell>
          <cell r="C12">
            <v>310.31902157819235</v>
          </cell>
        </row>
        <row r="13">
          <cell r="B13">
            <v>4.0799902391410443</v>
          </cell>
          <cell r="C13">
            <v>310.47121334944205</v>
          </cell>
        </row>
        <row r="14">
          <cell r="B14">
            <v>4.0779892630551489</v>
          </cell>
          <cell r="C14">
            <v>310.62355447473618</v>
          </cell>
        </row>
        <row r="15">
          <cell r="B15">
            <v>4.0759882869692534</v>
          </cell>
          <cell r="C15">
            <v>310.77604517403648</v>
          </cell>
        </row>
        <row r="16">
          <cell r="B16">
            <v>4.0739873108833571</v>
          </cell>
          <cell r="C16">
            <v>310.92868566773694</v>
          </cell>
        </row>
        <row r="17">
          <cell r="B17">
            <v>4.0719863347974616</v>
          </cell>
          <cell r="C17">
            <v>311.08147617666458</v>
          </cell>
        </row>
        <row r="18">
          <cell r="B18">
            <v>4.0699853587115662</v>
          </cell>
          <cell r="C18">
            <v>311.23441692208081</v>
          </cell>
        </row>
        <row r="19">
          <cell r="B19">
            <v>4.0679843826256707</v>
          </cell>
          <cell r="C19">
            <v>311.38750812568242</v>
          </cell>
        </row>
        <row r="20">
          <cell r="B20">
            <v>4.0659834065397753</v>
          </cell>
          <cell r="C20">
            <v>311.54075000960256</v>
          </cell>
        </row>
        <row r="21">
          <cell r="B21">
            <v>4.0639824304538799</v>
          </cell>
          <cell r="C21">
            <v>311.69414279641182</v>
          </cell>
        </row>
        <row r="22">
          <cell r="B22">
            <v>4.0619814543679844</v>
          </cell>
          <cell r="C22">
            <v>311.84768670911939</v>
          </cell>
        </row>
        <row r="23">
          <cell r="B23">
            <v>4.059980478282089</v>
          </cell>
          <cell r="C23">
            <v>312.00138197117417</v>
          </cell>
        </row>
        <row r="24">
          <cell r="B24">
            <v>4.0579795021961926</v>
          </cell>
          <cell r="C24">
            <v>312.15522880646569</v>
          </cell>
        </row>
        <row r="25">
          <cell r="B25">
            <v>4.0559785261102972</v>
          </cell>
          <cell r="C25">
            <v>312.30922743932535</v>
          </cell>
        </row>
        <row r="26">
          <cell r="B26">
            <v>4.0539775500244017</v>
          </cell>
          <cell r="C26">
            <v>312.46337809452734</v>
          </cell>
        </row>
        <row r="27">
          <cell r="B27">
            <v>4.0519765739385063</v>
          </cell>
          <cell r="C27">
            <v>312.61768099729005</v>
          </cell>
        </row>
        <row r="28">
          <cell r="B28">
            <v>4.0499755978526109</v>
          </cell>
          <cell r="C28">
            <v>312.77213637327685</v>
          </cell>
        </row>
        <row r="29">
          <cell r="B29">
            <v>4.0479746217667154</v>
          </cell>
          <cell r="C29">
            <v>312.92674444859733</v>
          </cell>
        </row>
        <row r="30">
          <cell r="B30">
            <v>4.04597364568082</v>
          </cell>
          <cell r="C30">
            <v>313.08150544980828</v>
          </cell>
        </row>
        <row r="31">
          <cell r="B31">
            <v>4.0439726695949245</v>
          </cell>
          <cell r="C31">
            <v>313.23641960391507</v>
          </cell>
        </row>
        <row r="32">
          <cell r="B32">
            <v>4.0419716935090282</v>
          </cell>
          <cell r="C32">
            <v>313.3914871383725</v>
          </cell>
        </row>
        <row r="33">
          <cell r="B33">
            <v>4.0399707174231327</v>
          </cell>
          <cell r="C33">
            <v>313.5467082810859</v>
          </cell>
        </row>
        <row r="34">
          <cell r="B34">
            <v>4.0379697413372373</v>
          </cell>
          <cell r="C34">
            <v>313.70208326041251</v>
          </cell>
        </row>
        <row r="35">
          <cell r="B35">
            <v>4.0359687652513418</v>
          </cell>
          <cell r="C35">
            <v>313.85761230516232</v>
          </cell>
        </row>
        <row r="36">
          <cell r="B36">
            <v>4.0339677891654464</v>
          </cell>
          <cell r="C36">
            <v>314.0132956445994</v>
          </cell>
        </row>
        <row r="37">
          <cell r="B37">
            <v>4.031966813079551</v>
          </cell>
          <cell r="C37">
            <v>314.16913350844288</v>
          </cell>
        </row>
        <row r="38">
          <cell r="B38">
            <v>4.0299658369936555</v>
          </cell>
          <cell r="C38">
            <v>314.3251261268681</v>
          </cell>
        </row>
        <row r="39">
          <cell r="B39">
            <v>4.0279648609077601</v>
          </cell>
          <cell r="C39">
            <v>314.48127373050784</v>
          </cell>
        </row>
        <row r="40">
          <cell r="B40">
            <v>4.0259638848218637</v>
          </cell>
          <cell r="C40">
            <v>314.6375765504535</v>
          </cell>
        </row>
        <row r="41">
          <cell r="B41">
            <v>4.0239629087359683</v>
          </cell>
          <cell r="C41">
            <v>314.7940348182558</v>
          </cell>
        </row>
        <row r="42">
          <cell r="B42">
            <v>4.0219619326500728</v>
          </cell>
          <cell r="C42">
            <v>314.95064876592659</v>
          </cell>
        </row>
        <row r="43">
          <cell r="B43">
            <v>4.0199609565641774</v>
          </cell>
          <cell r="C43">
            <v>315.10741862593949</v>
          </cell>
        </row>
        <row r="44">
          <cell r="B44">
            <v>4.017959980478282</v>
          </cell>
          <cell r="C44">
            <v>315.26434463123127</v>
          </cell>
        </row>
        <row r="45">
          <cell r="B45">
            <v>4.0159590043923865</v>
          </cell>
          <cell r="C45">
            <v>315.42142701520299</v>
          </cell>
        </row>
        <row r="46">
          <cell r="B46">
            <v>4.0139580283064911</v>
          </cell>
          <cell r="C46">
            <v>315.578666011721</v>
          </cell>
        </row>
        <row r="47">
          <cell r="B47">
            <v>4.0119570522205947</v>
          </cell>
          <cell r="C47">
            <v>315.73606185511846</v>
          </cell>
        </row>
        <row r="48">
          <cell r="B48">
            <v>4.0099560761346993</v>
          </cell>
          <cell r="C48">
            <v>315.89361478019583</v>
          </cell>
        </row>
        <row r="49">
          <cell r="B49">
            <v>4.0079551000488038</v>
          </cell>
          <cell r="C49">
            <v>316.0513250222229</v>
          </cell>
        </row>
        <row r="50">
          <cell r="B50">
            <v>4.0059541239629084</v>
          </cell>
          <cell r="C50">
            <v>316.20919281693926</v>
          </cell>
        </row>
        <row r="51">
          <cell r="B51">
            <v>4.003953147877013</v>
          </cell>
          <cell r="C51">
            <v>316.36721840055594</v>
          </cell>
        </row>
        <row r="52">
          <cell r="B52">
            <v>4.0019521717911175</v>
          </cell>
          <cell r="C52">
            <v>316.52540200975619</v>
          </cell>
        </row>
        <row r="53">
          <cell r="B53">
            <v>3.9999511957052216</v>
          </cell>
          <cell r="C53">
            <v>316.68374388169707</v>
          </cell>
        </row>
        <row r="54">
          <cell r="B54">
            <v>3.9979502196193262</v>
          </cell>
          <cell r="C54">
            <v>316.84224425401021</v>
          </cell>
        </row>
        <row r="55">
          <cell r="B55">
            <v>3.9959492435334307</v>
          </cell>
          <cell r="C55">
            <v>317.00090336480338</v>
          </cell>
        </row>
        <row r="56">
          <cell r="B56">
            <v>3.9939482674475353</v>
          </cell>
          <cell r="C56">
            <v>317.15972145266153</v>
          </cell>
        </row>
        <row r="57">
          <cell r="B57">
            <v>3.9919472913616394</v>
          </cell>
          <cell r="C57">
            <v>317.31869875664785</v>
          </cell>
        </row>
        <row r="58">
          <cell r="B58">
            <v>3.9899463152757439</v>
          </cell>
          <cell r="C58">
            <v>317.47783551630511</v>
          </cell>
        </row>
        <row r="59">
          <cell r="B59">
            <v>3.9879453391898485</v>
          </cell>
          <cell r="C59">
            <v>317.63713197165697</v>
          </cell>
        </row>
        <row r="60">
          <cell r="B60">
            <v>3.9859443631039531</v>
          </cell>
          <cell r="C60">
            <v>317.79658836320903</v>
          </cell>
        </row>
        <row r="61">
          <cell r="B61">
            <v>3.9839433870180572</v>
          </cell>
          <cell r="C61">
            <v>317.95620493194997</v>
          </cell>
        </row>
        <row r="62">
          <cell r="B62">
            <v>3.9819424109321617</v>
          </cell>
          <cell r="C62">
            <v>318.11598191935298</v>
          </cell>
        </row>
        <row r="63">
          <cell r="B63">
            <v>3.9799414348462663</v>
          </cell>
          <cell r="C63">
            <v>318.27591956737677</v>
          </cell>
        </row>
        <row r="64">
          <cell r="B64">
            <v>3.9779404587603708</v>
          </cell>
          <cell r="C64">
            <v>318.43601811846696</v>
          </cell>
        </row>
        <row r="65">
          <cell r="B65">
            <v>3.9759394826744749</v>
          </cell>
          <cell r="C65">
            <v>318.59627781555736</v>
          </cell>
        </row>
        <row r="66">
          <cell r="B66">
            <v>3.9739385065885795</v>
          </cell>
          <cell r="C66">
            <v>318.7566989020707</v>
          </cell>
        </row>
        <row r="67">
          <cell r="B67">
            <v>3.9719375305026841</v>
          </cell>
          <cell r="C67">
            <v>318.91728162192061</v>
          </cell>
        </row>
        <row r="68">
          <cell r="B68">
            <v>3.9699365544167886</v>
          </cell>
          <cell r="C68">
            <v>319.07802621951231</v>
          </cell>
        </row>
        <row r="69">
          <cell r="B69">
            <v>3.9679355783308927</v>
          </cell>
          <cell r="C69">
            <v>319.23893293974402</v>
          </cell>
        </row>
        <row r="70">
          <cell r="B70">
            <v>3.9659346022449973</v>
          </cell>
          <cell r="C70">
            <v>319.40000202800826</v>
          </cell>
        </row>
        <row r="71">
          <cell r="B71">
            <v>3.9639336261591018</v>
          </cell>
          <cell r="C71">
            <v>319.56123373019301</v>
          </cell>
        </row>
        <row r="72">
          <cell r="B72">
            <v>3.9619326500732064</v>
          </cell>
          <cell r="C72">
            <v>319.722628292683</v>
          </cell>
        </row>
        <row r="73">
          <cell r="B73">
            <v>3.9599316739873105</v>
          </cell>
          <cell r="C73">
            <v>319.88418596236102</v>
          </cell>
        </row>
        <row r="74">
          <cell r="B74">
            <v>3.9579306979014151</v>
          </cell>
          <cell r="C74">
            <v>320.04590698660888</v>
          </cell>
        </row>
        <row r="75">
          <cell r="B75">
            <v>3.9559297218155196</v>
          </cell>
          <cell r="C75">
            <v>320.20779161330927</v>
          </cell>
        </row>
        <row r="76">
          <cell r="B76">
            <v>3.9539287457296242</v>
          </cell>
          <cell r="C76">
            <v>320.36984009084637</v>
          </cell>
        </row>
        <row r="77">
          <cell r="B77">
            <v>3.9519277696437283</v>
          </cell>
          <cell r="C77">
            <v>320.53205266810755</v>
          </cell>
        </row>
        <row r="78">
          <cell r="B78">
            <v>3.9499267935578328</v>
          </cell>
          <cell r="C78">
            <v>320.69442959448452</v>
          </cell>
        </row>
        <row r="79">
          <cell r="B79">
            <v>3.9479258174719374</v>
          </cell>
          <cell r="C79">
            <v>320.85697111987452</v>
          </cell>
        </row>
        <row r="80">
          <cell r="B80">
            <v>3.9459248413860419</v>
          </cell>
          <cell r="C80">
            <v>321.01967749468173</v>
          </cell>
        </row>
        <row r="81">
          <cell r="B81">
            <v>3.943923865300146</v>
          </cell>
          <cell r="C81">
            <v>321.18254896981858</v>
          </cell>
        </row>
        <row r="82">
          <cell r="B82">
            <v>3.9419228892142506</v>
          </cell>
          <cell r="C82">
            <v>321.34558579670681</v>
          </cell>
        </row>
        <row r="83">
          <cell r="B83">
            <v>3.9399219131283552</v>
          </cell>
          <cell r="C83">
            <v>321.50878822727901</v>
          </cell>
        </row>
        <row r="84">
          <cell r="B84">
            <v>3.9379209370424597</v>
          </cell>
          <cell r="C84">
            <v>321.67215651397987</v>
          </cell>
        </row>
        <row r="85">
          <cell r="B85">
            <v>3.9359199609565638</v>
          </cell>
          <cell r="C85">
            <v>321.83569090976738</v>
          </cell>
        </row>
        <row r="86">
          <cell r="B86">
            <v>3.9339189848706684</v>
          </cell>
          <cell r="C86">
            <v>321.99939166811413</v>
          </cell>
        </row>
        <row r="87">
          <cell r="B87">
            <v>3.9319180087847729</v>
          </cell>
          <cell r="C87">
            <v>322.16325904300885</v>
          </cell>
        </row>
        <row r="88">
          <cell r="B88">
            <v>3.9299170326988775</v>
          </cell>
          <cell r="C88">
            <v>322.32729328895743</v>
          </cell>
        </row>
        <row r="89">
          <cell r="B89">
            <v>3.9279160566129816</v>
          </cell>
          <cell r="C89">
            <v>322.49149466098442</v>
          </cell>
        </row>
        <row r="90">
          <cell r="B90">
            <v>3.9259150805270862</v>
          </cell>
          <cell r="C90">
            <v>322.65586341463427</v>
          </cell>
        </row>
        <row r="91">
          <cell r="B91">
            <v>3.9239141044411907</v>
          </cell>
          <cell r="C91">
            <v>322.82039980597267</v>
          </cell>
        </row>
        <row r="92">
          <cell r="B92">
            <v>3.9219131283552948</v>
          </cell>
          <cell r="C92">
            <v>322.98510409158797</v>
          </cell>
        </row>
        <row r="93">
          <cell r="B93">
            <v>3.9199121522693994</v>
          </cell>
          <cell r="C93">
            <v>323.14997652859233</v>
          </cell>
        </row>
        <row r="94">
          <cell r="B94">
            <v>3.9179111761835039</v>
          </cell>
          <cell r="C94">
            <v>323.31501737462327</v>
          </cell>
        </row>
        <row r="95">
          <cell r="B95">
            <v>3.9159102000976085</v>
          </cell>
          <cell r="C95">
            <v>323.48022688784488</v>
          </cell>
        </row>
        <row r="96">
          <cell r="B96">
            <v>3.9139092240117126</v>
          </cell>
          <cell r="C96">
            <v>323.64560532694912</v>
          </cell>
        </row>
        <row r="97">
          <cell r="B97">
            <v>3.9119082479258172</v>
          </cell>
          <cell r="C97">
            <v>323.81115295115723</v>
          </cell>
        </row>
        <row r="98">
          <cell r="B98">
            <v>3.9099072718399217</v>
          </cell>
          <cell r="C98">
            <v>323.97687002022127</v>
          </cell>
        </row>
        <row r="99">
          <cell r="B99">
            <v>3.9079062957540263</v>
          </cell>
          <cell r="C99">
            <v>324.14275679442517</v>
          </cell>
        </row>
        <row r="100">
          <cell r="B100">
            <v>3.9059053196681304</v>
          </cell>
          <cell r="C100">
            <v>324.30881353458631</v>
          </cell>
        </row>
        <row r="101">
          <cell r="B101">
            <v>3.9039043435822349</v>
          </cell>
          <cell r="C101">
            <v>324.47504050205657</v>
          </cell>
        </row>
        <row r="102">
          <cell r="B102">
            <v>3.9019033674963395</v>
          </cell>
          <cell r="C102">
            <v>324.64143795872428</v>
          </cell>
        </row>
        <row r="103">
          <cell r="B103">
            <v>3.899902391410444</v>
          </cell>
          <cell r="C103">
            <v>324.80800616701509</v>
          </cell>
        </row>
        <row r="104">
          <cell r="B104">
            <v>3.8979014153245481</v>
          </cell>
          <cell r="C104">
            <v>324.97474538989343</v>
          </cell>
        </row>
        <row r="105">
          <cell r="B105">
            <v>3.8959004392386527</v>
          </cell>
          <cell r="C105">
            <v>325.14165589086412</v>
          </cell>
        </row>
        <row r="106">
          <cell r="B106">
            <v>3.8938994631527573</v>
          </cell>
          <cell r="C106">
            <v>325.30873793397348</v>
          </cell>
        </row>
        <row r="107">
          <cell r="B107">
            <v>3.8918984870668618</v>
          </cell>
          <cell r="C107">
            <v>325.47599178381097</v>
          </cell>
        </row>
        <row r="108">
          <cell r="B108">
            <v>3.8898975109809659</v>
          </cell>
          <cell r="C108">
            <v>325.6434177055105</v>
          </cell>
        </row>
        <row r="109">
          <cell r="B109">
            <v>3.8878965348950705</v>
          </cell>
          <cell r="C109">
            <v>325.81101596475162</v>
          </cell>
        </row>
        <row r="110">
          <cell r="B110">
            <v>3.885895558809175</v>
          </cell>
          <cell r="C110">
            <v>325.97878682776127</v>
          </cell>
        </row>
        <row r="111">
          <cell r="B111">
            <v>3.8838945827232796</v>
          </cell>
          <cell r="C111">
            <v>326.146730561315</v>
          </cell>
        </row>
        <row r="112">
          <cell r="B112">
            <v>3.8818936066373837</v>
          </cell>
          <cell r="C112">
            <v>326.31484743273836</v>
          </cell>
        </row>
        <row r="113">
          <cell r="B113">
            <v>3.8798926305514883</v>
          </cell>
          <cell r="C113">
            <v>326.48313770990842</v>
          </cell>
        </row>
        <row r="114">
          <cell r="B114">
            <v>3.8778916544655928</v>
          </cell>
          <cell r="C114">
            <v>326.65160166125509</v>
          </cell>
        </row>
        <row r="115">
          <cell r="B115">
            <v>3.8758906783796974</v>
          </cell>
          <cell r="C115">
            <v>326.82023955576273</v>
          </cell>
        </row>
        <row r="116">
          <cell r="B116">
            <v>3.8738897022938015</v>
          </cell>
          <cell r="C116">
            <v>326.98905166297129</v>
          </cell>
        </row>
        <row r="117">
          <cell r="B117">
            <v>3.871888726207906</v>
          </cell>
          <cell r="C117">
            <v>327.15803825297797</v>
          </cell>
        </row>
        <row r="118">
          <cell r="B118">
            <v>3.8698877501220106</v>
          </cell>
          <cell r="C118">
            <v>327.32719959643867</v>
          </cell>
        </row>
        <row r="119">
          <cell r="B119">
            <v>3.8678867740361151</v>
          </cell>
          <cell r="C119">
            <v>327.49653596456926</v>
          </cell>
        </row>
        <row r="120">
          <cell r="B120">
            <v>3.8658857979502192</v>
          </cell>
          <cell r="C120">
            <v>327.66604762914722</v>
          </cell>
        </row>
        <row r="121">
          <cell r="B121">
            <v>3.8638848218643238</v>
          </cell>
          <cell r="C121">
            <v>327.83573486251288</v>
          </cell>
        </row>
        <row r="122">
          <cell r="B122">
            <v>3.8618838457784284</v>
          </cell>
          <cell r="C122">
            <v>328.00559793757117</v>
          </cell>
        </row>
        <row r="123">
          <cell r="B123">
            <v>3.8598828696925329</v>
          </cell>
          <cell r="C123">
            <v>328.17563712779281</v>
          </cell>
        </row>
        <row r="124">
          <cell r="B124">
            <v>3.857881893606637</v>
          </cell>
          <cell r="C124">
            <v>328.34585270721601</v>
          </cell>
        </row>
        <row r="125">
          <cell r="B125">
            <v>3.8558809175207416</v>
          </cell>
          <cell r="C125">
            <v>328.51624495044751</v>
          </cell>
        </row>
        <row r="126">
          <cell r="B126">
            <v>3.8538799414348461</v>
          </cell>
          <cell r="C126">
            <v>328.68681413266478</v>
          </cell>
        </row>
        <row r="127">
          <cell r="B127">
            <v>3.8518789653489507</v>
          </cell>
          <cell r="C127">
            <v>328.85756052961682</v>
          </cell>
        </row>
        <row r="128">
          <cell r="B128">
            <v>3.8498779892630548</v>
          </cell>
          <cell r="C128">
            <v>329.02848441762598</v>
          </cell>
        </row>
        <row r="129">
          <cell r="B129">
            <v>3.8478770131771594</v>
          </cell>
          <cell r="C129">
            <v>329.19958607358939</v>
          </cell>
        </row>
        <row r="130">
          <cell r="B130">
            <v>3.8458760370912639</v>
          </cell>
          <cell r="C130">
            <v>329.37086577498042</v>
          </cell>
        </row>
        <row r="131">
          <cell r="B131">
            <v>3.8438750610053685</v>
          </cell>
          <cell r="C131">
            <v>329.54232379985029</v>
          </cell>
        </row>
        <row r="132">
          <cell r="B132">
            <v>3.8418740849194726</v>
          </cell>
          <cell r="C132">
            <v>329.71396042682937</v>
          </cell>
        </row>
        <row r="133">
          <cell r="B133">
            <v>3.8398731088335771</v>
          </cell>
          <cell r="C133">
            <v>329.88577593512895</v>
          </cell>
        </row>
        <row r="134">
          <cell r="B134">
            <v>3.8378721327476817</v>
          </cell>
          <cell r="C134">
            <v>330.05777060454244</v>
          </cell>
        </row>
        <row r="135">
          <cell r="B135">
            <v>3.8358711566617858</v>
          </cell>
          <cell r="C135">
            <v>330.22994471544729</v>
          </cell>
        </row>
        <row r="136">
          <cell r="B136">
            <v>3.8338701805758904</v>
          </cell>
          <cell r="C136">
            <v>330.40229854880607</v>
          </cell>
        </row>
        <row r="137">
          <cell r="B137">
            <v>3.8318692044899949</v>
          </cell>
          <cell r="C137">
            <v>330.57483238616834</v>
          </cell>
        </row>
        <row r="138">
          <cell r="B138">
            <v>3.8298682284040995</v>
          </cell>
          <cell r="C138">
            <v>330.74754650967208</v>
          </cell>
        </row>
        <row r="139">
          <cell r="B139">
            <v>3.8278672523182036</v>
          </cell>
          <cell r="C139">
            <v>330.9204412020452</v>
          </cell>
        </row>
        <row r="140">
          <cell r="B140">
            <v>3.8258662762323081</v>
          </cell>
          <cell r="C140">
            <v>331.09351674660689</v>
          </cell>
        </row>
        <row r="141">
          <cell r="B141">
            <v>3.8238653001464127</v>
          </cell>
          <cell r="C141">
            <v>331.2667734272697</v>
          </cell>
        </row>
        <row r="142">
          <cell r="B142">
            <v>3.8218643240605172</v>
          </cell>
          <cell r="C142">
            <v>331.44021152854049</v>
          </cell>
        </row>
        <row r="143">
          <cell r="B143">
            <v>3.8198633479746213</v>
          </cell>
          <cell r="C143">
            <v>331.61383133552249</v>
          </cell>
        </row>
        <row r="144">
          <cell r="B144">
            <v>3.8178623718887259</v>
          </cell>
          <cell r="C144">
            <v>331.78763313391636</v>
          </cell>
        </row>
        <row r="145">
          <cell r="B145">
            <v>3.8158613958028305</v>
          </cell>
          <cell r="C145">
            <v>331.96161721002221</v>
          </cell>
        </row>
        <row r="146">
          <cell r="B146">
            <v>3.813860419716935</v>
          </cell>
          <cell r="C146">
            <v>332.13578385074101</v>
          </cell>
        </row>
        <row r="147">
          <cell r="B147">
            <v>3.8118594436310391</v>
          </cell>
          <cell r="C147">
            <v>332.31013334357607</v>
          </cell>
        </row>
        <row r="148">
          <cell r="B148">
            <v>3.8098584675451437</v>
          </cell>
          <cell r="C148">
            <v>332.48466597663469</v>
          </cell>
        </row>
        <row r="149">
          <cell r="B149">
            <v>3.8078574914592482</v>
          </cell>
          <cell r="C149">
            <v>332.65938203862976</v>
          </cell>
        </row>
        <row r="150">
          <cell r="B150">
            <v>3.8058565153733528</v>
          </cell>
          <cell r="C150">
            <v>332.83428181888138</v>
          </cell>
        </row>
        <row r="151">
          <cell r="B151">
            <v>3.8038555392874569</v>
          </cell>
          <cell r="C151">
            <v>333.0093656073185</v>
          </cell>
        </row>
        <row r="152">
          <cell r="B152">
            <v>3.8018545632015615</v>
          </cell>
          <cell r="C152">
            <v>333.18463369448023</v>
          </cell>
        </row>
        <row r="153">
          <cell r="B153">
            <v>3.799853587115666</v>
          </cell>
          <cell r="C153">
            <v>333.36008637151787</v>
          </cell>
        </row>
        <row r="154">
          <cell r="B154">
            <v>3.7978526110297706</v>
          </cell>
          <cell r="C154">
            <v>333.53572393019618</v>
          </cell>
        </row>
        <row r="155">
          <cell r="B155">
            <v>3.7958516349438747</v>
          </cell>
          <cell r="C155">
            <v>333.71154666289533</v>
          </cell>
        </row>
        <row r="156">
          <cell r="B156">
            <v>3.7938506588579792</v>
          </cell>
          <cell r="C156">
            <v>333.88755486261203</v>
          </cell>
        </row>
        <row r="157">
          <cell r="B157">
            <v>3.7918496827720838</v>
          </cell>
          <cell r="C157">
            <v>334.06374882296166</v>
          </cell>
        </row>
        <row r="158">
          <cell r="B158">
            <v>3.7898487066861883</v>
          </cell>
          <cell r="C158">
            <v>334.24012883817971</v>
          </cell>
        </row>
        <row r="159">
          <cell r="B159">
            <v>3.7878477306002925</v>
          </cell>
          <cell r="C159">
            <v>334.41669520312331</v>
          </cell>
        </row>
        <row r="160">
          <cell r="B160">
            <v>3.785846754514397</v>
          </cell>
          <cell r="C160">
            <v>334.59344821327295</v>
          </cell>
        </row>
        <row r="161">
          <cell r="B161">
            <v>3.7838457784285016</v>
          </cell>
          <cell r="C161">
            <v>334.77038816473419</v>
          </cell>
        </row>
        <row r="162">
          <cell r="B162">
            <v>3.7818448023426061</v>
          </cell>
          <cell r="C162">
            <v>334.94751535423933</v>
          </cell>
        </row>
        <row r="163">
          <cell r="B163">
            <v>3.7798438262567102</v>
          </cell>
          <cell r="C163">
            <v>335.12483007914898</v>
          </cell>
        </row>
        <row r="164">
          <cell r="B164">
            <v>3.7778428501708148</v>
          </cell>
          <cell r="C164">
            <v>335.30233263745362</v>
          </cell>
        </row>
        <row r="165">
          <cell r="B165">
            <v>3.7758418740849193</v>
          </cell>
          <cell r="C165">
            <v>335.48002332777548</v>
          </cell>
        </row>
        <row r="166">
          <cell r="B166">
            <v>3.7738408979990239</v>
          </cell>
          <cell r="C166">
            <v>335.65790244937028</v>
          </cell>
        </row>
        <row r="167">
          <cell r="B167">
            <v>3.771839921913128</v>
          </cell>
          <cell r="C167">
            <v>335.8359703021286</v>
          </cell>
        </row>
        <row r="168">
          <cell r="B168">
            <v>3.7698389458272326</v>
          </cell>
          <cell r="C168">
            <v>336.01422718657773</v>
          </cell>
        </row>
        <row r="169">
          <cell r="B169">
            <v>3.7678379697413371</v>
          </cell>
          <cell r="C169">
            <v>336.19267340388336</v>
          </cell>
        </row>
        <row r="170">
          <cell r="B170">
            <v>3.7658369936554417</v>
          </cell>
          <cell r="C170">
            <v>336.37130925585143</v>
          </cell>
        </row>
        <row r="171">
          <cell r="B171">
            <v>3.7638360175695458</v>
          </cell>
          <cell r="C171">
            <v>336.5501350449295</v>
          </cell>
        </row>
        <row r="172">
          <cell r="B172">
            <v>3.7618350414836503</v>
          </cell>
          <cell r="C172">
            <v>336.72915107420874</v>
          </cell>
        </row>
        <row r="173">
          <cell r="B173">
            <v>3.7598340653977549</v>
          </cell>
          <cell r="C173">
            <v>336.90835764742542</v>
          </cell>
        </row>
        <row r="174">
          <cell r="B174">
            <v>3.7578330893118594</v>
          </cell>
          <cell r="C174">
            <v>337.08775506896291</v>
          </cell>
        </row>
        <row r="175">
          <cell r="B175">
            <v>3.7558321132259636</v>
          </cell>
          <cell r="C175">
            <v>337.26734364385317</v>
          </cell>
        </row>
        <row r="176">
          <cell r="B176">
            <v>3.7538311371400681</v>
          </cell>
          <cell r="C176">
            <v>337.44712367777845</v>
          </cell>
        </row>
        <row r="177">
          <cell r="B177">
            <v>3.7518301610541727</v>
          </cell>
          <cell r="C177">
            <v>337.62709547707328</v>
          </cell>
        </row>
        <row r="178">
          <cell r="B178">
            <v>3.7498291849682768</v>
          </cell>
          <cell r="C178">
            <v>337.80725934872595</v>
          </cell>
        </row>
        <row r="179">
          <cell r="B179">
            <v>3.7478282088823813</v>
          </cell>
          <cell r="C179">
            <v>337.98761560038037</v>
          </cell>
        </row>
        <row r="180">
          <cell r="B180">
            <v>3.7458272327964859</v>
          </cell>
          <cell r="C180">
            <v>338.16816454033784</v>
          </cell>
        </row>
        <row r="181">
          <cell r="B181">
            <v>3.7438262567105904</v>
          </cell>
          <cell r="C181">
            <v>338.34890647755873</v>
          </cell>
        </row>
        <row r="182">
          <cell r="B182">
            <v>3.7418252806246945</v>
          </cell>
          <cell r="C182">
            <v>338.52984172166441</v>
          </cell>
        </row>
        <row r="183">
          <cell r="B183">
            <v>3.7398243045387991</v>
          </cell>
          <cell r="C183">
            <v>338.71097058293867</v>
          </cell>
        </row>
        <row r="184">
          <cell r="B184">
            <v>3.7378233284529037</v>
          </cell>
          <cell r="C184">
            <v>338.89229337232996</v>
          </cell>
        </row>
        <row r="185">
          <cell r="B185">
            <v>3.7358223523670082</v>
          </cell>
          <cell r="C185">
            <v>339.07381040145282</v>
          </cell>
        </row>
        <row r="186">
          <cell r="B186">
            <v>3.7338213762811123</v>
          </cell>
          <cell r="C186">
            <v>339.2555219825897</v>
          </cell>
        </row>
        <row r="187">
          <cell r="B187">
            <v>3.7318204001952169</v>
          </cell>
          <cell r="C187">
            <v>339.43742842869295</v>
          </cell>
        </row>
        <row r="188">
          <cell r="B188">
            <v>3.7298194241093214</v>
          </cell>
          <cell r="C188">
            <v>339.61953005338648</v>
          </cell>
        </row>
        <row r="189">
          <cell r="B189">
            <v>3.727818448023426</v>
          </cell>
          <cell r="C189">
            <v>339.80182717096744</v>
          </cell>
        </row>
        <row r="190">
          <cell r="B190">
            <v>3.7258174719375301</v>
          </cell>
          <cell r="C190">
            <v>339.9843200964084</v>
          </cell>
        </row>
        <row r="191">
          <cell r="B191">
            <v>3.7238164958516347</v>
          </cell>
          <cell r="C191">
            <v>340.16700914535863</v>
          </cell>
        </row>
        <row r="192">
          <cell r="B192">
            <v>3.7218155197657392</v>
          </cell>
          <cell r="C192">
            <v>340.34989463414644</v>
          </cell>
        </row>
        <row r="193">
          <cell r="B193">
            <v>3.7198145436798438</v>
          </cell>
          <cell r="C193">
            <v>340.53297687978073</v>
          </cell>
        </row>
        <row r="194">
          <cell r="B194">
            <v>3.7178135675939479</v>
          </cell>
          <cell r="C194">
            <v>340.71625619995285</v>
          </cell>
        </row>
        <row r="195">
          <cell r="B195">
            <v>3.7158125915080524</v>
          </cell>
          <cell r="C195">
            <v>340.89973291303846</v>
          </cell>
        </row>
        <row r="196">
          <cell r="B196">
            <v>3.713811615422157</v>
          </cell>
          <cell r="C196">
            <v>341.08340733809933</v>
          </cell>
        </row>
        <row r="197">
          <cell r="B197">
            <v>3.7118106393362615</v>
          </cell>
          <cell r="C197">
            <v>341.26727979488538</v>
          </cell>
        </row>
        <row r="198">
          <cell r="B198">
            <v>3.7098096632503657</v>
          </cell>
          <cell r="C198">
            <v>341.45135060383626</v>
          </cell>
        </row>
        <row r="199">
          <cell r="B199">
            <v>3.7078086871644702</v>
          </cell>
          <cell r="C199">
            <v>341.63562008608335</v>
          </cell>
        </row>
        <row r="200">
          <cell r="B200">
            <v>3.7058077110785748</v>
          </cell>
          <cell r="C200">
            <v>341.82008856345163</v>
          </cell>
        </row>
        <row r="201">
          <cell r="B201">
            <v>3.7038067349926793</v>
          </cell>
          <cell r="C201">
            <v>342.00475635846158</v>
          </cell>
        </row>
        <row r="202">
          <cell r="B202">
            <v>3.7018057589067834</v>
          </cell>
          <cell r="C202">
            <v>342.18962379433106</v>
          </cell>
        </row>
        <row r="203">
          <cell r="B203">
            <v>3.699804782820888</v>
          </cell>
          <cell r="C203">
            <v>342.37469119497695</v>
          </cell>
        </row>
        <row r="204">
          <cell r="B204">
            <v>3.6978038067349925</v>
          </cell>
          <cell r="C204">
            <v>342.55995888501752</v>
          </cell>
        </row>
        <row r="205">
          <cell r="B205">
            <v>3.6958028306490971</v>
          </cell>
          <cell r="C205">
            <v>342.74542718977386</v>
          </cell>
        </row>
        <row r="206">
          <cell r="B206">
            <v>3.6938018545632012</v>
          </cell>
          <cell r="C206">
            <v>342.9310964352722</v>
          </cell>
        </row>
        <row r="207">
          <cell r="B207">
            <v>3.6918008784773058</v>
          </cell>
          <cell r="C207">
            <v>343.11696694824519</v>
          </cell>
        </row>
        <row r="208">
          <cell r="B208">
            <v>3.6897999023914103</v>
          </cell>
          <cell r="C208">
            <v>343.30303905613471</v>
          </cell>
        </row>
        <row r="209">
          <cell r="B209">
            <v>3.6877989263055149</v>
          </cell>
          <cell r="C209">
            <v>343.48931308709297</v>
          </cell>
        </row>
        <row r="210">
          <cell r="B210">
            <v>3.685797950219619</v>
          </cell>
          <cell r="C210">
            <v>343.67578936998501</v>
          </cell>
        </row>
        <row r="211">
          <cell r="B211">
            <v>3.6837969741337235</v>
          </cell>
          <cell r="C211">
            <v>343.86246823439024</v>
          </cell>
        </row>
        <row r="212">
          <cell r="B212">
            <v>3.6817959980478281</v>
          </cell>
          <cell r="C212">
            <v>344.04935001060454</v>
          </cell>
        </row>
        <row r="213">
          <cell r="B213">
            <v>3.6797950219619326</v>
          </cell>
          <cell r="C213">
            <v>344.23643502964239</v>
          </cell>
        </row>
        <row r="214">
          <cell r="B214">
            <v>3.6777940458760368</v>
          </cell>
          <cell r="C214">
            <v>344.42372362323852</v>
          </cell>
        </row>
        <row r="215">
          <cell r="B215">
            <v>3.6757930697901413</v>
          </cell>
          <cell r="C215">
            <v>344.61121612385</v>
          </cell>
        </row>
        <row r="216">
          <cell r="B216">
            <v>3.6737920937042459</v>
          </cell>
          <cell r="C216">
            <v>344.79891286465818</v>
          </cell>
        </row>
        <row r="217">
          <cell r="B217">
            <v>3.6717911176183504</v>
          </cell>
          <cell r="C217">
            <v>344.98681417957079</v>
          </cell>
        </row>
        <row r="218">
          <cell r="B218">
            <v>3.6697901415324545</v>
          </cell>
          <cell r="C218">
            <v>345.17492040322378</v>
          </cell>
        </row>
        <row r="219">
          <cell r="B219">
            <v>3.6677891654465591</v>
          </cell>
          <cell r="C219">
            <v>345.36323187098333</v>
          </cell>
        </row>
        <row r="220">
          <cell r="B220">
            <v>3.6657881893606636</v>
          </cell>
          <cell r="C220">
            <v>345.55174891894779</v>
          </cell>
        </row>
        <row r="221">
          <cell r="B221">
            <v>3.6637872132747678</v>
          </cell>
          <cell r="C221">
            <v>345.74047188394997</v>
          </cell>
        </row>
        <row r="222">
          <cell r="B222">
            <v>3.6617862371888723</v>
          </cell>
          <cell r="C222">
            <v>345.92940110355869</v>
          </cell>
        </row>
        <row r="223">
          <cell r="B223">
            <v>3.6597852611029769</v>
          </cell>
          <cell r="C223">
            <v>346.11853691608115</v>
          </cell>
        </row>
        <row r="224">
          <cell r="B224">
            <v>3.6577842850170814</v>
          </cell>
          <cell r="C224">
            <v>346.30787966056477</v>
          </cell>
        </row>
        <row r="225">
          <cell r="B225">
            <v>3.6557833089311855</v>
          </cell>
          <cell r="C225">
            <v>346.49742967679936</v>
          </cell>
        </row>
        <row r="226">
          <cell r="B226">
            <v>3.6537823328452901</v>
          </cell>
          <cell r="C226">
            <v>346.68718730531896</v>
          </cell>
        </row>
        <row r="227">
          <cell r="B227">
            <v>3.6517813567593946</v>
          </cell>
          <cell r="C227">
            <v>346.87715288740407</v>
          </cell>
        </row>
        <row r="228">
          <cell r="B228">
            <v>3.6497803806734992</v>
          </cell>
          <cell r="C228">
            <v>347.06732676508352</v>
          </cell>
        </row>
        <row r="229">
          <cell r="B229">
            <v>3.6477794045876033</v>
          </cell>
          <cell r="C229">
            <v>347.25770928113684</v>
          </cell>
        </row>
        <row r="230">
          <cell r="B230">
            <v>3.6457784285017079</v>
          </cell>
          <cell r="C230">
            <v>347.44830077909575</v>
          </cell>
        </row>
        <row r="231">
          <cell r="B231">
            <v>3.6437774524158124</v>
          </cell>
          <cell r="C231">
            <v>347.63910160324679</v>
          </cell>
        </row>
        <row r="232">
          <cell r="B232">
            <v>3.641776476329917</v>
          </cell>
          <cell r="C232">
            <v>347.83011209863315</v>
          </cell>
        </row>
        <row r="233">
          <cell r="B233">
            <v>3.6397755002440211</v>
          </cell>
          <cell r="C233">
            <v>348.02133261105683</v>
          </cell>
        </row>
        <row r="234">
          <cell r="B234">
            <v>3.6377745241581256</v>
          </cell>
          <cell r="C234">
            <v>348.21276348708051</v>
          </cell>
        </row>
        <row r="235">
          <cell r="B235">
            <v>3.6357735480722302</v>
          </cell>
          <cell r="C235">
            <v>348.40440507402991</v>
          </cell>
        </row>
        <row r="236">
          <cell r="B236">
            <v>3.6337725719863347</v>
          </cell>
          <cell r="C236">
            <v>348.59625771999578</v>
          </cell>
        </row>
        <row r="237">
          <cell r="B237">
            <v>3.6317715959004389</v>
          </cell>
          <cell r="C237">
            <v>348.78832177383606</v>
          </cell>
        </row>
        <row r="238">
          <cell r="B238">
            <v>3.6297706198145434</v>
          </cell>
          <cell r="C238">
            <v>348.98059758517775</v>
          </cell>
        </row>
        <row r="239">
          <cell r="B239">
            <v>3.627769643728648</v>
          </cell>
          <cell r="C239">
            <v>349.17308550441942</v>
          </cell>
        </row>
        <row r="240">
          <cell r="B240">
            <v>3.6257686676427525</v>
          </cell>
          <cell r="C240">
            <v>349.36578588273312</v>
          </cell>
        </row>
        <row r="241">
          <cell r="B241">
            <v>3.6237676915568566</v>
          </cell>
          <cell r="C241">
            <v>349.55869907206647</v>
          </cell>
        </row>
        <row r="242">
          <cell r="B242">
            <v>3.6217667154709612</v>
          </cell>
          <cell r="C242">
            <v>349.751825425145</v>
          </cell>
        </row>
        <row r="243">
          <cell r="B243">
            <v>3.6197657393850657</v>
          </cell>
          <cell r="C243">
            <v>349.94516529547394</v>
          </cell>
        </row>
        <row r="244">
          <cell r="B244">
            <v>3.6177647632991703</v>
          </cell>
          <cell r="C244">
            <v>350.13871903734093</v>
          </cell>
        </row>
        <row r="245">
          <cell r="B245">
            <v>3.6157637872132744</v>
          </cell>
          <cell r="C245">
            <v>350.3324870058176</v>
          </cell>
        </row>
        <row r="246">
          <cell r="B246">
            <v>3.613762811127379</v>
          </cell>
          <cell r="C246">
            <v>350.52646955676215</v>
          </cell>
        </row>
        <row r="247">
          <cell r="B247">
            <v>3.6117618350414835</v>
          </cell>
          <cell r="C247">
            <v>350.72066704682129</v>
          </cell>
        </row>
        <row r="248">
          <cell r="B248">
            <v>3.6097608589555881</v>
          </cell>
          <cell r="C248">
            <v>350.91507983343257</v>
          </cell>
        </row>
        <row r="249">
          <cell r="B249">
            <v>3.6077598828696922</v>
          </cell>
          <cell r="C249">
            <v>351.10970827482663</v>
          </cell>
        </row>
        <row r="250">
          <cell r="B250">
            <v>3.6057589067837967</v>
          </cell>
          <cell r="C250">
            <v>351.30455273002906</v>
          </cell>
        </row>
        <row r="251">
          <cell r="B251">
            <v>3.6037579306979013</v>
          </cell>
          <cell r="C251">
            <v>351.49961355886308</v>
          </cell>
        </row>
        <row r="252">
          <cell r="B252">
            <v>3.6017569546120058</v>
          </cell>
          <cell r="C252">
            <v>351.69489112195129</v>
          </cell>
        </row>
        <row r="253">
          <cell r="B253">
            <v>3.59975597852611</v>
          </cell>
          <cell r="C253">
            <v>351.89038578071842</v>
          </cell>
        </row>
        <row r="254">
          <cell r="B254">
            <v>3.5977550024402145</v>
          </cell>
          <cell r="C254">
            <v>352.0860978973929</v>
          </cell>
        </row>
        <row r="255">
          <cell r="B255">
            <v>3.5957540263543191</v>
          </cell>
          <cell r="C255">
            <v>352.28202783500967</v>
          </cell>
        </row>
        <row r="256">
          <cell r="B256">
            <v>3.5937530502684236</v>
          </cell>
          <cell r="C256">
            <v>352.47817595741225</v>
          </cell>
        </row>
        <row r="257">
          <cell r="B257">
            <v>3.5917520741825277</v>
          </cell>
          <cell r="C257">
            <v>352.6745426292548</v>
          </cell>
        </row>
        <row r="258">
          <cell r="B258">
            <v>3.5897510980966323</v>
          </cell>
          <cell r="C258">
            <v>352.87112821600471</v>
          </cell>
        </row>
        <row r="259">
          <cell r="B259">
            <v>3.5877501220107368</v>
          </cell>
          <cell r="C259">
            <v>353.06793308394441</v>
          </cell>
        </row>
        <row r="260">
          <cell r="B260">
            <v>3.585749145924841</v>
          </cell>
          <cell r="C260">
            <v>353.26495760017434</v>
          </cell>
        </row>
        <row r="261">
          <cell r="B261">
            <v>3.5837481698389455</v>
          </cell>
          <cell r="C261">
            <v>353.46220213261444</v>
          </cell>
        </row>
        <row r="262">
          <cell r="B262">
            <v>3.5817471937530501</v>
          </cell>
          <cell r="C262">
            <v>353.65966705000693</v>
          </cell>
        </row>
        <row r="263">
          <cell r="B263">
            <v>3.5797462176671546</v>
          </cell>
          <cell r="C263">
            <v>353.85735272191857</v>
          </cell>
        </row>
        <row r="264">
          <cell r="B264">
            <v>3.5777452415812587</v>
          </cell>
          <cell r="C264">
            <v>354.05525951874296</v>
          </cell>
        </row>
        <row r="265">
          <cell r="B265">
            <v>3.5757442654953633</v>
          </cell>
          <cell r="C265">
            <v>354.25338781170251</v>
          </cell>
        </row>
        <row r="266">
          <cell r="B266">
            <v>3.5737432894094678</v>
          </cell>
          <cell r="C266">
            <v>354.45173797285128</v>
          </cell>
        </row>
        <row r="267">
          <cell r="B267">
            <v>3.5717423133235724</v>
          </cell>
          <cell r="C267">
            <v>354.65031037507697</v>
          </cell>
        </row>
        <row r="268">
          <cell r="B268">
            <v>3.5697413372376765</v>
          </cell>
          <cell r="C268">
            <v>354.84910539210335</v>
          </cell>
        </row>
        <row r="269">
          <cell r="B269">
            <v>3.5677403611517811</v>
          </cell>
          <cell r="C269">
            <v>355.04812339849263</v>
          </cell>
        </row>
        <row r="270">
          <cell r="B270">
            <v>3.5657393850658856</v>
          </cell>
          <cell r="C270">
            <v>355.24736476964779</v>
          </cell>
        </row>
        <row r="271">
          <cell r="B271">
            <v>3.5637384089799902</v>
          </cell>
          <cell r="C271">
            <v>355.44682988181489</v>
          </cell>
        </row>
        <row r="272">
          <cell r="B272">
            <v>3.5617374328940943</v>
          </cell>
          <cell r="C272">
            <v>355.64651911208563</v>
          </cell>
        </row>
        <row r="273">
          <cell r="B273">
            <v>3.5597364568081988</v>
          </cell>
          <cell r="C273">
            <v>355.84643283839932</v>
          </cell>
        </row>
        <row r="274">
          <cell r="B274">
            <v>3.5577354807223034</v>
          </cell>
          <cell r="C274">
            <v>356.0465714395458</v>
          </cell>
        </row>
        <row r="275">
          <cell r="B275">
            <v>3.5557345046364079</v>
          </cell>
          <cell r="C275">
            <v>356.24693529516736</v>
          </cell>
        </row>
        <row r="276">
          <cell r="B276">
            <v>3.5537335285505121</v>
          </cell>
          <cell r="C276">
            <v>356.44752478576152</v>
          </cell>
        </row>
        <row r="277">
          <cell r="B277">
            <v>3.5517325524646166</v>
          </cell>
          <cell r="C277">
            <v>356.64834029268303</v>
          </cell>
        </row>
        <row r="278">
          <cell r="B278">
            <v>3.5497315763787212</v>
          </cell>
          <cell r="C278">
            <v>356.84938219814677</v>
          </cell>
        </row>
        <row r="279">
          <cell r="B279">
            <v>3.5477306002928257</v>
          </cell>
          <cell r="C279">
            <v>357.05065088522974</v>
          </cell>
        </row>
        <row r="280">
          <cell r="B280">
            <v>3.5457296242069298</v>
          </cell>
          <cell r="C280">
            <v>357.25214673787383</v>
          </cell>
        </row>
        <row r="281">
          <cell r="B281">
            <v>3.5437286481210344</v>
          </cell>
          <cell r="C281">
            <v>357.45387014088789</v>
          </cell>
        </row>
        <row r="282">
          <cell r="B282">
            <v>3.5417276720351389</v>
          </cell>
          <cell r="C282">
            <v>357.65582147995048</v>
          </cell>
        </row>
        <row r="283">
          <cell r="B283">
            <v>3.5397266959492435</v>
          </cell>
          <cell r="C283">
            <v>357.85800114161242</v>
          </cell>
        </row>
        <row r="284">
          <cell r="B284">
            <v>3.5377257198633476</v>
          </cell>
          <cell r="C284">
            <v>358.06040951329891</v>
          </cell>
        </row>
        <row r="285">
          <cell r="B285">
            <v>3.5357247437774522</v>
          </cell>
          <cell r="C285">
            <v>358.26304698331205</v>
          </cell>
        </row>
        <row r="286">
          <cell r="B286">
            <v>3.5337237676915567</v>
          </cell>
          <cell r="C286">
            <v>358.46591394083373</v>
          </cell>
        </row>
        <row r="287">
          <cell r="B287">
            <v>3.5317227916056613</v>
          </cell>
          <cell r="C287">
            <v>358.66901077592769</v>
          </cell>
        </row>
        <row r="288">
          <cell r="B288">
            <v>3.5297218155197654</v>
          </cell>
          <cell r="C288">
            <v>358.87233787954221</v>
          </cell>
        </row>
        <row r="289">
          <cell r="B289">
            <v>3.5277208394338699</v>
          </cell>
          <cell r="C289">
            <v>359.07589564351241</v>
          </cell>
        </row>
        <row r="290">
          <cell r="B290">
            <v>3.5257198633479745</v>
          </cell>
          <cell r="C290">
            <v>359.2796844605632</v>
          </cell>
        </row>
        <row r="291">
          <cell r="B291">
            <v>3.523718887262079</v>
          </cell>
          <cell r="C291">
            <v>359.48370472431139</v>
          </cell>
        </row>
        <row r="292">
          <cell r="B292">
            <v>3.5217179111761832</v>
          </cell>
          <cell r="C292">
            <v>359.68795682926844</v>
          </cell>
        </row>
        <row r="293">
          <cell r="B293">
            <v>3.5197169350902877</v>
          </cell>
          <cell r="C293">
            <v>359.89244117084274</v>
          </cell>
        </row>
        <row r="294">
          <cell r="B294">
            <v>3.5177159590043923</v>
          </cell>
          <cell r="C294">
            <v>360.09715814534263</v>
          </cell>
        </row>
        <row r="295">
          <cell r="B295">
            <v>3.5157149829184968</v>
          </cell>
          <cell r="C295">
            <v>360.30210814997855</v>
          </cell>
        </row>
        <row r="296">
          <cell r="B296">
            <v>3.5137140068326009</v>
          </cell>
          <cell r="C296">
            <v>360.50729158286583</v>
          </cell>
        </row>
        <row r="297">
          <cell r="B297">
            <v>3.5117130307467055</v>
          </cell>
          <cell r="C297">
            <v>360.71270884302703</v>
          </cell>
        </row>
        <row r="298">
          <cell r="B298">
            <v>3.50971205466081</v>
          </cell>
          <cell r="C298">
            <v>360.91836033039476</v>
          </cell>
        </row>
        <row r="299">
          <cell r="B299">
            <v>3.5077110785749146</v>
          </cell>
          <cell r="C299">
            <v>361.12424644581426</v>
          </cell>
        </row>
        <row r="300">
          <cell r="B300">
            <v>3.5057101024890187</v>
          </cell>
          <cell r="C300">
            <v>361.3303675910459</v>
          </cell>
        </row>
        <row r="301">
          <cell r="B301">
            <v>3.5037091264031233</v>
          </cell>
          <cell r="C301">
            <v>361.53672416876776</v>
          </cell>
        </row>
        <row r="302">
          <cell r="B302">
            <v>3.5017081503172278</v>
          </cell>
          <cell r="C302">
            <v>361.74331658257853</v>
          </cell>
        </row>
        <row r="303">
          <cell r="B303">
            <v>3.4997071742313319</v>
          </cell>
          <cell r="C303">
            <v>361.95014523699967</v>
          </cell>
        </row>
        <row r="304">
          <cell r="B304">
            <v>3.4977061981454365</v>
          </cell>
          <cell r="C304">
            <v>362.15721053747848</v>
          </cell>
        </row>
        <row r="305">
          <cell r="B305">
            <v>3.495705222059541</v>
          </cell>
          <cell r="C305">
            <v>362.36451289039059</v>
          </cell>
        </row>
        <row r="306">
          <cell r="B306">
            <v>3.4937042459736456</v>
          </cell>
          <cell r="C306">
            <v>362.57205270304257</v>
          </cell>
        </row>
        <row r="307">
          <cell r="B307">
            <v>3.4917032698877497</v>
          </cell>
          <cell r="C307">
            <v>362.77983038367472</v>
          </cell>
        </row>
        <row r="308">
          <cell r="B308">
            <v>3.4897022938018543</v>
          </cell>
          <cell r="C308">
            <v>362.98784634146352</v>
          </cell>
        </row>
        <row r="309">
          <cell r="B309">
            <v>3.4877013177159588</v>
          </cell>
          <cell r="C309">
            <v>363.19610098652458</v>
          </cell>
        </row>
        <row r="310">
          <cell r="B310">
            <v>3.4857003416300634</v>
          </cell>
          <cell r="C310">
            <v>363.40459472991523</v>
          </cell>
        </row>
        <row r="311">
          <cell r="B311">
            <v>3.4836993655441675</v>
          </cell>
          <cell r="C311">
            <v>363.61332798363725</v>
          </cell>
        </row>
        <row r="312">
          <cell r="B312">
            <v>3.481698389458272</v>
          </cell>
          <cell r="C312">
            <v>363.82230116063931</v>
          </cell>
        </row>
        <row r="313">
          <cell r="B313">
            <v>3.4796974133723766</v>
          </cell>
          <cell r="C313">
            <v>364.03151467482024</v>
          </cell>
        </row>
        <row r="314">
          <cell r="B314">
            <v>3.4776964372864811</v>
          </cell>
          <cell r="C314">
            <v>364.24096894103127</v>
          </cell>
        </row>
        <row r="315">
          <cell r="B315">
            <v>3.4756954612005853</v>
          </cell>
          <cell r="C315">
            <v>364.4506643750791</v>
          </cell>
        </row>
        <row r="316">
          <cell r="B316">
            <v>3.4736944851146898</v>
          </cell>
          <cell r="C316">
            <v>364.66060139372837</v>
          </cell>
        </row>
        <row r="317">
          <cell r="B317">
            <v>3.4716935090287944</v>
          </cell>
          <cell r="C317">
            <v>364.87078041470454</v>
          </cell>
        </row>
        <row r="318">
          <cell r="B318">
            <v>3.4696925329428989</v>
          </cell>
          <cell r="C318">
            <v>365.08120185669685</v>
          </cell>
        </row>
        <row r="319">
          <cell r="B319">
            <v>3.467691556857003</v>
          </cell>
          <cell r="C319">
            <v>365.29186613936088</v>
          </cell>
        </row>
        <row r="320">
          <cell r="B320">
            <v>3.4656905807711076</v>
          </cell>
          <cell r="C320">
            <v>365.50277368332127</v>
          </cell>
        </row>
        <row r="321">
          <cell r="B321">
            <v>3.4636896046852121</v>
          </cell>
          <cell r="C321">
            <v>365.71392491017468</v>
          </cell>
        </row>
        <row r="322">
          <cell r="B322">
            <v>3.4616886285993167</v>
          </cell>
          <cell r="C322">
            <v>365.92532024249272</v>
          </cell>
        </row>
        <row r="323">
          <cell r="B323">
            <v>3.4596876525134208</v>
          </cell>
          <cell r="C323">
            <v>366.13696010382444</v>
          </cell>
        </row>
        <row r="324">
          <cell r="B324">
            <v>3.4576866764275254</v>
          </cell>
          <cell r="C324">
            <v>366.34884491869929</v>
          </cell>
        </row>
        <row r="325">
          <cell r="B325">
            <v>3.4556857003416299</v>
          </cell>
          <cell r="C325">
            <v>366.56097511263022</v>
          </cell>
        </row>
        <row r="326">
          <cell r="B326">
            <v>3.4536847242557345</v>
          </cell>
          <cell r="C326">
            <v>366.77335111211607</v>
          </cell>
        </row>
        <row r="327">
          <cell r="B327">
            <v>3.4516837481698386</v>
          </cell>
          <cell r="C327">
            <v>366.98597334464489</v>
          </cell>
        </row>
        <row r="328">
          <cell r="B328">
            <v>3.4496827720839431</v>
          </cell>
          <cell r="C328">
            <v>367.19884223869627</v>
          </cell>
        </row>
        <row r="329">
          <cell r="B329">
            <v>3.4476817959980477</v>
          </cell>
          <cell r="C329">
            <v>367.41195822374488</v>
          </cell>
        </row>
        <row r="330">
          <cell r="B330">
            <v>3.4456808199121522</v>
          </cell>
          <cell r="C330">
            <v>367.62532173026267</v>
          </cell>
        </row>
        <row r="331">
          <cell r="B331">
            <v>3.4436798438262564</v>
          </cell>
          <cell r="C331">
            <v>367.83893318972252</v>
          </cell>
        </row>
        <row r="332">
          <cell r="B332">
            <v>3.4416788677403609</v>
          </cell>
          <cell r="C332">
            <v>368.05279303460026</v>
          </cell>
        </row>
        <row r="333">
          <cell r="B333">
            <v>3.4396778916544655</v>
          </cell>
          <cell r="C333">
            <v>368.26690169837838</v>
          </cell>
        </row>
        <row r="334">
          <cell r="B334">
            <v>3.43767691556857</v>
          </cell>
          <cell r="C334">
            <v>368.48125961554854</v>
          </cell>
        </row>
        <row r="335">
          <cell r="B335">
            <v>3.4356759394826741</v>
          </cell>
          <cell r="C335">
            <v>368.69586722161466</v>
          </cell>
        </row>
        <row r="336">
          <cell r="B336">
            <v>3.4336749633967787</v>
          </cell>
          <cell r="C336">
            <v>368.91072495309578</v>
          </cell>
        </row>
        <row r="337">
          <cell r="B337">
            <v>3.4316739873108832</v>
          </cell>
          <cell r="C337">
            <v>369.1258332475291</v>
          </cell>
        </row>
        <row r="338">
          <cell r="B338">
            <v>3.4296730112249878</v>
          </cell>
          <cell r="C338">
            <v>369.3411925434728</v>
          </cell>
        </row>
        <row r="339">
          <cell r="B339">
            <v>3.4276720351390919</v>
          </cell>
          <cell r="C339">
            <v>369.55680328050931</v>
          </cell>
        </row>
        <row r="340">
          <cell r="B340">
            <v>3.4256710590531965</v>
          </cell>
          <cell r="C340">
            <v>369.7726658992479</v>
          </cell>
        </row>
        <row r="341">
          <cell r="B341">
            <v>3.423670082967301</v>
          </cell>
          <cell r="C341">
            <v>369.98878084132809</v>
          </cell>
        </row>
        <row r="342">
          <cell r="B342">
            <v>3.4216691068814056</v>
          </cell>
          <cell r="C342">
            <v>370.2051485494224</v>
          </cell>
        </row>
        <row r="343">
          <cell r="B343">
            <v>3.4196681307955097</v>
          </cell>
          <cell r="C343">
            <v>370.42176946723959</v>
          </cell>
        </row>
        <row r="344">
          <cell r="B344">
            <v>3.4176671547096142</v>
          </cell>
          <cell r="C344">
            <v>370.63864403952715</v>
          </cell>
        </row>
        <row r="345">
          <cell r="B345">
            <v>3.4156661786237188</v>
          </cell>
          <cell r="C345">
            <v>370.85577271207518</v>
          </cell>
        </row>
        <row r="346">
          <cell r="B346">
            <v>3.4136652025378229</v>
          </cell>
          <cell r="C346">
            <v>371.07315593171887</v>
          </cell>
        </row>
        <row r="347">
          <cell r="B347">
            <v>3.4116642264519275</v>
          </cell>
          <cell r="C347">
            <v>371.29079414634157</v>
          </cell>
        </row>
        <row r="348">
          <cell r="B348">
            <v>3.409663250366032</v>
          </cell>
          <cell r="C348">
            <v>371.50868780487815</v>
          </cell>
        </row>
        <row r="349">
          <cell r="B349">
            <v>3.4076622742801366</v>
          </cell>
          <cell r="C349">
            <v>371.72683735731789</v>
          </cell>
        </row>
        <row r="350">
          <cell r="B350">
            <v>3.4056612981942407</v>
          </cell>
          <cell r="C350">
            <v>371.94524325470763</v>
          </cell>
        </row>
        <row r="351">
          <cell r="B351">
            <v>3.4036603221083452</v>
          </cell>
          <cell r="C351">
            <v>372.16390594915487</v>
          </cell>
        </row>
        <row r="352">
          <cell r="B352">
            <v>3.4016593460224498</v>
          </cell>
          <cell r="C352">
            <v>372.38282589383084</v>
          </cell>
        </row>
        <row r="353">
          <cell r="B353">
            <v>3.3996583699365543</v>
          </cell>
          <cell r="C353">
            <v>372.6020035429737</v>
          </cell>
        </row>
        <row r="354">
          <cell r="B354">
            <v>3.3976573938506585</v>
          </cell>
          <cell r="C354">
            <v>372.82143935189191</v>
          </cell>
        </row>
        <row r="355">
          <cell r="B355">
            <v>3.395656417764763</v>
          </cell>
          <cell r="C355">
            <v>373.04113377696666</v>
          </cell>
        </row>
        <row r="356">
          <cell r="B356">
            <v>3.3936554416788676</v>
          </cell>
          <cell r="C356">
            <v>373.26108727565588</v>
          </cell>
        </row>
        <row r="357">
          <cell r="B357">
            <v>3.3916544655929721</v>
          </cell>
          <cell r="C357">
            <v>373.48130030649696</v>
          </cell>
        </row>
        <row r="358">
          <cell r="B358">
            <v>3.3896534895070762</v>
          </cell>
          <cell r="C358">
            <v>373.70177332911004</v>
          </cell>
        </row>
        <row r="359">
          <cell r="B359">
            <v>3.3876525134211808</v>
          </cell>
          <cell r="C359">
            <v>373.92250680420108</v>
          </cell>
        </row>
        <row r="360">
          <cell r="B360">
            <v>3.3856515373352853</v>
          </cell>
          <cell r="C360">
            <v>374.14350119356521</v>
          </cell>
        </row>
        <row r="361">
          <cell r="B361">
            <v>3.3836505612493899</v>
          </cell>
          <cell r="C361">
            <v>374.36475696009012</v>
          </cell>
        </row>
        <row r="362">
          <cell r="B362">
            <v>3.381649585163494</v>
          </cell>
          <cell r="C362">
            <v>374.58627456775884</v>
          </cell>
        </row>
        <row r="363">
          <cell r="B363">
            <v>3.3796486090775986</v>
          </cell>
          <cell r="C363">
            <v>374.8080544816533</v>
          </cell>
        </row>
        <row r="364">
          <cell r="B364">
            <v>3.3776476329917031</v>
          </cell>
          <cell r="C364">
            <v>375.03009716795759</v>
          </cell>
        </row>
        <row r="365">
          <cell r="B365">
            <v>3.3756466569058077</v>
          </cell>
          <cell r="C365">
            <v>375.25240309396111</v>
          </cell>
        </row>
        <row r="366">
          <cell r="B366">
            <v>3.3736456808199118</v>
          </cell>
          <cell r="C366">
            <v>375.47497272806191</v>
          </cell>
        </row>
        <row r="367">
          <cell r="B367">
            <v>3.3716447047340163</v>
          </cell>
          <cell r="C367">
            <v>375.69780653977</v>
          </cell>
        </row>
        <row r="368">
          <cell r="B368">
            <v>3.3696437286481209</v>
          </cell>
          <cell r="C368">
            <v>375.92090499971044</v>
          </cell>
        </row>
        <row r="369">
          <cell r="B369">
            <v>3.3676427525622254</v>
          </cell>
          <cell r="C369">
            <v>376.14426857962707</v>
          </cell>
        </row>
        <row r="370">
          <cell r="B370">
            <v>3.3656417764763296</v>
          </cell>
          <cell r="C370">
            <v>376.36789775238549</v>
          </cell>
        </row>
        <row r="371">
          <cell r="B371">
            <v>3.3636408003904341</v>
          </cell>
          <cell r="C371">
            <v>376.59179299197643</v>
          </cell>
        </row>
        <row r="372">
          <cell r="B372">
            <v>3.3616398243045387</v>
          </cell>
          <cell r="C372">
            <v>376.81595477351925</v>
          </cell>
        </row>
        <row r="373">
          <cell r="B373">
            <v>3.3596388482186432</v>
          </cell>
          <cell r="C373">
            <v>377.04038357326527</v>
          </cell>
        </row>
        <row r="374">
          <cell r="B374">
            <v>3.3576378721327473</v>
          </cell>
          <cell r="C374">
            <v>377.26507986860099</v>
          </cell>
        </row>
        <row r="375">
          <cell r="B375">
            <v>3.3556368960468519</v>
          </cell>
          <cell r="C375">
            <v>377.49004413805153</v>
          </cell>
        </row>
        <row r="376">
          <cell r="B376">
            <v>3.3536359199609564</v>
          </cell>
          <cell r="C376">
            <v>377.71527686128422</v>
          </cell>
        </row>
        <row r="377">
          <cell r="B377">
            <v>3.351634943875061</v>
          </cell>
          <cell r="C377">
            <v>377.94077851911186</v>
          </cell>
        </row>
        <row r="378">
          <cell r="B378">
            <v>3.3496339677891651</v>
          </cell>
          <cell r="C378">
            <v>378.16654959349609</v>
          </cell>
        </row>
        <row r="379">
          <cell r="B379">
            <v>3.3476329917032697</v>
          </cell>
          <cell r="C379">
            <v>378.39259056755077</v>
          </cell>
        </row>
        <row r="380">
          <cell r="B380">
            <v>3.3456320156173742</v>
          </cell>
          <cell r="C380">
            <v>378.61890192554569</v>
          </cell>
        </row>
        <row r="381">
          <cell r="B381">
            <v>3.3436310395314788</v>
          </cell>
          <cell r="C381">
            <v>378.84548415290988</v>
          </cell>
        </row>
        <row r="382">
          <cell r="B382">
            <v>3.3416300634455829</v>
          </cell>
          <cell r="C382">
            <v>379.072337736235</v>
          </cell>
        </row>
        <row r="383">
          <cell r="B383">
            <v>3.3396290873596874</v>
          </cell>
          <cell r="C383">
            <v>379.29946316327886</v>
          </cell>
        </row>
        <row r="384">
          <cell r="B384">
            <v>3.337628111273792</v>
          </cell>
          <cell r="C384">
            <v>379.52686092296904</v>
          </cell>
        </row>
        <row r="385">
          <cell r="B385">
            <v>3.3356271351878966</v>
          </cell>
          <cell r="C385">
            <v>379.75453150540631</v>
          </cell>
        </row>
        <row r="386">
          <cell r="B386">
            <v>3.3336261591020007</v>
          </cell>
          <cell r="C386">
            <v>379.98247540186821</v>
          </cell>
        </row>
        <row r="387">
          <cell r="B387">
            <v>3.3316251830161052</v>
          </cell>
          <cell r="C387">
            <v>380.21069310481226</v>
          </cell>
        </row>
        <row r="388">
          <cell r="B388">
            <v>3.3296242069302098</v>
          </cell>
          <cell r="C388">
            <v>380.43918510788001</v>
          </cell>
        </row>
        <row r="389">
          <cell r="B389">
            <v>3.3276232308443139</v>
          </cell>
          <cell r="C389">
            <v>380.66795190590045</v>
          </cell>
        </row>
        <row r="390">
          <cell r="B390">
            <v>3.3256222547584184</v>
          </cell>
          <cell r="C390">
            <v>380.89699399489314</v>
          </cell>
        </row>
        <row r="391">
          <cell r="B391">
            <v>3.323621278672523</v>
          </cell>
          <cell r="C391">
            <v>381.12631187207251</v>
          </cell>
        </row>
        <row r="392">
          <cell r="B392">
            <v>3.3216203025866275</v>
          </cell>
          <cell r="C392">
            <v>381.35590603585081</v>
          </cell>
        </row>
        <row r="393">
          <cell r="B393">
            <v>3.3196193265007317</v>
          </cell>
          <cell r="C393">
            <v>381.58577698584236</v>
          </cell>
        </row>
        <row r="394">
          <cell r="B394">
            <v>3.3176183504148362</v>
          </cell>
          <cell r="C394">
            <v>381.81592522286633</v>
          </cell>
        </row>
        <row r="395">
          <cell r="B395">
            <v>3.3156173743289408</v>
          </cell>
          <cell r="C395">
            <v>382.04635124895134</v>
          </cell>
        </row>
        <row r="396">
          <cell r="B396">
            <v>3.3136163982430453</v>
          </cell>
          <cell r="C396">
            <v>382.27705556733838</v>
          </cell>
        </row>
        <row r="397">
          <cell r="B397">
            <v>3.3116154221571494</v>
          </cell>
          <cell r="C397">
            <v>382.50803868248488</v>
          </cell>
        </row>
        <row r="398">
          <cell r="B398">
            <v>3.309614446071254</v>
          </cell>
          <cell r="C398">
            <v>382.73930110006796</v>
          </cell>
        </row>
        <row r="399">
          <cell r="B399">
            <v>3.3076134699853585</v>
          </cell>
          <cell r="C399">
            <v>382.97084332698876</v>
          </cell>
        </row>
        <row r="400">
          <cell r="B400">
            <v>3.3056124938994631</v>
          </cell>
          <cell r="C400">
            <v>383.20266587137553</v>
          </cell>
        </row>
        <row r="401">
          <cell r="B401">
            <v>3.3036115178135672</v>
          </cell>
          <cell r="C401">
            <v>383.43476924258778</v>
          </cell>
        </row>
        <row r="402">
          <cell r="B402">
            <v>3.3016105417276718</v>
          </cell>
          <cell r="C402">
            <v>383.66715395121963</v>
          </cell>
        </row>
        <row r="403">
          <cell r="B403">
            <v>3.2996095656417763</v>
          </cell>
          <cell r="C403">
            <v>383.89982050910396</v>
          </cell>
        </row>
        <row r="404">
          <cell r="B404">
            <v>3.2976085895558809</v>
          </cell>
          <cell r="C404">
            <v>384.13276942931577</v>
          </cell>
        </row>
        <row r="405">
          <cell r="B405">
            <v>3.295607613469985</v>
          </cell>
          <cell r="C405">
            <v>384.36600122617637</v>
          </cell>
        </row>
        <row r="406">
          <cell r="B406">
            <v>3.2936066373840895</v>
          </cell>
          <cell r="C406">
            <v>384.59951641525663</v>
          </cell>
        </row>
        <row r="407">
          <cell r="B407">
            <v>3.2916056612981941</v>
          </cell>
          <cell r="C407">
            <v>384.83331551338136</v>
          </cell>
        </row>
        <row r="408">
          <cell r="B408">
            <v>3.2896046852122987</v>
          </cell>
          <cell r="C408">
            <v>385.0673990386328</v>
          </cell>
        </row>
        <row r="409">
          <cell r="B409">
            <v>3.2876037091264028</v>
          </cell>
          <cell r="C409">
            <v>385.30176751035447</v>
          </cell>
        </row>
        <row r="410">
          <cell r="B410">
            <v>3.2856027330405073</v>
          </cell>
          <cell r="C410">
            <v>385.53642144915494</v>
          </cell>
        </row>
        <row r="411">
          <cell r="B411">
            <v>3.2836017569546119</v>
          </cell>
          <cell r="C411">
            <v>385.7713613769119</v>
          </cell>
        </row>
        <row r="412">
          <cell r="B412">
            <v>3.2816007808687164</v>
          </cell>
          <cell r="C412">
            <v>386.00658781677583</v>
          </cell>
        </row>
        <row r="413">
          <cell r="B413">
            <v>3.2795998047828205</v>
          </cell>
          <cell r="C413">
            <v>386.24210129317413</v>
          </cell>
        </row>
        <row r="414">
          <cell r="B414">
            <v>3.2775988286969251</v>
          </cell>
          <cell r="C414">
            <v>386.47790233181468</v>
          </cell>
        </row>
        <row r="415">
          <cell r="B415">
            <v>3.2755978526110296</v>
          </cell>
          <cell r="C415">
            <v>386.71399145968991</v>
          </cell>
        </row>
        <row r="416">
          <cell r="B416">
            <v>3.2735968765251342</v>
          </cell>
          <cell r="C416">
            <v>386.9503692050809</v>
          </cell>
        </row>
        <row r="417">
          <cell r="B417">
            <v>3.2715959004392383</v>
          </cell>
          <cell r="C417">
            <v>387.18703609756113</v>
          </cell>
        </row>
        <row r="418">
          <cell r="B418">
            <v>3.2695949243533429</v>
          </cell>
          <cell r="C418">
            <v>387.42399266800027</v>
          </cell>
        </row>
        <row r="419">
          <cell r="B419">
            <v>3.2675939482674474</v>
          </cell>
          <cell r="C419">
            <v>387.66123944856849</v>
          </cell>
        </row>
        <row r="420">
          <cell r="B420">
            <v>3.265592972181552</v>
          </cell>
          <cell r="C420">
            <v>387.89877697274039</v>
          </cell>
        </row>
        <row r="421">
          <cell r="B421">
            <v>3.2635919960956561</v>
          </cell>
          <cell r="C421">
            <v>388.13660577529885</v>
          </cell>
        </row>
        <row r="422">
          <cell r="B422">
            <v>3.2615910200097606</v>
          </cell>
          <cell r="C422">
            <v>388.37472639233891</v>
          </cell>
        </row>
        <row r="423">
          <cell r="B423">
            <v>3.2595900439238652</v>
          </cell>
          <cell r="C423">
            <v>388.6131393612722</v>
          </cell>
        </row>
        <row r="424">
          <cell r="B424">
            <v>3.2575890678379698</v>
          </cell>
          <cell r="C424">
            <v>388.85184522083068</v>
          </cell>
        </row>
        <row r="425">
          <cell r="B425">
            <v>3.2555880917520739</v>
          </cell>
          <cell r="C425">
            <v>389.09084451107094</v>
          </cell>
        </row>
        <row r="426">
          <cell r="B426">
            <v>3.2535871156661784</v>
          </cell>
          <cell r="C426">
            <v>389.33013777337788</v>
          </cell>
        </row>
        <row r="427">
          <cell r="B427">
            <v>3.251586139580283</v>
          </cell>
          <cell r="C427">
            <v>389.56972555046917</v>
          </cell>
        </row>
        <row r="428">
          <cell r="B428">
            <v>3.2495851634943875</v>
          </cell>
          <cell r="C428">
            <v>389.80960838639925</v>
          </cell>
        </row>
        <row r="429">
          <cell r="B429">
            <v>3.2475841874084916</v>
          </cell>
          <cell r="C429">
            <v>390.04978682656343</v>
          </cell>
        </row>
        <row r="430">
          <cell r="B430">
            <v>3.2455832113225962</v>
          </cell>
          <cell r="C430">
            <v>390.29026141770186</v>
          </cell>
        </row>
        <row r="431">
          <cell r="B431">
            <v>3.2435822352367008</v>
          </cell>
          <cell r="C431">
            <v>390.53103270790399</v>
          </cell>
        </row>
        <row r="432">
          <cell r="B432">
            <v>3.2415812591508049</v>
          </cell>
          <cell r="C432">
            <v>390.77210124661264</v>
          </cell>
        </row>
        <row r="433">
          <cell r="B433">
            <v>3.2395802830649094</v>
          </cell>
          <cell r="C433">
            <v>391.01346758462779</v>
          </cell>
        </row>
        <row r="434">
          <cell r="B434">
            <v>3.237579306979014</v>
          </cell>
          <cell r="C434">
            <v>391.25513227411147</v>
          </cell>
        </row>
        <row r="435">
          <cell r="B435">
            <v>3.2355783308931185</v>
          </cell>
          <cell r="C435">
            <v>391.49709586859143</v>
          </cell>
        </row>
        <row r="436">
          <cell r="B436">
            <v>3.2335773548072226</v>
          </cell>
          <cell r="C436">
            <v>391.73935892296561</v>
          </cell>
        </row>
        <row r="437">
          <cell r="B437">
            <v>3.2315763787213272</v>
          </cell>
          <cell r="C437">
            <v>391.98192199350615</v>
          </cell>
        </row>
        <row r="438">
          <cell r="B438">
            <v>3.2295754026354317</v>
          </cell>
          <cell r="C438">
            <v>392.22478563786393</v>
          </cell>
        </row>
        <row r="439">
          <cell r="B439">
            <v>3.2275744265495363</v>
          </cell>
          <cell r="C439">
            <v>392.46795041507278</v>
          </cell>
        </row>
        <row r="440">
          <cell r="B440">
            <v>3.2255734504636404</v>
          </cell>
          <cell r="C440">
            <v>392.7114168855536</v>
          </cell>
        </row>
        <row r="441">
          <cell r="B441">
            <v>3.223572474377745</v>
          </cell>
          <cell r="C441">
            <v>392.95518561111879</v>
          </cell>
        </row>
        <row r="442">
          <cell r="B442">
            <v>3.2215714982918495</v>
          </cell>
          <cell r="C442">
            <v>393.19925715497664</v>
          </cell>
        </row>
        <row r="443">
          <cell r="B443">
            <v>3.2195705222059541</v>
          </cell>
          <cell r="C443">
            <v>393.44363208173547</v>
          </cell>
        </row>
        <row r="444">
          <cell r="B444">
            <v>3.2175695461200582</v>
          </cell>
          <cell r="C444">
            <v>393.68831095740825</v>
          </cell>
        </row>
        <row r="445">
          <cell r="B445">
            <v>3.2155685700341627</v>
          </cell>
          <cell r="C445">
            <v>393.93329434941654</v>
          </cell>
        </row>
        <row r="446">
          <cell r="B446">
            <v>3.2135675939482673</v>
          </cell>
          <cell r="C446">
            <v>394.17858282659552</v>
          </cell>
        </row>
        <row r="447">
          <cell r="B447">
            <v>3.2115666178623719</v>
          </cell>
          <cell r="C447">
            <v>394.42417695919772</v>
          </cell>
        </row>
        <row r="448">
          <cell r="B448">
            <v>3.209565641776476</v>
          </cell>
          <cell r="C448">
            <v>394.67007731889805</v>
          </cell>
        </row>
        <row r="449">
          <cell r="B449">
            <v>3.2075646656905805</v>
          </cell>
          <cell r="C449">
            <v>394.91628447879754</v>
          </cell>
        </row>
        <row r="450">
          <cell r="B450">
            <v>3.2055636896046851</v>
          </cell>
          <cell r="C450">
            <v>395.16279901342847</v>
          </cell>
        </row>
        <row r="451">
          <cell r="B451">
            <v>3.2035627135187896</v>
          </cell>
          <cell r="C451">
            <v>395.4096214987585</v>
          </cell>
        </row>
        <row r="452">
          <cell r="B452">
            <v>3.2015617374328937</v>
          </cell>
          <cell r="C452">
            <v>395.65675251219528</v>
          </cell>
        </row>
        <row r="453">
          <cell r="B453">
            <v>3.1995607613469983</v>
          </cell>
          <cell r="C453">
            <v>395.90419263259065</v>
          </cell>
        </row>
        <row r="454">
          <cell r="B454">
            <v>3.1975597852611028</v>
          </cell>
          <cell r="C454">
            <v>396.15194244024553</v>
          </cell>
        </row>
        <row r="455">
          <cell r="B455">
            <v>3.1955588091752074</v>
          </cell>
          <cell r="C455">
            <v>396.40000251691447</v>
          </cell>
        </row>
        <row r="456">
          <cell r="B456">
            <v>3.1935578330893115</v>
          </cell>
          <cell r="C456">
            <v>396.6483734458098</v>
          </cell>
        </row>
        <row r="457">
          <cell r="B457">
            <v>3.1915568570034161</v>
          </cell>
          <cell r="C457">
            <v>396.89705581160655</v>
          </cell>
        </row>
        <row r="458">
          <cell r="B458">
            <v>3.1895558809175206</v>
          </cell>
          <cell r="C458">
            <v>397.14605020044689</v>
          </cell>
        </row>
        <row r="459">
          <cell r="B459">
            <v>3.1875549048316252</v>
          </cell>
          <cell r="C459">
            <v>397.39535719994501</v>
          </cell>
        </row>
        <row r="460">
          <cell r="B460">
            <v>3.1855539287457293</v>
          </cell>
          <cell r="C460">
            <v>397.64497739919125</v>
          </cell>
        </row>
        <row r="461">
          <cell r="B461">
            <v>3.1835529526598338</v>
          </cell>
          <cell r="C461">
            <v>397.89491138875701</v>
          </cell>
        </row>
        <row r="462">
          <cell r="B462">
            <v>3.1815519765739384</v>
          </cell>
          <cell r="C462">
            <v>398.14515976069958</v>
          </cell>
        </row>
        <row r="463">
          <cell r="B463">
            <v>3.179551000488043</v>
          </cell>
          <cell r="C463">
            <v>398.39572310856664</v>
          </cell>
        </row>
        <row r="464">
          <cell r="B464">
            <v>3.1775500244021471</v>
          </cell>
          <cell r="C464">
            <v>398.64660202740077</v>
          </cell>
        </row>
        <row r="465">
          <cell r="B465">
            <v>3.1755490483162516</v>
          </cell>
          <cell r="C465">
            <v>398.89779711374445</v>
          </cell>
        </row>
        <row r="466">
          <cell r="B466">
            <v>3.1735480722303562</v>
          </cell>
          <cell r="C466">
            <v>399.14930896564465</v>
          </cell>
        </row>
        <row r="467">
          <cell r="B467">
            <v>3.1715470961444607</v>
          </cell>
          <cell r="C467">
            <v>399.40113818265763</v>
          </cell>
        </row>
        <row r="468">
          <cell r="B468">
            <v>3.1695461200585648</v>
          </cell>
          <cell r="C468">
            <v>399.65328536585378</v>
          </cell>
        </row>
        <row r="469">
          <cell r="B469">
            <v>3.1675451439726694</v>
          </cell>
          <cell r="C469">
            <v>399.90575111782209</v>
          </cell>
        </row>
        <row r="470">
          <cell r="B470">
            <v>3.165544167886774</v>
          </cell>
          <cell r="C470">
            <v>400.15853604267534</v>
          </cell>
        </row>
        <row r="471">
          <cell r="B471">
            <v>3.1635431918008785</v>
          </cell>
          <cell r="C471">
            <v>400.41164074605462</v>
          </cell>
        </row>
        <row r="472">
          <cell r="B472">
            <v>3.1615422157149826</v>
          </cell>
          <cell r="C472">
            <v>400.66506583513444</v>
          </cell>
        </row>
        <row r="473">
          <cell r="B473">
            <v>3.1595412396290872</v>
          </cell>
          <cell r="C473">
            <v>400.91881191862723</v>
          </cell>
        </row>
        <row r="474">
          <cell r="B474">
            <v>3.1575402635431917</v>
          </cell>
          <cell r="C474">
            <v>401.17287960678857</v>
          </cell>
        </row>
        <row r="475">
          <cell r="B475">
            <v>3.1555392874572958</v>
          </cell>
          <cell r="C475">
            <v>401.42726951142197</v>
          </cell>
        </row>
        <row r="476">
          <cell r="B476">
            <v>3.1535383113714004</v>
          </cell>
          <cell r="C476">
            <v>401.68198224588349</v>
          </cell>
        </row>
        <row r="477">
          <cell r="B477">
            <v>3.1515373352855049</v>
          </cell>
          <cell r="C477">
            <v>401.93701842508722</v>
          </cell>
        </row>
        <row r="478">
          <cell r="B478">
            <v>3.1495363591996095</v>
          </cell>
          <cell r="C478">
            <v>402.19237866550975</v>
          </cell>
        </row>
        <row r="479">
          <cell r="B479">
            <v>3.1475353831137136</v>
          </cell>
          <cell r="C479">
            <v>402.44806358519543</v>
          </cell>
        </row>
        <row r="480">
          <cell r="B480">
            <v>3.1455344070278182</v>
          </cell>
          <cell r="C480">
            <v>402.7040738037611</v>
          </cell>
        </row>
        <row r="481">
          <cell r="B481">
            <v>3.1435334309419227</v>
          </cell>
          <cell r="C481">
            <v>402.96040994240127</v>
          </cell>
        </row>
        <row r="482">
          <cell r="B482">
            <v>3.1415324548560273</v>
          </cell>
          <cell r="C482">
            <v>403.21707262389322</v>
          </cell>
        </row>
        <row r="483">
          <cell r="B483">
            <v>3.1395314787701314</v>
          </cell>
          <cell r="C483">
            <v>403.47406247260193</v>
          </cell>
        </row>
        <row r="484">
          <cell r="B484">
            <v>3.1375305026842359</v>
          </cell>
          <cell r="C484">
            <v>403.73138011448498</v>
          </cell>
        </row>
        <row r="485">
          <cell r="B485">
            <v>3.1355295265983405</v>
          </cell>
          <cell r="C485">
            <v>403.98902617709791</v>
          </cell>
        </row>
        <row r="486">
          <cell r="B486">
            <v>3.1335285505124451</v>
          </cell>
          <cell r="C486">
            <v>404.24700128959921</v>
          </cell>
        </row>
        <row r="487">
          <cell r="B487">
            <v>3.1315275744265492</v>
          </cell>
          <cell r="C487">
            <v>404.50530608275557</v>
          </cell>
        </row>
        <row r="488">
          <cell r="B488">
            <v>3.1295265983406537</v>
          </cell>
          <cell r="C488">
            <v>404.76394118894655</v>
          </cell>
        </row>
        <row r="489">
          <cell r="B489">
            <v>3.1275256222547583</v>
          </cell>
          <cell r="C489">
            <v>405.02290724217045</v>
          </cell>
        </row>
        <row r="490">
          <cell r="B490">
            <v>3.1255246461688628</v>
          </cell>
          <cell r="C490">
            <v>405.2822048780489</v>
          </cell>
        </row>
        <row r="491">
          <cell r="B491">
            <v>3.1235236700829669</v>
          </cell>
          <cell r="C491">
            <v>405.54183473383245</v>
          </cell>
        </row>
        <row r="492">
          <cell r="B492">
            <v>3.1215226939970715</v>
          </cell>
          <cell r="C492">
            <v>405.80179744840541</v>
          </cell>
        </row>
        <row r="493">
          <cell r="B493">
            <v>3.1195217179111761</v>
          </cell>
          <cell r="C493">
            <v>406.06209366229149</v>
          </cell>
        </row>
        <row r="494">
          <cell r="B494">
            <v>3.1175207418252806</v>
          </cell>
          <cell r="C494">
            <v>406.32272401765874</v>
          </cell>
        </row>
        <row r="495">
          <cell r="B495">
            <v>3.1155197657393847</v>
          </cell>
          <cell r="C495">
            <v>406.58368915832529</v>
          </cell>
        </row>
        <row r="496">
          <cell r="B496">
            <v>3.1135187896534893</v>
          </cell>
          <cell r="C496">
            <v>406.84498972976377</v>
          </cell>
        </row>
        <row r="497">
          <cell r="B497">
            <v>3.1115178135675938</v>
          </cell>
          <cell r="C497">
            <v>407.10662637910764</v>
          </cell>
        </row>
        <row r="498">
          <cell r="B498">
            <v>3.1095168374816984</v>
          </cell>
          <cell r="C498">
            <v>407.36859975515597</v>
          </cell>
        </row>
        <row r="499">
          <cell r="B499">
            <v>3.1075158613958025</v>
          </cell>
          <cell r="C499">
            <v>407.63091050837892</v>
          </cell>
        </row>
        <row r="500">
          <cell r="B500">
            <v>3.105514885309907</v>
          </cell>
          <cell r="C500">
            <v>407.89355929092295</v>
          </cell>
        </row>
        <row r="501">
          <cell r="B501">
            <v>3.1035139092240116</v>
          </cell>
          <cell r="C501">
            <v>408.15654675661665</v>
          </cell>
        </row>
        <row r="502">
          <cell r="B502">
            <v>3.1015129331381162</v>
          </cell>
          <cell r="C502">
            <v>408.4198735609757</v>
          </cell>
        </row>
        <row r="503">
          <cell r="B503">
            <v>3.0995119570522203</v>
          </cell>
          <cell r="C503">
            <v>408.68354036120877</v>
          </cell>
        </row>
        <row r="504">
          <cell r="B504">
            <v>3.0975109809663248</v>
          </cell>
          <cell r="C504">
            <v>408.94754781622248</v>
          </cell>
        </row>
        <row r="505">
          <cell r="B505">
            <v>3.0955100048804294</v>
          </cell>
          <cell r="C505">
            <v>409.21189658662729</v>
          </cell>
        </row>
        <row r="506">
          <cell r="B506">
            <v>3.0935090287945339</v>
          </cell>
          <cell r="C506">
            <v>409.47658733474282</v>
          </cell>
        </row>
        <row r="507">
          <cell r="B507">
            <v>3.091508052708638</v>
          </cell>
          <cell r="C507">
            <v>409.74162072460354</v>
          </cell>
        </row>
        <row r="508">
          <cell r="B508">
            <v>3.0895070766227426</v>
          </cell>
          <cell r="C508">
            <v>410.006997421964</v>
          </cell>
        </row>
        <row r="509">
          <cell r="B509">
            <v>3.0875061005368472</v>
          </cell>
          <cell r="C509">
            <v>410.27271809430482</v>
          </cell>
        </row>
        <row r="510">
          <cell r="B510">
            <v>3.0855051244509517</v>
          </cell>
          <cell r="C510">
            <v>410.53878341083811</v>
          </cell>
        </row>
        <row r="511">
          <cell r="B511">
            <v>3.0835041483650558</v>
          </cell>
          <cell r="C511">
            <v>410.80519404251294</v>
          </cell>
        </row>
        <row r="512">
          <cell r="B512">
            <v>3.0815031722791604</v>
          </cell>
          <cell r="C512">
            <v>411.07195066202104</v>
          </cell>
        </row>
        <row r="513">
          <cell r="B513">
            <v>3.0795021961932649</v>
          </cell>
          <cell r="C513">
            <v>411.3390539438027</v>
          </cell>
        </row>
        <row r="514">
          <cell r="B514">
            <v>3.0775012201073695</v>
          </cell>
          <cell r="C514">
            <v>411.60650456405227</v>
          </cell>
        </row>
        <row r="515">
          <cell r="B515">
            <v>3.0755002440214736</v>
          </cell>
          <cell r="C515">
            <v>411.87430320072377</v>
          </cell>
        </row>
        <row r="516">
          <cell r="B516">
            <v>3.0734992679355781</v>
          </cell>
          <cell r="C516">
            <v>412.1424505335367</v>
          </cell>
        </row>
        <row r="517">
          <cell r="B517">
            <v>3.0714982918496827</v>
          </cell>
          <cell r="C517">
            <v>412.41094724398198</v>
          </cell>
        </row>
        <row r="518">
          <cell r="B518">
            <v>3.0694973157637868</v>
          </cell>
          <cell r="C518">
            <v>412.67979401532756</v>
          </cell>
        </row>
        <row r="519">
          <cell r="B519">
            <v>3.0674963396778914</v>
          </cell>
          <cell r="C519">
            <v>412.94899153262389</v>
          </cell>
        </row>
        <row r="520">
          <cell r="B520">
            <v>3.0654953635919959</v>
          </cell>
          <cell r="C520">
            <v>413.21854048271047</v>
          </cell>
        </row>
        <row r="521">
          <cell r="B521">
            <v>3.0634943875061005</v>
          </cell>
          <cell r="C521">
            <v>413.48844155422103</v>
          </cell>
        </row>
        <row r="522">
          <cell r="B522">
            <v>3.0614934114202046</v>
          </cell>
          <cell r="C522">
            <v>413.75869543758984</v>
          </cell>
        </row>
        <row r="523">
          <cell r="B523">
            <v>3.0594924353343091</v>
          </cell>
          <cell r="C523">
            <v>414.02930282505719</v>
          </cell>
        </row>
        <row r="524">
          <cell r="B524">
            <v>3.0574914592484137</v>
          </cell>
          <cell r="C524">
            <v>414.30026441067565</v>
          </cell>
        </row>
        <row r="525">
          <cell r="B525">
            <v>3.0554904831625183</v>
          </cell>
          <cell r="C525">
            <v>414.57158089031589</v>
          </cell>
        </row>
        <row r="526">
          <cell r="B526">
            <v>3.0534895070766224</v>
          </cell>
          <cell r="C526">
            <v>414.84325296167265</v>
          </cell>
        </row>
        <row r="527">
          <cell r="B527">
            <v>3.0514885309907269</v>
          </cell>
          <cell r="C527">
            <v>415.11528132427043</v>
          </cell>
        </row>
        <row r="528">
          <cell r="B528">
            <v>3.0494875549048315</v>
          </cell>
          <cell r="C528">
            <v>415.3876666794701</v>
          </cell>
        </row>
        <row r="529">
          <cell r="B529">
            <v>3.047486578818936</v>
          </cell>
          <cell r="C529">
            <v>415.66040973047433</v>
          </cell>
        </row>
        <row r="530">
          <cell r="B530">
            <v>3.0454856027330401</v>
          </cell>
          <cell r="C530">
            <v>415.93351118233403</v>
          </cell>
        </row>
        <row r="531">
          <cell r="B531">
            <v>3.0434846266471447</v>
          </cell>
          <cell r="C531">
            <v>416.20697174195425</v>
          </cell>
        </row>
        <row r="532">
          <cell r="B532">
            <v>3.0414836505612493</v>
          </cell>
          <cell r="C532">
            <v>416.48079211810028</v>
          </cell>
        </row>
        <row r="533">
          <cell r="B533">
            <v>3.0394826744753538</v>
          </cell>
          <cell r="C533">
            <v>416.75497302140377</v>
          </cell>
        </row>
        <row r="534">
          <cell r="B534">
            <v>3.0374816983894579</v>
          </cell>
          <cell r="C534">
            <v>417.02951516436917</v>
          </cell>
        </row>
        <row r="535">
          <cell r="B535">
            <v>3.0354807223035625</v>
          </cell>
          <cell r="C535">
            <v>417.30441926137928</v>
          </cell>
        </row>
        <row r="536">
          <cell r="B536">
            <v>3.033479746217667</v>
          </cell>
          <cell r="C536">
            <v>417.5796860287021</v>
          </cell>
        </row>
        <row r="537">
          <cell r="B537">
            <v>3.0314787701317716</v>
          </cell>
          <cell r="C537">
            <v>417.85531618449659</v>
          </cell>
        </row>
        <row r="538">
          <cell r="B538">
            <v>3.0294777940458757</v>
          </cell>
          <cell r="C538">
            <v>418.13131044881931</v>
          </cell>
        </row>
        <row r="539">
          <cell r="B539">
            <v>3.0274768179599802</v>
          </cell>
          <cell r="C539">
            <v>418.40766954363016</v>
          </cell>
        </row>
        <row r="540">
          <cell r="B540">
            <v>3.0254758418740848</v>
          </cell>
          <cell r="C540">
            <v>418.68439419279918</v>
          </cell>
        </row>
        <row r="541">
          <cell r="B541">
            <v>3.0234748657881894</v>
          </cell>
          <cell r="C541">
            <v>418.96148512211272</v>
          </cell>
        </row>
        <row r="542">
          <cell r="B542">
            <v>3.0214738897022935</v>
          </cell>
          <cell r="C542">
            <v>419.23894305927973</v>
          </cell>
        </row>
        <row r="543">
          <cell r="B543">
            <v>3.019472913616398</v>
          </cell>
          <cell r="C543">
            <v>419.51676873393797</v>
          </cell>
        </row>
        <row r="544">
          <cell r="B544">
            <v>3.0174719375305026</v>
          </cell>
          <cell r="C544">
            <v>419.79496287766074</v>
          </cell>
        </row>
        <row r="545">
          <cell r="B545">
            <v>3.0154709614446071</v>
          </cell>
          <cell r="C545">
            <v>420.07352622396309</v>
          </cell>
        </row>
        <row r="546">
          <cell r="B546">
            <v>3.0134699853587112</v>
          </cell>
          <cell r="C546">
            <v>420.35245950830836</v>
          </cell>
        </row>
        <row r="547">
          <cell r="B547">
            <v>3.0114690092728158</v>
          </cell>
          <cell r="C547">
            <v>420.63176346811457</v>
          </cell>
        </row>
        <row r="548">
          <cell r="B548">
            <v>3.0094680331869204</v>
          </cell>
          <cell r="C548">
            <v>420.9114388427609</v>
          </cell>
        </row>
        <row r="549">
          <cell r="B549">
            <v>3.0074670571010249</v>
          </cell>
          <cell r="C549">
            <v>421.19148637359439</v>
          </cell>
        </row>
        <row r="550">
          <cell r="B550">
            <v>3.005466081015129</v>
          </cell>
          <cell r="C550">
            <v>421.47190680393635</v>
          </cell>
        </row>
        <row r="551">
          <cell r="B551">
            <v>3.0034651049292336</v>
          </cell>
          <cell r="C551">
            <v>421.75270087908888</v>
          </cell>
        </row>
        <row r="552">
          <cell r="B552">
            <v>3.0014641288433381</v>
          </cell>
          <cell r="C552">
            <v>422.03386934634159</v>
          </cell>
        </row>
        <row r="553">
          <cell r="B553">
            <v>2.9994631527574427</v>
          </cell>
          <cell r="C553">
            <v>422.31541295497823</v>
          </cell>
        </row>
        <row r="554">
          <cell r="B554">
            <v>2.9974621766715468</v>
          </cell>
          <cell r="C554">
            <v>422.59733245628331</v>
          </cell>
        </row>
        <row r="555">
          <cell r="B555">
            <v>2.9954612005856514</v>
          </cell>
          <cell r="C555">
            <v>422.87962860354872</v>
          </cell>
        </row>
        <row r="556">
          <cell r="B556">
            <v>2.9934602244997559</v>
          </cell>
          <cell r="C556">
            <v>423.16230215208049</v>
          </cell>
        </row>
        <row r="557">
          <cell r="B557">
            <v>2.9914592484138605</v>
          </cell>
          <cell r="C557">
            <v>423.44535385920557</v>
          </cell>
        </row>
        <row r="558">
          <cell r="B558">
            <v>2.9894582723279646</v>
          </cell>
          <cell r="C558">
            <v>423.72878448427872</v>
          </cell>
        </row>
        <row r="559">
          <cell r="B559">
            <v>2.9874572962420691</v>
          </cell>
          <cell r="C559">
            <v>424.01259478868883</v>
          </cell>
        </row>
        <row r="560">
          <cell r="B560">
            <v>2.9854563201561737</v>
          </cell>
          <cell r="C560">
            <v>424.29678553586621</v>
          </cell>
        </row>
        <row r="561">
          <cell r="B561">
            <v>2.9834553440702778</v>
          </cell>
          <cell r="C561">
            <v>424.58135749128934</v>
          </cell>
        </row>
        <row r="562">
          <cell r="B562">
            <v>2.9814543679843823</v>
          </cell>
          <cell r="C562">
            <v>424.86631142249155</v>
          </cell>
        </row>
        <row r="563">
          <cell r="B563">
            <v>2.9794533918984869</v>
          </cell>
          <cell r="C563">
            <v>425.1516480990681</v>
          </cell>
        </row>
        <row r="564">
          <cell r="B564">
            <v>2.9774524158125915</v>
          </cell>
          <cell r="C564">
            <v>425.43736829268306</v>
          </cell>
        </row>
        <row r="565">
          <cell r="B565">
            <v>2.9754514397266956</v>
          </cell>
          <cell r="C565">
            <v>425.72347277707627</v>
          </cell>
        </row>
        <row r="566">
          <cell r="B566">
            <v>2.9734504636408001</v>
          </cell>
          <cell r="C566">
            <v>426.00996232807029</v>
          </cell>
        </row>
        <row r="567">
          <cell r="B567">
            <v>2.9714494875549047</v>
          </cell>
          <cell r="C567">
            <v>426.29683772357737</v>
          </cell>
        </row>
        <row r="568">
          <cell r="B568">
            <v>2.9694485114690092</v>
          </cell>
          <cell r="C568">
            <v>426.58409974360671</v>
          </cell>
        </row>
        <row r="569">
          <cell r="B569">
            <v>2.9674475353831133</v>
          </cell>
          <cell r="C569">
            <v>426.87174917027136</v>
          </cell>
        </row>
        <row r="570">
          <cell r="B570">
            <v>2.9654465592972179</v>
          </cell>
          <cell r="C570">
            <v>427.15978678779516</v>
          </cell>
        </row>
        <row r="571">
          <cell r="B571">
            <v>2.9634455832113225</v>
          </cell>
          <cell r="C571">
            <v>427.44821338252018</v>
          </cell>
        </row>
        <row r="572">
          <cell r="B572">
            <v>2.961444607125427</v>
          </cell>
          <cell r="C572">
            <v>427.73702974291376</v>
          </cell>
        </row>
        <row r="573">
          <cell r="B573">
            <v>2.9594436310395311</v>
          </cell>
          <cell r="C573">
            <v>428.02623665957566</v>
          </cell>
        </row>
        <row r="574">
          <cell r="B574">
            <v>2.9574426549536357</v>
          </cell>
          <cell r="C574">
            <v>428.31583492524521</v>
          </cell>
        </row>
        <row r="575">
          <cell r="B575">
            <v>2.9554416788677402</v>
          </cell>
          <cell r="C575">
            <v>428.60582533480869</v>
          </cell>
        </row>
        <row r="576">
          <cell r="B576">
            <v>2.9534407027818448</v>
          </cell>
          <cell r="C576">
            <v>428.89620868530648</v>
          </cell>
        </row>
        <row r="577">
          <cell r="B577">
            <v>2.9514397266959489</v>
          </cell>
          <cell r="C577">
            <v>429.18698577594063</v>
          </cell>
        </row>
        <row r="578">
          <cell r="B578">
            <v>2.9494387506100535</v>
          </cell>
          <cell r="C578">
            <v>429.4781574080817</v>
          </cell>
        </row>
        <row r="579">
          <cell r="B579">
            <v>2.947437774524158</v>
          </cell>
          <cell r="C579">
            <v>429.76972438527656</v>
          </cell>
        </row>
        <row r="580">
          <cell r="B580">
            <v>2.9454367984382626</v>
          </cell>
          <cell r="C580">
            <v>430.06168751325566</v>
          </cell>
        </row>
        <row r="581">
          <cell r="B581">
            <v>2.9434358223523667</v>
          </cell>
          <cell r="C581">
            <v>430.35404759994049</v>
          </cell>
        </row>
        <row r="582">
          <cell r="B582">
            <v>2.9414348462664712</v>
          </cell>
          <cell r="C582">
            <v>430.64680545545059</v>
          </cell>
        </row>
        <row r="583">
          <cell r="B583">
            <v>2.9394338701805758</v>
          </cell>
          <cell r="C583">
            <v>430.93996189211191</v>
          </cell>
        </row>
        <row r="584">
          <cell r="B584">
            <v>2.9374328940946803</v>
          </cell>
          <cell r="C584">
            <v>431.23351772446347</v>
          </cell>
        </row>
        <row r="585">
          <cell r="B585">
            <v>2.9354319180087844</v>
          </cell>
          <cell r="C585">
            <v>431.52747376926544</v>
          </cell>
        </row>
        <row r="586">
          <cell r="B586">
            <v>2.933430941922889</v>
          </cell>
          <cell r="C586">
            <v>431.82183084550644</v>
          </cell>
        </row>
        <row r="587">
          <cell r="B587">
            <v>2.9314299658369936</v>
          </cell>
          <cell r="C587">
            <v>432.11658977441118</v>
          </cell>
        </row>
        <row r="588">
          <cell r="B588">
            <v>2.9294289897510981</v>
          </cell>
          <cell r="C588">
            <v>432.41175137944833</v>
          </cell>
        </row>
        <row r="589">
          <cell r="B589">
            <v>2.9274280136652022</v>
          </cell>
          <cell r="C589">
            <v>432.70731648633796</v>
          </cell>
        </row>
        <row r="590">
          <cell r="B590">
            <v>2.9254270375793068</v>
          </cell>
          <cell r="C590">
            <v>433.00328592305908</v>
          </cell>
        </row>
        <row r="591">
          <cell r="B591">
            <v>2.9234260614934113</v>
          </cell>
          <cell r="C591">
            <v>433.29966051985787</v>
          </cell>
        </row>
        <row r="592">
          <cell r="B592">
            <v>2.9214250854075159</v>
          </cell>
          <cell r="C592">
            <v>433.59644110925501</v>
          </cell>
        </row>
        <row r="593">
          <cell r="B593">
            <v>2.91942410932162</v>
          </cell>
          <cell r="C593">
            <v>433.89362852605376</v>
          </cell>
        </row>
        <row r="594">
          <cell r="B594">
            <v>2.9174231332357246</v>
          </cell>
          <cell r="C594">
            <v>434.19122360734735</v>
          </cell>
        </row>
        <row r="595">
          <cell r="B595">
            <v>2.9154221571498291</v>
          </cell>
          <cell r="C595">
            <v>434.48922719252738</v>
          </cell>
        </row>
        <row r="596">
          <cell r="B596">
            <v>2.9134211810639337</v>
          </cell>
          <cell r="C596">
            <v>434.78764012329145</v>
          </cell>
        </row>
        <row r="597">
          <cell r="B597">
            <v>2.9114202049780378</v>
          </cell>
          <cell r="C597">
            <v>435.08646324365117</v>
          </cell>
        </row>
        <row r="598">
          <cell r="B598">
            <v>2.9094192288921423</v>
          </cell>
          <cell r="C598">
            <v>435.38569739993977</v>
          </cell>
        </row>
        <row r="599">
          <cell r="B599">
            <v>2.9074182528062469</v>
          </cell>
          <cell r="C599">
            <v>435.68534344082065</v>
          </cell>
        </row>
        <row r="600">
          <cell r="B600">
            <v>2.9054172767203514</v>
          </cell>
          <cell r="C600">
            <v>435.98540221729502</v>
          </cell>
        </row>
        <row r="601">
          <cell r="B601">
            <v>2.9034163006344555</v>
          </cell>
          <cell r="C601">
            <v>436.28587458271016</v>
          </cell>
        </row>
        <row r="602">
          <cell r="B602">
            <v>2.9014153245485601</v>
          </cell>
          <cell r="C602">
            <v>436.58676139276719</v>
          </cell>
        </row>
        <row r="603">
          <cell r="B603">
            <v>2.8994143484626647</v>
          </cell>
          <cell r="C603">
            <v>436.8880635055296</v>
          </cell>
        </row>
        <row r="604">
          <cell r="B604">
            <v>2.8974133723767688</v>
          </cell>
          <cell r="C604">
            <v>437.18978178143124</v>
          </cell>
        </row>
        <row r="605">
          <cell r="B605">
            <v>2.8954123962908733</v>
          </cell>
          <cell r="C605">
            <v>437.49191708328431</v>
          </cell>
        </row>
        <row r="606">
          <cell r="B606">
            <v>2.8934114202049779</v>
          </cell>
          <cell r="C606">
            <v>437.79447027628794</v>
          </cell>
        </row>
        <row r="607">
          <cell r="B607">
            <v>2.8914104441190824</v>
          </cell>
          <cell r="C607">
            <v>438.09744222803624</v>
          </cell>
        </row>
        <row r="608">
          <cell r="B608">
            <v>2.8894094680331865</v>
          </cell>
          <cell r="C608">
            <v>438.40083380852661</v>
          </cell>
        </row>
        <row r="609">
          <cell r="B609">
            <v>2.8874084919472911</v>
          </cell>
          <cell r="C609">
            <v>438.70464589016797</v>
          </cell>
        </row>
        <row r="610">
          <cell r="B610">
            <v>2.8854075158613957</v>
          </cell>
          <cell r="C610">
            <v>439.00887934778945</v>
          </cell>
        </row>
        <row r="611">
          <cell r="B611">
            <v>2.8834065397755002</v>
          </cell>
          <cell r="C611">
            <v>439.31353505864843</v>
          </cell>
        </row>
        <row r="612">
          <cell r="B612">
            <v>2.8814055636896043</v>
          </cell>
          <cell r="C612">
            <v>439.61861390243922</v>
          </cell>
        </row>
        <row r="613">
          <cell r="B613">
            <v>2.8794045876037089</v>
          </cell>
          <cell r="C613">
            <v>439.92411676130121</v>
          </cell>
        </row>
        <row r="614">
          <cell r="B614">
            <v>2.8774036115178134</v>
          </cell>
          <cell r="C614">
            <v>440.2300445198278</v>
          </cell>
        </row>
        <row r="615">
          <cell r="B615">
            <v>2.875402635431918</v>
          </cell>
          <cell r="C615">
            <v>440.53639806507471</v>
          </cell>
        </row>
        <row r="616">
          <cell r="B616">
            <v>2.8734016593460221</v>
          </cell>
          <cell r="C616">
            <v>440.84317828656856</v>
          </cell>
        </row>
        <row r="617">
          <cell r="B617">
            <v>2.8714006832601267</v>
          </cell>
          <cell r="C617">
            <v>441.15038607631527</v>
          </cell>
        </row>
        <row r="618">
          <cell r="B618">
            <v>2.8693997071742312</v>
          </cell>
          <cell r="C618">
            <v>441.45802232880919</v>
          </cell>
        </row>
        <row r="619">
          <cell r="B619">
            <v>2.8673987310883358</v>
          </cell>
          <cell r="C619">
            <v>441.76608794104141</v>
          </cell>
        </row>
        <row r="620">
          <cell r="B620">
            <v>2.8653977550024399</v>
          </cell>
          <cell r="C620">
            <v>442.07458381250871</v>
          </cell>
        </row>
        <row r="621">
          <cell r="B621">
            <v>2.8633967789165444</v>
          </cell>
          <cell r="C621">
            <v>442.38351084522179</v>
          </cell>
        </row>
        <row r="622">
          <cell r="B622">
            <v>2.861395802830649</v>
          </cell>
          <cell r="C622">
            <v>442.69286994371498</v>
          </cell>
        </row>
        <row r="623">
          <cell r="B623">
            <v>2.8593948267447535</v>
          </cell>
          <cell r="C623">
            <v>443.00266201505411</v>
          </cell>
        </row>
        <row r="624">
          <cell r="B624">
            <v>2.8573938506588576</v>
          </cell>
          <cell r="C624">
            <v>443.31288796884627</v>
          </cell>
        </row>
        <row r="625">
          <cell r="B625">
            <v>2.8553928745729622</v>
          </cell>
          <cell r="C625">
            <v>443.62354871724767</v>
          </cell>
        </row>
        <row r="626">
          <cell r="B626">
            <v>2.8533918984870668</v>
          </cell>
          <cell r="C626">
            <v>443.93464517497364</v>
          </cell>
        </row>
        <row r="627">
          <cell r="B627">
            <v>2.8513909224011713</v>
          </cell>
          <cell r="C627">
            <v>444.24617825930693</v>
          </cell>
        </row>
        <row r="628">
          <cell r="B628">
            <v>2.8493899463152754</v>
          </cell>
          <cell r="C628">
            <v>444.55814889010702</v>
          </cell>
        </row>
        <row r="629">
          <cell r="B629">
            <v>2.84738897022938</v>
          </cell>
          <cell r="C629">
            <v>444.87055798981896</v>
          </cell>
        </row>
        <row r="630">
          <cell r="B630">
            <v>2.8453879941434845</v>
          </cell>
          <cell r="C630">
            <v>445.18340648348271</v>
          </cell>
        </row>
        <row r="631">
          <cell r="B631">
            <v>2.8433870180575891</v>
          </cell>
          <cell r="C631">
            <v>445.496695298742</v>
          </cell>
        </row>
        <row r="632">
          <cell r="B632">
            <v>2.8413860419716932</v>
          </cell>
          <cell r="C632">
            <v>445.8104253658538</v>
          </cell>
        </row>
        <row r="633">
          <cell r="B633">
            <v>2.8393850658857978</v>
          </cell>
          <cell r="C633">
            <v>446.12459761769725</v>
          </cell>
        </row>
        <row r="634">
          <cell r="B634">
            <v>2.8373840897999023</v>
          </cell>
          <cell r="C634">
            <v>446.43921298978307</v>
          </cell>
        </row>
        <row r="635">
          <cell r="B635">
            <v>2.8353831137140069</v>
          </cell>
          <cell r="C635">
            <v>446.75427242026279</v>
          </cell>
        </row>
        <row r="636">
          <cell r="B636">
            <v>2.833382137628111</v>
          </cell>
          <cell r="C636">
            <v>447.06977684993814</v>
          </cell>
        </row>
        <row r="637">
          <cell r="B637">
            <v>2.8313811615422155</v>
          </cell>
          <cell r="C637">
            <v>447.38572722227025</v>
          </cell>
        </row>
        <row r="638">
          <cell r="B638">
            <v>2.8293801854563201</v>
          </cell>
          <cell r="C638">
            <v>447.70212448338924</v>
          </cell>
        </row>
        <row r="639">
          <cell r="B639">
            <v>2.8273792093704246</v>
          </cell>
          <cell r="C639">
            <v>448.01896958210358</v>
          </cell>
        </row>
        <row r="640">
          <cell r="B640">
            <v>2.8253782332845288</v>
          </cell>
          <cell r="C640">
            <v>448.33626346990962</v>
          </cell>
        </row>
        <row r="641">
          <cell r="B641">
            <v>2.8233772571986333</v>
          </cell>
          <cell r="C641">
            <v>448.65400710100101</v>
          </cell>
        </row>
        <row r="642">
          <cell r="B642">
            <v>2.8213762811127379</v>
          </cell>
          <cell r="C642">
            <v>448.97220143227827</v>
          </cell>
        </row>
        <row r="643">
          <cell r="B643">
            <v>2.8193753050268424</v>
          </cell>
          <cell r="C643">
            <v>449.29084742335868</v>
          </cell>
        </row>
        <row r="644">
          <cell r="B644">
            <v>2.8173743289409465</v>
          </cell>
          <cell r="C644">
            <v>449.60994603658554</v>
          </cell>
        </row>
        <row r="645">
          <cell r="B645">
            <v>2.8153733528550511</v>
          </cell>
          <cell r="C645">
            <v>449.92949823703793</v>
          </cell>
        </row>
        <row r="646">
          <cell r="B646">
            <v>2.8133723767691556</v>
          </cell>
          <cell r="C646">
            <v>450.24950499254078</v>
          </cell>
        </row>
        <row r="647">
          <cell r="B647">
            <v>2.8113714006832597</v>
          </cell>
          <cell r="C647">
            <v>450.56996727367437</v>
          </cell>
        </row>
        <row r="648">
          <cell r="B648">
            <v>2.8093704245973643</v>
          </cell>
          <cell r="C648">
            <v>450.89088605378379</v>
          </cell>
        </row>
        <row r="649">
          <cell r="B649">
            <v>2.8073694485114689</v>
          </cell>
          <cell r="C649">
            <v>451.21226230898958</v>
          </cell>
        </row>
        <row r="650">
          <cell r="B650">
            <v>2.8053684724255734</v>
          </cell>
          <cell r="C650">
            <v>451.53409701819714</v>
          </cell>
        </row>
        <row r="651">
          <cell r="B651">
            <v>2.8033674963396775</v>
          </cell>
          <cell r="C651">
            <v>451.85639116310665</v>
          </cell>
        </row>
        <row r="652">
          <cell r="B652">
            <v>2.8013665202537821</v>
          </cell>
          <cell r="C652">
            <v>452.17914572822315</v>
          </cell>
        </row>
        <row r="653">
          <cell r="B653">
            <v>2.7993655441678866</v>
          </cell>
          <cell r="C653">
            <v>452.50236170086663</v>
          </cell>
        </row>
        <row r="654">
          <cell r="B654">
            <v>2.7973645680819912</v>
          </cell>
          <cell r="C654">
            <v>452.82604007118198</v>
          </cell>
        </row>
        <row r="655">
          <cell r="B655">
            <v>2.7953635919960953</v>
          </cell>
          <cell r="C655">
            <v>453.1501818321492</v>
          </cell>
        </row>
        <row r="656">
          <cell r="B656">
            <v>2.7933626159101999</v>
          </cell>
          <cell r="C656">
            <v>453.47478797959343</v>
          </cell>
        </row>
        <row r="657">
          <cell r="B657">
            <v>2.7913616398243044</v>
          </cell>
          <cell r="C657">
            <v>453.79985951219527</v>
          </cell>
        </row>
        <row r="658">
          <cell r="B658">
            <v>2.789360663738409</v>
          </cell>
          <cell r="C658">
            <v>454.12539743150097</v>
          </cell>
        </row>
        <row r="659">
          <cell r="B659">
            <v>2.7873596876525131</v>
          </cell>
          <cell r="C659">
            <v>454.45140274193284</v>
          </cell>
        </row>
        <row r="660">
          <cell r="B660">
            <v>2.7853587115666176</v>
          </cell>
          <cell r="C660">
            <v>454.77787645079917</v>
          </cell>
        </row>
        <row r="661">
          <cell r="B661">
            <v>2.7833577354807222</v>
          </cell>
          <cell r="C661">
            <v>455.10481956830512</v>
          </cell>
        </row>
        <row r="662">
          <cell r="B662">
            <v>2.7813567593948267</v>
          </cell>
          <cell r="C662">
            <v>455.43223310756287</v>
          </cell>
        </row>
        <row r="663">
          <cell r="B663">
            <v>2.7793557833089308</v>
          </cell>
          <cell r="C663">
            <v>455.7601180846022</v>
          </cell>
        </row>
        <row r="664">
          <cell r="B664">
            <v>2.7773548072230354</v>
          </cell>
          <cell r="C664">
            <v>456.08847551838068</v>
          </cell>
        </row>
        <row r="665">
          <cell r="B665">
            <v>2.77535383113714</v>
          </cell>
          <cell r="C665">
            <v>456.41730643079478</v>
          </cell>
        </row>
        <row r="666">
          <cell r="B666">
            <v>2.7733528550512445</v>
          </cell>
          <cell r="C666">
            <v>456.74661184669003</v>
          </cell>
        </row>
        <row r="667">
          <cell r="B667">
            <v>2.7713518789653486</v>
          </cell>
          <cell r="C667">
            <v>457.07639279387178</v>
          </cell>
        </row>
        <row r="668">
          <cell r="B668">
            <v>2.7693509028794532</v>
          </cell>
          <cell r="C668">
            <v>457.4066503031159</v>
          </cell>
        </row>
        <row r="669">
          <cell r="B669">
            <v>2.7673499267935577</v>
          </cell>
          <cell r="C669">
            <v>457.73738540817959</v>
          </cell>
        </row>
        <row r="670">
          <cell r="B670">
            <v>2.7653489507076623</v>
          </cell>
          <cell r="C670">
            <v>458.06859914581213</v>
          </cell>
        </row>
        <row r="671">
          <cell r="B671">
            <v>2.7633479746217664</v>
          </cell>
          <cell r="C671">
            <v>458.4002925557657</v>
          </cell>
        </row>
        <row r="672">
          <cell r="B672">
            <v>2.761346998535871</v>
          </cell>
          <cell r="C672">
            <v>458.73246668080611</v>
          </cell>
        </row>
        <row r="673">
          <cell r="B673">
            <v>2.7593460224499755</v>
          </cell>
          <cell r="C673">
            <v>459.06512256672397</v>
          </cell>
        </row>
        <row r="674">
          <cell r="B674">
            <v>2.7573450463640801</v>
          </cell>
          <cell r="C674">
            <v>459.39826126234567</v>
          </cell>
        </row>
        <row r="675">
          <cell r="B675">
            <v>2.7553440702781842</v>
          </cell>
          <cell r="C675">
            <v>459.73188381954424</v>
          </cell>
        </row>
        <row r="676">
          <cell r="B676">
            <v>2.7533430941922887</v>
          </cell>
          <cell r="C676">
            <v>460.06599129325031</v>
          </cell>
        </row>
        <row r="677">
          <cell r="B677">
            <v>2.7513421181063933</v>
          </cell>
          <cell r="C677">
            <v>460.40058474146355</v>
          </cell>
        </row>
        <row r="678">
          <cell r="B678">
            <v>2.7493411420204978</v>
          </cell>
          <cell r="C678">
            <v>460.73566522526374</v>
          </cell>
        </row>
        <row r="679">
          <cell r="B679">
            <v>2.747340165934602</v>
          </cell>
          <cell r="C679">
            <v>461.07123380882189</v>
          </cell>
        </row>
        <row r="680">
          <cell r="B680">
            <v>2.7453391898487065</v>
          </cell>
          <cell r="C680">
            <v>461.40729155941136</v>
          </cell>
        </row>
        <row r="681">
          <cell r="B681">
            <v>2.7433382137628111</v>
          </cell>
          <cell r="C681">
            <v>461.74383954741967</v>
          </cell>
        </row>
        <row r="682">
          <cell r="B682">
            <v>2.7413372376769156</v>
          </cell>
          <cell r="C682">
            <v>462.08087884635938</v>
          </cell>
        </row>
        <row r="683">
          <cell r="B683">
            <v>2.7393362615910197</v>
          </cell>
          <cell r="C683">
            <v>462.41841053287976</v>
          </cell>
        </row>
        <row r="684">
          <cell r="B684">
            <v>2.7373352855051243</v>
          </cell>
          <cell r="C684">
            <v>462.75643568677805</v>
          </cell>
        </row>
        <row r="685">
          <cell r="B685">
            <v>2.7353343094192288</v>
          </cell>
          <cell r="C685">
            <v>463.09495539101124</v>
          </cell>
        </row>
        <row r="686">
          <cell r="B686">
            <v>2.7333333333333334</v>
          </cell>
          <cell r="C686">
            <v>463.4339707317074</v>
          </cell>
        </row>
        <row r="687">
          <cell r="B687">
            <v>2.7313323572474375</v>
          </cell>
          <cell r="C687">
            <v>463.77348279817761</v>
          </cell>
        </row>
        <row r="688">
          <cell r="B688">
            <v>2.7293313811615421</v>
          </cell>
          <cell r="C688">
            <v>464.11349268292696</v>
          </cell>
        </row>
        <row r="689">
          <cell r="B689">
            <v>2.7273304050756466</v>
          </cell>
          <cell r="C689">
            <v>464.45400148166721</v>
          </cell>
        </row>
        <row r="690">
          <cell r="B690">
            <v>2.7253294289897507</v>
          </cell>
          <cell r="C690">
            <v>464.79501029332778</v>
          </cell>
        </row>
        <row r="691">
          <cell r="B691">
            <v>2.7233284529038553</v>
          </cell>
          <cell r="C691">
            <v>465.13652022006789</v>
          </cell>
        </row>
        <row r="692">
          <cell r="B692">
            <v>2.7213274768179598</v>
          </cell>
          <cell r="C692">
            <v>465.47853236728855</v>
          </cell>
        </row>
        <row r="693">
          <cell r="B693">
            <v>2.7193265007320644</v>
          </cell>
          <cell r="C693">
            <v>465.82104784364412</v>
          </cell>
        </row>
        <row r="694">
          <cell r="B694">
            <v>2.7173255246461685</v>
          </cell>
          <cell r="C694">
            <v>466.16406776105481</v>
          </cell>
        </row>
        <row r="695">
          <cell r="B695">
            <v>2.7153245485602731</v>
          </cell>
          <cell r="C695">
            <v>466.50759323471806</v>
          </cell>
        </row>
        <row r="696">
          <cell r="B696">
            <v>2.7133235724743776</v>
          </cell>
          <cell r="C696">
            <v>466.85162538312125</v>
          </cell>
        </row>
        <row r="697">
          <cell r="B697">
            <v>2.7113225963884822</v>
          </cell>
          <cell r="C697">
            <v>467.19616532805338</v>
          </cell>
        </row>
        <row r="698">
          <cell r="B698">
            <v>2.7093216203025863</v>
          </cell>
          <cell r="C698">
            <v>467.54121419461774</v>
          </cell>
        </row>
        <row r="699">
          <cell r="B699">
            <v>2.7073206442166908</v>
          </cell>
          <cell r="C699">
            <v>467.88677311124349</v>
          </cell>
        </row>
        <row r="700">
          <cell r="B700">
            <v>2.7053196681307954</v>
          </cell>
          <cell r="C700">
            <v>468.2328432096985</v>
          </cell>
        </row>
        <row r="701">
          <cell r="B701">
            <v>2.7033186920448999</v>
          </cell>
          <cell r="C701">
            <v>468.57942562510169</v>
          </cell>
        </row>
        <row r="702">
          <cell r="B702">
            <v>2.7013177159590041</v>
          </cell>
          <cell r="C702">
            <v>468.92652149593516</v>
          </cell>
        </row>
        <row r="703">
          <cell r="B703">
            <v>2.6993167398731086</v>
          </cell>
          <cell r="C703">
            <v>469.27413196405666</v>
          </cell>
        </row>
        <row r="704">
          <cell r="B704">
            <v>2.6973157637872132</v>
          </cell>
          <cell r="C704">
            <v>469.62225817471244</v>
          </cell>
        </row>
        <row r="705">
          <cell r="B705">
            <v>2.6953147877013177</v>
          </cell>
          <cell r="C705">
            <v>469.97090127654963</v>
          </cell>
        </row>
        <row r="706">
          <cell r="B706">
            <v>2.6933138116154218</v>
          </cell>
          <cell r="C706">
            <v>470.32006242162885</v>
          </cell>
        </row>
        <row r="707">
          <cell r="B707">
            <v>2.6913128355295264</v>
          </cell>
          <cell r="C707">
            <v>470.66974276543675</v>
          </cell>
        </row>
        <row r="708">
          <cell r="B708">
            <v>2.6893118594436309</v>
          </cell>
          <cell r="C708">
            <v>471.01994346689912</v>
          </cell>
        </row>
        <row r="709">
          <cell r="B709">
            <v>2.6873108833577355</v>
          </cell>
          <cell r="C709">
            <v>471.37066568839339</v>
          </cell>
        </row>
        <row r="710">
          <cell r="B710">
            <v>2.6853099072718396</v>
          </cell>
          <cell r="C710">
            <v>471.72191059576187</v>
          </cell>
        </row>
        <row r="711">
          <cell r="B711">
            <v>2.6833089311859442</v>
          </cell>
          <cell r="C711">
            <v>472.07367935832394</v>
          </cell>
        </row>
        <row r="712">
          <cell r="B712">
            <v>2.6813079551000487</v>
          </cell>
          <cell r="C712">
            <v>472.42597314888985</v>
          </cell>
        </row>
        <row r="713">
          <cell r="B713">
            <v>2.6793069790141533</v>
          </cell>
          <cell r="C713">
            <v>472.77879314377321</v>
          </cell>
        </row>
        <row r="714">
          <cell r="B714">
            <v>2.6773060029282574</v>
          </cell>
          <cell r="C714">
            <v>473.13214052280449</v>
          </cell>
        </row>
        <row r="715">
          <cell r="B715">
            <v>2.6753050268423619</v>
          </cell>
          <cell r="C715">
            <v>473.48601646934361</v>
          </cell>
        </row>
        <row r="716">
          <cell r="B716">
            <v>2.6733040507564665</v>
          </cell>
          <cell r="C716">
            <v>473.84042217029372</v>
          </cell>
        </row>
        <row r="717">
          <cell r="B717">
            <v>2.671303074670571</v>
          </cell>
          <cell r="C717">
            <v>474.19535881611409</v>
          </cell>
        </row>
        <row r="718">
          <cell r="B718">
            <v>2.6693020985846752</v>
          </cell>
          <cell r="C718">
            <v>474.55082760083388</v>
          </cell>
        </row>
        <row r="719">
          <cell r="B719">
            <v>2.6673011224987797</v>
          </cell>
          <cell r="C719">
            <v>474.9068297220648</v>
          </cell>
        </row>
        <row r="720">
          <cell r="B720">
            <v>2.6653001464128843</v>
          </cell>
          <cell r="C720">
            <v>475.26336638101532</v>
          </cell>
        </row>
        <row r="721">
          <cell r="B721">
            <v>2.6632991703269888</v>
          </cell>
          <cell r="C721">
            <v>475.62043878250364</v>
          </cell>
        </row>
        <row r="722">
          <cell r="B722">
            <v>2.6612981942410929</v>
          </cell>
          <cell r="C722">
            <v>475.97804813497174</v>
          </cell>
        </row>
        <row r="723">
          <cell r="B723">
            <v>2.6592972181551975</v>
          </cell>
          <cell r="C723">
            <v>476.33619565049844</v>
          </cell>
        </row>
        <row r="724">
          <cell r="B724">
            <v>2.657296242069302</v>
          </cell>
          <cell r="C724">
            <v>476.69488254481354</v>
          </cell>
        </row>
        <row r="725">
          <cell r="B725">
            <v>2.6552952659834066</v>
          </cell>
          <cell r="C725">
            <v>477.05411003731149</v>
          </cell>
        </row>
        <row r="726">
          <cell r="B726">
            <v>2.6532942898975107</v>
          </cell>
          <cell r="C726">
            <v>477.41387935106519</v>
          </cell>
        </row>
        <row r="727">
          <cell r="B727">
            <v>2.6512933138116153</v>
          </cell>
          <cell r="C727">
            <v>477.77419171283952</v>
          </cell>
        </row>
        <row r="728">
          <cell r="B728">
            <v>2.6492923377257198</v>
          </cell>
          <cell r="C728">
            <v>478.13504835310601</v>
          </cell>
        </row>
        <row r="729">
          <cell r="B729">
            <v>2.6472913616398244</v>
          </cell>
          <cell r="C729">
            <v>478.49645050605619</v>
          </cell>
        </row>
        <row r="730">
          <cell r="B730">
            <v>2.6452903855539285</v>
          </cell>
          <cell r="C730">
            <v>478.85839940961603</v>
          </cell>
        </row>
        <row r="731">
          <cell r="B731">
            <v>2.643289409468033</v>
          </cell>
          <cell r="C731">
            <v>479.2208963054598</v>
          </cell>
        </row>
        <row r="732">
          <cell r="B732">
            <v>2.6412884333821376</v>
          </cell>
          <cell r="C732">
            <v>479.5839424390245</v>
          </cell>
        </row>
        <row r="733">
          <cell r="B733">
            <v>2.6392874572962417</v>
          </cell>
          <cell r="C733">
            <v>479.94753905952422</v>
          </cell>
        </row>
        <row r="734">
          <cell r="B734">
            <v>2.6372864812103463</v>
          </cell>
          <cell r="C734">
            <v>480.3116874199639</v>
          </cell>
        </row>
        <row r="735">
          <cell r="B735">
            <v>2.6352855051244508</v>
          </cell>
          <cell r="C735">
            <v>480.67638877715444</v>
          </cell>
        </row>
        <row r="736">
          <cell r="B736">
            <v>2.6332845290385554</v>
          </cell>
          <cell r="C736">
            <v>481.04164439172672</v>
          </cell>
        </row>
        <row r="737">
          <cell r="B737">
            <v>2.6312835529526595</v>
          </cell>
          <cell r="C737">
            <v>481.40745552814633</v>
          </cell>
        </row>
        <row r="738">
          <cell r="B738">
            <v>2.629282576866764</v>
          </cell>
          <cell r="C738">
            <v>481.77382345472785</v>
          </cell>
        </row>
        <row r="739">
          <cell r="B739">
            <v>2.6272816007808686</v>
          </cell>
          <cell r="C739">
            <v>482.14074944364995</v>
          </cell>
        </row>
        <row r="740">
          <cell r="B740">
            <v>2.6252806246949731</v>
          </cell>
          <cell r="C740">
            <v>482.50823477096981</v>
          </cell>
        </row>
        <row r="741">
          <cell r="B741">
            <v>2.6232796486090773</v>
          </cell>
          <cell r="C741">
            <v>482.87628071663801</v>
          </cell>
        </row>
        <row r="742">
          <cell r="B742">
            <v>2.6212786725231818</v>
          </cell>
          <cell r="C742">
            <v>483.2448885645133</v>
          </cell>
        </row>
        <row r="743">
          <cell r="B743">
            <v>2.6192776964372864</v>
          </cell>
          <cell r="C743">
            <v>483.61405960237767</v>
          </cell>
        </row>
        <row r="744">
          <cell r="B744">
            <v>2.6172767203513909</v>
          </cell>
          <cell r="C744">
            <v>483.98379512195135</v>
          </cell>
        </row>
        <row r="745">
          <cell r="B745">
            <v>2.615275744265495</v>
          </cell>
          <cell r="C745">
            <v>484.35409641890777</v>
          </cell>
        </row>
        <row r="746">
          <cell r="B746">
            <v>2.6132747681795996</v>
          </cell>
          <cell r="C746">
            <v>484.7249647928885</v>
          </cell>
        </row>
        <row r="747">
          <cell r="B747">
            <v>2.6112737920937041</v>
          </cell>
          <cell r="C747">
            <v>485.09640154751906</v>
          </cell>
        </row>
        <row r="748">
          <cell r="B748">
            <v>2.6092728160078087</v>
          </cell>
          <cell r="C748">
            <v>485.4684079904236</v>
          </cell>
        </row>
        <row r="749">
          <cell r="B749">
            <v>2.6072718399219128</v>
          </cell>
          <cell r="C749">
            <v>485.84098543324058</v>
          </cell>
        </row>
        <row r="750">
          <cell r="B750">
            <v>2.6052708638360174</v>
          </cell>
          <cell r="C750">
            <v>486.21413519163781</v>
          </cell>
        </row>
        <row r="751">
          <cell r="B751">
            <v>2.6032698877501219</v>
          </cell>
          <cell r="C751">
            <v>486.58785858532849</v>
          </cell>
        </row>
        <row r="752">
          <cell r="B752">
            <v>2.6012689116642265</v>
          </cell>
          <cell r="C752">
            <v>486.96215693808642</v>
          </cell>
        </row>
        <row r="753">
          <cell r="B753">
            <v>2.5992679355783306</v>
          </cell>
          <cell r="C753">
            <v>487.33703157776171</v>
          </cell>
        </row>
        <row r="754">
          <cell r="B754">
            <v>2.5972669594924351</v>
          </cell>
          <cell r="C754">
            <v>487.71248383629614</v>
          </cell>
        </row>
        <row r="755">
          <cell r="B755">
            <v>2.5952659834065397</v>
          </cell>
          <cell r="C755">
            <v>488.08851504973967</v>
          </cell>
        </row>
        <row r="756">
          <cell r="B756">
            <v>2.5932650073206442</v>
          </cell>
          <cell r="C756">
            <v>488.46512655826569</v>
          </cell>
        </row>
        <row r="757">
          <cell r="B757">
            <v>2.5912640312347484</v>
          </cell>
          <cell r="C757">
            <v>488.8423197061872</v>
          </cell>
        </row>
        <row r="758">
          <cell r="B758">
            <v>2.5892630551488529</v>
          </cell>
          <cell r="C758">
            <v>489.22009584197247</v>
          </cell>
        </row>
        <row r="759">
          <cell r="B759">
            <v>2.5872620790629575</v>
          </cell>
          <cell r="C759">
            <v>489.5984563182617</v>
          </cell>
        </row>
        <row r="760">
          <cell r="B760">
            <v>2.585261102977062</v>
          </cell>
          <cell r="C760">
            <v>489.97740249188263</v>
          </cell>
        </row>
        <row r="761">
          <cell r="B761">
            <v>2.5832601268911661</v>
          </cell>
          <cell r="C761">
            <v>490.35693572386708</v>
          </cell>
        </row>
        <row r="762">
          <cell r="B762">
            <v>2.5812591508052707</v>
          </cell>
          <cell r="C762">
            <v>490.73705737946699</v>
          </cell>
        </row>
        <row r="763">
          <cell r="B763">
            <v>2.5792581747193752</v>
          </cell>
          <cell r="C763">
            <v>491.11776882817099</v>
          </cell>
        </row>
        <row r="764">
          <cell r="B764">
            <v>2.5772571986334798</v>
          </cell>
          <cell r="C764">
            <v>491.49907144372077</v>
          </cell>
        </row>
        <row r="765">
          <cell r="B765">
            <v>2.5752562225475839</v>
          </cell>
          <cell r="C765">
            <v>491.88096660412776</v>
          </cell>
        </row>
        <row r="766">
          <cell r="B766">
            <v>2.5732552464616885</v>
          </cell>
          <cell r="C766">
            <v>492.26345569168927</v>
          </cell>
        </row>
        <row r="767">
          <cell r="B767">
            <v>2.571254270375793</v>
          </cell>
          <cell r="C767">
            <v>492.64654009300574</v>
          </cell>
        </row>
        <row r="768">
          <cell r="B768">
            <v>2.5692532942898976</v>
          </cell>
          <cell r="C768">
            <v>493.03022119899714</v>
          </cell>
        </row>
        <row r="769">
          <cell r="B769">
            <v>2.5672523182040017</v>
          </cell>
          <cell r="C769">
            <v>493.41450040492003</v>
          </cell>
        </row>
        <row r="770">
          <cell r="B770">
            <v>2.5652513421181062</v>
          </cell>
          <cell r="C770">
            <v>493.79937911038411</v>
          </cell>
        </row>
        <row r="771">
          <cell r="B771">
            <v>2.5632503660322108</v>
          </cell>
          <cell r="C771">
            <v>494.18485871936952</v>
          </cell>
        </row>
        <row r="772">
          <cell r="B772">
            <v>2.5612493899463153</v>
          </cell>
          <cell r="C772">
            <v>494.57094064024403</v>
          </cell>
        </row>
        <row r="773">
          <cell r="B773">
            <v>2.5592484138604195</v>
          </cell>
          <cell r="C773">
            <v>494.95762628577984</v>
          </cell>
        </row>
        <row r="774">
          <cell r="B774">
            <v>2.557247437774524</v>
          </cell>
          <cell r="C774">
            <v>495.3449170731709</v>
          </cell>
        </row>
        <row r="775">
          <cell r="B775">
            <v>2.5552464616886286</v>
          </cell>
          <cell r="C775">
            <v>495.73281442405039</v>
          </cell>
        </row>
        <row r="776">
          <cell r="B776">
            <v>2.5532454856027327</v>
          </cell>
          <cell r="C776">
            <v>496.1213197645082</v>
          </cell>
        </row>
        <row r="777">
          <cell r="B777">
            <v>2.5512445095168372</v>
          </cell>
          <cell r="C777">
            <v>496.51043452510777</v>
          </cell>
        </row>
        <row r="778">
          <cell r="B778">
            <v>2.5492435334309418</v>
          </cell>
          <cell r="C778">
            <v>496.90016014090457</v>
          </cell>
        </row>
        <row r="779">
          <cell r="B779">
            <v>2.5472425573450463</v>
          </cell>
          <cell r="C779">
            <v>497.29049805146298</v>
          </cell>
        </row>
        <row r="780">
          <cell r="B780">
            <v>2.5452415812591505</v>
          </cell>
          <cell r="C780">
            <v>497.68144970087457</v>
          </cell>
        </row>
        <row r="781">
          <cell r="B781">
            <v>2.543240605173255</v>
          </cell>
          <cell r="C781">
            <v>498.07301653777529</v>
          </cell>
        </row>
        <row r="782">
          <cell r="B782">
            <v>2.5412396290873596</v>
          </cell>
          <cell r="C782">
            <v>498.46520001536408</v>
          </cell>
        </row>
        <row r="783">
          <cell r="B783">
            <v>2.5392386530014641</v>
          </cell>
          <cell r="C783">
            <v>498.8580015914203</v>
          </cell>
        </row>
        <row r="784">
          <cell r="B784">
            <v>2.5372376769155682</v>
          </cell>
          <cell r="C784">
            <v>499.2514227283221</v>
          </cell>
        </row>
        <row r="785">
          <cell r="B785">
            <v>2.5352367008296728</v>
          </cell>
          <cell r="C785">
            <v>499.64546489306429</v>
          </cell>
        </row>
        <row r="786">
          <cell r="B786">
            <v>2.5332357247437773</v>
          </cell>
          <cell r="C786">
            <v>500.04012955727677</v>
          </cell>
        </row>
        <row r="787">
          <cell r="B787">
            <v>2.5312347486578819</v>
          </cell>
          <cell r="C787">
            <v>500.435418197243</v>
          </cell>
        </row>
        <row r="788">
          <cell r="B788">
            <v>2.529233772571986</v>
          </cell>
          <cell r="C788">
            <v>500.83133229391808</v>
          </cell>
        </row>
        <row r="789">
          <cell r="B789">
            <v>2.5272327964860906</v>
          </cell>
          <cell r="C789">
            <v>501.2278733329473</v>
          </cell>
        </row>
        <row r="790">
          <cell r="B790">
            <v>2.5252318204001951</v>
          </cell>
          <cell r="C790">
            <v>501.62504280468494</v>
          </cell>
        </row>
        <row r="791">
          <cell r="B791">
            <v>2.5232308443142997</v>
          </cell>
          <cell r="C791">
            <v>502.02284220421279</v>
          </cell>
        </row>
        <row r="792">
          <cell r="B792">
            <v>2.5212298682284038</v>
          </cell>
          <cell r="C792">
            <v>502.42127303135908</v>
          </cell>
        </row>
        <row r="793">
          <cell r="B793">
            <v>2.5192288921425083</v>
          </cell>
          <cell r="C793">
            <v>502.82033679071679</v>
          </cell>
        </row>
        <row r="794">
          <cell r="B794">
            <v>2.5172279160566129</v>
          </cell>
          <cell r="C794">
            <v>503.22003499166328</v>
          </cell>
        </row>
        <row r="795">
          <cell r="B795">
            <v>2.5152269399707174</v>
          </cell>
          <cell r="C795">
            <v>503.62036914837898</v>
          </cell>
        </row>
        <row r="796">
          <cell r="B796">
            <v>2.5132259638848216</v>
          </cell>
          <cell r="C796">
            <v>504.02134077986659</v>
          </cell>
        </row>
        <row r="797">
          <cell r="B797">
            <v>2.5112249877989261</v>
          </cell>
          <cell r="C797">
            <v>504.42295140997004</v>
          </cell>
        </row>
        <row r="798">
          <cell r="B798">
            <v>2.5092240117130307</v>
          </cell>
          <cell r="C798">
            <v>504.82520256739423</v>
          </cell>
        </row>
        <row r="799">
          <cell r="B799">
            <v>2.5072230356271352</v>
          </cell>
          <cell r="C799">
            <v>505.22809578572412</v>
          </cell>
        </row>
        <row r="800">
          <cell r="B800">
            <v>2.5052220595412393</v>
          </cell>
          <cell r="C800">
            <v>505.63163260344442</v>
          </cell>
        </row>
        <row r="801">
          <cell r="B801">
            <v>2.5032210834553439</v>
          </cell>
          <cell r="C801">
            <v>506.03581456395875</v>
          </cell>
        </row>
        <row r="802">
          <cell r="B802">
            <v>2.5012201073694484</v>
          </cell>
          <cell r="C802">
            <v>506.4406432156099</v>
          </cell>
        </row>
        <row r="803">
          <cell r="B803">
            <v>2.499219131283553</v>
          </cell>
          <cell r="C803">
            <v>506.84612011169924</v>
          </cell>
        </row>
        <row r="804">
          <cell r="B804">
            <v>2.4972181551976571</v>
          </cell>
          <cell r="C804">
            <v>507.25224681050673</v>
          </cell>
        </row>
        <row r="805">
          <cell r="B805">
            <v>2.4952171791117617</v>
          </cell>
          <cell r="C805">
            <v>507.65902487531065</v>
          </cell>
        </row>
        <row r="806">
          <cell r="B806">
            <v>2.4932162030258662</v>
          </cell>
          <cell r="C806">
            <v>508.06645587440801</v>
          </cell>
        </row>
        <row r="807">
          <cell r="B807">
            <v>2.4912152269399708</v>
          </cell>
          <cell r="C807">
            <v>508.47454138113443</v>
          </cell>
        </row>
        <row r="808">
          <cell r="B808">
            <v>2.4892142508540749</v>
          </cell>
          <cell r="C808">
            <v>508.8832829738846</v>
          </cell>
        </row>
        <row r="809">
          <cell r="B809">
            <v>2.4872132747681794</v>
          </cell>
          <cell r="C809">
            <v>509.29268223613224</v>
          </cell>
        </row>
        <row r="810">
          <cell r="B810">
            <v>2.485212298682284</v>
          </cell>
          <cell r="C810">
            <v>509.70274075645119</v>
          </cell>
        </row>
        <row r="811">
          <cell r="B811">
            <v>2.4832113225963885</v>
          </cell>
          <cell r="C811">
            <v>510.11346012853534</v>
          </cell>
        </row>
        <row r="812">
          <cell r="B812">
            <v>2.4812103465104927</v>
          </cell>
          <cell r="C812">
            <v>510.52484195121968</v>
          </cell>
        </row>
        <row r="813">
          <cell r="B813">
            <v>2.4792093704245972</v>
          </cell>
          <cell r="C813">
            <v>510.93688782850074</v>
          </cell>
        </row>
        <row r="814">
          <cell r="B814">
            <v>2.4772083943387018</v>
          </cell>
          <cell r="C814">
            <v>511.34959936955767</v>
          </cell>
        </row>
        <row r="815">
          <cell r="B815">
            <v>2.4752074182528059</v>
          </cell>
          <cell r="C815">
            <v>511.76297818877322</v>
          </cell>
        </row>
        <row r="816">
          <cell r="B816">
            <v>2.4732064421669104</v>
          </cell>
          <cell r="C816">
            <v>512.17702590575436</v>
          </cell>
        </row>
        <row r="817">
          <cell r="B817">
            <v>2.471205466081015</v>
          </cell>
          <cell r="C817">
            <v>512.59174414535414</v>
          </cell>
        </row>
        <row r="818">
          <cell r="B818">
            <v>2.4692044899951195</v>
          </cell>
          <cell r="C818">
            <v>513.00713453769231</v>
          </cell>
        </row>
        <row r="819">
          <cell r="B819">
            <v>2.4672035139092237</v>
          </cell>
          <cell r="C819">
            <v>513.42319871817722</v>
          </cell>
        </row>
        <row r="820">
          <cell r="B820">
            <v>2.4652025378233282</v>
          </cell>
          <cell r="C820">
            <v>513.83993832752628</v>
          </cell>
        </row>
        <row r="821">
          <cell r="B821">
            <v>2.4632015617374328</v>
          </cell>
          <cell r="C821">
            <v>514.25735501178906</v>
          </cell>
        </row>
        <row r="822">
          <cell r="B822">
            <v>2.4612005856515373</v>
          </cell>
          <cell r="C822">
            <v>514.67545042236782</v>
          </cell>
        </row>
        <row r="823">
          <cell r="B823">
            <v>2.4591996095656414</v>
          </cell>
          <cell r="C823">
            <v>515.09422621603937</v>
          </cell>
        </row>
        <row r="824">
          <cell r="B824">
            <v>2.457198633479746</v>
          </cell>
          <cell r="C824">
            <v>515.51368405497749</v>
          </cell>
        </row>
        <row r="825">
          <cell r="B825">
            <v>2.4551976573938505</v>
          </cell>
          <cell r="C825">
            <v>515.93382560677458</v>
          </cell>
        </row>
        <row r="826">
          <cell r="B826">
            <v>2.4531966813079551</v>
          </cell>
          <cell r="C826">
            <v>516.35465254446353</v>
          </cell>
        </row>
        <row r="827">
          <cell r="B827">
            <v>2.4511957052220592</v>
          </cell>
          <cell r="C827">
            <v>516.77616654654082</v>
          </cell>
        </row>
        <row r="828">
          <cell r="B828">
            <v>2.4491947291361638</v>
          </cell>
          <cell r="C828">
            <v>517.19836929698727</v>
          </cell>
        </row>
        <row r="829">
          <cell r="B829">
            <v>2.4471937530502683</v>
          </cell>
          <cell r="C829">
            <v>517.62126248529228</v>
          </cell>
        </row>
        <row r="830">
          <cell r="B830">
            <v>2.4451927769643729</v>
          </cell>
          <cell r="C830">
            <v>518.04484780647488</v>
          </cell>
        </row>
        <row r="831">
          <cell r="B831">
            <v>2.443191800878477</v>
          </cell>
          <cell r="C831">
            <v>518.46912696110769</v>
          </cell>
        </row>
        <row r="832">
          <cell r="B832">
            <v>2.4411908247925815</v>
          </cell>
          <cell r="C832">
            <v>518.89410165533809</v>
          </cell>
        </row>
        <row r="833">
          <cell r="B833">
            <v>2.4391898487066861</v>
          </cell>
          <cell r="C833">
            <v>519.31977360091253</v>
          </cell>
        </row>
        <row r="834">
          <cell r="B834">
            <v>2.4371888726207906</v>
          </cell>
          <cell r="C834">
            <v>519.74614451519903</v>
          </cell>
        </row>
        <row r="835">
          <cell r="B835">
            <v>2.4351878965348948</v>
          </cell>
          <cell r="C835">
            <v>520.17321612120986</v>
          </cell>
        </row>
        <row r="836">
          <cell r="B836">
            <v>2.4331869204489993</v>
          </cell>
          <cell r="C836">
            <v>520.60099014762534</v>
          </cell>
        </row>
        <row r="837">
          <cell r="B837">
            <v>2.4311859443631039</v>
          </cell>
          <cell r="C837">
            <v>521.02946832881673</v>
          </cell>
        </row>
        <row r="838">
          <cell r="B838">
            <v>2.4291849682772084</v>
          </cell>
          <cell r="C838">
            <v>521.45865240487012</v>
          </cell>
        </row>
        <row r="839">
          <cell r="B839">
            <v>2.4271839921913125</v>
          </cell>
          <cell r="C839">
            <v>521.88854412160958</v>
          </cell>
        </row>
        <row r="840">
          <cell r="B840">
            <v>2.4251830161054171</v>
          </cell>
          <cell r="C840">
            <v>522.31914523062085</v>
          </cell>
        </row>
        <row r="841">
          <cell r="B841">
            <v>2.4231820400195216</v>
          </cell>
          <cell r="C841">
            <v>522.75045748927528</v>
          </cell>
        </row>
        <row r="842">
          <cell r="B842">
            <v>2.4211810639336262</v>
          </cell>
          <cell r="C842">
            <v>523.18248266075398</v>
          </cell>
        </row>
        <row r="843">
          <cell r="B843">
            <v>2.4191800878477303</v>
          </cell>
          <cell r="C843">
            <v>523.61522251407155</v>
          </cell>
        </row>
        <row r="844">
          <cell r="B844">
            <v>2.4171791117618349</v>
          </cell>
          <cell r="C844">
            <v>524.04867882409962</v>
          </cell>
        </row>
        <row r="845">
          <cell r="B845">
            <v>2.4151781356759394</v>
          </cell>
          <cell r="C845">
            <v>524.48285337159268</v>
          </cell>
        </row>
        <row r="846">
          <cell r="B846">
            <v>2.413177159590044</v>
          </cell>
          <cell r="C846">
            <v>524.91774794321088</v>
          </cell>
        </row>
        <row r="847">
          <cell r="B847">
            <v>2.4111761835041481</v>
          </cell>
          <cell r="C847">
            <v>525.35336433154555</v>
          </cell>
        </row>
        <row r="848">
          <cell r="B848">
            <v>2.4091752074182526</v>
          </cell>
          <cell r="C848">
            <v>525.78970433514314</v>
          </cell>
        </row>
        <row r="849">
          <cell r="B849">
            <v>2.4071742313323572</v>
          </cell>
          <cell r="C849">
            <v>526.22676975853062</v>
          </cell>
        </row>
        <row r="850">
          <cell r="B850">
            <v>2.4051732552464617</v>
          </cell>
          <cell r="C850">
            <v>526.66456241223989</v>
          </cell>
        </row>
        <row r="851">
          <cell r="B851">
            <v>2.4031722791605659</v>
          </cell>
          <cell r="C851">
            <v>527.10308411283302</v>
          </cell>
        </row>
        <row r="852">
          <cell r="B852">
            <v>2.4011713030746704</v>
          </cell>
          <cell r="C852">
            <v>527.54233668292704</v>
          </cell>
        </row>
        <row r="853">
          <cell r="B853">
            <v>2.399170326988775</v>
          </cell>
          <cell r="C853">
            <v>527.98232195121966</v>
          </cell>
        </row>
        <row r="854">
          <cell r="B854">
            <v>2.3971693509028795</v>
          </cell>
          <cell r="C854">
            <v>528.42304175251445</v>
          </cell>
        </row>
        <row r="855">
          <cell r="B855">
            <v>2.3951683748169836</v>
          </cell>
          <cell r="C855">
            <v>528.86449792774636</v>
          </cell>
        </row>
        <row r="856">
          <cell r="B856">
            <v>2.3931673987310882</v>
          </cell>
          <cell r="C856">
            <v>529.30669232400703</v>
          </cell>
        </row>
        <row r="857">
          <cell r="B857">
            <v>2.3911664226451927</v>
          </cell>
          <cell r="C857">
            <v>529.74962679457099</v>
          </cell>
        </row>
        <row r="858">
          <cell r="B858">
            <v>2.3891654465592969</v>
          </cell>
          <cell r="C858">
            <v>530.19330319892163</v>
          </cell>
        </row>
        <row r="859">
          <cell r="B859">
            <v>2.3871644704734014</v>
          </cell>
          <cell r="C859">
            <v>530.6377234027766</v>
          </cell>
        </row>
        <row r="860">
          <cell r="B860">
            <v>2.385163494387506</v>
          </cell>
          <cell r="C860">
            <v>531.08288927811441</v>
          </cell>
        </row>
        <row r="861">
          <cell r="B861">
            <v>2.3831625183016105</v>
          </cell>
          <cell r="C861">
            <v>531.52880270320099</v>
          </cell>
        </row>
        <row r="862">
          <cell r="B862">
            <v>2.3811615422157146</v>
          </cell>
          <cell r="C862">
            <v>531.97546556261545</v>
          </cell>
        </row>
        <row r="863">
          <cell r="B863">
            <v>2.3791605661298192</v>
          </cell>
          <cell r="C863">
            <v>532.42287974727708</v>
          </cell>
        </row>
        <row r="864">
          <cell r="B864">
            <v>2.3771595900439237</v>
          </cell>
          <cell r="C864">
            <v>532.87104715447174</v>
          </cell>
        </row>
        <row r="865">
          <cell r="B865">
            <v>2.3751586139580283</v>
          </cell>
          <cell r="C865">
            <v>533.31996968787894</v>
          </cell>
        </row>
        <row r="866">
          <cell r="B866">
            <v>2.3731576378721324</v>
          </cell>
          <cell r="C866">
            <v>533.76964925759899</v>
          </cell>
        </row>
        <row r="867">
          <cell r="B867">
            <v>2.371156661786237</v>
          </cell>
          <cell r="C867">
            <v>534.22008778017926</v>
          </cell>
        </row>
        <row r="868">
          <cell r="B868">
            <v>2.3691556857003415</v>
          </cell>
          <cell r="C868">
            <v>534.67128717864227</v>
          </cell>
        </row>
        <row r="869">
          <cell r="B869">
            <v>2.3671547096144461</v>
          </cell>
          <cell r="C869">
            <v>535.12324938251254</v>
          </cell>
        </row>
        <row r="870">
          <cell r="B870">
            <v>2.3651537335285502</v>
          </cell>
          <cell r="C870">
            <v>535.57597632784473</v>
          </cell>
        </row>
        <row r="871">
          <cell r="B871">
            <v>2.3631527574426547</v>
          </cell>
          <cell r="C871">
            <v>536.02946995725017</v>
          </cell>
        </row>
        <row r="872">
          <cell r="B872">
            <v>2.3611517813567593</v>
          </cell>
          <cell r="C872">
            <v>536.48373221992574</v>
          </cell>
        </row>
        <row r="873">
          <cell r="B873">
            <v>2.3591508052708638</v>
          </cell>
          <cell r="C873">
            <v>536.93876507168136</v>
          </cell>
        </row>
        <row r="874">
          <cell r="B874">
            <v>2.357149829184968</v>
          </cell>
          <cell r="C874">
            <v>537.39457047496808</v>
          </cell>
        </row>
        <row r="875">
          <cell r="B875">
            <v>2.3551488530990725</v>
          </cell>
          <cell r="C875">
            <v>537.85115039890604</v>
          </cell>
        </row>
        <row r="876">
          <cell r="B876">
            <v>2.3531478770131771</v>
          </cell>
          <cell r="C876">
            <v>538.30850681931327</v>
          </cell>
        </row>
        <row r="877">
          <cell r="B877">
            <v>2.3511469009272816</v>
          </cell>
          <cell r="C877">
            <v>538.76664171873392</v>
          </cell>
        </row>
        <row r="878">
          <cell r="B878">
            <v>2.3491459248413857</v>
          </cell>
          <cell r="C878">
            <v>539.22555708646712</v>
          </cell>
        </row>
        <row r="879">
          <cell r="B879">
            <v>2.3471449487554903</v>
          </cell>
          <cell r="C879">
            <v>539.68525491859543</v>
          </cell>
        </row>
        <row r="880">
          <cell r="B880">
            <v>2.3451439726695948</v>
          </cell>
          <cell r="C880">
            <v>540.14573721801401</v>
          </cell>
        </row>
        <row r="881">
          <cell r="B881">
            <v>2.3431429965836994</v>
          </cell>
          <cell r="C881">
            <v>540.60700599445977</v>
          </cell>
        </row>
        <row r="882">
          <cell r="B882">
            <v>2.3411420204978035</v>
          </cell>
          <cell r="C882">
            <v>541.06906326454055</v>
          </cell>
        </row>
        <row r="883">
          <cell r="B883">
            <v>2.3391410444119081</v>
          </cell>
          <cell r="C883">
            <v>541.53191105176427</v>
          </cell>
        </row>
        <row r="884">
          <cell r="B884">
            <v>2.3371400683260126</v>
          </cell>
          <cell r="C884">
            <v>541.99555138656876</v>
          </cell>
        </row>
        <row r="885">
          <cell r="B885">
            <v>2.3351390922401172</v>
          </cell>
          <cell r="C885">
            <v>542.45998630635165</v>
          </cell>
        </row>
        <row r="886">
          <cell r="B886">
            <v>2.3331381161542213</v>
          </cell>
          <cell r="C886">
            <v>542.92521785549957</v>
          </cell>
        </row>
        <row r="887">
          <cell r="B887">
            <v>2.3311371400683258</v>
          </cell>
          <cell r="C887">
            <v>543.3912480854184</v>
          </cell>
        </row>
        <row r="888">
          <cell r="B888">
            <v>2.3291361639824304</v>
          </cell>
          <cell r="C888">
            <v>543.85807905456386</v>
          </cell>
        </row>
        <row r="889">
          <cell r="B889">
            <v>2.327135187896535</v>
          </cell>
          <cell r="C889">
            <v>544.32571282847152</v>
          </cell>
        </row>
        <row r="890">
          <cell r="B890">
            <v>2.3251342118106391</v>
          </cell>
          <cell r="C890">
            <v>544.79415147978693</v>
          </cell>
        </row>
        <row r="891">
          <cell r="B891">
            <v>2.3231332357247436</v>
          </cell>
          <cell r="C891">
            <v>545.26339708829664</v>
          </cell>
        </row>
        <row r="892">
          <cell r="B892">
            <v>2.3211322596388482</v>
          </cell>
          <cell r="C892">
            <v>545.73345174095891</v>
          </cell>
        </row>
        <row r="893">
          <cell r="B893">
            <v>2.3191312835529527</v>
          </cell>
          <cell r="C893">
            <v>546.20431753193475</v>
          </cell>
        </row>
        <row r="894">
          <cell r="B894">
            <v>2.3171303074670568</v>
          </cell>
          <cell r="C894">
            <v>546.67599656261871</v>
          </cell>
        </row>
        <row r="895">
          <cell r="B895">
            <v>2.3151293313811614</v>
          </cell>
          <cell r="C895">
            <v>547.14849094167016</v>
          </cell>
        </row>
        <row r="896">
          <cell r="B896">
            <v>2.3131283552952659</v>
          </cell>
          <cell r="C896">
            <v>547.62180278504525</v>
          </cell>
        </row>
        <row r="897">
          <cell r="B897">
            <v>2.3111273792093705</v>
          </cell>
          <cell r="C897">
            <v>548.09593421602801</v>
          </cell>
        </row>
        <row r="898">
          <cell r="B898">
            <v>2.3091264031234746</v>
          </cell>
          <cell r="C898">
            <v>548.57088736526202</v>
          </cell>
        </row>
        <row r="899">
          <cell r="B899">
            <v>2.3071254270375792</v>
          </cell>
          <cell r="C899">
            <v>549.04666437078265</v>
          </cell>
        </row>
        <row r="900">
          <cell r="B900">
            <v>2.3051244509516837</v>
          </cell>
          <cell r="C900">
            <v>549.5232673780489</v>
          </cell>
        </row>
        <row r="901">
          <cell r="B901">
            <v>2.3031234748657878</v>
          </cell>
          <cell r="C901">
            <v>550.00069853997604</v>
          </cell>
        </row>
        <row r="902">
          <cell r="B902">
            <v>2.3011224987798924</v>
          </cell>
          <cell r="C902">
            <v>550.47896001696733</v>
          </cell>
        </row>
        <row r="903">
          <cell r="B903">
            <v>2.2991215226939969</v>
          </cell>
          <cell r="C903">
            <v>550.95805397694721</v>
          </cell>
        </row>
        <row r="904">
          <cell r="B904">
            <v>2.2971205466081015</v>
          </cell>
          <cell r="C904">
            <v>551.43798259539403</v>
          </cell>
        </row>
        <row r="905">
          <cell r="B905">
            <v>2.2951195705222056</v>
          </cell>
          <cell r="C905">
            <v>551.9187480553727</v>
          </cell>
        </row>
        <row r="906">
          <cell r="B906">
            <v>2.2931185944363102</v>
          </cell>
          <cell r="C906">
            <v>552.40035254756754</v>
          </cell>
        </row>
        <row r="907">
          <cell r="B907">
            <v>2.2911176183504147</v>
          </cell>
          <cell r="C907">
            <v>552.88279827031647</v>
          </cell>
        </row>
        <row r="908">
          <cell r="B908">
            <v>2.2891166422645193</v>
          </cell>
          <cell r="C908">
            <v>553.3660874296437</v>
          </cell>
        </row>
        <row r="909">
          <cell r="B909">
            <v>2.2871156661786234</v>
          </cell>
          <cell r="C909">
            <v>553.85022223929343</v>
          </cell>
        </row>
        <row r="910">
          <cell r="B910">
            <v>2.2851146900927279</v>
          </cell>
          <cell r="C910">
            <v>554.33520492076389</v>
          </cell>
        </row>
        <row r="911">
          <cell r="B911">
            <v>2.2831137140068325</v>
          </cell>
          <cell r="C911">
            <v>554.82103770334129</v>
          </cell>
        </row>
        <row r="912">
          <cell r="B912">
            <v>2.2811127379209371</v>
          </cell>
          <cell r="C912">
            <v>555.30772282413363</v>
          </cell>
        </row>
        <row r="913">
          <cell r="B913">
            <v>2.2791117618350412</v>
          </cell>
          <cell r="C913">
            <v>555.7952625281057</v>
          </cell>
        </row>
        <row r="914">
          <cell r="B914">
            <v>2.2771107857491457</v>
          </cell>
          <cell r="C914">
            <v>556.2836590681128</v>
          </cell>
        </row>
        <row r="915">
          <cell r="B915">
            <v>2.2751098096632503</v>
          </cell>
          <cell r="C915">
            <v>556.77291470493617</v>
          </cell>
        </row>
        <row r="916">
          <cell r="B916">
            <v>2.2731088335773548</v>
          </cell>
          <cell r="C916">
            <v>557.26303170731717</v>
          </cell>
        </row>
        <row r="917">
          <cell r="B917">
            <v>2.2711078574914589</v>
          </cell>
          <cell r="C917">
            <v>557.75401235199331</v>
          </cell>
        </row>
        <row r="918">
          <cell r="B918">
            <v>2.2691068814055635</v>
          </cell>
          <cell r="C918">
            <v>558.24585892373227</v>
          </cell>
        </row>
        <row r="919">
          <cell r="B919">
            <v>2.267105905319668</v>
          </cell>
          <cell r="C919">
            <v>558.73857371536837</v>
          </cell>
        </row>
        <row r="920">
          <cell r="B920">
            <v>2.2651049292337726</v>
          </cell>
          <cell r="C920">
            <v>559.23215902783772</v>
          </cell>
        </row>
        <row r="921">
          <cell r="B921">
            <v>2.2631039531478767</v>
          </cell>
          <cell r="C921">
            <v>559.72661717021435</v>
          </cell>
        </row>
        <row r="922">
          <cell r="B922">
            <v>2.2611029770619813</v>
          </cell>
          <cell r="C922">
            <v>560.22195045974547</v>
          </cell>
        </row>
        <row r="923">
          <cell r="B923">
            <v>2.2591020009760858</v>
          </cell>
          <cell r="C923">
            <v>560.71816122188875</v>
          </cell>
        </row>
        <row r="924">
          <cell r="B924">
            <v>2.2571010248901904</v>
          </cell>
          <cell r="C924">
            <v>561.21525179034779</v>
          </cell>
        </row>
        <row r="925">
          <cell r="B925">
            <v>2.2551000488042945</v>
          </cell>
          <cell r="C925">
            <v>561.71322450710954</v>
          </cell>
        </row>
        <row r="926">
          <cell r="B926">
            <v>2.253099072718399</v>
          </cell>
          <cell r="C926">
            <v>562.21208172247998</v>
          </cell>
        </row>
        <row r="927">
          <cell r="B927">
            <v>2.2510980966325036</v>
          </cell>
          <cell r="C927">
            <v>562.71182579512208</v>
          </cell>
        </row>
        <row r="928">
          <cell r="B928">
            <v>2.2490971205466082</v>
          </cell>
          <cell r="C928">
            <v>563.21245909209279</v>
          </cell>
        </row>
        <row r="929">
          <cell r="B929">
            <v>2.2470961444607123</v>
          </cell>
          <cell r="C929">
            <v>563.71398398888016</v>
          </cell>
        </row>
        <row r="930">
          <cell r="B930">
            <v>2.2450951683748168</v>
          </cell>
          <cell r="C930">
            <v>564.21640286944069</v>
          </cell>
        </row>
        <row r="931">
          <cell r="B931">
            <v>2.2430941922889214</v>
          </cell>
          <cell r="C931">
            <v>564.71971812623758</v>
          </cell>
        </row>
        <row r="932">
          <cell r="B932">
            <v>2.2410932162030259</v>
          </cell>
          <cell r="C932">
            <v>565.22393216027888</v>
          </cell>
        </row>
        <row r="933">
          <cell r="B933">
            <v>2.23909224011713</v>
          </cell>
          <cell r="C933">
            <v>565.72904738115494</v>
          </cell>
        </row>
        <row r="934">
          <cell r="B934">
            <v>2.2370912640312346</v>
          </cell>
          <cell r="C934">
            <v>566.23506620707724</v>
          </cell>
        </row>
        <row r="935">
          <cell r="B935">
            <v>2.2350902879453391</v>
          </cell>
          <cell r="C935">
            <v>566.7419910649171</v>
          </cell>
        </row>
        <row r="936">
          <cell r="B936">
            <v>2.2330893118594437</v>
          </cell>
          <cell r="C936">
            <v>567.24982439024404</v>
          </cell>
        </row>
        <row r="937">
          <cell r="B937">
            <v>2.2310883357735478</v>
          </cell>
          <cell r="C937">
            <v>567.75856862736543</v>
          </cell>
        </row>
        <row r="938">
          <cell r="B938">
            <v>2.2290873596876524</v>
          </cell>
          <cell r="C938">
            <v>568.26822622936481</v>
          </cell>
        </row>
        <row r="939">
          <cell r="B939">
            <v>2.2270863836017569</v>
          </cell>
          <cell r="C939">
            <v>568.77879965814225</v>
          </cell>
        </row>
        <row r="940">
          <cell r="B940">
            <v>2.2250854075158615</v>
          </cell>
          <cell r="C940">
            <v>569.29029138445355</v>
          </cell>
        </row>
        <row r="941">
          <cell r="B941">
            <v>2.2230844314299656</v>
          </cell>
          <cell r="C941">
            <v>569.80270388794997</v>
          </cell>
        </row>
        <row r="942">
          <cell r="B942">
            <v>2.2210834553440701</v>
          </cell>
          <cell r="C942">
            <v>570.31603965721843</v>
          </cell>
        </row>
        <row r="943">
          <cell r="B943">
            <v>2.2190824792581747</v>
          </cell>
          <cell r="C943">
            <v>570.83030118982174</v>
          </cell>
        </row>
        <row r="944">
          <cell r="B944">
            <v>2.2170815031722788</v>
          </cell>
          <cell r="C944">
            <v>571.34549099233982</v>
          </cell>
        </row>
        <row r="945">
          <cell r="B945">
            <v>2.2150805270863834</v>
          </cell>
          <cell r="C945">
            <v>571.86161158040875</v>
          </cell>
        </row>
        <row r="946">
          <cell r="B946">
            <v>2.2130795510004879</v>
          </cell>
          <cell r="C946">
            <v>572.37866547876342</v>
          </cell>
        </row>
        <row r="947">
          <cell r="B947">
            <v>2.2110785749145925</v>
          </cell>
          <cell r="C947">
            <v>572.89665522127814</v>
          </cell>
        </row>
        <row r="948">
          <cell r="B948">
            <v>2.2090775988286966</v>
          </cell>
          <cell r="C948">
            <v>573.41558335100763</v>
          </cell>
        </row>
        <row r="949">
          <cell r="B949">
            <v>2.2070766227428011</v>
          </cell>
          <cell r="C949">
            <v>573.9354524202289</v>
          </cell>
        </row>
        <row r="950">
          <cell r="B950">
            <v>2.2050756466569057</v>
          </cell>
          <cell r="C950">
            <v>574.45626499048308</v>
          </cell>
        </row>
        <row r="951">
          <cell r="B951">
            <v>2.2030746705710103</v>
          </cell>
          <cell r="C951">
            <v>574.97802363261792</v>
          </cell>
        </row>
        <row r="952">
          <cell r="B952">
            <v>2.2010736944851144</v>
          </cell>
          <cell r="C952">
            <v>575.50073092682953</v>
          </cell>
        </row>
        <row r="953">
          <cell r="B953">
            <v>2.1990727183992189</v>
          </cell>
          <cell r="C953">
            <v>576.02438946270468</v>
          </cell>
        </row>
        <row r="954">
          <cell r="B954">
            <v>2.1970717423133235</v>
          </cell>
          <cell r="C954">
            <v>576.54900183926452</v>
          </cell>
        </row>
        <row r="955">
          <cell r="B955">
            <v>2.195070766227428</v>
          </cell>
          <cell r="C955">
            <v>577.07457066500672</v>
          </cell>
        </row>
        <row r="956">
          <cell r="B956">
            <v>2.1930697901415321</v>
          </cell>
          <cell r="C956">
            <v>577.60109855794929</v>
          </cell>
        </row>
        <row r="957">
          <cell r="B957">
            <v>2.1910688140556367</v>
          </cell>
          <cell r="C957">
            <v>578.12858814567346</v>
          </cell>
        </row>
        <row r="958">
          <cell r="B958">
            <v>2.1890678379697412</v>
          </cell>
          <cell r="C958">
            <v>578.65704206536782</v>
          </cell>
        </row>
        <row r="959">
          <cell r="B959">
            <v>2.1870668618838458</v>
          </cell>
          <cell r="C959">
            <v>579.18646296387226</v>
          </cell>
        </row>
        <row r="960">
          <cell r="B960">
            <v>2.1850658857979499</v>
          </cell>
          <cell r="C960">
            <v>579.71685349772201</v>
          </cell>
        </row>
        <row r="961">
          <cell r="B961">
            <v>2.1830649097120545</v>
          </cell>
          <cell r="C961">
            <v>580.24821633319198</v>
          </cell>
        </row>
        <row r="962">
          <cell r="B962">
            <v>2.181063933626159</v>
          </cell>
          <cell r="C962">
            <v>580.78055414634161</v>
          </cell>
        </row>
        <row r="963">
          <cell r="B963">
            <v>2.1790629575402636</v>
          </cell>
          <cell r="C963">
            <v>581.31386962305999</v>
          </cell>
        </row>
        <row r="964">
          <cell r="B964">
            <v>2.1770619814543677</v>
          </cell>
          <cell r="C964">
            <v>581.84816545911076</v>
          </cell>
        </row>
        <row r="965">
          <cell r="B965">
            <v>2.1750610053684722</v>
          </cell>
          <cell r="C965">
            <v>582.38344436017701</v>
          </cell>
        </row>
        <row r="966">
          <cell r="B966">
            <v>2.1730600292825768</v>
          </cell>
          <cell r="C966">
            <v>582.91970904190828</v>
          </cell>
        </row>
        <row r="967">
          <cell r="B967">
            <v>2.1710590531966814</v>
          </cell>
          <cell r="C967">
            <v>583.45696222996526</v>
          </cell>
        </row>
        <row r="968">
          <cell r="B968">
            <v>2.1690580771107855</v>
          </cell>
          <cell r="C968">
            <v>583.99520666006686</v>
          </cell>
        </row>
        <row r="969">
          <cell r="B969">
            <v>2.16705710102489</v>
          </cell>
          <cell r="C969">
            <v>584.53444507803545</v>
          </cell>
        </row>
        <row r="970">
          <cell r="B970">
            <v>2.1650561249389946</v>
          </cell>
          <cell r="C970">
            <v>585.07468023984507</v>
          </cell>
        </row>
        <row r="971">
          <cell r="B971">
            <v>2.1630551488530991</v>
          </cell>
          <cell r="C971">
            <v>585.61591491166735</v>
          </cell>
        </row>
        <row r="972">
          <cell r="B972">
            <v>2.1610541727672032</v>
          </cell>
          <cell r="C972">
            <v>586.15815186991892</v>
          </cell>
        </row>
        <row r="973">
          <cell r="B973">
            <v>2.1590531966813078</v>
          </cell>
          <cell r="C973">
            <v>586.70139390130896</v>
          </cell>
        </row>
        <row r="974">
          <cell r="B974">
            <v>2.1570522205954124</v>
          </cell>
          <cell r="C974">
            <v>587.24564380288723</v>
          </cell>
        </row>
        <row r="975">
          <cell r="B975">
            <v>2.1550512445095169</v>
          </cell>
          <cell r="C975">
            <v>587.7909043820913</v>
          </cell>
        </row>
        <row r="976">
          <cell r="B976">
            <v>2.153050268423621</v>
          </cell>
          <cell r="C976">
            <v>588.33717845679598</v>
          </cell>
        </row>
        <row r="977">
          <cell r="B977">
            <v>2.1510492923377256</v>
          </cell>
          <cell r="C977">
            <v>588.88446885536041</v>
          </cell>
        </row>
        <row r="978">
          <cell r="B978">
            <v>2.1490483162518301</v>
          </cell>
          <cell r="C978">
            <v>589.43277841667816</v>
          </cell>
        </row>
        <row r="979">
          <cell r="B979">
            <v>2.1470473401659347</v>
          </cell>
          <cell r="C979">
            <v>589.98210999022581</v>
          </cell>
        </row>
        <row r="980">
          <cell r="B980">
            <v>2.1450463640800388</v>
          </cell>
          <cell r="C980">
            <v>590.53246643611237</v>
          </cell>
        </row>
        <row r="981">
          <cell r="B981">
            <v>2.1430453879941433</v>
          </cell>
          <cell r="C981">
            <v>591.08385062512832</v>
          </cell>
        </row>
        <row r="982">
          <cell r="B982">
            <v>2.1410444119082479</v>
          </cell>
          <cell r="C982">
            <v>591.63626543879661</v>
          </cell>
        </row>
        <row r="983">
          <cell r="B983">
            <v>2.1390434358223525</v>
          </cell>
          <cell r="C983">
            <v>592.18971376942216</v>
          </cell>
        </row>
        <row r="984">
          <cell r="B984">
            <v>2.1370424597364566</v>
          </cell>
          <cell r="C984">
            <v>592.74419852014273</v>
          </cell>
        </row>
        <row r="985">
          <cell r="B985">
            <v>2.1350414836505611</v>
          </cell>
          <cell r="C985">
            <v>593.2997226049788</v>
          </cell>
        </row>
        <row r="986">
          <cell r="B986">
            <v>2.1330405075646657</v>
          </cell>
          <cell r="C986">
            <v>593.85628894888589</v>
          </cell>
        </row>
        <row r="987">
          <cell r="B987">
            <v>2.1310395314787698</v>
          </cell>
          <cell r="C987">
            <v>594.41390048780511</v>
          </cell>
        </row>
        <row r="988">
          <cell r="B988">
            <v>2.1290385553928743</v>
          </cell>
          <cell r="C988">
            <v>594.97256016871472</v>
          </cell>
        </row>
        <row r="989">
          <cell r="B989">
            <v>2.1270375793069789</v>
          </cell>
          <cell r="C989">
            <v>595.53227094968236</v>
          </cell>
        </row>
        <row r="990">
          <cell r="B990">
            <v>2.1250366032210835</v>
          </cell>
          <cell r="C990">
            <v>596.09303579991752</v>
          </cell>
        </row>
        <row r="991">
          <cell r="B991">
            <v>2.1230356271351876</v>
          </cell>
          <cell r="C991">
            <v>596.6548576998232</v>
          </cell>
        </row>
        <row r="992">
          <cell r="B992">
            <v>2.1210346510492921</v>
          </cell>
          <cell r="C992">
            <v>597.21773964104943</v>
          </cell>
        </row>
        <row r="993">
          <cell r="B993">
            <v>2.1190336749633967</v>
          </cell>
          <cell r="C993">
            <v>597.78168462654617</v>
          </cell>
        </row>
        <row r="994">
          <cell r="B994">
            <v>2.1170326988775012</v>
          </cell>
          <cell r="C994">
            <v>598.34669567061655</v>
          </cell>
        </row>
        <row r="995">
          <cell r="B995">
            <v>2.1150317227916053</v>
          </cell>
          <cell r="C995">
            <v>598.9127757989711</v>
          </cell>
        </row>
        <row r="996">
          <cell r="B996">
            <v>2.1130307467057099</v>
          </cell>
          <cell r="C996">
            <v>599.47992804878072</v>
          </cell>
        </row>
        <row r="997">
          <cell r="B997">
            <v>2.1110297706198144</v>
          </cell>
          <cell r="C997">
            <v>600.04815546873215</v>
          </cell>
        </row>
        <row r="998">
          <cell r="B998">
            <v>2.109028794533919</v>
          </cell>
          <cell r="C998">
            <v>600.6174611190819</v>
          </cell>
        </row>
        <row r="999">
          <cell r="B999">
            <v>2.1070278184480231</v>
          </cell>
          <cell r="C999">
            <v>601.18784807171176</v>
          </cell>
        </row>
        <row r="1000">
          <cell r="B1000">
            <v>2.1050268423621277</v>
          </cell>
          <cell r="C1000">
            <v>601.75931941018291</v>
          </cell>
        </row>
        <row r="1001">
          <cell r="B1001">
            <v>2.1030258662762322</v>
          </cell>
          <cell r="C1001">
            <v>602.33187822979289</v>
          </cell>
        </row>
        <row r="1002">
          <cell r="B1002">
            <v>2.1010248901903368</v>
          </cell>
          <cell r="C1002">
            <v>602.90552763763083</v>
          </cell>
        </row>
        <row r="1003">
          <cell r="B1003">
            <v>2.0990239141044409</v>
          </cell>
          <cell r="C1003">
            <v>603.48027075263337</v>
          </cell>
        </row>
        <row r="1004">
          <cell r="B1004">
            <v>2.0970229380185454</v>
          </cell>
          <cell r="C1004">
            <v>604.05611070564157</v>
          </cell>
        </row>
        <row r="1005">
          <cell r="B1005">
            <v>2.09502196193265</v>
          </cell>
          <cell r="C1005">
            <v>604.63305063945791</v>
          </cell>
        </row>
        <row r="1006">
          <cell r="B1006">
            <v>2.0930209858467546</v>
          </cell>
          <cell r="C1006">
            <v>605.21109370890281</v>
          </cell>
        </row>
        <row r="1007">
          <cell r="B1007">
            <v>2.0910200097608587</v>
          </cell>
          <cell r="C1007">
            <v>605.79024308087321</v>
          </cell>
        </row>
        <row r="1008">
          <cell r="B1008">
            <v>2.0890190336749632</v>
          </cell>
          <cell r="C1008">
            <v>606.37050193439882</v>
          </cell>
        </row>
        <row r="1009">
          <cell r="B1009">
            <v>2.0870180575890678</v>
          </cell>
          <cell r="C1009">
            <v>606.95187346070213</v>
          </cell>
        </row>
        <row r="1010">
          <cell r="B1010">
            <v>2.0850170815031723</v>
          </cell>
          <cell r="C1010">
            <v>607.53436086325564</v>
          </cell>
        </row>
        <row r="1011">
          <cell r="B1011">
            <v>2.0830161054172764</v>
          </cell>
          <cell r="C1011">
            <v>608.11796735784094</v>
          </cell>
        </row>
        <row r="1012">
          <cell r="B1012">
            <v>2.081015129331381</v>
          </cell>
          <cell r="C1012">
            <v>608.70269617260806</v>
          </cell>
        </row>
        <row r="1013">
          <cell r="B1013">
            <v>2.0790141532454856</v>
          </cell>
          <cell r="C1013">
            <v>609.28855054813516</v>
          </cell>
        </row>
        <row r="1014">
          <cell r="B1014">
            <v>2.0770131771595901</v>
          </cell>
          <cell r="C1014">
            <v>609.87553373748779</v>
          </cell>
        </row>
        <row r="1015">
          <cell r="B1015">
            <v>2.0750122010736942</v>
          </cell>
          <cell r="C1015">
            <v>610.46364900628009</v>
          </cell>
        </row>
        <row r="1016">
          <cell r="B1016">
            <v>2.0730112249877988</v>
          </cell>
          <cell r="C1016">
            <v>611.05289963273401</v>
          </cell>
        </row>
        <row r="1017">
          <cell r="B1017">
            <v>2.0710102489019033</v>
          </cell>
          <cell r="C1017">
            <v>611.64328890774141</v>
          </cell>
        </row>
        <row r="1018">
          <cell r="B1018">
            <v>2.0690092728160079</v>
          </cell>
          <cell r="C1018">
            <v>612.23482013492492</v>
          </cell>
        </row>
        <row r="1019">
          <cell r="B1019">
            <v>2.067008296730112</v>
          </cell>
          <cell r="C1019">
            <v>612.82749663069933</v>
          </cell>
        </row>
        <row r="1020">
          <cell r="B1020">
            <v>2.0650073206442165</v>
          </cell>
          <cell r="C1020">
            <v>613.42132172433378</v>
          </cell>
        </row>
        <row r="1021">
          <cell r="B1021">
            <v>2.0630063445583211</v>
          </cell>
          <cell r="C1021">
            <v>614.01629875801393</v>
          </cell>
        </row>
        <row r="1022">
          <cell r="B1022">
            <v>2.0610053684724257</v>
          </cell>
          <cell r="C1022">
            <v>614.61243108690519</v>
          </cell>
        </row>
        <row r="1023">
          <cell r="B1023">
            <v>2.0590043923865298</v>
          </cell>
          <cell r="C1023">
            <v>615.20972207921523</v>
          </cell>
        </row>
        <row r="1024">
          <cell r="B1024">
            <v>2.0570034163006343</v>
          </cell>
          <cell r="C1024">
            <v>615.80817511625719</v>
          </cell>
        </row>
        <row r="1025">
          <cell r="B1025">
            <v>2.0550024402147389</v>
          </cell>
          <cell r="C1025">
            <v>616.40779359251451</v>
          </cell>
        </row>
        <row r="1026">
          <cell r="B1026">
            <v>2.0530014641288434</v>
          </cell>
          <cell r="C1026">
            <v>617.00858091570399</v>
          </cell>
        </row>
        <row r="1027">
          <cell r="B1027">
            <v>2.0510004880429475</v>
          </cell>
          <cell r="C1027">
            <v>617.6105405068414</v>
          </cell>
        </row>
        <row r="1028">
          <cell r="B1028">
            <v>2.0489995119570521</v>
          </cell>
          <cell r="C1028">
            <v>618.21367580030505</v>
          </cell>
        </row>
        <row r="1029">
          <cell r="B1029">
            <v>2.0469985358711567</v>
          </cell>
          <cell r="C1029">
            <v>618.81799024390261</v>
          </cell>
        </row>
        <row r="1030">
          <cell r="B1030">
            <v>2.0449975597852608</v>
          </cell>
          <cell r="C1030">
            <v>619.42348729893592</v>
          </cell>
        </row>
        <row r="1031">
          <cell r="B1031">
            <v>2.0429965836993653</v>
          </cell>
          <cell r="C1031">
            <v>620.03017044026683</v>
          </cell>
        </row>
        <row r="1032">
          <cell r="B1032">
            <v>2.0409956076134699</v>
          </cell>
          <cell r="C1032">
            <v>620.6380431563847</v>
          </cell>
        </row>
        <row r="1033">
          <cell r="B1033">
            <v>2.0389946315275744</v>
          </cell>
          <cell r="C1033">
            <v>621.24710894947236</v>
          </cell>
        </row>
        <row r="1034">
          <cell r="B1034">
            <v>2.0369936554416785</v>
          </cell>
          <cell r="C1034">
            <v>621.85737133547389</v>
          </cell>
        </row>
        <row r="1035">
          <cell r="B1035">
            <v>2.0349926793557831</v>
          </cell>
          <cell r="C1035">
            <v>622.46883384416162</v>
          </cell>
        </row>
        <row r="1036">
          <cell r="B1036">
            <v>2.0329917032698877</v>
          </cell>
          <cell r="C1036">
            <v>623.08150001920512</v>
          </cell>
        </row>
        <row r="1037">
          <cell r="B1037">
            <v>2.0309907271839922</v>
          </cell>
          <cell r="C1037">
            <v>623.69537341823877</v>
          </cell>
        </row>
        <row r="1038">
          <cell r="B1038">
            <v>2.0289897510980963</v>
          </cell>
          <cell r="C1038">
            <v>624.31045761293137</v>
          </cell>
        </row>
        <row r="1039">
          <cell r="B1039">
            <v>2.0269887750122009</v>
          </cell>
          <cell r="C1039">
            <v>624.92675618905469</v>
          </cell>
        </row>
        <row r="1040">
          <cell r="B1040">
            <v>2.0249877989263054</v>
          </cell>
          <cell r="C1040">
            <v>625.5442727465537</v>
          </cell>
        </row>
        <row r="1041">
          <cell r="B1041">
            <v>2.02298682284041</v>
          </cell>
          <cell r="C1041">
            <v>626.16301089961655</v>
          </cell>
        </row>
        <row r="1042">
          <cell r="B1042">
            <v>2.0209858467545141</v>
          </cell>
          <cell r="C1042">
            <v>626.78297427674499</v>
          </cell>
        </row>
        <row r="1043">
          <cell r="B1043">
            <v>2.0189848706686186</v>
          </cell>
          <cell r="C1043">
            <v>627.40416652082502</v>
          </cell>
        </row>
        <row r="1044">
          <cell r="B1044">
            <v>2.0169838945827232</v>
          </cell>
          <cell r="C1044">
            <v>628.02659128919879</v>
          </cell>
        </row>
        <row r="1045">
          <cell r="B1045">
            <v>2.0149829184968278</v>
          </cell>
          <cell r="C1045">
            <v>628.6502522537362</v>
          </cell>
        </row>
        <row r="1046">
          <cell r="B1046">
            <v>2.0129819424109319</v>
          </cell>
          <cell r="C1046">
            <v>629.275153100907</v>
          </cell>
        </row>
        <row r="1047">
          <cell r="B1047">
            <v>2.0109809663250364</v>
          </cell>
          <cell r="C1047">
            <v>629.90129753185317</v>
          </cell>
        </row>
        <row r="1048">
          <cell r="B1048">
            <v>2.008979990239141</v>
          </cell>
          <cell r="C1048">
            <v>630.52868926246254</v>
          </cell>
        </row>
        <row r="1049">
          <cell r="B1049">
            <v>2.0069790141532455</v>
          </cell>
          <cell r="C1049">
            <v>631.157332023442</v>
          </cell>
        </row>
        <row r="1050">
          <cell r="B1050">
            <v>2.0049780380673496</v>
          </cell>
          <cell r="C1050">
            <v>631.78722956039167</v>
          </cell>
        </row>
        <row r="1051">
          <cell r="B1051">
            <v>2.0029770619814542</v>
          </cell>
          <cell r="C1051">
            <v>632.41838563387853</v>
          </cell>
        </row>
        <row r="1052">
          <cell r="B1052">
            <v>2.0009760858955588</v>
          </cell>
          <cell r="C1052">
            <v>633.05080401951238</v>
          </cell>
        </row>
        <row r="1053">
          <cell r="B1053">
            <v>1.9989751098096631</v>
          </cell>
          <cell r="C1053">
            <v>633.68448850802042</v>
          </cell>
        </row>
        <row r="1054">
          <cell r="B1054">
            <v>1.9969741337237676</v>
          </cell>
          <cell r="C1054">
            <v>634.31944290532306</v>
          </cell>
        </row>
        <row r="1055">
          <cell r="B1055">
            <v>1.994973157637872</v>
          </cell>
          <cell r="C1055">
            <v>634.95567103261021</v>
          </cell>
        </row>
        <row r="1056">
          <cell r="B1056">
            <v>1.9929721815519765</v>
          </cell>
          <cell r="C1056">
            <v>635.59317672641805</v>
          </cell>
        </row>
        <row r="1057">
          <cell r="B1057">
            <v>1.9909712054660809</v>
          </cell>
          <cell r="C1057">
            <v>636.23196383870595</v>
          </cell>
        </row>
        <row r="1058">
          <cell r="B1058">
            <v>1.9889702293801854</v>
          </cell>
          <cell r="C1058">
            <v>636.87203623693392</v>
          </cell>
        </row>
        <row r="1059">
          <cell r="B1059">
            <v>1.9869692532942898</v>
          </cell>
          <cell r="C1059">
            <v>637.51339780414139</v>
          </cell>
        </row>
        <row r="1060">
          <cell r="B1060">
            <v>1.9849682772083943</v>
          </cell>
          <cell r="C1060">
            <v>638.15605243902462</v>
          </cell>
        </row>
        <row r="1061">
          <cell r="B1061">
            <v>1.9829673011224986</v>
          </cell>
          <cell r="C1061">
            <v>638.80000405601652</v>
          </cell>
        </row>
        <row r="1062">
          <cell r="B1062">
            <v>1.9809663250366032</v>
          </cell>
          <cell r="C1062">
            <v>639.445256585366</v>
          </cell>
        </row>
        <row r="1063">
          <cell r="B1063">
            <v>1.9789653489507075</v>
          </cell>
          <cell r="C1063">
            <v>640.09181397321777</v>
          </cell>
        </row>
        <row r="1064">
          <cell r="B1064">
            <v>1.9769643728648121</v>
          </cell>
          <cell r="C1064">
            <v>640.73968018169273</v>
          </cell>
        </row>
        <row r="1065">
          <cell r="B1065">
            <v>1.9749633967789164</v>
          </cell>
          <cell r="C1065">
            <v>641.38885918896904</v>
          </cell>
        </row>
        <row r="1066">
          <cell r="B1066">
            <v>1.972962420693021</v>
          </cell>
          <cell r="C1066">
            <v>642.03935498936346</v>
          </cell>
        </row>
        <row r="1067">
          <cell r="B1067">
            <v>1.9709614446071253</v>
          </cell>
          <cell r="C1067">
            <v>642.69117159341363</v>
          </cell>
        </row>
        <row r="1068">
          <cell r="B1068">
            <v>1.9689604685212299</v>
          </cell>
          <cell r="C1068">
            <v>643.34431302795974</v>
          </cell>
        </row>
        <row r="1069">
          <cell r="B1069">
            <v>1.9669594924353342</v>
          </cell>
          <cell r="C1069">
            <v>643.99878333622826</v>
          </cell>
        </row>
        <row r="1070">
          <cell r="B1070">
            <v>1.9649585163494387</v>
          </cell>
          <cell r="C1070">
            <v>644.65458657791487</v>
          </cell>
        </row>
        <row r="1071">
          <cell r="B1071">
            <v>1.9629575402635431</v>
          </cell>
          <cell r="C1071">
            <v>645.31172682926854</v>
          </cell>
        </row>
        <row r="1072">
          <cell r="B1072">
            <v>1.9609565641776474</v>
          </cell>
          <cell r="C1072">
            <v>645.97020818317594</v>
          </cell>
        </row>
        <row r="1073">
          <cell r="B1073">
            <v>1.958955588091752</v>
          </cell>
          <cell r="C1073">
            <v>646.63003474924653</v>
          </cell>
        </row>
        <row r="1074">
          <cell r="B1074">
            <v>1.9569546120058563</v>
          </cell>
          <cell r="C1074">
            <v>647.29121065389825</v>
          </cell>
        </row>
        <row r="1075">
          <cell r="B1075">
            <v>1.9549536359199609</v>
          </cell>
          <cell r="C1075">
            <v>647.95374004044254</v>
          </cell>
        </row>
        <row r="1076">
          <cell r="B1076">
            <v>1.9529526598340652</v>
          </cell>
          <cell r="C1076">
            <v>648.61762706917261</v>
          </cell>
        </row>
        <row r="1077">
          <cell r="B1077">
            <v>1.9509516837481697</v>
          </cell>
          <cell r="C1077">
            <v>649.28287591744856</v>
          </cell>
        </row>
        <row r="1078">
          <cell r="B1078">
            <v>1.9489507076622741</v>
          </cell>
          <cell r="C1078">
            <v>649.94949077978686</v>
          </cell>
        </row>
        <row r="1079">
          <cell r="B1079">
            <v>1.9469497315763786</v>
          </cell>
          <cell r="C1079">
            <v>650.61747586794695</v>
          </cell>
        </row>
        <row r="1080">
          <cell r="B1080">
            <v>1.944948755490483</v>
          </cell>
          <cell r="C1080">
            <v>651.286835411021</v>
          </cell>
        </row>
        <row r="1081">
          <cell r="B1081">
            <v>1.9429477794045875</v>
          </cell>
          <cell r="C1081">
            <v>651.95757365552254</v>
          </cell>
        </row>
        <row r="1082">
          <cell r="B1082">
            <v>1.9409468033186918</v>
          </cell>
          <cell r="C1082">
            <v>652.62969486547672</v>
          </cell>
        </row>
        <row r="1083">
          <cell r="B1083">
            <v>1.9389458272327964</v>
          </cell>
          <cell r="C1083">
            <v>653.30320332251017</v>
          </cell>
        </row>
        <row r="1084">
          <cell r="B1084">
            <v>1.9369448511469007</v>
          </cell>
          <cell r="C1084">
            <v>653.97810332594258</v>
          </cell>
        </row>
        <row r="1085">
          <cell r="B1085">
            <v>1.9349438750610053</v>
          </cell>
          <cell r="C1085">
            <v>654.65439919287735</v>
          </cell>
        </row>
        <row r="1086">
          <cell r="B1086">
            <v>1.9329428989751096</v>
          </cell>
          <cell r="C1086">
            <v>655.33209525829443</v>
          </cell>
        </row>
        <row r="1087">
          <cell r="B1087">
            <v>1.9309419228892142</v>
          </cell>
          <cell r="C1087">
            <v>656.01119587514233</v>
          </cell>
        </row>
        <row r="1088">
          <cell r="B1088">
            <v>1.9289409468033185</v>
          </cell>
          <cell r="C1088">
            <v>656.69170541443202</v>
          </cell>
        </row>
        <row r="1089">
          <cell r="B1089">
            <v>1.9269399707174231</v>
          </cell>
          <cell r="C1089">
            <v>657.37362826532956</v>
          </cell>
        </row>
        <row r="1090">
          <cell r="B1090">
            <v>1.9249389946315274</v>
          </cell>
          <cell r="C1090">
            <v>658.05696883525195</v>
          </cell>
        </row>
        <row r="1091">
          <cell r="B1091">
            <v>1.922938018545632</v>
          </cell>
          <cell r="C1091">
            <v>658.74173154996083</v>
          </cell>
        </row>
        <row r="1092">
          <cell r="B1092">
            <v>1.9209370424597363</v>
          </cell>
          <cell r="C1092">
            <v>659.42792085365875</v>
          </cell>
        </row>
        <row r="1093">
          <cell r="B1093">
            <v>1.9189360663738408</v>
          </cell>
          <cell r="C1093">
            <v>660.11554120908488</v>
          </cell>
        </row>
        <row r="1094">
          <cell r="B1094">
            <v>1.9169350902879452</v>
          </cell>
          <cell r="C1094">
            <v>660.80459709761215</v>
          </cell>
        </row>
        <row r="1095">
          <cell r="B1095">
            <v>1.9149341142020497</v>
          </cell>
          <cell r="C1095">
            <v>661.49509301934415</v>
          </cell>
        </row>
        <row r="1096">
          <cell r="B1096">
            <v>1.9129331381161541</v>
          </cell>
          <cell r="C1096">
            <v>662.18703349321379</v>
          </cell>
        </row>
        <row r="1097">
          <cell r="B1097">
            <v>1.9109321620302586</v>
          </cell>
          <cell r="C1097">
            <v>662.88042305708098</v>
          </cell>
        </row>
        <row r="1098">
          <cell r="B1098">
            <v>1.908931185944363</v>
          </cell>
          <cell r="C1098">
            <v>663.57526626783272</v>
          </cell>
        </row>
        <row r="1099">
          <cell r="B1099">
            <v>1.9069302098584675</v>
          </cell>
          <cell r="C1099">
            <v>664.27156770148201</v>
          </cell>
        </row>
        <row r="1100">
          <cell r="B1100">
            <v>1.9049292337725718</v>
          </cell>
          <cell r="C1100">
            <v>664.96933195326937</v>
          </cell>
        </row>
        <row r="1101">
          <cell r="B1101">
            <v>1.9029282576866764</v>
          </cell>
          <cell r="C1101">
            <v>665.66856363776276</v>
          </cell>
        </row>
        <row r="1102">
          <cell r="B1102">
            <v>1.9009272816007807</v>
          </cell>
          <cell r="C1102">
            <v>666.36926738896045</v>
          </cell>
        </row>
        <row r="1103">
          <cell r="B1103">
            <v>1.8989263055148853</v>
          </cell>
          <cell r="C1103">
            <v>667.07144786039237</v>
          </cell>
        </row>
        <row r="1104">
          <cell r="B1104">
            <v>1.8969253294289896</v>
          </cell>
          <cell r="C1104">
            <v>667.77510972522407</v>
          </cell>
        </row>
        <row r="1105">
          <cell r="B1105">
            <v>1.8949243533430942</v>
          </cell>
          <cell r="C1105">
            <v>668.48025767635943</v>
          </cell>
        </row>
        <row r="1106">
          <cell r="B1106">
            <v>1.8929233772571985</v>
          </cell>
          <cell r="C1106">
            <v>669.1868964265459</v>
          </cell>
        </row>
        <row r="1107">
          <cell r="B1107">
            <v>1.8909224011713031</v>
          </cell>
          <cell r="C1107">
            <v>669.89503070847866</v>
          </cell>
        </row>
        <row r="1108">
          <cell r="B1108">
            <v>1.8889214250854074</v>
          </cell>
          <cell r="C1108">
            <v>670.60466527490723</v>
          </cell>
        </row>
        <row r="1109">
          <cell r="B1109">
            <v>1.8869204489995119</v>
          </cell>
          <cell r="C1109">
            <v>671.31580489874057</v>
          </cell>
        </row>
        <row r="1110">
          <cell r="B1110">
            <v>1.8849194729136163</v>
          </cell>
          <cell r="C1110">
            <v>672.02845437315545</v>
          </cell>
        </row>
        <row r="1111">
          <cell r="B1111">
            <v>1.8829184968277208</v>
          </cell>
          <cell r="C1111">
            <v>672.74261851170286</v>
          </cell>
        </row>
        <row r="1112">
          <cell r="B1112">
            <v>1.8809175207418252</v>
          </cell>
          <cell r="C1112">
            <v>673.45830214841749</v>
          </cell>
        </row>
        <row r="1113">
          <cell r="B1113">
            <v>1.8789165446559297</v>
          </cell>
          <cell r="C1113">
            <v>674.17551013792581</v>
          </cell>
        </row>
        <row r="1114">
          <cell r="B1114">
            <v>1.8769155685700341</v>
          </cell>
          <cell r="C1114">
            <v>674.8942473555569</v>
          </cell>
        </row>
        <row r="1115">
          <cell r="B1115">
            <v>1.8749145924841384</v>
          </cell>
          <cell r="C1115">
            <v>675.6145186974519</v>
          </cell>
        </row>
        <row r="1116">
          <cell r="B1116">
            <v>1.8729136163982429</v>
          </cell>
          <cell r="C1116">
            <v>676.33632908067568</v>
          </cell>
        </row>
        <row r="1117">
          <cell r="B1117">
            <v>1.8709126403123473</v>
          </cell>
          <cell r="C1117">
            <v>677.05968344332882</v>
          </cell>
        </row>
        <row r="1118">
          <cell r="B1118">
            <v>1.8689116642264518</v>
          </cell>
          <cell r="C1118">
            <v>677.78458674465992</v>
          </cell>
        </row>
        <row r="1119">
          <cell r="B1119">
            <v>1.8669106881405562</v>
          </cell>
          <cell r="C1119">
            <v>678.5110439651794</v>
          </cell>
        </row>
        <row r="1120">
          <cell r="B1120">
            <v>1.8649097120546607</v>
          </cell>
          <cell r="C1120">
            <v>679.23906010677297</v>
          </cell>
        </row>
        <row r="1121">
          <cell r="B1121">
            <v>1.8629087359687651</v>
          </cell>
          <cell r="C1121">
            <v>679.96864019281679</v>
          </cell>
        </row>
        <row r="1122">
          <cell r="B1122">
            <v>1.8609077598828696</v>
          </cell>
          <cell r="C1122">
            <v>680.69978926829288</v>
          </cell>
        </row>
        <row r="1123">
          <cell r="B1123">
            <v>1.8589067837969739</v>
          </cell>
          <cell r="C1123">
            <v>681.4325123999057</v>
          </cell>
        </row>
        <row r="1124">
          <cell r="B1124">
            <v>1.8569058077110785</v>
          </cell>
          <cell r="C1124">
            <v>682.16681467619867</v>
          </cell>
        </row>
        <row r="1125">
          <cell r="B1125">
            <v>1.8549048316251828</v>
          </cell>
          <cell r="C1125">
            <v>682.90270120767252</v>
          </cell>
        </row>
        <row r="1126">
          <cell r="B1126">
            <v>1.8529038555392874</v>
          </cell>
          <cell r="C1126">
            <v>683.64017712690327</v>
          </cell>
        </row>
        <row r="1127">
          <cell r="B1127">
            <v>1.8509028794533917</v>
          </cell>
          <cell r="C1127">
            <v>684.37924758866211</v>
          </cell>
        </row>
        <row r="1128">
          <cell r="B1128">
            <v>1.8489019033674963</v>
          </cell>
          <cell r="C1128">
            <v>685.11991777003504</v>
          </cell>
        </row>
        <row r="1129">
          <cell r="B1129">
            <v>1.8469009272816006</v>
          </cell>
          <cell r="C1129">
            <v>685.86219287054439</v>
          </cell>
        </row>
        <row r="1130">
          <cell r="B1130">
            <v>1.8448999511957052</v>
          </cell>
          <cell r="C1130">
            <v>686.60607811226942</v>
          </cell>
        </row>
        <row r="1131">
          <cell r="B1131">
            <v>1.8428989751098095</v>
          </cell>
          <cell r="C1131">
            <v>687.35157873997002</v>
          </cell>
        </row>
        <row r="1132">
          <cell r="B1132">
            <v>1.840897999023914</v>
          </cell>
          <cell r="C1132">
            <v>688.09870002120908</v>
          </cell>
        </row>
        <row r="1133">
          <cell r="B1133">
            <v>1.8388970229380184</v>
          </cell>
          <cell r="C1133">
            <v>688.84744724647703</v>
          </cell>
        </row>
        <row r="1134">
          <cell r="B1134">
            <v>1.8368960468521229</v>
          </cell>
          <cell r="C1134">
            <v>689.59782572931636</v>
          </cell>
        </row>
        <row r="1135">
          <cell r="B1135">
            <v>1.8348950707662273</v>
          </cell>
          <cell r="C1135">
            <v>690.34984080644756</v>
          </cell>
        </row>
        <row r="1136">
          <cell r="B1136">
            <v>1.8328940946803318</v>
          </cell>
          <cell r="C1136">
            <v>691.10349783789559</v>
          </cell>
        </row>
        <row r="1137">
          <cell r="B1137">
            <v>1.8308931185944362</v>
          </cell>
          <cell r="C1137">
            <v>691.85880220711738</v>
          </cell>
        </row>
        <row r="1138">
          <cell r="B1138">
            <v>1.8288921425085407</v>
          </cell>
          <cell r="C1138">
            <v>692.61575932112953</v>
          </cell>
        </row>
        <row r="1139">
          <cell r="B1139">
            <v>1.826891166422645</v>
          </cell>
          <cell r="C1139">
            <v>693.37437461063791</v>
          </cell>
        </row>
        <row r="1140">
          <cell r="B1140">
            <v>1.8248901903367496</v>
          </cell>
          <cell r="C1140">
            <v>694.13465353016704</v>
          </cell>
        </row>
        <row r="1141">
          <cell r="B1141">
            <v>1.8228892142508539</v>
          </cell>
          <cell r="C1141">
            <v>694.89660155819149</v>
          </cell>
        </row>
        <row r="1142">
          <cell r="B1142">
            <v>1.8208882381649585</v>
          </cell>
          <cell r="C1142">
            <v>695.6602241972663</v>
          </cell>
        </row>
        <row r="1143">
          <cell r="B1143">
            <v>1.8188872620790628</v>
          </cell>
          <cell r="C1143">
            <v>696.42552697416102</v>
          </cell>
        </row>
        <row r="1144">
          <cell r="B1144">
            <v>1.8168862859931674</v>
          </cell>
          <cell r="C1144">
            <v>697.19251543999155</v>
          </cell>
        </row>
        <row r="1145">
          <cell r="B1145">
            <v>1.8148853099072717</v>
          </cell>
          <cell r="C1145">
            <v>697.9611951703555</v>
          </cell>
        </row>
        <row r="1146">
          <cell r="B1146">
            <v>1.8128843338213763</v>
          </cell>
          <cell r="C1146">
            <v>698.73157176546624</v>
          </cell>
        </row>
        <row r="1147">
          <cell r="B1147">
            <v>1.8108833577354806</v>
          </cell>
          <cell r="C1147">
            <v>699.50365085029</v>
          </cell>
        </row>
        <row r="1148">
          <cell r="B1148">
            <v>1.8088823816495851</v>
          </cell>
          <cell r="C1148">
            <v>700.27743807468187</v>
          </cell>
        </row>
        <row r="1149">
          <cell r="B1149">
            <v>1.8068814055636895</v>
          </cell>
          <cell r="C1149">
            <v>701.0529391135243</v>
          </cell>
        </row>
        <row r="1150">
          <cell r="B1150">
            <v>1.804880429477794</v>
          </cell>
          <cell r="C1150">
            <v>701.83015966686514</v>
          </cell>
        </row>
        <row r="1151">
          <cell r="B1151">
            <v>1.8028794533918984</v>
          </cell>
          <cell r="C1151">
            <v>702.60910546005812</v>
          </cell>
        </row>
        <row r="1152">
          <cell r="B1152">
            <v>1.8008784773060029</v>
          </cell>
          <cell r="C1152">
            <v>703.38978224390257</v>
          </cell>
        </row>
        <row r="1153">
          <cell r="B1153">
            <v>1.7988775012201073</v>
          </cell>
          <cell r="C1153">
            <v>704.17219579478581</v>
          </cell>
        </row>
        <row r="1154">
          <cell r="B1154">
            <v>1.7968765251342118</v>
          </cell>
          <cell r="C1154">
            <v>704.95635191482449</v>
          </cell>
        </row>
        <row r="1155">
          <cell r="B1155">
            <v>1.7948755490483161</v>
          </cell>
          <cell r="C1155">
            <v>705.74225643200941</v>
          </cell>
        </row>
        <row r="1156">
          <cell r="B1156">
            <v>1.7928745729624205</v>
          </cell>
          <cell r="C1156">
            <v>706.52991520034868</v>
          </cell>
        </row>
        <row r="1157">
          <cell r="B1157">
            <v>1.790873596876525</v>
          </cell>
          <cell r="C1157">
            <v>707.31933410001386</v>
          </cell>
        </row>
        <row r="1158">
          <cell r="B1158">
            <v>1.7888726207906294</v>
          </cell>
          <cell r="C1158">
            <v>708.11051903748591</v>
          </cell>
        </row>
        <row r="1159">
          <cell r="B1159">
            <v>1.7868716447047339</v>
          </cell>
          <cell r="C1159">
            <v>708.90347594570255</v>
          </cell>
        </row>
        <row r="1160">
          <cell r="B1160">
            <v>1.7848706686188383</v>
          </cell>
          <cell r="C1160">
            <v>709.69821078420671</v>
          </cell>
        </row>
        <row r="1161">
          <cell r="B1161">
            <v>1.7828696925329428</v>
          </cell>
          <cell r="C1161">
            <v>710.49472953929558</v>
          </cell>
        </row>
        <row r="1162">
          <cell r="B1162">
            <v>1.7808687164470471</v>
          </cell>
          <cell r="C1162">
            <v>711.29303822417126</v>
          </cell>
        </row>
        <row r="1163">
          <cell r="B1163">
            <v>1.7788677403611517</v>
          </cell>
          <cell r="C1163">
            <v>712.0931428790916</v>
          </cell>
        </row>
        <row r="1164">
          <cell r="B1164">
            <v>1.776866764275256</v>
          </cell>
          <cell r="C1164">
            <v>712.89504957152303</v>
          </cell>
        </row>
        <row r="1165">
          <cell r="B1165">
            <v>1.7748657881893606</v>
          </cell>
          <cell r="C1165">
            <v>713.69876439629354</v>
          </cell>
        </row>
        <row r="1166">
          <cell r="B1166">
            <v>1.7728648121034649</v>
          </cell>
          <cell r="C1166">
            <v>714.50429347574766</v>
          </cell>
        </row>
        <row r="1167">
          <cell r="B1167">
            <v>1.7708638360175695</v>
          </cell>
          <cell r="C1167">
            <v>715.31164295990095</v>
          </cell>
        </row>
        <row r="1168">
          <cell r="B1168">
            <v>1.7688628599316738</v>
          </cell>
          <cell r="C1168">
            <v>716.12081902659781</v>
          </cell>
        </row>
        <row r="1169">
          <cell r="B1169">
            <v>1.7668618838457784</v>
          </cell>
          <cell r="C1169">
            <v>716.93182788166746</v>
          </cell>
        </row>
        <row r="1170">
          <cell r="B1170">
            <v>1.7648609077598827</v>
          </cell>
          <cell r="C1170">
            <v>717.74467575908443</v>
          </cell>
        </row>
        <row r="1171">
          <cell r="B1171">
            <v>1.7628599316739872</v>
          </cell>
          <cell r="C1171">
            <v>718.55936892112641</v>
          </cell>
        </row>
        <row r="1172">
          <cell r="B1172">
            <v>1.7608589555880916</v>
          </cell>
          <cell r="C1172">
            <v>719.37591365853689</v>
          </cell>
        </row>
        <row r="1173">
          <cell r="B1173">
            <v>1.7588579795021961</v>
          </cell>
          <cell r="C1173">
            <v>720.19431629068526</v>
          </cell>
        </row>
        <row r="1174">
          <cell r="B1174">
            <v>1.7568570034163005</v>
          </cell>
          <cell r="C1174">
            <v>721.01458316573166</v>
          </cell>
        </row>
        <row r="1175">
          <cell r="B1175">
            <v>1.754856027330405</v>
          </cell>
          <cell r="C1175">
            <v>721.83672066078952</v>
          </cell>
        </row>
        <row r="1176">
          <cell r="B1176">
            <v>1.7528550512445094</v>
          </cell>
          <cell r="C1176">
            <v>722.6607351820918</v>
          </cell>
        </row>
        <row r="1177">
          <cell r="B1177">
            <v>1.7508540751586139</v>
          </cell>
          <cell r="C1177">
            <v>723.48663316515706</v>
          </cell>
        </row>
        <row r="1178">
          <cell r="B1178">
            <v>1.7488530990727182</v>
          </cell>
          <cell r="C1178">
            <v>724.31442107495695</v>
          </cell>
        </row>
        <row r="1179">
          <cell r="B1179">
            <v>1.7468521229868228</v>
          </cell>
          <cell r="C1179">
            <v>725.14410540608515</v>
          </cell>
        </row>
        <row r="1180">
          <cell r="B1180">
            <v>1.7448511469009271</v>
          </cell>
          <cell r="C1180">
            <v>725.97569268292705</v>
          </cell>
        </row>
        <row r="1181">
          <cell r="B1181">
            <v>1.7428501708150317</v>
          </cell>
          <cell r="C1181">
            <v>726.80918945983046</v>
          </cell>
        </row>
        <row r="1182">
          <cell r="B1182">
            <v>1.740849194729136</v>
          </cell>
          <cell r="C1182">
            <v>727.64460232127863</v>
          </cell>
        </row>
        <row r="1183">
          <cell r="B1183">
            <v>1.7388482186432406</v>
          </cell>
          <cell r="C1183">
            <v>728.48193788206254</v>
          </cell>
        </row>
        <row r="1184">
          <cell r="B1184">
            <v>1.7368472425573449</v>
          </cell>
          <cell r="C1184">
            <v>729.32120278745674</v>
          </cell>
        </row>
        <row r="1185">
          <cell r="B1185">
            <v>1.7348462664714495</v>
          </cell>
          <cell r="C1185">
            <v>730.1624037133937</v>
          </cell>
        </row>
        <row r="1186">
          <cell r="B1186">
            <v>1.7328452903855538</v>
          </cell>
          <cell r="C1186">
            <v>731.00554736664253</v>
          </cell>
        </row>
        <row r="1187">
          <cell r="B1187">
            <v>1.7308443142996583</v>
          </cell>
          <cell r="C1187">
            <v>731.85064048498543</v>
          </cell>
        </row>
        <row r="1188">
          <cell r="B1188">
            <v>1.7288433382137627</v>
          </cell>
          <cell r="C1188">
            <v>732.69768983739857</v>
          </cell>
        </row>
        <row r="1189">
          <cell r="B1189">
            <v>1.7268423621278672</v>
          </cell>
          <cell r="C1189">
            <v>733.54670222423215</v>
          </cell>
        </row>
        <row r="1190">
          <cell r="B1190">
            <v>1.7248413860419716</v>
          </cell>
          <cell r="C1190">
            <v>734.39768447739254</v>
          </cell>
        </row>
        <row r="1191">
          <cell r="B1191">
            <v>1.7228404099560761</v>
          </cell>
          <cell r="C1191">
            <v>735.25064346052534</v>
          </cell>
        </row>
        <row r="1192">
          <cell r="B1192">
            <v>1.7208394338701805</v>
          </cell>
          <cell r="C1192">
            <v>736.10558606920051</v>
          </cell>
        </row>
        <row r="1193">
          <cell r="B1193">
            <v>1.718838457784285</v>
          </cell>
          <cell r="C1193">
            <v>736.96251923109708</v>
          </cell>
        </row>
        <row r="1194">
          <cell r="B1194">
            <v>1.7168374816983893</v>
          </cell>
          <cell r="C1194">
            <v>737.82144990619156</v>
          </cell>
        </row>
        <row r="1195">
          <cell r="B1195">
            <v>1.7148365056124939</v>
          </cell>
          <cell r="C1195">
            <v>738.6823850869456</v>
          </cell>
        </row>
        <row r="1196">
          <cell r="B1196">
            <v>1.7128355295265982</v>
          </cell>
          <cell r="C1196">
            <v>739.54533179849579</v>
          </cell>
        </row>
        <row r="1197">
          <cell r="B1197">
            <v>1.7108345534407028</v>
          </cell>
          <cell r="C1197">
            <v>740.41029709884481</v>
          </cell>
        </row>
        <row r="1198">
          <cell r="B1198">
            <v>1.7088335773548071</v>
          </cell>
          <cell r="C1198">
            <v>741.2772880790543</v>
          </cell>
        </row>
        <row r="1199">
          <cell r="B1199">
            <v>1.7068326012689115</v>
          </cell>
          <cell r="C1199">
            <v>742.14631186343775</v>
          </cell>
        </row>
        <row r="1200">
          <cell r="B1200">
            <v>1.704831625183016</v>
          </cell>
          <cell r="C1200">
            <v>743.0173756097563</v>
          </cell>
        </row>
        <row r="1201">
          <cell r="B1201">
            <v>1.7028306490971203</v>
          </cell>
          <cell r="C1201">
            <v>743.89048650941527</v>
          </cell>
        </row>
        <row r="1202">
          <cell r="B1202">
            <v>1.7008296730112249</v>
          </cell>
          <cell r="C1202">
            <v>744.76565178766168</v>
          </cell>
        </row>
        <row r="1203">
          <cell r="B1203">
            <v>1.6988286969253292</v>
          </cell>
          <cell r="C1203">
            <v>745.64287870378382</v>
          </cell>
        </row>
        <row r="1204">
          <cell r="B1204">
            <v>1.6968277208394338</v>
          </cell>
          <cell r="C1204">
            <v>746.52217455131176</v>
          </cell>
        </row>
        <row r="1205">
          <cell r="B1205">
            <v>1.6948267447535381</v>
          </cell>
          <cell r="C1205">
            <v>747.40354665822008</v>
          </cell>
        </row>
        <row r="1206">
          <cell r="B1206">
            <v>1.6928257686676427</v>
          </cell>
          <cell r="C1206">
            <v>748.28700238713043</v>
          </cell>
        </row>
        <row r="1207">
          <cell r="B1207">
            <v>1.690824792581747</v>
          </cell>
          <cell r="C1207">
            <v>749.17254913551767</v>
          </cell>
        </row>
        <row r="1208">
          <cell r="B1208">
            <v>1.6888238164958516</v>
          </cell>
          <cell r="C1208">
            <v>750.06019433591518</v>
          </cell>
        </row>
        <row r="1209">
          <cell r="B1209">
            <v>1.6868228404099559</v>
          </cell>
          <cell r="C1209">
            <v>750.94994545612383</v>
          </cell>
        </row>
        <row r="1210">
          <cell r="B1210">
            <v>1.6848218643240604</v>
          </cell>
          <cell r="C1210">
            <v>751.84180999942089</v>
          </cell>
        </row>
        <row r="1211">
          <cell r="B1211">
            <v>1.6828208882381648</v>
          </cell>
          <cell r="C1211">
            <v>752.73579550477098</v>
          </cell>
        </row>
        <row r="1212">
          <cell r="B1212">
            <v>1.6808199121522693</v>
          </cell>
          <cell r="C1212">
            <v>753.6319095470385</v>
          </cell>
        </row>
        <row r="1213">
          <cell r="B1213">
            <v>1.6788189360663737</v>
          </cell>
          <cell r="C1213">
            <v>754.53015973720198</v>
          </cell>
        </row>
        <row r="1214">
          <cell r="B1214">
            <v>1.6768179599804782</v>
          </cell>
          <cell r="C1214">
            <v>755.43055372256845</v>
          </cell>
        </row>
        <row r="1215">
          <cell r="B1215">
            <v>1.6748169838945826</v>
          </cell>
          <cell r="C1215">
            <v>756.33309918699217</v>
          </cell>
        </row>
        <row r="1216">
          <cell r="B1216">
            <v>1.6728160078086871</v>
          </cell>
          <cell r="C1216">
            <v>757.23780385109137</v>
          </cell>
        </row>
        <row r="1217">
          <cell r="B1217">
            <v>1.6708150317227914</v>
          </cell>
          <cell r="C1217">
            <v>758.14467547247</v>
          </cell>
        </row>
        <row r="1218">
          <cell r="B1218">
            <v>1.668814055636896</v>
          </cell>
          <cell r="C1218">
            <v>759.05372184593807</v>
          </cell>
        </row>
        <row r="1219">
          <cell r="B1219">
            <v>1.6668130795510003</v>
          </cell>
          <cell r="C1219">
            <v>759.96495080373643</v>
          </cell>
        </row>
        <row r="1220">
          <cell r="B1220">
            <v>1.6648121034651049</v>
          </cell>
          <cell r="C1220">
            <v>760.87837021576001</v>
          </cell>
        </row>
        <row r="1221">
          <cell r="B1221">
            <v>1.6628111273792092</v>
          </cell>
          <cell r="C1221">
            <v>761.79398798978627</v>
          </cell>
        </row>
        <row r="1222">
          <cell r="B1222">
            <v>1.6608101512933138</v>
          </cell>
          <cell r="C1222">
            <v>762.71181207170162</v>
          </cell>
        </row>
        <row r="1223">
          <cell r="B1223">
            <v>1.6588091752074181</v>
          </cell>
          <cell r="C1223">
            <v>763.63185044573265</v>
          </cell>
        </row>
        <row r="1224">
          <cell r="B1224">
            <v>1.6568081991215227</v>
          </cell>
          <cell r="C1224">
            <v>764.55411113467676</v>
          </cell>
        </row>
        <row r="1225">
          <cell r="B1225">
            <v>1.654807223035627</v>
          </cell>
          <cell r="C1225">
            <v>765.47860220013592</v>
          </cell>
        </row>
        <row r="1226">
          <cell r="B1226">
            <v>1.6528062469497316</v>
          </cell>
          <cell r="C1226">
            <v>766.40533174275106</v>
          </cell>
        </row>
        <row r="1227">
          <cell r="B1227">
            <v>1.6508052708638359</v>
          </cell>
          <cell r="C1227">
            <v>767.33430790243926</v>
          </cell>
        </row>
        <row r="1228">
          <cell r="B1228">
            <v>1.6488042947779404</v>
          </cell>
          <cell r="C1228">
            <v>768.26553885863154</v>
          </cell>
        </row>
        <row r="1229">
          <cell r="B1229">
            <v>1.6468033186920448</v>
          </cell>
          <cell r="C1229">
            <v>769.19903283051326</v>
          </cell>
        </row>
        <row r="1230">
          <cell r="B1230">
            <v>1.6448023426061493</v>
          </cell>
          <cell r="C1230">
            <v>770.1347980772656</v>
          </cell>
        </row>
        <row r="1231">
          <cell r="B1231">
            <v>1.6428013665202537</v>
          </cell>
          <cell r="C1231">
            <v>771.07284289830989</v>
          </cell>
        </row>
        <row r="1232">
          <cell r="B1232">
            <v>1.6408003904343582</v>
          </cell>
          <cell r="C1232">
            <v>772.01317563355167</v>
          </cell>
        </row>
        <row r="1233">
          <cell r="B1233">
            <v>1.6387994143484625</v>
          </cell>
          <cell r="C1233">
            <v>772.95580466362935</v>
          </cell>
        </row>
        <row r="1234">
          <cell r="B1234">
            <v>1.6367984382625671</v>
          </cell>
          <cell r="C1234">
            <v>773.90073841016181</v>
          </cell>
        </row>
        <row r="1235">
          <cell r="B1235">
            <v>1.6347974621766714</v>
          </cell>
          <cell r="C1235">
            <v>774.84798533600053</v>
          </cell>
        </row>
        <row r="1236">
          <cell r="B1236">
            <v>1.632796486090776</v>
          </cell>
          <cell r="C1236">
            <v>775.79755394548079</v>
          </cell>
        </row>
        <row r="1237">
          <cell r="B1237">
            <v>1.6307955100048803</v>
          </cell>
          <cell r="C1237">
            <v>776.74945278467783</v>
          </cell>
        </row>
        <row r="1238">
          <cell r="B1238">
            <v>1.6287945339189849</v>
          </cell>
          <cell r="C1238">
            <v>777.70369044166137</v>
          </cell>
        </row>
        <row r="1239">
          <cell r="B1239">
            <v>1.6267935578330892</v>
          </cell>
          <cell r="C1239">
            <v>778.66027554675577</v>
          </cell>
        </row>
        <row r="1240">
          <cell r="B1240">
            <v>1.6247925817471938</v>
          </cell>
          <cell r="C1240">
            <v>779.6192167727985</v>
          </cell>
        </row>
        <row r="1241">
          <cell r="B1241">
            <v>1.6227916056612981</v>
          </cell>
          <cell r="C1241">
            <v>780.58052283540371</v>
          </cell>
        </row>
        <row r="1242">
          <cell r="B1242">
            <v>1.6207906295754024</v>
          </cell>
          <cell r="C1242">
            <v>781.54420249322527</v>
          </cell>
        </row>
        <row r="1243">
          <cell r="B1243">
            <v>1.618789653489507</v>
          </cell>
          <cell r="C1243">
            <v>782.51026454822295</v>
          </cell>
        </row>
        <row r="1244">
          <cell r="B1244">
            <v>1.6167886774036113</v>
          </cell>
          <cell r="C1244">
            <v>783.47871784593121</v>
          </cell>
        </row>
        <row r="1245">
          <cell r="B1245">
            <v>1.6147877013177159</v>
          </cell>
          <cell r="C1245">
            <v>784.44957127572786</v>
          </cell>
        </row>
        <row r="1246">
          <cell r="B1246">
            <v>1.6127867252318202</v>
          </cell>
          <cell r="C1246">
            <v>785.42283377110721</v>
          </cell>
        </row>
        <row r="1247">
          <cell r="B1247">
            <v>1.6107857491459248</v>
          </cell>
          <cell r="C1247">
            <v>786.39851430995327</v>
          </cell>
        </row>
        <row r="1248">
          <cell r="B1248">
            <v>1.6087847730600291</v>
          </cell>
          <cell r="C1248">
            <v>787.3766219148165</v>
          </cell>
        </row>
        <row r="1249">
          <cell r="B1249">
            <v>1.6067837969741336</v>
          </cell>
          <cell r="C1249">
            <v>788.35716565319103</v>
          </cell>
        </row>
        <row r="1250">
          <cell r="B1250">
            <v>1.604782820888238</v>
          </cell>
          <cell r="C1250">
            <v>789.3401546377961</v>
          </cell>
        </row>
        <row r="1251">
          <cell r="B1251">
            <v>1.6027818448023425</v>
          </cell>
          <cell r="C1251">
            <v>790.32559802685694</v>
          </cell>
        </row>
        <row r="1252">
          <cell r="B1252">
            <v>1.6007808687164469</v>
          </cell>
          <cell r="C1252">
            <v>791.31350502439057</v>
          </cell>
        </row>
        <row r="1253">
          <cell r="B1253">
            <v>1.5987798926305514</v>
          </cell>
          <cell r="C1253">
            <v>792.30388488049107</v>
          </cell>
        </row>
        <row r="1254">
          <cell r="B1254">
            <v>1.5967789165446558</v>
          </cell>
          <cell r="C1254">
            <v>793.29674689161959</v>
          </cell>
        </row>
        <row r="1255">
          <cell r="B1255">
            <v>1.5947779404587603</v>
          </cell>
          <cell r="C1255">
            <v>794.29210040089379</v>
          </cell>
        </row>
        <row r="1256">
          <cell r="B1256">
            <v>1.5927769643728646</v>
          </cell>
          <cell r="C1256">
            <v>795.2899547983825</v>
          </cell>
        </row>
        <row r="1257">
          <cell r="B1257">
            <v>1.5907759882869692</v>
          </cell>
          <cell r="C1257">
            <v>796.29031952139917</v>
          </cell>
        </row>
        <row r="1258">
          <cell r="B1258">
            <v>1.5887750122010735</v>
          </cell>
          <cell r="C1258">
            <v>797.29320405480155</v>
          </cell>
        </row>
        <row r="1259">
          <cell r="B1259">
            <v>1.5867740361151781</v>
          </cell>
          <cell r="C1259">
            <v>798.2986179312893</v>
          </cell>
        </row>
        <row r="1260">
          <cell r="B1260">
            <v>1.5847730600292824</v>
          </cell>
          <cell r="C1260">
            <v>799.30657073170755</v>
          </cell>
        </row>
        <row r="1261">
          <cell r="B1261">
            <v>1.582772083943387</v>
          </cell>
          <cell r="C1261">
            <v>800.31707208535067</v>
          </cell>
        </row>
        <row r="1262">
          <cell r="B1262">
            <v>1.5807711078574913</v>
          </cell>
          <cell r="C1262">
            <v>801.33013167026888</v>
          </cell>
        </row>
        <row r="1263">
          <cell r="B1263">
            <v>1.5787701317715959</v>
          </cell>
          <cell r="C1263">
            <v>802.34575921357714</v>
          </cell>
        </row>
        <row r="1264">
          <cell r="B1264">
            <v>1.5767691556857002</v>
          </cell>
          <cell r="C1264">
            <v>803.36396449176698</v>
          </cell>
        </row>
        <row r="1265">
          <cell r="B1265">
            <v>1.5747681795998048</v>
          </cell>
          <cell r="C1265">
            <v>804.3847573310195</v>
          </cell>
        </row>
        <row r="1266">
          <cell r="B1266">
            <v>1.5727672035139091</v>
          </cell>
          <cell r="C1266">
            <v>805.40814760752221</v>
          </cell>
        </row>
        <row r="1267">
          <cell r="B1267">
            <v>1.5707662274280136</v>
          </cell>
          <cell r="C1267">
            <v>806.43414524778643</v>
          </cell>
        </row>
        <row r="1268">
          <cell r="B1268">
            <v>1.568765251342118</v>
          </cell>
          <cell r="C1268">
            <v>807.46276022896996</v>
          </cell>
        </row>
        <row r="1269">
          <cell r="B1269">
            <v>1.5667642752562225</v>
          </cell>
          <cell r="C1269">
            <v>808.49400257919842</v>
          </cell>
        </row>
        <row r="1270">
          <cell r="B1270">
            <v>1.5647632991703269</v>
          </cell>
          <cell r="C1270">
            <v>809.52788237789309</v>
          </cell>
        </row>
        <row r="1271">
          <cell r="B1271">
            <v>1.5627623230844314</v>
          </cell>
          <cell r="C1271">
            <v>810.5644097560978</v>
          </cell>
        </row>
        <row r="1272">
          <cell r="B1272">
            <v>1.5607613469985357</v>
          </cell>
          <cell r="C1272">
            <v>811.60359489681082</v>
          </cell>
        </row>
        <row r="1273">
          <cell r="B1273">
            <v>1.5587603709126403</v>
          </cell>
          <cell r="C1273">
            <v>812.64544803531749</v>
          </cell>
        </row>
        <row r="1274">
          <cell r="B1274">
            <v>1.5567593948267446</v>
          </cell>
          <cell r="C1274">
            <v>813.68997945952754</v>
          </cell>
        </row>
        <row r="1275">
          <cell r="B1275">
            <v>1.5547584187408492</v>
          </cell>
          <cell r="C1275">
            <v>814.73719951031194</v>
          </cell>
        </row>
        <row r="1276">
          <cell r="B1276">
            <v>1.5527574426549535</v>
          </cell>
          <cell r="C1276">
            <v>815.7871185818459</v>
          </cell>
        </row>
        <row r="1277">
          <cell r="B1277">
            <v>1.5507564665690581</v>
          </cell>
          <cell r="C1277">
            <v>816.8397471219514</v>
          </cell>
        </row>
        <row r="1278">
          <cell r="B1278">
            <v>1.5487554904831624</v>
          </cell>
          <cell r="C1278">
            <v>817.89509563244496</v>
          </cell>
        </row>
        <row r="1279">
          <cell r="B1279">
            <v>1.546754514397267</v>
          </cell>
          <cell r="C1279">
            <v>818.95317466948563</v>
          </cell>
        </row>
        <row r="1280">
          <cell r="B1280">
            <v>1.5447535383113713</v>
          </cell>
          <cell r="C1280">
            <v>820.013994843928</v>
          </cell>
        </row>
        <row r="1281">
          <cell r="B1281">
            <v>1.5427525622254759</v>
          </cell>
          <cell r="C1281">
            <v>821.07756682167621</v>
          </cell>
        </row>
        <row r="1282">
          <cell r="B1282">
            <v>1.5407515861395802</v>
          </cell>
          <cell r="C1282">
            <v>822.14390132404208</v>
          </cell>
        </row>
        <row r="1283">
          <cell r="B1283">
            <v>1.5387506100536847</v>
          </cell>
          <cell r="C1283">
            <v>823.21300912810455</v>
          </cell>
        </row>
        <row r="1284">
          <cell r="B1284">
            <v>1.5367496339677891</v>
          </cell>
          <cell r="C1284">
            <v>824.28490106707341</v>
          </cell>
        </row>
        <row r="1285">
          <cell r="B1285">
            <v>1.5347486578818934</v>
          </cell>
          <cell r="C1285">
            <v>825.35958803065512</v>
          </cell>
        </row>
        <row r="1286">
          <cell r="B1286">
            <v>1.532747681795998</v>
          </cell>
          <cell r="C1286">
            <v>826.43708096542093</v>
          </cell>
        </row>
        <row r="1287">
          <cell r="B1287">
            <v>1.5307467057101023</v>
          </cell>
          <cell r="C1287">
            <v>827.51739087517967</v>
          </cell>
        </row>
        <row r="1288">
          <cell r="B1288">
            <v>1.5287457296242069</v>
          </cell>
          <cell r="C1288">
            <v>828.6005288213513</v>
          </cell>
        </row>
        <row r="1289">
          <cell r="B1289">
            <v>1.5267447535383112</v>
          </cell>
          <cell r="C1289">
            <v>829.68650592334529</v>
          </cell>
        </row>
        <row r="1290">
          <cell r="B1290">
            <v>1.5247437774524157</v>
          </cell>
          <cell r="C1290">
            <v>830.7753333589402</v>
          </cell>
        </row>
        <row r="1291">
          <cell r="B1291">
            <v>1.5227428013665201</v>
          </cell>
          <cell r="C1291">
            <v>831.86702236466806</v>
          </cell>
        </row>
        <row r="1292">
          <cell r="B1292">
            <v>1.5207418252806246</v>
          </cell>
          <cell r="C1292">
            <v>832.96158423620057</v>
          </cell>
        </row>
        <row r="1293">
          <cell r="B1293">
            <v>1.518740849194729</v>
          </cell>
          <cell r="C1293">
            <v>834.05903032873834</v>
          </cell>
        </row>
        <row r="1294">
          <cell r="B1294">
            <v>1.5167398731088335</v>
          </cell>
          <cell r="C1294">
            <v>835.1593720574042</v>
          </cell>
        </row>
        <row r="1295">
          <cell r="B1295">
            <v>1.5147388970229378</v>
          </cell>
          <cell r="C1295">
            <v>836.26262089763861</v>
          </cell>
        </row>
        <row r="1296">
          <cell r="B1296">
            <v>1.5127379209370424</v>
          </cell>
          <cell r="C1296">
            <v>837.36878838559835</v>
          </cell>
        </row>
        <row r="1297">
          <cell r="B1297">
            <v>1.5107369448511467</v>
          </cell>
          <cell r="C1297">
            <v>838.47788611855947</v>
          </cell>
        </row>
        <row r="1298">
          <cell r="B1298">
            <v>1.5087359687652513</v>
          </cell>
          <cell r="C1298">
            <v>839.58992575532147</v>
          </cell>
        </row>
        <row r="1299">
          <cell r="B1299">
            <v>1.5067349926793556</v>
          </cell>
          <cell r="C1299">
            <v>840.70491901661671</v>
          </cell>
        </row>
        <row r="1300">
          <cell r="B1300">
            <v>1.5047340165934602</v>
          </cell>
          <cell r="C1300">
            <v>841.8228776855218</v>
          </cell>
        </row>
        <row r="1301">
          <cell r="B1301">
            <v>1.5027330405075645</v>
          </cell>
          <cell r="C1301">
            <v>842.9438136078727</v>
          </cell>
        </row>
        <row r="1302">
          <cell r="B1302">
            <v>1.5007320644216691</v>
          </cell>
          <cell r="C1302">
            <v>844.06773869268318</v>
          </cell>
        </row>
        <row r="1303">
          <cell r="B1303">
            <v>1.4987310883357734</v>
          </cell>
          <cell r="C1303">
            <v>845.19466491256662</v>
          </cell>
        </row>
        <row r="1304">
          <cell r="B1304">
            <v>1.496730112249878</v>
          </cell>
          <cell r="C1304">
            <v>846.32460430416097</v>
          </cell>
        </row>
        <row r="1305">
          <cell r="B1305">
            <v>1.4947291361639823</v>
          </cell>
          <cell r="C1305">
            <v>847.45756896855744</v>
          </cell>
        </row>
        <row r="1306">
          <cell r="B1306">
            <v>1.4927281600780868</v>
          </cell>
          <cell r="C1306">
            <v>848.59357107173241</v>
          </cell>
        </row>
        <row r="1307">
          <cell r="B1307">
            <v>1.4907271839921912</v>
          </cell>
          <cell r="C1307">
            <v>849.7326228449831</v>
          </cell>
        </row>
        <row r="1308">
          <cell r="B1308">
            <v>1.4887262079062957</v>
          </cell>
          <cell r="C1308">
            <v>850.87473658536612</v>
          </cell>
        </row>
        <row r="1309">
          <cell r="B1309">
            <v>1.4867252318204001</v>
          </cell>
          <cell r="C1309">
            <v>852.01992465614057</v>
          </cell>
        </row>
        <row r="1310">
          <cell r="B1310">
            <v>1.4847242557345046</v>
          </cell>
          <cell r="C1310">
            <v>853.16819948721343</v>
          </cell>
        </row>
        <row r="1311">
          <cell r="B1311">
            <v>1.4827232796486089</v>
          </cell>
          <cell r="C1311">
            <v>854.31957357559031</v>
          </cell>
        </row>
        <row r="1312">
          <cell r="B1312">
            <v>1.4807223035627135</v>
          </cell>
          <cell r="C1312">
            <v>855.47405948582752</v>
          </cell>
        </row>
        <row r="1313">
          <cell r="B1313">
            <v>1.4787213274768178</v>
          </cell>
          <cell r="C1313">
            <v>856.63166985049043</v>
          </cell>
        </row>
        <row r="1314">
          <cell r="B1314">
            <v>1.4767203513909224</v>
          </cell>
          <cell r="C1314">
            <v>857.79241737061295</v>
          </cell>
        </row>
        <row r="1315">
          <cell r="B1315">
            <v>1.4747193753050267</v>
          </cell>
          <cell r="C1315">
            <v>858.9563148161634</v>
          </cell>
        </row>
        <row r="1316">
          <cell r="B1316">
            <v>1.4727183992191313</v>
          </cell>
          <cell r="C1316">
            <v>860.12337502651133</v>
          </cell>
        </row>
        <row r="1317">
          <cell r="B1317">
            <v>1.4707174231332356</v>
          </cell>
          <cell r="C1317">
            <v>861.29361091090118</v>
          </cell>
        </row>
        <row r="1318">
          <cell r="B1318">
            <v>1.4687164470473402</v>
          </cell>
          <cell r="C1318">
            <v>862.46703544892694</v>
          </cell>
        </row>
        <row r="1319">
          <cell r="B1319">
            <v>1.4667154709614445</v>
          </cell>
          <cell r="C1319">
            <v>863.64366169101288</v>
          </cell>
        </row>
        <row r="1320">
          <cell r="B1320">
            <v>1.4647144948755491</v>
          </cell>
          <cell r="C1320">
            <v>864.82350275889667</v>
          </cell>
        </row>
        <row r="1321">
          <cell r="B1321">
            <v>1.4627135187896534</v>
          </cell>
          <cell r="C1321">
            <v>866.00657184611816</v>
          </cell>
        </row>
        <row r="1322">
          <cell r="B1322">
            <v>1.4607125427037579</v>
          </cell>
          <cell r="C1322">
            <v>867.19288221851002</v>
          </cell>
        </row>
        <row r="1323">
          <cell r="B1323">
            <v>1.4587115666178623</v>
          </cell>
          <cell r="C1323">
            <v>868.38244721469471</v>
          </cell>
        </row>
        <row r="1324">
          <cell r="B1324">
            <v>1.4567105905319668</v>
          </cell>
          <cell r="C1324">
            <v>869.57528024658291</v>
          </cell>
        </row>
        <row r="1325">
          <cell r="B1325">
            <v>1.4547096144460712</v>
          </cell>
          <cell r="C1325">
            <v>870.77139479987954</v>
          </cell>
        </row>
        <row r="1326">
          <cell r="B1326">
            <v>1.4527086383601757</v>
          </cell>
          <cell r="C1326">
            <v>871.97080443459004</v>
          </cell>
        </row>
        <row r="1327">
          <cell r="B1327">
            <v>1.4507076622742801</v>
          </cell>
          <cell r="C1327">
            <v>873.17352278553437</v>
          </cell>
        </row>
        <row r="1328">
          <cell r="B1328">
            <v>1.4487066861883844</v>
          </cell>
          <cell r="C1328">
            <v>874.37956356286247</v>
          </cell>
        </row>
        <row r="1329">
          <cell r="B1329">
            <v>1.4467057101024889</v>
          </cell>
          <cell r="C1329">
            <v>875.58894055257588</v>
          </cell>
        </row>
        <row r="1330">
          <cell r="B1330">
            <v>1.4447047340165933</v>
          </cell>
          <cell r="C1330">
            <v>876.80166761705323</v>
          </cell>
        </row>
        <row r="1331">
          <cell r="B1331">
            <v>1.4427037579306978</v>
          </cell>
          <cell r="C1331">
            <v>878.01775869557889</v>
          </cell>
        </row>
        <row r="1332">
          <cell r="B1332">
            <v>1.4407027818448022</v>
          </cell>
          <cell r="C1332">
            <v>879.23722780487844</v>
          </cell>
        </row>
        <row r="1333">
          <cell r="B1333">
            <v>1.4387018057589067</v>
          </cell>
          <cell r="C1333">
            <v>880.4600890396556</v>
          </cell>
        </row>
        <row r="1334">
          <cell r="B1334">
            <v>1.436700829673011</v>
          </cell>
          <cell r="C1334">
            <v>881.68635657313712</v>
          </cell>
        </row>
        <row r="1335">
          <cell r="B1335">
            <v>1.4346998535871156</v>
          </cell>
          <cell r="C1335">
            <v>882.91604465761839</v>
          </cell>
        </row>
        <row r="1336">
          <cell r="B1336">
            <v>1.4326988775012199</v>
          </cell>
          <cell r="C1336">
            <v>884.14916762501741</v>
          </cell>
        </row>
        <row r="1337">
          <cell r="B1337">
            <v>1.4306979014153245</v>
          </cell>
          <cell r="C1337">
            <v>885.38573988742996</v>
          </cell>
        </row>
        <row r="1338">
          <cell r="B1338">
            <v>1.4286969253294288</v>
          </cell>
          <cell r="C1338">
            <v>886.62577593769254</v>
          </cell>
        </row>
        <row r="1339">
          <cell r="B1339">
            <v>1.4266959492435334</v>
          </cell>
          <cell r="C1339">
            <v>887.86929034994728</v>
          </cell>
        </row>
        <row r="1340">
          <cell r="B1340">
            <v>1.4246949731576377</v>
          </cell>
          <cell r="C1340">
            <v>889.11629778021404</v>
          </cell>
        </row>
        <row r="1341">
          <cell r="B1341">
            <v>1.4226939970717423</v>
          </cell>
          <cell r="C1341">
            <v>890.36681296696543</v>
          </cell>
        </row>
        <row r="1342">
          <cell r="B1342">
            <v>1.4206930209858466</v>
          </cell>
          <cell r="C1342">
            <v>891.62085073170761</v>
          </cell>
        </row>
        <row r="1343">
          <cell r="B1343">
            <v>1.4186920448999512</v>
          </cell>
          <cell r="C1343">
            <v>892.87842597956615</v>
          </cell>
        </row>
        <row r="1344">
          <cell r="B1344">
            <v>1.4166910688140555</v>
          </cell>
          <cell r="C1344">
            <v>894.13955369987627</v>
          </cell>
        </row>
        <row r="1345">
          <cell r="B1345">
            <v>1.41469009272816</v>
          </cell>
          <cell r="C1345">
            <v>895.40424896677848</v>
          </cell>
        </row>
        <row r="1346">
          <cell r="B1346">
            <v>1.4126891166422644</v>
          </cell>
          <cell r="C1346">
            <v>896.67252693981925</v>
          </cell>
        </row>
        <row r="1347">
          <cell r="B1347">
            <v>1.4106881405563689</v>
          </cell>
          <cell r="C1347">
            <v>897.94440286455654</v>
          </cell>
        </row>
        <row r="1348">
          <cell r="B1348">
            <v>1.4086871644704733</v>
          </cell>
          <cell r="C1348">
            <v>899.21989207317108</v>
          </cell>
        </row>
        <row r="1349">
          <cell r="B1349">
            <v>1.4066861883845778</v>
          </cell>
          <cell r="C1349">
            <v>900.49900998508156</v>
          </cell>
        </row>
        <row r="1350">
          <cell r="B1350">
            <v>1.4046852122986822</v>
          </cell>
          <cell r="C1350">
            <v>901.78177210756758</v>
          </cell>
        </row>
        <row r="1351">
          <cell r="B1351">
            <v>1.4026842362127867</v>
          </cell>
          <cell r="C1351">
            <v>903.06819403639429</v>
          </cell>
        </row>
        <row r="1352">
          <cell r="B1352">
            <v>1.400683260126891</v>
          </cell>
          <cell r="C1352">
            <v>904.3582914564463</v>
          </cell>
        </row>
        <row r="1353">
          <cell r="B1353">
            <v>1.3986822840409956</v>
          </cell>
          <cell r="C1353">
            <v>905.65208014236396</v>
          </cell>
        </row>
        <row r="1354">
          <cell r="B1354">
            <v>1.3966813079550999</v>
          </cell>
          <cell r="C1354">
            <v>906.94957595918686</v>
          </cell>
        </row>
        <row r="1355">
          <cell r="B1355">
            <v>1.3946803318692045</v>
          </cell>
          <cell r="C1355">
            <v>908.25079486300194</v>
          </cell>
        </row>
        <row r="1356">
          <cell r="B1356">
            <v>1.3926793557833088</v>
          </cell>
          <cell r="C1356">
            <v>909.55575290159834</v>
          </cell>
        </row>
        <row r="1357">
          <cell r="B1357">
            <v>1.3906783796974134</v>
          </cell>
          <cell r="C1357">
            <v>910.86446621512573</v>
          </cell>
        </row>
        <row r="1358">
          <cell r="B1358">
            <v>1.3886774036115177</v>
          </cell>
          <cell r="C1358">
            <v>912.17695103676135</v>
          </cell>
        </row>
        <row r="1359">
          <cell r="B1359">
            <v>1.3866764275256223</v>
          </cell>
          <cell r="C1359">
            <v>913.49322369338006</v>
          </cell>
        </row>
        <row r="1360">
          <cell r="B1360">
            <v>1.3846754514397266</v>
          </cell>
          <cell r="C1360">
            <v>914.81330060623179</v>
          </cell>
        </row>
        <row r="1361">
          <cell r="B1361">
            <v>1.3826744753538311</v>
          </cell>
          <cell r="C1361">
            <v>916.13719829162426</v>
          </cell>
        </row>
        <row r="1362">
          <cell r="B1362">
            <v>1.3806734992679355</v>
          </cell>
          <cell r="C1362">
            <v>917.46493336161222</v>
          </cell>
        </row>
        <row r="1363">
          <cell r="B1363">
            <v>1.37867252318204</v>
          </cell>
          <cell r="C1363">
            <v>918.79652252469134</v>
          </cell>
        </row>
        <row r="1364">
          <cell r="B1364">
            <v>1.3766715470961444</v>
          </cell>
          <cell r="C1364">
            <v>920.13198258650061</v>
          </cell>
        </row>
        <row r="1365">
          <cell r="B1365">
            <v>1.3746705710102489</v>
          </cell>
          <cell r="C1365">
            <v>921.47133045052749</v>
          </cell>
        </row>
        <row r="1366">
          <cell r="B1366">
            <v>1.3726695949243533</v>
          </cell>
          <cell r="C1366">
            <v>922.81458311882272</v>
          </cell>
        </row>
        <row r="1367">
          <cell r="B1367">
            <v>1.3706686188384578</v>
          </cell>
          <cell r="C1367">
            <v>924.16175769271877</v>
          </cell>
        </row>
        <row r="1368">
          <cell r="B1368">
            <v>1.3686676427525621</v>
          </cell>
          <cell r="C1368">
            <v>925.5128713735561</v>
          </cell>
        </row>
        <row r="1369">
          <cell r="B1369">
            <v>1.3666666666666667</v>
          </cell>
          <cell r="C1369">
            <v>926.86794146341481</v>
          </cell>
        </row>
        <row r="1370">
          <cell r="B1370">
            <v>1.364665690580771</v>
          </cell>
          <cell r="C1370">
            <v>928.22698536585392</v>
          </cell>
        </row>
        <row r="1371">
          <cell r="B1371">
            <v>1.3626647144948754</v>
          </cell>
          <cell r="C1371">
            <v>929.59002058665556</v>
          </cell>
        </row>
        <row r="1372">
          <cell r="B1372">
            <v>1.3606637384089799</v>
          </cell>
          <cell r="C1372">
            <v>930.9570647345771</v>
          </cell>
        </row>
        <row r="1373">
          <cell r="B1373">
            <v>1.3586627623230842</v>
          </cell>
          <cell r="C1373">
            <v>932.32813552210962</v>
          </cell>
        </row>
        <row r="1374">
          <cell r="B1374">
            <v>1.3566617862371888</v>
          </cell>
          <cell r="C1374">
            <v>933.70325076624249</v>
          </cell>
        </row>
        <row r="1375">
          <cell r="B1375">
            <v>1.3546608101512931</v>
          </cell>
          <cell r="C1375">
            <v>935.08242838923547</v>
          </cell>
        </row>
        <row r="1376">
          <cell r="B1376">
            <v>1.3526598340653977</v>
          </cell>
          <cell r="C1376">
            <v>936.465686419397</v>
          </cell>
        </row>
        <row r="1377">
          <cell r="B1377">
            <v>1.350658857979502</v>
          </cell>
          <cell r="C1377">
            <v>937.85304299187032</v>
          </cell>
        </row>
        <row r="1378">
          <cell r="B1378">
            <v>1.3486578818936066</v>
          </cell>
          <cell r="C1378">
            <v>939.24451634942488</v>
          </cell>
        </row>
        <row r="1379">
          <cell r="B1379">
            <v>1.3466569058077109</v>
          </cell>
          <cell r="C1379">
            <v>940.64012484325769</v>
          </cell>
        </row>
        <row r="1380">
          <cell r="B1380">
            <v>1.3446559297218155</v>
          </cell>
          <cell r="C1380">
            <v>942.03988693379824</v>
          </cell>
        </row>
        <row r="1381">
          <cell r="B1381">
            <v>1.3426549536359198</v>
          </cell>
          <cell r="C1381">
            <v>943.44382119152374</v>
          </cell>
        </row>
        <row r="1382">
          <cell r="B1382">
            <v>1.3406539775500244</v>
          </cell>
          <cell r="C1382">
            <v>944.8519462977797</v>
          </cell>
        </row>
        <row r="1383">
          <cell r="B1383">
            <v>1.3386530014641287</v>
          </cell>
          <cell r="C1383">
            <v>946.26428104560898</v>
          </cell>
        </row>
        <row r="1384">
          <cell r="B1384">
            <v>1.3366520253782332</v>
          </cell>
          <cell r="C1384">
            <v>947.68084434058744</v>
          </cell>
        </row>
        <row r="1385">
          <cell r="B1385">
            <v>1.3346510492923376</v>
          </cell>
          <cell r="C1385">
            <v>949.10165520166777</v>
          </cell>
        </row>
        <row r="1386">
          <cell r="B1386">
            <v>1.3326500732064421</v>
          </cell>
          <cell r="C1386">
            <v>950.52673276203063</v>
          </cell>
        </row>
        <row r="1387">
          <cell r="B1387">
            <v>1.3306490971205465</v>
          </cell>
          <cell r="C1387">
            <v>951.95609626994349</v>
          </cell>
        </row>
        <row r="1388">
          <cell r="B1388">
            <v>1.328648121034651</v>
          </cell>
          <cell r="C1388">
            <v>953.38976508962708</v>
          </cell>
        </row>
        <row r="1389">
          <cell r="B1389">
            <v>1.3266471449487554</v>
          </cell>
          <cell r="C1389">
            <v>954.82775870213038</v>
          </cell>
        </row>
        <row r="1390">
          <cell r="B1390">
            <v>1.3246461688628599</v>
          </cell>
          <cell r="C1390">
            <v>956.27009670621203</v>
          </cell>
        </row>
        <row r="1391">
          <cell r="B1391">
            <v>1.3226451927769642</v>
          </cell>
          <cell r="C1391">
            <v>957.71679881923205</v>
          </cell>
        </row>
        <row r="1392">
          <cell r="B1392">
            <v>1.3206442166910688</v>
          </cell>
          <cell r="C1392">
            <v>959.16788487804899</v>
          </cell>
        </row>
        <row r="1393">
          <cell r="B1393">
            <v>1.3186432406051731</v>
          </cell>
          <cell r="C1393">
            <v>960.62337483992781</v>
          </cell>
        </row>
        <row r="1394">
          <cell r="B1394">
            <v>1.3166422645192777</v>
          </cell>
          <cell r="C1394">
            <v>962.08328878345344</v>
          </cell>
        </row>
        <row r="1395">
          <cell r="B1395">
            <v>1.314641288433382</v>
          </cell>
          <cell r="C1395">
            <v>963.54764690945569</v>
          </cell>
        </row>
        <row r="1396">
          <cell r="B1396">
            <v>1.3126403123474866</v>
          </cell>
          <cell r="C1396">
            <v>965.01646954193961</v>
          </cell>
        </row>
        <row r="1397">
          <cell r="B1397">
            <v>1.3106393362615909</v>
          </cell>
          <cell r="C1397">
            <v>966.48977712902661</v>
          </cell>
        </row>
        <row r="1398">
          <cell r="B1398">
            <v>1.3086383601756955</v>
          </cell>
          <cell r="C1398">
            <v>967.96759024390269</v>
          </cell>
        </row>
        <row r="1399">
          <cell r="B1399">
            <v>1.3066373840897998</v>
          </cell>
          <cell r="C1399">
            <v>969.449929585777</v>
          </cell>
        </row>
        <row r="1400">
          <cell r="B1400">
            <v>1.3046364080039043</v>
          </cell>
          <cell r="C1400">
            <v>970.9368159808472</v>
          </cell>
        </row>
        <row r="1401">
          <cell r="B1401">
            <v>1.3026354319180087</v>
          </cell>
          <cell r="C1401">
            <v>972.42827038327562</v>
          </cell>
        </row>
        <row r="1402">
          <cell r="B1402">
            <v>1.3006344558321132</v>
          </cell>
          <cell r="C1402">
            <v>973.92431387617285</v>
          </cell>
        </row>
        <row r="1403">
          <cell r="B1403">
            <v>1.2986334797462176</v>
          </cell>
          <cell r="C1403">
            <v>975.42496767259229</v>
          </cell>
        </row>
        <row r="1404">
          <cell r="B1404">
            <v>1.2966325036603221</v>
          </cell>
          <cell r="C1404">
            <v>976.93025311653139</v>
          </cell>
        </row>
        <row r="1405">
          <cell r="B1405">
            <v>1.2946315275744265</v>
          </cell>
          <cell r="C1405">
            <v>978.44019168394493</v>
          </cell>
        </row>
        <row r="1406">
          <cell r="B1406">
            <v>1.292630551488531</v>
          </cell>
          <cell r="C1406">
            <v>979.95480498376526</v>
          </cell>
        </row>
        <row r="1407">
          <cell r="B1407">
            <v>1.2906295754026353</v>
          </cell>
          <cell r="C1407">
            <v>981.47411475893398</v>
          </cell>
        </row>
        <row r="1408">
          <cell r="B1408">
            <v>1.2886285993167399</v>
          </cell>
          <cell r="C1408">
            <v>982.99814288744153</v>
          </cell>
        </row>
        <row r="1409">
          <cell r="B1409">
            <v>1.2866276232308442</v>
          </cell>
          <cell r="C1409">
            <v>984.52691138337855</v>
          </cell>
        </row>
        <row r="1410">
          <cell r="B1410">
            <v>1.2846266471449488</v>
          </cell>
          <cell r="C1410">
            <v>986.06044239799428</v>
          </cell>
        </row>
        <row r="1411">
          <cell r="B1411">
            <v>1.2826256710590531</v>
          </cell>
          <cell r="C1411">
            <v>987.59875822076822</v>
          </cell>
        </row>
        <row r="1412">
          <cell r="B1412">
            <v>1.2806246949731577</v>
          </cell>
          <cell r="C1412">
            <v>989.14188128048806</v>
          </cell>
        </row>
        <row r="1413">
          <cell r="B1413">
            <v>1.278623718887262</v>
          </cell>
          <cell r="C1413">
            <v>990.68983414634181</v>
          </cell>
        </row>
        <row r="1414">
          <cell r="B1414">
            <v>1.2766227428013663</v>
          </cell>
          <cell r="C1414">
            <v>992.2426395290164</v>
          </cell>
        </row>
        <row r="1415">
          <cell r="B1415">
            <v>1.2746217667154709</v>
          </cell>
          <cell r="C1415">
            <v>993.80032028180915</v>
          </cell>
        </row>
        <row r="1416">
          <cell r="B1416">
            <v>1.2726207906295752</v>
          </cell>
          <cell r="C1416">
            <v>995.36289940174913</v>
          </cell>
        </row>
        <row r="1417">
          <cell r="B1417">
            <v>1.2706198145436798</v>
          </cell>
          <cell r="C1417">
            <v>996.93040003072815</v>
          </cell>
        </row>
        <row r="1418">
          <cell r="B1418">
            <v>1.2686188384577841</v>
          </cell>
          <cell r="C1418">
            <v>998.5028454566442</v>
          </cell>
        </row>
        <row r="1419">
          <cell r="B1419">
            <v>1.2666178623718887</v>
          </cell>
          <cell r="C1419">
            <v>1000.0802591145535</v>
          </cell>
        </row>
        <row r="1420">
          <cell r="B1420">
            <v>1.264616886285993</v>
          </cell>
          <cell r="C1420">
            <v>1001.6626645878362</v>
          </cell>
        </row>
        <row r="1421">
          <cell r="B1421">
            <v>1.2626159102000976</v>
          </cell>
          <cell r="C1421">
            <v>1003.2500856093699</v>
          </cell>
        </row>
        <row r="1422">
          <cell r="B1422">
            <v>1.2606149341142019</v>
          </cell>
          <cell r="C1422">
            <v>1004.8425460627182</v>
          </cell>
        </row>
        <row r="1423">
          <cell r="B1423">
            <v>1.2586139580283064</v>
          </cell>
          <cell r="C1423">
            <v>1006.4400699833266</v>
          </cell>
        </row>
        <row r="1424">
          <cell r="B1424">
            <v>1.2566129819424108</v>
          </cell>
          <cell r="C1424">
            <v>1008.0426815597332</v>
          </cell>
        </row>
        <row r="1425">
          <cell r="B1425">
            <v>1.2546120058565153</v>
          </cell>
          <cell r="C1425">
            <v>1009.6504051347885</v>
          </cell>
        </row>
        <row r="1426">
          <cell r="B1426">
            <v>1.2526110297706197</v>
          </cell>
          <cell r="C1426">
            <v>1011.2632652068888</v>
          </cell>
        </row>
        <row r="1427">
          <cell r="B1427">
            <v>1.2506100536847242</v>
          </cell>
          <cell r="C1427">
            <v>1012.8812864312198</v>
          </cell>
        </row>
        <row r="1428">
          <cell r="B1428">
            <v>1.2486090775988286</v>
          </cell>
          <cell r="C1428">
            <v>1014.5044936210135</v>
          </cell>
        </row>
        <row r="1429">
          <cell r="B1429">
            <v>1.2466081015129331</v>
          </cell>
          <cell r="C1429">
            <v>1016.132911748816</v>
          </cell>
        </row>
        <row r="1430">
          <cell r="B1430">
            <v>1.2446071254270374</v>
          </cell>
          <cell r="C1430">
            <v>1017.7665659477692</v>
          </cell>
        </row>
        <row r="1431">
          <cell r="B1431">
            <v>1.242606149341142</v>
          </cell>
          <cell r="C1431">
            <v>1019.4054815129024</v>
          </cell>
        </row>
        <row r="1432">
          <cell r="B1432">
            <v>1.2406051732552463</v>
          </cell>
          <cell r="C1432">
            <v>1021.0496839024394</v>
          </cell>
        </row>
        <row r="1433">
          <cell r="B1433">
            <v>1.2386041971693509</v>
          </cell>
          <cell r="C1433">
            <v>1022.6991987391153</v>
          </cell>
        </row>
        <row r="1434">
          <cell r="B1434">
            <v>1.2366032210834552</v>
          </cell>
          <cell r="C1434">
            <v>1024.3540518115087</v>
          </cell>
        </row>
        <row r="1435">
          <cell r="B1435">
            <v>1.2346022449975598</v>
          </cell>
          <cell r="C1435">
            <v>1026.0142690753846</v>
          </cell>
        </row>
        <row r="1436">
          <cell r="B1436">
            <v>1.2326012689116641</v>
          </cell>
          <cell r="C1436">
            <v>1027.6798766550526</v>
          </cell>
        </row>
        <row r="1437">
          <cell r="B1437">
            <v>1.2306002928257687</v>
          </cell>
          <cell r="C1437">
            <v>1029.3509008447356</v>
          </cell>
        </row>
        <row r="1438">
          <cell r="B1438">
            <v>1.228599316739873</v>
          </cell>
          <cell r="C1438">
            <v>1031.027368109955</v>
          </cell>
        </row>
        <row r="1439">
          <cell r="B1439">
            <v>1.2265983406539775</v>
          </cell>
          <cell r="C1439">
            <v>1032.7093050889271</v>
          </cell>
        </row>
        <row r="1440">
          <cell r="B1440">
            <v>1.2245973645680819</v>
          </cell>
          <cell r="C1440">
            <v>1034.3967385939745</v>
          </cell>
        </row>
        <row r="1441">
          <cell r="B1441">
            <v>1.2225963884821864</v>
          </cell>
          <cell r="C1441">
            <v>1036.0896956129498</v>
          </cell>
        </row>
        <row r="1442">
          <cell r="B1442">
            <v>1.2205954123962908</v>
          </cell>
          <cell r="C1442">
            <v>1037.7882033106762</v>
          </cell>
        </row>
        <row r="1443">
          <cell r="B1443">
            <v>1.2185944363103953</v>
          </cell>
          <cell r="C1443">
            <v>1039.4922890303981</v>
          </cell>
        </row>
        <row r="1444">
          <cell r="B1444">
            <v>1.2165934602244997</v>
          </cell>
          <cell r="C1444">
            <v>1041.2019802952507</v>
          </cell>
        </row>
        <row r="1445">
          <cell r="B1445">
            <v>1.2145924841386042</v>
          </cell>
          <cell r="C1445">
            <v>1042.9173048097402</v>
          </cell>
        </row>
        <row r="1446">
          <cell r="B1446">
            <v>1.2125915080527085</v>
          </cell>
          <cell r="C1446">
            <v>1044.6382904612417</v>
          </cell>
        </row>
        <row r="1447">
          <cell r="B1447">
            <v>1.2105905319668131</v>
          </cell>
          <cell r="C1447">
            <v>1046.364965321508</v>
          </cell>
        </row>
        <row r="1448">
          <cell r="B1448">
            <v>1.2085895558809174</v>
          </cell>
          <cell r="C1448">
            <v>1048.0973576481992</v>
          </cell>
        </row>
        <row r="1449">
          <cell r="B1449">
            <v>1.206588579795022</v>
          </cell>
          <cell r="C1449">
            <v>1049.8354958864218</v>
          </cell>
        </row>
        <row r="1450">
          <cell r="B1450">
            <v>1.2045876037091263</v>
          </cell>
          <cell r="C1450">
            <v>1051.5794086702863</v>
          </cell>
        </row>
        <row r="1451">
          <cell r="B1451">
            <v>1.2025866276232309</v>
          </cell>
          <cell r="C1451">
            <v>1053.3291248244798</v>
          </cell>
        </row>
        <row r="1452">
          <cell r="B1452">
            <v>1.2005856515373352</v>
          </cell>
          <cell r="C1452">
            <v>1055.0846733658541</v>
          </cell>
        </row>
        <row r="1453">
          <cell r="B1453">
            <v>1.1985846754514398</v>
          </cell>
          <cell r="C1453">
            <v>1056.8460835050289</v>
          </cell>
        </row>
        <row r="1454">
          <cell r="B1454">
            <v>1.1965836993655441</v>
          </cell>
          <cell r="C1454">
            <v>1058.6133846480141</v>
          </cell>
        </row>
        <row r="1455">
          <cell r="B1455">
            <v>1.1945827232796484</v>
          </cell>
          <cell r="C1455">
            <v>1060.3866063978433</v>
          </cell>
        </row>
        <row r="1456">
          <cell r="B1456">
            <v>1.192581747193753</v>
          </cell>
          <cell r="C1456">
            <v>1062.1657785562288</v>
          </cell>
        </row>
        <row r="1457">
          <cell r="B1457">
            <v>1.1905807711078573</v>
          </cell>
          <cell r="C1457">
            <v>1063.9509311252309</v>
          </cell>
        </row>
        <row r="1458">
          <cell r="B1458">
            <v>1.1885797950219619</v>
          </cell>
          <cell r="C1458">
            <v>1065.7420943089435</v>
          </cell>
        </row>
        <row r="1459">
          <cell r="B1459">
            <v>1.1865788189360662</v>
          </cell>
          <cell r="C1459">
            <v>1067.539298515198</v>
          </cell>
        </row>
        <row r="1460">
          <cell r="B1460">
            <v>1.1845778428501708</v>
          </cell>
          <cell r="C1460">
            <v>1069.3425743572845</v>
          </cell>
        </row>
        <row r="1461">
          <cell r="B1461">
            <v>1.1825768667642751</v>
          </cell>
          <cell r="C1461">
            <v>1071.1519526556895</v>
          </cell>
        </row>
        <row r="1462">
          <cell r="B1462">
            <v>1.1805758906783796</v>
          </cell>
          <cell r="C1462">
            <v>1072.9674644398515</v>
          </cell>
        </row>
        <row r="1463">
          <cell r="B1463">
            <v>1.178574914592484</v>
          </cell>
          <cell r="C1463">
            <v>1074.7891409499362</v>
          </cell>
        </row>
        <row r="1464">
          <cell r="B1464">
            <v>1.1765739385065885</v>
          </cell>
          <cell r="C1464">
            <v>1076.6170136386265</v>
          </cell>
        </row>
        <row r="1465">
          <cell r="B1465">
            <v>1.1745729624206929</v>
          </cell>
          <cell r="C1465">
            <v>1078.4511141729342</v>
          </cell>
        </row>
        <row r="1466">
          <cell r="B1466">
            <v>1.1725719863347974</v>
          </cell>
          <cell r="C1466">
            <v>1080.291474436028</v>
          </cell>
        </row>
        <row r="1467">
          <cell r="B1467">
            <v>1.1705710102489018</v>
          </cell>
          <cell r="C1467">
            <v>1082.1381265290811</v>
          </cell>
        </row>
        <row r="1468">
          <cell r="B1468">
            <v>1.1685700341630063</v>
          </cell>
          <cell r="C1468">
            <v>1083.9911027731375</v>
          </cell>
        </row>
        <row r="1469">
          <cell r="B1469">
            <v>1.1665690580771106</v>
          </cell>
          <cell r="C1469">
            <v>1085.8504357109991</v>
          </cell>
        </row>
        <row r="1470">
          <cell r="B1470">
            <v>1.1645680819912152</v>
          </cell>
          <cell r="C1470">
            <v>1087.7161581091277</v>
          </cell>
        </row>
        <row r="1471">
          <cell r="B1471">
            <v>1.1625671059053195</v>
          </cell>
          <cell r="C1471">
            <v>1089.5883029595739</v>
          </cell>
        </row>
        <row r="1472">
          <cell r="B1472">
            <v>1.1605661298194241</v>
          </cell>
          <cell r="C1472">
            <v>1091.4669034819178</v>
          </cell>
        </row>
        <row r="1473">
          <cell r="B1473">
            <v>1.1585651537335284</v>
          </cell>
          <cell r="C1473">
            <v>1093.3519931252374</v>
          </cell>
        </row>
        <row r="1474">
          <cell r="B1474">
            <v>1.156564177647633</v>
          </cell>
          <cell r="C1474">
            <v>1095.2436055700905</v>
          </cell>
        </row>
        <row r="1475">
          <cell r="B1475">
            <v>1.1545632015617373</v>
          </cell>
          <cell r="C1475">
            <v>1097.141774730524</v>
          </cell>
        </row>
        <row r="1476">
          <cell r="B1476">
            <v>1.1525622254758419</v>
          </cell>
          <cell r="C1476">
            <v>1099.0465347560978</v>
          </cell>
        </row>
        <row r="1477">
          <cell r="B1477">
            <v>1.1505612493899462</v>
          </cell>
          <cell r="C1477">
            <v>1100.9579200339347</v>
          </cell>
        </row>
        <row r="1478">
          <cell r="B1478">
            <v>1.1485602733040507</v>
          </cell>
          <cell r="C1478">
            <v>1102.8759651907881</v>
          </cell>
        </row>
        <row r="1479">
          <cell r="B1479">
            <v>1.1465592972181551</v>
          </cell>
          <cell r="C1479">
            <v>1104.8007050951351</v>
          </cell>
        </row>
        <row r="1480">
          <cell r="B1480">
            <v>1.1445583211322596</v>
          </cell>
          <cell r="C1480">
            <v>1106.7321748592874</v>
          </cell>
        </row>
        <row r="1481">
          <cell r="B1481">
            <v>1.142557345046364</v>
          </cell>
          <cell r="C1481">
            <v>1108.6704098415278</v>
          </cell>
        </row>
        <row r="1482">
          <cell r="B1482">
            <v>1.1405563689604685</v>
          </cell>
          <cell r="C1482">
            <v>1110.6154456482673</v>
          </cell>
        </row>
        <row r="1483">
          <cell r="B1483">
            <v>1.1385553928745729</v>
          </cell>
          <cell r="C1483">
            <v>1112.5673181362256</v>
          </cell>
        </row>
        <row r="1484">
          <cell r="B1484">
            <v>1.1365544167886774</v>
          </cell>
          <cell r="C1484">
            <v>1114.5260634146343</v>
          </cell>
        </row>
        <row r="1485">
          <cell r="B1485">
            <v>1.1345534407027817</v>
          </cell>
          <cell r="C1485">
            <v>1116.4917178474645</v>
          </cell>
        </row>
        <row r="1486">
          <cell r="B1486">
            <v>1.1325524646168863</v>
          </cell>
          <cell r="C1486">
            <v>1118.4643180556754</v>
          </cell>
        </row>
        <row r="1487">
          <cell r="B1487">
            <v>1.1305514885309906</v>
          </cell>
          <cell r="C1487">
            <v>1120.4439009194909</v>
          </cell>
        </row>
        <row r="1488">
          <cell r="B1488">
            <v>1.1285505124450952</v>
          </cell>
          <cell r="C1488">
            <v>1122.4305035806956</v>
          </cell>
        </row>
        <row r="1489">
          <cell r="B1489">
            <v>1.1265495363591995</v>
          </cell>
          <cell r="C1489">
            <v>1124.42416344496</v>
          </cell>
        </row>
        <row r="1490">
          <cell r="B1490">
            <v>1.1245485602733041</v>
          </cell>
          <cell r="C1490">
            <v>1126.4249181841856</v>
          </cell>
        </row>
        <row r="1491">
          <cell r="B1491">
            <v>1.1225475841874084</v>
          </cell>
          <cell r="C1491">
            <v>1128.4328057388814</v>
          </cell>
        </row>
        <row r="1492">
          <cell r="B1492">
            <v>1.120546608101513</v>
          </cell>
          <cell r="C1492">
            <v>1130.4478643205578</v>
          </cell>
        </row>
        <row r="1493">
          <cell r="B1493">
            <v>1.1185456320156173</v>
          </cell>
          <cell r="C1493">
            <v>1132.4701324141545</v>
          </cell>
        </row>
        <row r="1494">
          <cell r="B1494">
            <v>1.1165446559297219</v>
          </cell>
          <cell r="C1494">
            <v>1134.4996487804881</v>
          </cell>
        </row>
        <row r="1495">
          <cell r="B1495">
            <v>1.1145436798438262</v>
          </cell>
          <cell r="C1495">
            <v>1136.5364524587296</v>
          </cell>
        </row>
        <row r="1496">
          <cell r="B1496">
            <v>1.1125427037579307</v>
          </cell>
          <cell r="C1496">
            <v>1138.5805827689071</v>
          </cell>
        </row>
        <row r="1497">
          <cell r="B1497">
            <v>1.1105417276720351</v>
          </cell>
          <cell r="C1497">
            <v>1140.6320793144369</v>
          </cell>
        </row>
        <row r="1498">
          <cell r="B1498">
            <v>1.1085407515861394</v>
          </cell>
          <cell r="C1498">
            <v>1142.6909819846796</v>
          </cell>
        </row>
        <row r="1499">
          <cell r="B1499">
            <v>1.106539775500244</v>
          </cell>
          <cell r="C1499">
            <v>1144.7573309575268</v>
          </cell>
        </row>
        <row r="1500">
          <cell r="B1500">
            <v>1.1045387994143483</v>
          </cell>
          <cell r="C1500">
            <v>1146.8311667020153</v>
          </cell>
        </row>
        <row r="1501">
          <cell r="B1501">
            <v>1.1025378233284528</v>
          </cell>
          <cell r="C1501">
            <v>1148.9125299809662</v>
          </cell>
        </row>
        <row r="1502">
          <cell r="B1502">
            <v>1.1005368472425572</v>
          </cell>
          <cell r="C1502">
            <v>1151.0014618536591</v>
          </cell>
        </row>
        <row r="1503">
          <cell r="B1503">
            <v>1.0985358711566617</v>
          </cell>
          <cell r="C1503">
            <v>1153.098003678529</v>
          </cell>
        </row>
        <row r="1504">
          <cell r="B1504">
            <v>1.0965348950707661</v>
          </cell>
          <cell r="C1504">
            <v>1155.2021971158986</v>
          </cell>
        </row>
        <row r="1505">
          <cell r="B1505">
            <v>1.0945339189848706</v>
          </cell>
          <cell r="C1505">
            <v>1157.3140841307356</v>
          </cell>
        </row>
        <row r="1506">
          <cell r="B1506">
            <v>1.092532942898975</v>
          </cell>
          <cell r="C1506">
            <v>1159.433706995444</v>
          </cell>
        </row>
        <row r="1507">
          <cell r="B1507">
            <v>1.0905319668130795</v>
          </cell>
          <cell r="C1507">
            <v>1161.5611082926832</v>
          </cell>
        </row>
        <row r="1508">
          <cell r="B1508">
            <v>1.0885309907271838</v>
          </cell>
          <cell r="C1508">
            <v>1163.6963309182215</v>
          </cell>
        </row>
        <row r="1509">
          <cell r="B1509">
            <v>1.0865300146412884</v>
          </cell>
          <cell r="C1509">
            <v>1165.8394180838166</v>
          </cell>
        </row>
        <row r="1510">
          <cell r="B1510">
            <v>1.0845290385553927</v>
          </cell>
          <cell r="C1510">
            <v>1167.9904133201337</v>
          </cell>
        </row>
        <row r="1511">
          <cell r="B1511">
            <v>1.0825280624694973</v>
          </cell>
          <cell r="C1511">
            <v>1170.1493604796901</v>
          </cell>
        </row>
        <row r="1512">
          <cell r="B1512">
            <v>1.0805270863836016</v>
          </cell>
          <cell r="C1512">
            <v>1172.3163037398378</v>
          </cell>
        </row>
        <row r="1513">
          <cell r="B1513">
            <v>1.0785261102977062</v>
          </cell>
          <cell r="C1513">
            <v>1174.4912876057745</v>
          </cell>
        </row>
        <row r="1514">
          <cell r="B1514">
            <v>1.0765251342118105</v>
          </cell>
          <cell r="C1514">
            <v>1176.674356913592</v>
          </cell>
        </row>
        <row r="1515">
          <cell r="B1515">
            <v>1.0745241581259151</v>
          </cell>
          <cell r="C1515">
            <v>1178.8655568333563</v>
          </cell>
        </row>
        <row r="1516">
          <cell r="B1516">
            <v>1.0725231820400194</v>
          </cell>
          <cell r="C1516">
            <v>1181.0649328722247</v>
          </cell>
        </row>
        <row r="1517">
          <cell r="B1517">
            <v>1.070522205954124</v>
          </cell>
          <cell r="C1517">
            <v>1183.2725308775932</v>
          </cell>
        </row>
        <row r="1518">
          <cell r="B1518">
            <v>1.0685212298682283</v>
          </cell>
          <cell r="C1518">
            <v>1185.4883970402855</v>
          </cell>
        </row>
        <row r="1519">
          <cell r="B1519">
            <v>1.0665202537823328</v>
          </cell>
          <cell r="C1519">
            <v>1187.7125778977718</v>
          </cell>
        </row>
        <row r="1520">
          <cell r="B1520">
            <v>1.0645192776964372</v>
          </cell>
          <cell r="C1520">
            <v>1189.9451203374294</v>
          </cell>
        </row>
        <row r="1521">
          <cell r="B1521">
            <v>1.0625183016105417</v>
          </cell>
          <cell r="C1521">
            <v>1192.186071599835</v>
          </cell>
        </row>
        <row r="1522">
          <cell r="B1522">
            <v>1.0605173255246461</v>
          </cell>
          <cell r="C1522">
            <v>1194.4354792820989</v>
          </cell>
        </row>
        <row r="1523">
          <cell r="B1523">
            <v>1.0585163494387506</v>
          </cell>
          <cell r="C1523">
            <v>1196.6933913412331</v>
          </cell>
        </row>
        <row r="1524">
          <cell r="B1524">
            <v>1.0565153733528549</v>
          </cell>
          <cell r="C1524">
            <v>1198.9598560975614</v>
          </cell>
        </row>
        <row r="1525">
          <cell r="B1525">
            <v>1.0545143972669595</v>
          </cell>
          <cell r="C1525">
            <v>1201.2349222381638</v>
          </cell>
        </row>
        <row r="1526">
          <cell r="B1526">
            <v>1.0525134211810638</v>
          </cell>
          <cell r="C1526">
            <v>1203.5186388203658</v>
          </cell>
        </row>
        <row r="1527">
          <cell r="B1527">
            <v>1.0505124450951684</v>
          </cell>
          <cell r="C1527">
            <v>1205.8110552752617</v>
          </cell>
        </row>
        <row r="1528">
          <cell r="B1528">
            <v>1.0485114690092727</v>
          </cell>
          <cell r="C1528">
            <v>1208.1122214112831</v>
          </cell>
        </row>
        <row r="1529">
          <cell r="B1529">
            <v>1.0465104929233773</v>
          </cell>
          <cell r="C1529">
            <v>1210.4221874178056</v>
          </cell>
        </row>
        <row r="1530">
          <cell r="B1530">
            <v>1.0445095168374816</v>
          </cell>
          <cell r="C1530">
            <v>1212.7410038687976</v>
          </cell>
        </row>
        <row r="1531">
          <cell r="B1531">
            <v>1.0425085407515862</v>
          </cell>
          <cell r="C1531">
            <v>1215.0687217265113</v>
          </cell>
        </row>
        <row r="1532">
          <cell r="B1532">
            <v>1.0405075646656905</v>
          </cell>
          <cell r="C1532">
            <v>1217.4053923452161</v>
          </cell>
        </row>
        <row r="1533">
          <cell r="B1533">
            <v>1.0385065885797951</v>
          </cell>
          <cell r="C1533">
            <v>1219.7510674749756</v>
          </cell>
        </row>
        <row r="1534">
          <cell r="B1534">
            <v>1.0365056124938994</v>
          </cell>
          <cell r="C1534">
            <v>1222.105799265468</v>
          </cell>
        </row>
        <row r="1535">
          <cell r="B1535">
            <v>1.0345046364080039</v>
          </cell>
          <cell r="C1535">
            <v>1224.4696402698498</v>
          </cell>
        </row>
        <row r="1536">
          <cell r="B1536">
            <v>1.0325036603221083</v>
          </cell>
          <cell r="C1536">
            <v>1226.8426434486676</v>
          </cell>
        </row>
        <row r="1537">
          <cell r="B1537">
            <v>1.0305026842362128</v>
          </cell>
          <cell r="C1537">
            <v>1229.2248621738104</v>
          </cell>
        </row>
        <row r="1538">
          <cell r="B1538">
            <v>1.0285017081503172</v>
          </cell>
          <cell r="C1538">
            <v>1231.6163502325144</v>
          </cell>
        </row>
        <row r="1539">
          <cell r="B1539">
            <v>1.0265007320644217</v>
          </cell>
          <cell r="C1539">
            <v>1234.017161831408</v>
          </cell>
        </row>
        <row r="1540">
          <cell r="B1540">
            <v>1.024499755978526</v>
          </cell>
          <cell r="C1540">
            <v>1236.4273516006101</v>
          </cell>
        </row>
        <row r="1541">
          <cell r="B1541">
            <v>1.0224987798926304</v>
          </cell>
          <cell r="C1541">
            <v>1238.8469745978718</v>
          </cell>
        </row>
        <row r="1542">
          <cell r="B1542">
            <v>1.0204978038067349</v>
          </cell>
          <cell r="C1542">
            <v>1241.2760863127694</v>
          </cell>
        </row>
        <row r="1543">
          <cell r="B1543">
            <v>1.0184968277208393</v>
          </cell>
          <cell r="C1543">
            <v>1243.7147426709478</v>
          </cell>
        </row>
        <row r="1544">
          <cell r="B1544">
            <v>1.0164958516349438</v>
          </cell>
          <cell r="C1544">
            <v>1246.1630000384102</v>
          </cell>
        </row>
        <row r="1545">
          <cell r="B1545">
            <v>1.0144948755490482</v>
          </cell>
          <cell r="C1545">
            <v>1248.6209152258627</v>
          </cell>
        </row>
        <row r="1546">
          <cell r="B1546">
            <v>1.0124938994631527</v>
          </cell>
          <cell r="C1546">
            <v>1251.0885454931074</v>
          </cell>
        </row>
        <row r="1547">
          <cell r="B1547">
            <v>1.010492923377257</v>
          </cell>
          <cell r="C1547">
            <v>1253.56594855349</v>
          </cell>
        </row>
        <row r="1548">
          <cell r="B1548">
            <v>1.0084919472913616</v>
          </cell>
          <cell r="C1548">
            <v>1256.0531825783976</v>
          </cell>
        </row>
        <row r="1549">
          <cell r="B1549">
            <v>1.0064909712054659</v>
          </cell>
          <cell r="C1549">
            <v>1258.550306201814</v>
          </cell>
        </row>
        <row r="1550">
          <cell r="B1550">
            <v>1.0044899951195705</v>
          </cell>
          <cell r="C1550">
            <v>1261.0573785249251</v>
          </cell>
        </row>
        <row r="1551">
          <cell r="B1551">
            <v>1.0024890190336748</v>
          </cell>
          <cell r="C1551">
            <v>1263.5744591207833</v>
          </cell>
        </row>
        <row r="1552">
          <cell r="B1552">
            <v>1.0004880429477794</v>
          </cell>
          <cell r="C1552">
            <v>1266.1016080390248</v>
          </cell>
        </row>
        <row r="1553">
          <cell r="B1553">
            <v>0.99848706686188382</v>
          </cell>
          <cell r="C1553">
            <v>1268.6388858106461</v>
          </cell>
        </row>
        <row r="1554">
          <cell r="B1554">
            <v>0.99648609077598826</v>
          </cell>
          <cell r="C1554">
            <v>1271.1863534528361</v>
          </cell>
        </row>
        <row r="1555">
          <cell r="B1555">
            <v>0.99448511469009271</v>
          </cell>
          <cell r="C1555">
            <v>1273.7440724738678</v>
          </cell>
        </row>
        <row r="1556">
          <cell r="B1556">
            <v>0.99248413860419715</v>
          </cell>
          <cell r="C1556">
            <v>1276.3121048780492</v>
          </cell>
        </row>
        <row r="1557">
          <cell r="B1557">
            <v>0.9904831625183016</v>
          </cell>
          <cell r="C1557">
            <v>1278.890513170732</v>
          </cell>
        </row>
        <row r="1558">
          <cell r="B1558">
            <v>0.98848218643240604</v>
          </cell>
          <cell r="C1558">
            <v>1281.4793603633855</v>
          </cell>
        </row>
        <row r="1559">
          <cell r="B1559">
            <v>0.98648121034651048</v>
          </cell>
          <cell r="C1559">
            <v>1284.0787099787269</v>
          </cell>
        </row>
        <row r="1560">
          <cell r="B1560">
            <v>0.98448023426061493</v>
          </cell>
          <cell r="C1560">
            <v>1286.6886260559195</v>
          </cell>
        </row>
        <row r="1561">
          <cell r="B1561">
            <v>0.98247925817471937</v>
          </cell>
          <cell r="C1561">
            <v>1289.3091731558297</v>
          </cell>
        </row>
        <row r="1562">
          <cell r="B1562">
            <v>0.9804782820888237</v>
          </cell>
          <cell r="C1562">
            <v>1291.9404163663519</v>
          </cell>
        </row>
        <row r="1563">
          <cell r="B1563">
            <v>0.97847730600292815</v>
          </cell>
          <cell r="C1563">
            <v>1294.5824213077965</v>
          </cell>
        </row>
        <row r="1564">
          <cell r="B1564">
            <v>0.97647632991703259</v>
          </cell>
          <cell r="C1564">
            <v>1297.2352541383452</v>
          </cell>
        </row>
        <row r="1565">
          <cell r="B1565">
            <v>0.97447535383113704</v>
          </cell>
          <cell r="C1565">
            <v>1299.8989815595737</v>
          </cell>
        </row>
        <row r="1566">
          <cell r="B1566">
            <v>0.97247437774524148</v>
          </cell>
          <cell r="C1566">
            <v>1302.573670822042</v>
          </cell>
        </row>
        <row r="1567">
          <cell r="B1567">
            <v>0.97047340165934592</v>
          </cell>
          <cell r="C1567">
            <v>1305.2593897309534</v>
          </cell>
        </row>
        <row r="1568">
          <cell r="B1568">
            <v>0.96847242557345037</v>
          </cell>
          <cell r="C1568">
            <v>1307.9562066518852</v>
          </cell>
        </row>
        <row r="1569">
          <cell r="B1569">
            <v>0.96647144948755481</v>
          </cell>
          <cell r="C1569">
            <v>1310.6641905165889</v>
          </cell>
        </row>
        <row r="1570">
          <cell r="B1570">
            <v>0.96447047340165926</v>
          </cell>
          <cell r="C1570">
            <v>1313.383410828864</v>
          </cell>
        </row>
        <row r="1571">
          <cell r="B1571">
            <v>0.9624694973157637</v>
          </cell>
          <cell r="C1571">
            <v>1316.1139376705039</v>
          </cell>
        </row>
        <row r="1572">
          <cell r="B1572">
            <v>0.96046852122986814</v>
          </cell>
          <cell r="C1572">
            <v>1318.8558417073175</v>
          </cell>
        </row>
        <row r="1573">
          <cell r="B1573">
            <v>0.95846754514397259</v>
          </cell>
          <cell r="C1573">
            <v>1321.6091941952243</v>
          </cell>
        </row>
        <row r="1574">
          <cell r="B1574">
            <v>0.95646656905807703</v>
          </cell>
          <cell r="C1574">
            <v>1324.3740669864276</v>
          </cell>
        </row>
        <row r="1575">
          <cell r="B1575">
            <v>0.95446559297218148</v>
          </cell>
          <cell r="C1575">
            <v>1327.1505325356654</v>
          </cell>
        </row>
        <row r="1576">
          <cell r="B1576">
            <v>0.95246461688628592</v>
          </cell>
          <cell r="C1576">
            <v>1329.9386639065387</v>
          </cell>
        </row>
        <row r="1577">
          <cell r="B1577">
            <v>0.95046364080039036</v>
          </cell>
          <cell r="C1577">
            <v>1332.7385347779209</v>
          </cell>
        </row>
        <row r="1578">
          <cell r="B1578">
            <v>0.94846266471449481</v>
          </cell>
          <cell r="C1578">
            <v>1335.5502194504481</v>
          </cell>
        </row>
        <row r="1579">
          <cell r="B1579">
            <v>0.94646168862859925</v>
          </cell>
          <cell r="C1579">
            <v>1338.3737928530918</v>
          </cell>
        </row>
        <row r="1580">
          <cell r="B1580">
            <v>0.9444607125427037</v>
          </cell>
          <cell r="C1580">
            <v>1341.2093305498145</v>
          </cell>
        </row>
        <row r="1581">
          <cell r="B1581">
            <v>0.94245973645680814</v>
          </cell>
          <cell r="C1581">
            <v>1344.0569087463109</v>
          </cell>
        </row>
        <row r="1582">
          <cell r="B1582">
            <v>0.94045876037091258</v>
          </cell>
          <cell r="C1582">
            <v>1346.916604296835</v>
          </cell>
        </row>
        <row r="1583">
          <cell r="B1583">
            <v>0.93845778428501703</v>
          </cell>
          <cell r="C1583">
            <v>1349.7884947111138</v>
          </cell>
        </row>
        <row r="1584">
          <cell r="B1584">
            <v>0.93645680819912147</v>
          </cell>
          <cell r="C1584">
            <v>1352.6726581613514</v>
          </cell>
        </row>
        <row r="1585">
          <cell r="B1585">
            <v>0.93445583211322591</v>
          </cell>
          <cell r="C1585">
            <v>1355.5691734893198</v>
          </cell>
        </row>
        <row r="1586">
          <cell r="B1586">
            <v>0.93245485602733036</v>
          </cell>
          <cell r="C1586">
            <v>1358.4781202135459</v>
          </cell>
        </row>
        <row r="1587">
          <cell r="B1587">
            <v>0.9304538799414348</v>
          </cell>
          <cell r="C1587">
            <v>1361.3995785365858</v>
          </cell>
        </row>
        <row r="1588">
          <cell r="B1588">
            <v>0.92845290385553925</v>
          </cell>
          <cell r="C1588">
            <v>1364.3336293523973</v>
          </cell>
        </row>
        <row r="1589">
          <cell r="B1589">
            <v>0.92645192776964369</v>
          </cell>
          <cell r="C1589">
            <v>1367.2803542538065</v>
          </cell>
        </row>
        <row r="1590">
          <cell r="B1590">
            <v>0.92445095168374813</v>
          </cell>
          <cell r="C1590">
            <v>1370.2398355400701</v>
          </cell>
        </row>
        <row r="1591">
          <cell r="B1591">
            <v>0.92244997559785258</v>
          </cell>
          <cell r="C1591">
            <v>1373.2121562245388</v>
          </cell>
        </row>
        <row r="1592">
          <cell r="B1592">
            <v>0.92044899951195702</v>
          </cell>
          <cell r="C1592">
            <v>1376.1974000424182</v>
          </cell>
        </row>
        <row r="1593">
          <cell r="B1593">
            <v>0.91844802342606147</v>
          </cell>
          <cell r="C1593">
            <v>1379.1956514586327</v>
          </cell>
        </row>
        <row r="1594">
          <cell r="B1594">
            <v>0.91644704734016591</v>
          </cell>
          <cell r="C1594">
            <v>1382.2069956757912</v>
          </cell>
        </row>
        <row r="1595">
          <cell r="B1595">
            <v>0.91444607125427035</v>
          </cell>
          <cell r="C1595">
            <v>1385.2315186422591</v>
          </cell>
        </row>
        <row r="1596">
          <cell r="B1596">
            <v>0.9124450951683748</v>
          </cell>
          <cell r="C1596">
            <v>1388.2693070603341</v>
          </cell>
        </row>
        <row r="1597">
          <cell r="B1597">
            <v>0.91044411908247924</v>
          </cell>
          <cell r="C1597">
            <v>1391.3204483945326</v>
          </cell>
        </row>
        <row r="1598">
          <cell r="B1598">
            <v>0.90844314299658369</v>
          </cell>
          <cell r="C1598">
            <v>1394.3850308799831</v>
          </cell>
        </row>
        <row r="1599">
          <cell r="B1599">
            <v>0.90644216691068813</v>
          </cell>
          <cell r="C1599">
            <v>1397.4631435309325</v>
          </cell>
        </row>
        <row r="1600">
          <cell r="B1600">
            <v>0.90444119082479257</v>
          </cell>
          <cell r="C1600">
            <v>1400.5548761493637</v>
          </cell>
        </row>
        <row r="1601">
          <cell r="B1601">
            <v>0.90244021473889702</v>
          </cell>
          <cell r="C1601">
            <v>1403.6603193337303</v>
          </cell>
        </row>
        <row r="1602">
          <cell r="B1602">
            <v>0.90043923865300146</v>
          </cell>
          <cell r="C1602">
            <v>1406.7795644878051</v>
          </cell>
        </row>
        <row r="1603">
          <cell r="B1603">
            <v>0.89843826256710591</v>
          </cell>
          <cell r="C1603">
            <v>1409.912703829649</v>
          </cell>
        </row>
        <row r="1604">
          <cell r="B1604">
            <v>0.89643728648121024</v>
          </cell>
          <cell r="C1604">
            <v>1413.0598304006974</v>
          </cell>
        </row>
        <row r="1605">
          <cell r="B1605">
            <v>0.89443631039531468</v>
          </cell>
          <cell r="C1605">
            <v>1416.2210380749718</v>
          </cell>
        </row>
        <row r="1606">
          <cell r="B1606">
            <v>0.89243533430941913</v>
          </cell>
          <cell r="C1606">
            <v>1419.3964215684134</v>
          </cell>
        </row>
        <row r="1607">
          <cell r="B1607">
            <v>0.89043435822352357</v>
          </cell>
          <cell r="C1607">
            <v>1422.5860764483425</v>
          </cell>
        </row>
        <row r="1608">
          <cell r="B1608">
            <v>0.88843338213762801</v>
          </cell>
          <cell r="C1608">
            <v>1425.7900991430461</v>
          </cell>
        </row>
        <row r="1609">
          <cell r="B1609">
            <v>0.88643240605173246</v>
          </cell>
          <cell r="C1609">
            <v>1429.0085869514953</v>
          </cell>
        </row>
        <row r="1610">
          <cell r="B1610">
            <v>0.8844314299658369</v>
          </cell>
          <cell r="C1610">
            <v>1432.2416380531956</v>
          </cell>
        </row>
        <row r="1611">
          <cell r="B1611">
            <v>0.88243045387994135</v>
          </cell>
          <cell r="C1611">
            <v>1435.4893515181689</v>
          </cell>
        </row>
        <row r="1612">
          <cell r="B1612">
            <v>0.88042947779404579</v>
          </cell>
          <cell r="C1612">
            <v>1438.7518273170738</v>
          </cell>
        </row>
        <row r="1613">
          <cell r="B1613">
            <v>0.87842850170815023</v>
          </cell>
          <cell r="C1613">
            <v>1442.0291663314633</v>
          </cell>
        </row>
        <row r="1614">
          <cell r="B1614">
            <v>0.87642752562225468</v>
          </cell>
          <cell r="C1614">
            <v>1445.3214703641836</v>
          </cell>
        </row>
        <row r="1615">
          <cell r="B1615">
            <v>0.87442654953635912</v>
          </cell>
          <cell r="C1615">
            <v>1448.6288421499139</v>
          </cell>
        </row>
        <row r="1616">
          <cell r="B1616">
            <v>0.87242557345046357</v>
          </cell>
          <cell r="C1616">
            <v>1451.9513853658541</v>
          </cell>
        </row>
        <row r="1617">
          <cell r="B1617">
            <v>0.87042459736456801</v>
          </cell>
          <cell r="C1617">
            <v>1455.2892046425573</v>
          </cell>
        </row>
        <row r="1618">
          <cell r="B1618">
            <v>0.86842362127867245</v>
          </cell>
          <cell r="C1618">
            <v>1458.6424055749135</v>
          </cell>
        </row>
        <row r="1619">
          <cell r="B1619">
            <v>0.8664226451927769</v>
          </cell>
          <cell r="C1619">
            <v>1462.0110947332851</v>
          </cell>
        </row>
        <row r="1620">
          <cell r="B1620">
            <v>0.86442166910688134</v>
          </cell>
          <cell r="C1620">
            <v>1465.3953796747971</v>
          </cell>
        </row>
        <row r="1621">
          <cell r="B1621">
            <v>0.86242069302098578</v>
          </cell>
          <cell r="C1621">
            <v>1468.7953689547851</v>
          </cell>
        </row>
        <row r="1622">
          <cell r="B1622">
            <v>0.86041971693509023</v>
          </cell>
          <cell r="C1622">
            <v>1472.211172138401</v>
          </cell>
        </row>
        <row r="1623">
          <cell r="B1623">
            <v>0.85841874084919467</v>
          </cell>
          <cell r="C1623">
            <v>1475.6428998123831</v>
          </cell>
        </row>
        <row r="1624">
          <cell r="B1624">
            <v>0.85641776476329912</v>
          </cell>
          <cell r="C1624">
            <v>1479.0906635969916</v>
          </cell>
        </row>
        <row r="1625">
          <cell r="B1625">
            <v>0.85441678867740356</v>
          </cell>
          <cell r="C1625">
            <v>1482.5545761581086</v>
          </cell>
        </row>
        <row r="1626">
          <cell r="B1626">
            <v>0.852415812591508</v>
          </cell>
          <cell r="C1626">
            <v>1486.0347512195126</v>
          </cell>
        </row>
        <row r="1627">
          <cell r="B1627">
            <v>0.85041483650561245</v>
          </cell>
          <cell r="C1627">
            <v>1489.5313035753234</v>
          </cell>
        </row>
        <row r="1628">
          <cell r="B1628">
            <v>0.84841386041971689</v>
          </cell>
          <cell r="C1628">
            <v>1493.0443491026235</v>
          </cell>
        </row>
        <row r="1629">
          <cell r="B1629">
            <v>0.84641288433382134</v>
          </cell>
          <cell r="C1629">
            <v>1496.5740047742609</v>
          </cell>
        </row>
        <row r="1630">
          <cell r="B1630">
            <v>0.84441190824792578</v>
          </cell>
          <cell r="C1630">
            <v>1500.1203886718304</v>
          </cell>
        </row>
        <row r="1631">
          <cell r="B1631">
            <v>0.84241093216203022</v>
          </cell>
          <cell r="C1631">
            <v>1503.6836199988418</v>
          </cell>
        </row>
        <row r="1632">
          <cell r="B1632">
            <v>0.84040995607613467</v>
          </cell>
          <cell r="C1632">
            <v>1507.263819094077</v>
          </cell>
        </row>
        <row r="1633">
          <cell r="B1633">
            <v>0.83840897999023911</v>
          </cell>
          <cell r="C1633">
            <v>1510.8611074451369</v>
          </cell>
        </row>
        <row r="1634">
          <cell r="B1634">
            <v>0.83640800390434356</v>
          </cell>
          <cell r="C1634">
            <v>1514.4756077021827</v>
          </cell>
        </row>
        <row r="1635">
          <cell r="B1635">
            <v>0.834407027818448</v>
          </cell>
          <cell r="C1635">
            <v>1518.1074436918761</v>
          </cell>
        </row>
        <row r="1636">
          <cell r="B1636">
            <v>0.83240605173255244</v>
          </cell>
          <cell r="C1636">
            <v>1521.75674043152</v>
          </cell>
        </row>
        <row r="1637">
          <cell r="B1637">
            <v>0.83040507564665689</v>
          </cell>
          <cell r="C1637">
            <v>1525.4236241434032</v>
          </cell>
        </row>
        <row r="1638">
          <cell r="B1638">
            <v>0.82840409956076133</v>
          </cell>
          <cell r="C1638">
            <v>1529.1082222693535</v>
          </cell>
        </row>
        <row r="1639">
          <cell r="B1639">
            <v>0.82640312347486578</v>
          </cell>
          <cell r="C1639">
            <v>1532.8106634855021</v>
          </cell>
        </row>
        <row r="1640">
          <cell r="B1640">
            <v>0.82440214738897022</v>
          </cell>
          <cell r="C1640">
            <v>1536.5310777172631</v>
          </cell>
        </row>
        <row r="1641">
          <cell r="B1641">
            <v>0.82240117130307466</v>
          </cell>
          <cell r="C1641">
            <v>1540.2695961545312</v>
          </cell>
        </row>
        <row r="1642">
          <cell r="B1642">
            <v>0.82040019521717911</v>
          </cell>
          <cell r="C1642">
            <v>1544.0263512671033</v>
          </cell>
        </row>
        <row r="1643">
          <cell r="B1643">
            <v>0.81839921913128355</v>
          </cell>
          <cell r="C1643">
            <v>1547.8014768203236</v>
          </cell>
        </row>
        <row r="1644">
          <cell r="B1644">
            <v>0.81639824304538799</v>
          </cell>
          <cell r="C1644">
            <v>1551.5951078909616</v>
          </cell>
        </row>
        <row r="1645">
          <cell r="B1645">
            <v>0.81439726695949244</v>
          </cell>
          <cell r="C1645">
            <v>1555.4073808833227</v>
          </cell>
        </row>
        <row r="1646">
          <cell r="B1646">
            <v>0.81239629087359688</v>
          </cell>
          <cell r="C1646">
            <v>1559.238433545597</v>
          </cell>
        </row>
        <row r="1647">
          <cell r="B1647">
            <v>0.81039531478770122</v>
          </cell>
          <cell r="C1647">
            <v>1563.0884049864505</v>
          </cell>
        </row>
        <row r="1648">
          <cell r="B1648">
            <v>0.80839433870180566</v>
          </cell>
          <cell r="C1648">
            <v>1566.9574356918624</v>
          </cell>
        </row>
        <row r="1649">
          <cell r="B1649">
            <v>0.8063933626159101</v>
          </cell>
          <cell r="C1649">
            <v>1570.8456675422144</v>
          </cell>
        </row>
        <row r="1650">
          <cell r="B1650">
            <v>0.80439238653001455</v>
          </cell>
          <cell r="C1650">
            <v>1574.753243829633</v>
          </cell>
        </row>
        <row r="1651">
          <cell r="B1651">
            <v>0.80239141044411899</v>
          </cell>
          <cell r="C1651">
            <v>1578.6803092755922</v>
          </cell>
        </row>
        <row r="1652">
          <cell r="B1652">
            <v>0.80039043435822343</v>
          </cell>
          <cell r="C1652">
            <v>1582.6270100487811</v>
          </cell>
        </row>
        <row r="1653">
          <cell r="B1653">
            <v>0.79838945827232788</v>
          </cell>
          <cell r="C1653">
            <v>1586.5934937832392</v>
          </cell>
        </row>
        <row r="1654">
          <cell r="B1654">
            <v>0.79638848218643232</v>
          </cell>
          <cell r="C1654">
            <v>1590.579909596765</v>
          </cell>
        </row>
        <row r="1655">
          <cell r="B1655">
            <v>0.79438750610053677</v>
          </cell>
          <cell r="C1655">
            <v>1594.5864081096031</v>
          </cell>
        </row>
        <row r="1656">
          <cell r="B1656">
            <v>0.79238653001464121</v>
          </cell>
          <cell r="C1656">
            <v>1598.6131414634151</v>
          </cell>
        </row>
        <row r="1657">
          <cell r="B1657">
            <v>0.79038555392874565</v>
          </cell>
          <cell r="C1657">
            <v>1602.6602633405378</v>
          </cell>
        </row>
        <row r="1658">
          <cell r="B1658">
            <v>0.7883845778428501</v>
          </cell>
          <cell r="C1658">
            <v>1606.727928983534</v>
          </cell>
        </row>
        <row r="1659">
          <cell r="B1659">
            <v>0.78638360175695454</v>
          </cell>
          <cell r="C1659">
            <v>1610.8162952150444</v>
          </cell>
        </row>
        <row r="1660">
          <cell r="B1660">
            <v>0.78438262567105899</v>
          </cell>
          <cell r="C1660">
            <v>1614.9255204579399</v>
          </cell>
        </row>
        <row r="1661">
          <cell r="B1661">
            <v>0.78238164958516343</v>
          </cell>
          <cell r="C1661">
            <v>1619.0557647557862</v>
          </cell>
        </row>
        <row r="1662">
          <cell r="B1662">
            <v>0.78038067349926787</v>
          </cell>
          <cell r="C1662">
            <v>1623.2071897936216</v>
          </cell>
        </row>
        <row r="1663">
          <cell r="B1663">
            <v>0.77837969741337232</v>
          </cell>
          <cell r="C1663">
            <v>1627.3799589190551</v>
          </cell>
        </row>
        <row r="1664">
          <cell r="B1664">
            <v>0.77637872132747676</v>
          </cell>
          <cell r="C1664">
            <v>1631.5742371636918</v>
          </cell>
        </row>
        <row r="1665">
          <cell r="B1665">
            <v>0.77437774524158121</v>
          </cell>
          <cell r="C1665">
            <v>1635.7901912648899</v>
          </cell>
        </row>
        <row r="1666">
          <cell r="B1666">
            <v>0.77237676915568565</v>
          </cell>
          <cell r="C1666">
            <v>1640.027989687856</v>
          </cell>
        </row>
        <row r="1667">
          <cell r="B1667">
            <v>0.77037579306979009</v>
          </cell>
          <cell r="C1667">
            <v>1644.2878026480842</v>
          </cell>
        </row>
        <row r="1668">
          <cell r="B1668">
            <v>0.76837481698389454</v>
          </cell>
          <cell r="C1668">
            <v>1648.5698021341468</v>
          </cell>
        </row>
        <row r="1669">
          <cell r="B1669">
            <v>0.76637384089799898</v>
          </cell>
          <cell r="C1669">
            <v>1652.8741619308419</v>
          </cell>
        </row>
        <row r="1670">
          <cell r="B1670">
            <v>0.76437286481210343</v>
          </cell>
          <cell r="C1670">
            <v>1657.2010576427026</v>
          </cell>
        </row>
        <row r="1671">
          <cell r="B1671">
            <v>0.76237188872620787</v>
          </cell>
          <cell r="C1671">
            <v>1661.5506667178804</v>
          </cell>
        </row>
        <row r="1672">
          <cell r="B1672">
            <v>0.76037091264031231</v>
          </cell>
          <cell r="C1672">
            <v>1665.9231684724011</v>
          </cell>
        </row>
        <row r="1673">
          <cell r="B1673">
            <v>0.75836993655441676</v>
          </cell>
          <cell r="C1673">
            <v>1670.3187441148084</v>
          </cell>
        </row>
        <row r="1674">
          <cell r="B1674">
            <v>0.7563689604685212</v>
          </cell>
          <cell r="C1674">
            <v>1674.7375767711967</v>
          </cell>
        </row>
        <row r="1675">
          <cell r="B1675">
            <v>0.75436798438262564</v>
          </cell>
          <cell r="C1675">
            <v>1679.1798515106429</v>
          </cell>
        </row>
        <row r="1676">
          <cell r="B1676">
            <v>0.75236700829673009</v>
          </cell>
          <cell r="C1676">
            <v>1683.6457553710436</v>
          </cell>
        </row>
        <row r="1677">
          <cell r="B1677">
            <v>0.75036603221083453</v>
          </cell>
          <cell r="C1677">
            <v>1688.1354773853664</v>
          </cell>
        </row>
        <row r="1678">
          <cell r="B1678">
            <v>0.74836505612493898</v>
          </cell>
          <cell r="C1678">
            <v>1692.6492086083219</v>
          </cell>
        </row>
        <row r="1679">
          <cell r="B1679">
            <v>0.74636408003904342</v>
          </cell>
          <cell r="C1679">
            <v>1697.1871421434648</v>
          </cell>
        </row>
        <row r="1680">
          <cell r="B1680">
            <v>0.74436310395314786</v>
          </cell>
          <cell r="C1680">
            <v>1701.7494731707322</v>
          </cell>
        </row>
        <row r="1681">
          <cell r="B1681">
            <v>0.74236212786725231</v>
          </cell>
          <cell r="C1681">
            <v>1706.3363989744269</v>
          </cell>
        </row>
        <row r="1682">
          <cell r="B1682">
            <v>0.74036115178135675</v>
          </cell>
          <cell r="C1682">
            <v>1710.948118971655</v>
          </cell>
        </row>
        <row r="1683">
          <cell r="B1683">
            <v>0.7383601756954612</v>
          </cell>
          <cell r="C1683">
            <v>1715.5848347412259</v>
          </cell>
        </row>
        <row r="1684">
          <cell r="B1684">
            <v>0.73635919960956564</v>
          </cell>
          <cell r="C1684">
            <v>1720.2467500530227</v>
          </cell>
        </row>
        <row r="1685">
          <cell r="B1685">
            <v>0.73435822352367008</v>
          </cell>
          <cell r="C1685">
            <v>1724.9340708978539</v>
          </cell>
        </row>
        <row r="1686">
          <cell r="B1686">
            <v>0.73235724743777453</v>
          </cell>
          <cell r="C1686">
            <v>1729.6470055177933</v>
          </cell>
        </row>
        <row r="1687">
          <cell r="B1687">
            <v>0.73035627135187897</v>
          </cell>
          <cell r="C1687">
            <v>1734.38576443702</v>
          </cell>
        </row>
        <row r="1688">
          <cell r="B1688">
            <v>0.72835529526598342</v>
          </cell>
          <cell r="C1688">
            <v>1739.1505604931658</v>
          </cell>
        </row>
        <row r="1689">
          <cell r="B1689">
            <v>0.72635431918008786</v>
          </cell>
          <cell r="C1689">
            <v>1743.9416088691801</v>
          </cell>
        </row>
        <row r="1690">
          <cell r="B1690">
            <v>0.72435334309419219</v>
          </cell>
          <cell r="C1690">
            <v>1748.7591271257249</v>
          </cell>
        </row>
        <row r="1691">
          <cell r="B1691">
            <v>0.72235236700829664</v>
          </cell>
          <cell r="C1691">
            <v>1753.6033352341065</v>
          </cell>
        </row>
        <row r="1692">
          <cell r="B1692">
            <v>0.72035139092240108</v>
          </cell>
          <cell r="C1692">
            <v>1758.4744556097569</v>
          </cell>
        </row>
        <row r="1693">
          <cell r="B1693">
            <v>0.71835041483650552</v>
          </cell>
          <cell r="C1693">
            <v>1763.3727131462742</v>
          </cell>
        </row>
        <row r="1694">
          <cell r="B1694">
            <v>0.71634943875060997</v>
          </cell>
          <cell r="C1694">
            <v>1768.2983352500348</v>
          </cell>
        </row>
        <row r="1695">
          <cell r="B1695">
            <v>0.71434846266471441</v>
          </cell>
          <cell r="C1695">
            <v>1773.2515518753851</v>
          </cell>
        </row>
        <row r="1696">
          <cell r="B1696">
            <v>0.71234748657881886</v>
          </cell>
          <cell r="C1696">
            <v>1778.2325955604281</v>
          </cell>
        </row>
        <row r="1697">
          <cell r="B1697">
            <v>0.7103465104929233</v>
          </cell>
          <cell r="C1697">
            <v>1783.2417014634152</v>
          </cell>
        </row>
        <row r="1698">
          <cell r="B1698">
            <v>0.70834553440702774</v>
          </cell>
          <cell r="C1698">
            <v>1788.2791073997525</v>
          </cell>
        </row>
        <row r="1699">
          <cell r="B1699">
            <v>0.70634455832113219</v>
          </cell>
          <cell r="C1699">
            <v>1793.3450538796385</v>
          </cell>
        </row>
        <row r="1700">
          <cell r="B1700">
            <v>0.70434358223523663</v>
          </cell>
          <cell r="C1700">
            <v>1798.4397841463422</v>
          </cell>
        </row>
        <row r="1701">
          <cell r="B1701">
            <v>0.70234260614934108</v>
          </cell>
          <cell r="C1701">
            <v>1803.5635442151352</v>
          </cell>
        </row>
        <row r="1702">
          <cell r="B1702">
            <v>0.70034163006344552</v>
          </cell>
          <cell r="C1702">
            <v>1808.7165829128926</v>
          </cell>
        </row>
        <row r="1703">
          <cell r="B1703">
            <v>0.69834065397754996</v>
          </cell>
          <cell r="C1703">
            <v>1813.8991519183737</v>
          </cell>
        </row>
        <row r="1704">
          <cell r="B1704">
            <v>0.69633967789165441</v>
          </cell>
          <cell r="C1704">
            <v>1819.1115058031967</v>
          </cell>
        </row>
        <row r="1705">
          <cell r="B1705">
            <v>0.69433870180575885</v>
          </cell>
          <cell r="C1705">
            <v>1824.3539020735227</v>
          </cell>
        </row>
        <row r="1706">
          <cell r="B1706">
            <v>0.6923377257198633</v>
          </cell>
          <cell r="C1706">
            <v>1829.6266012124636</v>
          </cell>
        </row>
        <row r="1707">
          <cell r="B1707">
            <v>0.69033674963396774</v>
          </cell>
          <cell r="C1707">
            <v>1834.9298667232244</v>
          </cell>
        </row>
        <row r="1708">
          <cell r="B1708">
            <v>0.68833577354807218</v>
          </cell>
          <cell r="C1708">
            <v>1840.2639651730012</v>
          </cell>
        </row>
        <row r="1709">
          <cell r="B1709">
            <v>0.68633479746217663</v>
          </cell>
          <cell r="C1709">
            <v>1845.6291662376454</v>
          </cell>
        </row>
        <row r="1710">
          <cell r="B1710">
            <v>0.68433382137628107</v>
          </cell>
          <cell r="C1710">
            <v>1851.0257427471122</v>
          </cell>
        </row>
        <row r="1711">
          <cell r="B1711">
            <v>0.68233284529038551</v>
          </cell>
          <cell r="C1711">
            <v>1856.4539707317078</v>
          </cell>
        </row>
        <row r="1712">
          <cell r="B1712">
            <v>0.68033186920448996</v>
          </cell>
          <cell r="C1712">
            <v>1861.9141294691542</v>
          </cell>
        </row>
        <row r="1713">
          <cell r="B1713">
            <v>0.6783308931185944</v>
          </cell>
          <cell r="C1713">
            <v>1867.406501532485</v>
          </cell>
        </row>
        <row r="1714">
          <cell r="B1714">
            <v>0.67632991703269885</v>
          </cell>
          <cell r="C1714">
            <v>1872.931372838794</v>
          </cell>
        </row>
        <row r="1715">
          <cell r="B1715">
            <v>0.67432894094680329</v>
          </cell>
          <cell r="C1715">
            <v>1878.4890326988498</v>
          </cell>
        </row>
        <row r="1716">
          <cell r="B1716">
            <v>0.67232796486090773</v>
          </cell>
          <cell r="C1716">
            <v>1884.0797738675965</v>
          </cell>
        </row>
        <row r="1717">
          <cell r="B1717">
            <v>0.67032698877501218</v>
          </cell>
          <cell r="C1717">
            <v>1889.7038925955594</v>
          </cell>
        </row>
        <row r="1718">
          <cell r="B1718">
            <v>0.66832601268911662</v>
          </cell>
          <cell r="C1718">
            <v>1895.3616886811749</v>
          </cell>
        </row>
        <row r="1719">
          <cell r="B1719">
            <v>0.66632503660322107</v>
          </cell>
          <cell r="C1719">
            <v>1901.0534655240613</v>
          </cell>
        </row>
        <row r="1720">
          <cell r="B1720">
            <v>0.66432406051732551</v>
          </cell>
          <cell r="C1720">
            <v>1906.7795301792542</v>
          </cell>
        </row>
        <row r="1721">
          <cell r="B1721">
            <v>0.66232308443142995</v>
          </cell>
          <cell r="C1721">
            <v>1912.5401934124241</v>
          </cell>
        </row>
        <row r="1722">
          <cell r="B1722">
            <v>0.6603221083455344</v>
          </cell>
          <cell r="C1722">
            <v>1918.335769756098</v>
          </cell>
        </row>
        <row r="1723">
          <cell r="B1723">
            <v>0.65832113225963884</v>
          </cell>
          <cell r="C1723">
            <v>1924.1665775669069</v>
          </cell>
        </row>
        <row r="1724">
          <cell r="B1724">
            <v>0.65632015617374329</v>
          </cell>
          <cell r="C1724">
            <v>1930.0329390838792</v>
          </cell>
        </row>
        <row r="1725">
          <cell r="B1725">
            <v>0.65431918008784773</v>
          </cell>
          <cell r="C1725">
            <v>1935.9351804878054</v>
          </cell>
        </row>
        <row r="1726">
          <cell r="B1726">
            <v>0.65231820400195217</v>
          </cell>
          <cell r="C1726">
            <v>1941.8736319616944</v>
          </cell>
        </row>
        <row r="1727">
          <cell r="B1727">
            <v>0.65031722791605662</v>
          </cell>
          <cell r="C1727">
            <v>1947.8486277523457</v>
          </cell>
        </row>
        <row r="1728">
          <cell r="B1728">
            <v>0.64831625183016106</v>
          </cell>
          <cell r="C1728">
            <v>1953.8605062330628</v>
          </cell>
        </row>
        <row r="1729">
          <cell r="B1729">
            <v>0.6463152757442655</v>
          </cell>
          <cell r="C1729">
            <v>1959.9096099675305</v>
          </cell>
        </row>
        <row r="1730">
          <cell r="B1730">
            <v>0.64431429965836995</v>
          </cell>
          <cell r="C1730">
            <v>1965.9962857748831</v>
          </cell>
        </row>
        <row r="1731">
          <cell r="B1731">
            <v>0.64231332357247439</v>
          </cell>
          <cell r="C1731">
            <v>1972.1208847959886</v>
          </cell>
        </row>
        <row r="1732">
          <cell r="B1732">
            <v>0.64031234748657884</v>
          </cell>
          <cell r="C1732">
            <v>1978.2837625609761</v>
          </cell>
        </row>
        <row r="1733">
          <cell r="B1733">
            <v>0.63831137140068317</v>
          </cell>
          <cell r="C1733">
            <v>1984.4852790580328</v>
          </cell>
        </row>
        <row r="1734">
          <cell r="B1734">
            <v>0.63631039531478761</v>
          </cell>
          <cell r="C1734">
            <v>1990.7257988034983</v>
          </cell>
        </row>
        <row r="1735">
          <cell r="B1735">
            <v>0.63430941922889206</v>
          </cell>
          <cell r="C1735">
            <v>1997.0056909132884</v>
          </cell>
        </row>
        <row r="1736">
          <cell r="B1736">
            <v>0.6323084431429965</v>
          </cell>
          <cell r="C1736">
            <v>2003.3253291756723</v>
          </cell>
        </row>
        <row r="1737">
          <cell r="B1737">
            <v>0.63030746705710095</v>
          </cell>
          <cell r="C1737">
            <v>2009.6850921254363</v>
          </cell>
        </row>
        <row r="1738">
          <cell r="B1738">
            <v>0.62830649097120539</v>
          </cell>
          <cell r="C1738">
            <v>2016.0853631194664</v>
          </cell>
        </row>
        <row r="1739">
          <cell r="B1739">
            <v>0.62630551488530983</v>
          </cell>
          <cell r="C1739">
            <v>2022.5265304137777</v>
          </cell>
        </row>
        <row r="1740">
          <cell r="B1740">
            <v>0.62430453879941428</v>
          </cell>
          <cell r="C1740">
            <v>2029.0089872420269</v>
          </cell>
        </row>
        <row r="1741">
          <cell r="B1741">
            <v>0.62230356271351872</v>
          </cell>
          <cell r="C1741">
            <v>2035.5331318955384</v>
          </cell>
        </row>
        <row r="1742">
          <cell r="B1742">
            <v>0.62030258662762316</v>
          </cell>
          <cell r="C1742">
            <v>2042.0993678048787</v>
          </cell>
        </row>
        <row r="1743">
          <cell r="B1743">
            <v>0.61830161054172761</v>
          </cell>
          <cell r="C1743">
            <v>2048.7081036230175</v>
          </cell>
        </row>
        <row r="1744">
          <cell r="B1744">
            <v>0.61630063445583205</v>
          </cell>
          <cell r="C1744">
            <v>2055.3597533101051</v>
          </cell>
        </row>
        <row r="1745">
          <cell r="B1745">
            <v>0.6142996583699365</v>
          </cell>
          <cell r="C1745">
            <v>2062.05473621991</v>
          </cell>
        </row>
        <row r="1746">
          <cell r="B1746">
            <v>0.61229868228404094</v>
          </cell>
          <cell r="C1746">
            <v>2068.7934771879491</v>
          </cell>
        </row>
        <row r="1747">
          <cell r="B1747">
            <v>0.61029770619814538</v>
          </cell>
          <cell r="C1747">
            <v>2075.5764066213524</v>
          </cell>
        </row>
        <row r="1748">
          <cell r="B1748">
            <v>0.60829673011224983</v>
          </cell>
          <cell r="C1748">
            <v>2082.4039605905014</v>
          </cell>
        </row>
        <row r="1749">
          <cell r="B1749">
            <v>0.60629575402635427</v>
          </cell>
          <cell r="C1749">
            <v>2089.2765809224834</v>
          </cell>
        </row>
        <row r="1750">
          <cell r="B1750">
            <v>0.60429477794045872</v>
          </cell>
          <cell r="C1750">
            <v>2096.1947152963985</v>
          </cell>
        </row>
        <row r="1751">
          <cell r="B1751">
            <v>0.60229380185456316</v>
          </cell>
          <cell r="C1751">
            <v>2103.1588173405726</v>
          </cell>
        </row>
        <row r="1752">
          <cell r="B1752">
            <v>0.6002928257686676</v>
          </cell>
          <cell r="C1752">
            <v>2110.1693467317082</v>
          </cell>
        </row>
        <row r="1753">
          <cell r="B1753">
            <v>0.59829184968277205</v>
          </cell>
          <cell r="C1753">
            <v>2117.2267692960281</v>
          </cell>
        </row>
        <row r="1754">
          <cell r="B1754">
            <v>0.59629087359687649</v>
          </cell>
          <cell r="C1754">
            <v>2124.3315571124576</v>
          </cell>
        </row>
        <row r="1755">
          <cell r="B1755">
            <v>0.59428989751098094</v>
          </cell>
          <cell r="C1755">
            <v>2131.484188617887</v>
          </cell>
        </row>
        <row r="1756">
          <cell r="B1756">
            <v>0.59228892142508538</v>
          </cell>
          <cell r="C1756">
            <v>2138.6851487145691</v>
          </cell>
        </row>
        <row r="1757">
          <cell r="B1757">
            <v>0.59028794533918982</v>
          </cell>
          <cell r="C1757">
            <v>2145.934928879703</v>
          </cell>
        </row>
        <row r="1758">
          <cell r="B1758">
            <v>0.58828696925329427</v>
          </cell>
          <cell r="C1758">
            <v>2153.2340272772531</v>
          </cell>
        </row>
        <row r="1759">
          <cell r="B1759">
            <v>0.58628599316739871</v>
          </cell>
          <cell r="C1759">
            <v>2160.582948872056</v>
          </cell>
        </row>
        <row r="1760">
          <cell r="B1760">
            <v>0.58428501708150316</v>
          </cell>
          <cell r="C1760">
            <v>2167.9822055462751</v>
          </cell>
        </row>
        <row r="1761">
          <cell r="B1761">
            <v>0.5822840409956076</v>
          </cell>
          <cell r="C1761">
            <v>2175.4323162182554</v>
          </cell>
        </row>
        <row r="1762">
          <cell r="B1762">
            <v>0.58028306490971204</v>
          </cell>
          <cell r="C1762">
            <v>2182.9338069638357</v>
          </cell>
        </row>
        <row r="1763">
          <cell r="B1763">
            <v>0.57828208882381649</v>
          </cell>
          <cell r="C1763">
            <v>2190.487211140181</v>
          </cell>
        </row>
        <row r="1764">
          <cell r="B1764">
            <v>0.57628111273792093</v>
          </cell>
          <cell r="C1764">
            <v>2198.0930695121956</v>
          </cell>
        </row>
        <row r="1765">
          <cell r="B1765">
            <v>0.57428013665202537</v>
          </cell>
          <cell r="C1765">
            <v>2205.7519303815761</v>
          </cell>
        </row>
        <row r="1766">
          <cell r="B1766">
            <v>0.57227916056612982</v>
          </cell>
          <cell r="C1766">
            <v>2213.4643497185748</v>
          </cell>
        </row>
        <row r="1767">
          <cell r="B1767">
            <v>0.57027818448023426</v>
          </cell>
          <cell r="C1767">
            <v>2221.2308912965345</v>
          </cell>
        </row>
        <row r="1768">
          <cell r="B1768">
            <v>0.56827720839433871</v>
          </cell>
          <cell r="C1768">
            <v>2229.0521268292687</v>
          </cell>
        </row>
        <row r="1769">
          <cell r="B1769">
            <v>0.56627623230844315</v>
          </cell>
          <cell r="C1769">
            <v>2236.9286361113509</v>
          </cell>
        </row>
        <row r="1770">
          <cell r="B1770">
            <v>0.56427525622254759</v>
          </cell>
          <cell r="C1770">
            <v>2244.8610071613912</v>
          </cell>
        </row>
        <row r="1771">
          <cell r="B1771">
            <v>0.56227428013665204</v>
          </cell>
          <cell r="C1771">
            <v>2252.8498363683711</v>
          </cell>
        </row>
        <row r="1772">
          <cell r="B1772">
            <v>0.56027330405075648</v>
          </cell>
          <cell r="C1772">
            <v>2260.8957286411155</v>
          </cell>
        </row>
        <row r="1773">
          <cell r="B1773">
            <v>0.55827232796486093</v>
          </cell>
          <cell r="C1773">
            <v>2268.9992975609762</v>
          </cell>
        </row>
        <row r="1774">
          <cell r="B1774">
            <v>0.55627135187896537</v>
          </cell>
          <cell r="C1774">
            <v>2277.1611655378142</v>
          </cell>
        </row>
        <row r="1775">
          <cell r="B1775">
            <v>0.5542703757930697</v>
          </cell>
          <cell r="C1775">
            <v>2285.3819639693593</v>
          </cell>
        </row>
        <row r="1776">
          <cell r="B1776">
            <v>0.55226939970717415</v>
          </cell>
          <cell r="C1776">
            <v>2293.6623334040305</v>
          </cell>
        </row>
        <row r="1777">
          <cell r="B1777">
            <v>0.55026842362127859</v>
          </cell>
          <cell r="C1777">
            <v>2302.0029237073181</v>
          </cell>
        </row>
        <row r="1778">
          <cell r="B1778">
            <v>0.54826744753538303</v>
          </cell>
          <cell r="C1778">
            <v>2310.4043942317971</v>
          </cell>
        </row>
        <row r="1779">
          <cell r="B1779">
            <v>0.54626647144948748</v>
          </cell>
          <cell r="C1779">
            <v>2318.8674139908881</v>
          </cell>
        </row>
        <row r="1780">
          <cell r="B1780">
            <v>0.54426549536359192</v>
          </cell>
          <cell r="C1780">
            <v>2327.392661836443</v>
          </cell>
        </row>
        <row r="1781">
          <cell r="B1781">
            <v>0.54226451927769637</v>
          </cell>
          <cell r="C1781">
            <v>2335.9808266402674</v>
          </cell>
        </row>
        <row r="1782">
          <cell r="B1782">
            <v>0.54026354319180081</v>
          </cell>
          <cell r="C1782">
            <v>2344.6326074796757</v>
          </cell>
        </row>
        <row r="1783">
          <cell r="B1783">
            <v>0.53826256710590525</v>
          </cell>
          <cell r="C1783">
            <v>2353.3487138271839</v>
          </cell>
        </row>
        <row r="1784">
          <cell r="B1784">
            <v>0.5362615910200097</v>
          </cell>
          <cell r="C1784">
            <v>2362.1298657444495</v>
          </cell>
        </row>
        <row r="1785">
          <cell r="B1785">
            <v>0.53426061493411414</v>
          </cell>
          <cell r="C1785">
            <v>2370.9767940805709</v>
          </cell>
        </row>
        <row r="1786">
          <cell r="B1786">
            <v>0.53225963884821859</v>
          </cell>
          <cell r="C1786">
            <v>2379.8902406748589</v>
          </cell>
        </row>
        <row r="1787">
          <cell r="B1787">
            <v>0.53025866276232303</v>
          </cell>
          <cell r="C1787">
            <v>2388.8709585641977</v>
          </cell>
        </row>
        <row r="1788">
          <cell r="B1788">
            <v>0.52825768667642747</v>
          </cell>
          <cell r="C1788">
            <v>2397.9197121951229</v>
          </cell>
        </row>
        <row r="1789">
          <cell r="B1789">
            <v>0.52625671059053192</v>
          </cell>
          <cell r="C1789">
            <v>2407.0372776407316</v>
          </cell>
        </row>
        <row r="1790">
          <cell r="B1790">
            <v>0.52425573450463636</v>
          </cell>
          <cell r="C1790">
            <v>2416.2244428225663</v>
          </cell>
        </row>
        <row r="1791">
          <cell r="B1791">
            <v>0.52225475841874081</v>
          </cell>
          <cell r="C1791">
            <v>2425.4820077375953</v>
          </cell>
        </row>
        <row r="1792">
          <cell r="B1792">
            <v>0.52025378233284525</v>
          </cell>
          <cell r="C1792">
            <v>2434.8107846904322</v>
          </cell>
        </row>
        <row r="1793">
          <cell r="B1793">
            <v>0.51825280624694969</v>
          </cell>
          <cell r="C1793">
            <v>2444.211598530936</v>
          </cell>
        </row>
        <row r="1794">
          <cell r="B1794">
            <v>0.51625183016105414</v>
          </cell>
          <cell r="C1794">
            <v>2453.6852868973351</v>
          </cell>
        </row>
        <row r="1795">
          <cell r="B1795">
            <v>0.51425085407515858</v>
          </cell>
          <cell r="C1795">
            <v>2463.2327004650288</v>
          </cell>
        </row>
        <row r="1796">
          <cell r="B1796">
            <v>0.51224987798926302</v>
          </cell>
          <cell r="C1796">
            <v>2472.8547032012202</v>
          </cell>
        </row>
        <row r="1797">
          <cell r="B1797">
            <v>0.51024890190336747</v>
          </cell>
          <cell r="C1797">
            <v>2482.5521726255388</v>
          </cell>
        </row>
        <row r="1798">
          <cell r="B1798">
            <v>0.50824792581747191</v>
          </cell>
          <cell r="C1798">
            <v>2492.3260000768205</v>
          </cell>
        </row>
        <row r="1799">
          <cell r="B1799">
            <v>0.50624694973157636</v>
          </cell>
          <cell r="C1799">
            <v>2502.1770909862148</v>
          </cell>
        </row>
        <row r="1800">
          <cell r="B1800">
            <v>0.5042459736456808</v>
          </cell>
          <cell r="C1800">
            <v>2512.1063651567952</v>
          </cell>
        </row>
        <row r="1801">
          <cell r="B1801">
            <v>0.50224499755978524</v>
          </cell>
          <cell r="C1801">
            <v>2522.1147570498501</v>
          </cell>
        </row>
        <row r="1802">
          <cell r="B1802">
            <v>0.50024402147388969</v>
          </cell>
          <cell r="C1802">
            <v>2532.2032160780495</v>
          </cell>
        </row>
        <row r="1803">
          <cell r="B1803">
            <v>0.49824304538799413</v>
          </cell>
          <cell r="C1803">
            <v>2542.3727069056722</v>
          </cell>
        </row>
        <row r="1804">
          <cell r="B1804">
            <v>0.49624206930209858</v>
          </cell>
          <cell r="C1804">
            <v>2552.6242097560985</v>
          </cell>
        </row>
        <row r="1805">
          <cell r="B1805">
            <v>0.49424109321620302</v>
          </cell>
          <cell r="C1805">
            <v>2562.9587207267709</v>
          </cell>
        </row>
        <row r="1806">
          <cell r="B1806">
            <v>0.49224011713030746</v>
          </cell>
          <cell r="C1806">
            <v>2573.377252111839</v>
          </cell>
        </row>
        <row r="1807">
          <cell r="B1807">
            <v>0.49023914104441185</v>
          </cell>
          <cell r="C1807">
            <v>2583.8808327327038</v>
          </cell>
        </row>
        <row r="1808">
          <cell r="B1808">
            <v>0.4882381649585163</v>
          </cell>
          <cell r="C1808">
            <v>2594.4705082766905</v>
          </cell>
        </row>
        <row r="1809">
          <cell r="B1809">
            <v>0.48623718887262074</v>
          </cell>
          <cell r="C1809">
            <v>2605.147341644084</v>
          </cell>
        </row>
        <row r="1810">
          <cell r="B1810">
            <v>0.48423621278672518</v>
          </cell>
          <cell r="C1810">
            <v>2615.9124133037703</v>
          </cell>
        </row>
        <row r="1811">
          <cell r="B1811">
            <v>0.48223523670082963</v>
          </cell>
          <cell r="C1811">
            <v>2626.7668216577281</v>
          </cell>
        </row>
        <row r="1812">
          <cell r="B1812">
            <v>0.48023426061493407</v>
          </cell>
          <cell r="C1812">
            <v>2637.711683414635</v>
          </cell>
        </row>
        <row r="1813">
          <cell r="B1813">
            <v>0.47823328452903852</v>
          </cell>
          <cell r="C1813">
            <v>2648.7481339728552</v>
          </cell>
        </row>
        <row r="1814">
          <cell r="B1814">
            <v>0.47623230844314296</v>
          </cell>
          <cell r="C1814">
            <v>2659.8773278130775</v>
          </cell>
        </row>
        <row r="1815">
          <cell r="B1815">
            <v>0.4742313323572474</v>
          </cell>
          <cell r="C1815">
            <v>2671.1004389008963</v>
          </cell>
        </row>
        <row r="1816">
          <cell r="B1816">
            <v>0.47223035627135185</v>
          </cell>
          <cell r="C1816">
            <v>2682.4186610996289</v>
          </cell>
        </row>
        <row r="1817">
          <cell r="B1817">
            <v>0.47022938018545629</v>
          </cell>
          <cell r="C1817">
            <v>2693.83320859367</v>
          </cell>
        </row>
        <row r="1818">
          <cell r="B1818">
            <v>0.46822840409956074</v>
          </cell>
          <cell r="C1818">
            <v>2705.3453163227027</v>
          </cell>
        </row>
        <row r="1819">
          <cell r="B1819">
            <v>0.46622742801366518</v>
          </cell>
          <cell r="C1819">
            <v>2716.9562404270919</v>
          </cell>
        </row>
        <row r="1820">
          <cell r="B1820">
            <v>0.46422645192776962</v>
          </cell>
          <cell r="C1820">
            <v>2728.6672587047947</v>
          </cell>
        </row>
        <row r="1821">
          <cell r="B1821">
            <v>0.46222547584187407</v>
          </cell>
          <cell r="C1821">
            <v>2740.4796710801402</v>
          </cell>
        </row>
        <row r="1822">
          <cell r="B1822">
            <v>0.46022449975597851</v>
          </cell>
          <cell r="C1822">
            <v>2752.3948000848363</v>
          </cell>
        </row>
        <row r="1823">
          <cell r="B1823">
            <v>0.45822352367008296</v>
          </cell>
          <cell r="C1823">
            <v>2764.4139913515824</v>
          </cell>
        </row>
        <row r="1824">
          <cell r="B1824">
            <v>0.4562225475841874</v>
          </cell>
          <cell r="C1824">
            <v>2776.5386141206682</v>
          </cell>
        </row>
        <row r="1825">
          <cell r="B1825">
            <v>0.45422157149829184</v>
          </cell>
          <cell r="C1825">
            <v>2788.7700617599662</v>
          </cell>
        </row>
        <row r="1826">
          <cell r="B1826">
            <v>0.45222059541239629</v>
          </cell>
          <cell r="C1826">
            <v>2801.1097522987275</v>
          </cell>
        </row>
        <row r="1827">
          <cell r="B1827">
            <v>0.45021961932650073</v>
          </cell>
          <cell r="C1827">
            <v>2813.5591289756103</v>
          </cell>
        </row>
        <row r="1828">
          <cell r="B1828">
            <v>0.44821864324060512</v>
          </cell>
          <cell r="C1828">
            <v>2826.1196608013947</v>
          </cell>
        </row>
        <row r="1829">
          <cell r="B1829">
            <v>0.44621766715470956</v>
          </cell>
          <cell r="C1829">
            <v>2838.7928431368268</v>
          </cell>
        </row>
        <row r="1830">
          <cell r="B1830">
            <v>0.44421669106881401</v>
          </cell>
          <cell r="C1830">
            <v>2851.5801982860921</v>
          </cell>
        </row>
        <row r="1831">
          <cell r="B1831">
            <v>0.44221571498291845</v>
          </cell>
          <cell r="C1831">
            <v>2864.4832761063913</v>
          </cell>
        </row>
        <row r="1832">
          <cell r="B1832">
            <v>0.44021473889702289</v>
          </cell>
          <cell r="C1832">
            <v>2877.5036546341476</v>
          </cell>
        </row>
        <row r="1833">
          <cell r="B1833">
            <v>0.43821376281112734</v>
          </cell>
          <cell r="C1833">
            <v>2890.6429407283672</v>
          </cell>
        </row>
        <row r="1834">
          <cell r="B1834">
            <v>0.43621278672523178</v>
          </cell>
          <cell r="C1834">
            <v>2903.9027707317082</v>
          </cell>
        </row>
        <row r="1835">
          <cell r="B1835">
            <v>0.43421181063933623</v>
          </cell>
          <cell r="C1835">
            <v>2917.284811149827</v>
          </cell>
        </row>
        <row r="1836">
          <cell r="B1836">
            <v>0.43221083455344067</v>
          </cell>
          <cell r="C1836">
            <v>2930.7907593495943</v>
          </cell>
        </row>
        <row r="1837">
          <cell r="B1837">
            <v>0.43020985846754511</v>
          </cell>
          <cell r="C1837">
            <v>2944.4223442768021</v>
          </cell>
        </row>
        <row r="1838">
          <cell r="B1838">
            <v>0.42820888238164956</v>
          </cell>
          <cell r="C1838">
            <v>2958.1813271939832</v>
          </cell>
        </row>
        <row r="1839">
          <cell r="B1839">
            <v>0.426207906295754</v>
          </cell>
          <cell r="C1839">
            <v>2972.0695024390252</v>
          </cell>
        </row>
        <row r="1840">
          <cell r="B1840">
            <v>0.42420693020985845</v>
          </cell>
          <cell r="C1840">
            <v>2986.0886982052471</v>
          </cell>
        </row>
        <row r="1841">
          <cell r="B1841">
            <v>0.42220595412396289</v>
          </cell>
          <cell r="C1841">
            <v>3000.2407773436607</v>
          </cell>
        </row>
        <row r="1842">
          <cell r="B1842">
            <v>0.42020497803806733</v>
          </cell>
          <cell r="C1842">
            <v>3014.527638188154</v>
          </cell>
        </row>
        <row r="1843">
          <cell r="B1843">
            <v>0.41820400195217178</v>
          </cell>
          <cell r="C1843">
            <v>3028.9512154043655</v>
          </cell>
        </row>
        <row r="1844">
          <cell r="B1844">
            <v>0.41620302586627622</v>
          </cell>
          <cell r="C1844">
            <v>3043.5134808630401</v>
          </cell>
        </row>
        <row r="1845">
          <cell r="B1845">
            <v>0.41420204978038067</v>
          </cell>
          <cell r="C1845">
            <v>3058.216444538707</v>
          </cell>
        </row>
        <row r="1846">
          <cell r="B1846">
            <v>0.41220107369448511</v>
          </cell>
          <cell r="C1846">
            <v>3073.0621554345262</v>
          </cell>
        </row>
        <row r="1847">
          <cell r="B1847">
            <v>0.41020009760858955</v>
          </cell>
          <cell r="C1847">
            <v>3088.0527025342067</v>
          </cell>
        </row>
        <row r="1848">
          <cell r="B1848">
            <v>0.408199121522694</v>
          </cell>
          <cell r="C1848">
            <v>3103.1902157819231</v>
          </cell>
        </row>
        <row r="1849">
          <cell r="B1849">
            <v>0.40619814543679844</v>
          </cell>
          <cell r="C1849">
            <v>3118.476867091194</v>
          </cell>
        </row>
        <row r="1850">
          <cell r="B1850">
            <v>0.40419716935090283</v>
          </cell>
          <cell r="C1850">
            <v>3133.9148713837249</v>
          </cell>
        </row>
        <row r="1851">
          <cell r="B1851">
            <v>0.40219619326500727</v>
          </cell>
          <cell r="C1851">
            <v>3149.506487659266</v>
          </cell>
        </row>
        <row r="1852">
          <cell r="B1852">
            <v>0.40019521717911172</v>
          </cell>
          <cell r="C1852">
            <v>3165.2540200975623</v>
          </cell>
        </row>
        <row r="1853">
          <cell r="B1853">
            <v>0.39819424109321616</v>
          </cell>
          <cell r="C1853">
            <v>3181.15981919353</v>
          </cell>
        </row>
        <row r="1854">
          <cell r="B1854">
            <v>0.39619326500732061</v>
          </cell>
          <cell r="C1854">
            <v>3197.2262829268302</v>
          </cell>
        </row>
        <row r="1855">
          <cell r="B1855">
            <v>0.39419228892142505</v>
          </cell>
          <cell r="C1855">
            <v>3213.4558579670679</v>
          </cell>
        </row>
        <row r="1856">
          <cell r="B1856">
            <v>0.39219131283552949</v>
          </cell>
          <cell r="C1856">
            <v>3229.8510409158798</v>
          </cell>
        </row>
        <row r="1857">
          <cell r="B1857">
            <v>0.39019033674963394</v>
          </cell>
          <cell r="C1857">
            <v>3246.4143795872433</v>
          </cell>
        </row>
        <row r="1858">
          <cell r="B1858">
            <v>0.38818936066373838</v>
          </cell>
          <cell r="C1858">
            <v>3263.1484743273836</v>
          </cell>
        </row>
        <row r="1859">
          <cell r="B1859">
            <v>0.38618838457784282</v>
          </cell>
          <cell r="C1859">
            <v>3280.055979375712</v>
          </cell>
        </row>
        <row r="1860">
          <cell r="B1860">
            <v>0.38418740849194727</v>
          </cell>
          <cell r="C1860">
            <v>3297.1396042682936</v>
          </cell>
        </row>
        <row r="1861">
          <cell r="B1861">
            <v>0.38218643240605171</v>
          </cell>
          <cell r="C1861">
            <v>3314.4021152854052</v>
          </cell>
        </row>
        <row r="1862">
          <cell r="B1862">
            <v>0.38018545632015616</v>
          </cell>
          <cell r="C1862">
            <v>3331.8463369448023</v>
          </cell>
        </row>
        <row r="1863">
          <cell r="B1863">
            <v>0.3781844802342606</v>
          </cell>
          <cell r="C1863">
            <v>3349.4751535423934</v>
          </cell>
        </row>
        <row r="1864">
          <cell r="B1864">
            <v>0.37618350414836504</v>
          </cell>
          <cell r="C1864">
            <v>3367.2915107420872</v>
          </cell>
        </row>
        <row r="1865">
          <cell r="B1865">
            <v>0.37418252806246949</v>
          </cell>
          <cell r="C1865">
            <v>3385.2984172166439</v>
          </cell>
        </row>
        <row r="1866">
          <cell r="B1866">
            <v>0.37218155197657393</v>
          </cell>
          <cell r="C1866">
            <v>3403.4989463414645</v>
          </cell>
        </row>
        <row r="1867">
          <cell r="B1867">
            <v>0.37018057589067838</v>
          </cell>
          <cell r="C1867">
            <v>3421.8962379433101</v>
          </cell>
        </row>
        <row r="1868">
          <cell r="B1868">
            <v>0.36817959980478282</v>
          </cell>
          <cell r="C1868">
            <v>3440.4935001060453</v>
          </cell>
        </row>
        <row r="1869">
          <cell r="B1869">
            <v>0.36617862371888726</v>
          </cell>
          <cell r="C1869">
            <v>3459.2940110355867</v>
          </cell>
        </row>
        <row r="1870">
          <cell r="B1870">
            <v>0.36417764763299171</v>
          </cell>
          <cell r="C1870">
            <v>3478.3011209863316</v>
          </cell>
        </row>
        <row r="1871">
          <cell r="B1871">
            <v>0.3621766715470961</v>
          </cell>
          <cell r="C1871">
            <v>3497.5182542514499</v>
          </cell>
        </row>
        <row r="1872">
          <cell r="B1872">
            <v>0.36017569546120054</v>
          </cell>
          <cell r="C1872">
            <v>3516.9489112195138</v>
          </cell>
        </row>
        <row r="1873">
          <cell r="B1873">
            <v>0.35817471937530498</v>
          </cell>
          <cell r="C1873">
            <v>3536.5966705000696</v>
          </cell>
        </row>
        <row r="1874">
          <cell r="B1874">
            <v>0.35617374328940943</v>
          </cell>
          <cell r="C1874">
            <v>3556.4651911208562</v>
          </cell>
        </row>
        <row r="1875">
          <cell r="B1875">
            <v>0.35417276720351387</v>
          </cell>
          <cell r="C1875">
            <v>3576.5582147995051</v>
          </cell>
        </row>
        <row r="1876">
          <cell r="B1876">
            <v>0.35217179111761832</v>
          </cell>
          <cell r="C1876">
            <v>3596.8795682926843</v>
          </cell>
        </row>
        <row r="1877">
          <cell r="B1877">
            <v>0.35017081503172276</v>
          </cell>
          <cell r="C1877">
            <v>3617.4331658257852</v>
          </cell>
        </row>
        <row r="1878">
          <cell r="B1878">
            <v>0.3481698389458272</v>
          </cell>
          <cell r="C1878">
            <v>3638.2230116063934</v>
          </cell>
        </row>
        <row r="1879">
          <cell r="B1879">
            <v>0.34616886285993165</v>
          </cell>
          <cell r="C1879">
            <v>3659.2532024249272</v>
          </cell>
        </row>
        <row r="1880">
          <cell r="B1880">
            <v>0.34416788677403609</v>
          </cell>
          <cell r="C1880">
            <v>3680.5279303460024</v>
          </cell>
        </row>
        <row r="1881">
          <cell r="B1881">
            <v>0.34216691068814054</v>
          </cell>
          <cell r="C1881">
            <v>3702.0514854942244</v>
          </cell>
        </row>
        <row r="1882">
          <cell r="B1882">
            <v>0.34016593460224498</v>
          </cell>
          <cell r="C1882">
            <v>3723.8282589383084</v>
          </cell>
        </row>
        <row r="1883">
          <cell r="B1883">
            <v>0.33816495851634942</v>
          </cell>
          <cell r="C1883">
            <v>3745.862745677588</v>
          </cell>
        </row>
        <row r="1884">
          <cell r="B1884">
            <v>0.33616398243045387</v>
          </cell>
          <cell r="C1884">
            <v>3768.159547735193</v>
          </cell>
        </row>
        <row r="1885">
          <cell r="B1885">
            <v>0.33416300634455831</v>
          </cell>
          <cell r="C1885">
            <v>3790.7233773623498</v>
          </cell>
        </row>
        <row r="1886">
          <cell r="B1886">
            <v>0.33216203025866275</v>
          </cell>
          <cell r="C1886">
            <v>3813.5590603585083</v>
          </cell>
        </row>
        <row r="1887">
          <cell r="B1887">
            <v>0.3301610541727672</v>
          </cell>
          <cell r="C1887">
            <v>3836.671539512196</v>
          </cell>
        </row>
        <row r="1888">
          <cell r="B1888">
            <v>0.32816007808687164</v>
          </cell>
          <cell r="C1888">
            <v>3860.0658781677585</v>
          </cell>
        </row>
        <row r="1889">
          <cell r="B1889">
            <v>0.32615910200097609</v>
          </cell>
          <cell r="C1889">
            <v>3883.7472639233888</v>
          </cell>
        </row>
        <row r="1890">
          <cell r="B1890">
            <v>0.32415812591508053</v>
          </cell>
          <cell r="C1890">
            <v>3907.7210124661256</v>
          </cell>
        </row>
        <row r="1891">
          <cell r="B1891">
            <v>0.32215714982918497</v>
          </cell>
          <cell r="C1891">
            <v>3931.9925715497661</v>
          </cell>
        </row>
        <row r="1892">
          <cell r="B1892">
            <v>0.32015617374328942</v>
          </cell>
          <cell r="C1892">
            <v>3956.5675251219523</v>
          </cell>
        </row>
        <row r="1893">
          <cell r="B1893">
            <v>0.31815519765739381</v>
          </cell>
          <cell r="C1893">
            <v>3981.4515976069965</v>
          </cell>
        </row>
        <row r="1894">
          <cell r="B1894">
            <v>0.31615422157149825</v>
          </cell>
          <cell r="C1894">
            <v>4006.6506583513446</v>
          </cell>
        </row>
        <row r="1895">
          <cell r="B1895">
            <v>0.31415324548560269</v>
          </cell>
          <cell r="C1895">
            <v>4032.1707262389327</v>
          </cell>
        </row>
        <row r="1896">
          <cell r="B1896">
            <v>0.31215226939970714</v>
          </cell>
          <cell r="C1896">
            <v>4058.0179744840539</v>
          </cell>
        </row>
        <row r="1897">
          <cell r="B1897">
            <v>0.31015129331381158</v>
          </cell>
          <cell r="C1897">
            <v>4084.1987356097575</v>
          </cell>
        </row>
        <row r="1898">
          <cell r="B1898">
            <v>0.30815031722791603</v>
          </cell>
          <cell r="C1898">
            <v>4110.7195066202103</v>
          </cell>
        </row>
        <row r="1899">
          <cell r="B1899">
            <v>0.30614934114202047</v>
          </cell>
          <cell r="C1899">
            <v>4137.5869543758981</v>
          </cell>
        </row>
        <row r="1900">
          <cell r="B1900">
            <v>0.30414836505612491</v>
          </cell>
          <cell r="C1900">
            <v>4164.8079211810027</v>
          </cell>
        </row>
        <row r="1901">
          <cell r="B1901">
            <v>0.30214738897022936</v>
          </cell>
          <cell r="C1901">
            <v>4192.389430592797</v>
          </cell>
        </row>
        <row r="1902">
          <cell r="B1902">
            <v>0.3001464128843338</v>
          </cell>
          <cell r="C1902">
            <v>4220.3386934634163</v>
          </cell>
        </row>
        <row r="1903">
          <cell r="B1903">
            <v>0.29814543679843825</v>
          </cell>
          <cell r="C1903">
            <v>4248.6631142249153</v>
          </cell>
        </row>
        <row r="1904">
          <cell r="B1904">
            <v>0.29614446071254269</v>
          </cell>
          <cell r="C1904">
            <v>4277.3702974291382</v>
          </cell>
        </row>
        <row r="1905">
          <cell r="B1905">
            <v>0.29414348462664713</v>
          </cell>
          <cell r="C1905">
            <v>4306.4680545545061</v>
          </cell>
        </row>
        <row r="1906">
          <cell r="B1906">
            <v>0.29214250854075158</v>
          </cell>
          <cell r="C1906">
            <v>4335.9644110925501</v>
          </cell>
        </row>
        <row r="1907">
          <cell r="B1907">
            <v>0.29014153245485602</v>
          </cell>
          <cell r="C1907">
            <v>4365.8676139276713</v>
          </cell>
        </row>
        <row r="1908">
          <cell r="B1908">
            <v>0.28814055636896047</v>
          </cell>
          <cell r="C1908">
            <v>4396.1861390243912</v>
          </cell>
        </row>
        <row r="1909">
          <cell r="B1909">
            <v>0.28613958028306491</v>
          </cell>
          <cell r="C1909">
            <v>4426.9286994371496</v>
          </cell>
        </row>
        <row r="1910">
          <cell r="B1910">
            <v>0.28413860419716935</v>
          </cell>
          <cell r="C1910">
            <v>4458.1042536585373</v>
          </cell>
        </row>
        <row r="1911">
          <cell r="B1911">
            <v>0.2821376281112738</v>
          </cell>
          <cell r="C1911">
            <v>4489.7220143227823</v>
          </cell>
        </row>
        <row r="1912">
          <cell r="B1912">
            <v>0.28013665202537824</v>
          </cell>
          <cell r="C1912">
            <v>4521.791457282231</v>
          </cell>
        </row>
        <row r="1913">
          <cell r="B1913">
            <v>0.27813567593948268</v>
          </cell>
          <cell r="C1913">
            <v>4554.3223310756284</v>
          </cell>
        </row>
        <row r="1914">
          <cell r="B1914">
            <v>0.27613469985358707</v>
          </cell>
          <cell r="C1914">
            <v>4587.324666808061</v>
          </cell>
        </row>
        <row r="1915">
          <cell r="B1915">
            <v>0.27413372376769152</v>
          </cell>
          <cell r="C1915">
            <v>4620.8087884635943</v>
          </cell>
        </row>
        <row r="1916">
          <cell r="B1916">
            <v>0.27213274768179596</v>
          </cell>
          <cell r="C1916">
            <v>4654.7853236728861</v>
          </cell>
        </row>
        <row r="1917">
          <cell r="B1917">
            <v>0.27013177159590041</v>
          </cell>
          <cell r="C1917">
            <v>4689.2652149593514</v>
          </cell>
        </row>
        <row r="1918">
          <cell r="B1918">
            <v>0.26813079551000485</v>
          </cell>
          <cell r="C1918">
            <v>4724.259731488899</v>
          </cell>
        </row>
        <row r="1919">
          <cell r="B1919">
            <v>0.26612981942410929</v>
          </cell>
          <cell r="C1919">
            <v>4759.7804813497178</v>
          </cell>
        </row>
        <row r="1920">
          <cell r="B1920">
            <v>0.26412884333821374</v>
          </cell>
          <cell r="C1920">
            <v>4795.8394243902458</v>
          </cell>
        </row>
        <row r="1921">
          <cell r="B1921">
            <v>0.26212786725231818</v>
          </cell>
          <cell r="C1921">
            <v>4832.4488856451326</v>
          </cell>
        </row>
        <row r="1922">
          <cell r="B1922">
            <v>0.26012689116642262</v>
          </cell>
          <cell r="C1922">
            <v>4869.6215693808645</v>
          </cell>
        </row>
        <row r="1923">
          <cell r="B1923">
            <v>0.25812591508052707</v>
          </cell>
          <cell r="C1923">
            <v>4907.3705737946702</v>
          </cell>
        </row>
        <row r="1924">
          <cell r="B1924">
            <v>0.25612493899463151</v>
          </cell>
          <cell r="C1924">
            <v>4945.7094064024404</v>
          </cell>
        </row>
        <row r="1925">
          <cell r="B1925">
            <v>0.25412396290873596</v>
          </cell>
          <cell r="C1925">
            <v>4984.652000153641</v>
          </cell>
        </row>
        <row r="1926">
          <cell r="B1926">
            <v>0.2521229868228404</v>
          </cell>
          <cell r="C1926">
            <v>5024.2127303135903</v>
          </cell>
        </row>
        <row r="1927">
          <cell r="B1927">
            <v>0.25012201073694484</v>
          </cell>
          <cell r="C1927">
            <v>5064.4064321560991</v>
          </cell>
        </row>
        <row r="1928">
          <cell r="B1928">
            <v>0.24812103465104929</v>
          </cell>
          <cell r="C1928">
            <v>5105.248419512197</v>
          </cell>
        </row>
        <row r="1929">
          <cell r="B1929">
            <v>0.24612005856515373</v>
          </cell>
          <cell r="C1929">
            <v>5146.7545042236779</v>
          </cell>
        </row>
        <row r="1930">
          <cell r="B1930">
            <v>0.24411908247925815</v>
          </cell>
          <cell r="C1930">
            <v>5188.9410165533809</v>
          </cell>
        </row>
        <row r="1931">
          <cell r="B1931">
            <v>0.24211810639336259</v>
          </cell>
          <cell r="C1931">
            <v>5231.8248266075407</v>
          </cell>
        </row>
        <row r="1932">
          <cell r="B1932">
            <v>0.24011713030746704</v>
          </cell>
          <cell r="C1932">
            <v>5275.42336682927</v>
          </cell>
        </row>
        <row r="1933">
          <cell r="B1933">
            <v>0.23811615422157148</v>
          </cell>
          <cell r="C1933">
            <v>5319.754655626155</v>
          </cell>
        </row>
        <row r="1934">
          <cell r="B1934">
            <v>0.23611517813567592</v>
          </cell>
          <cell r="C1934">
            <v>5364.8373221992579</v>
          </cell>
        </row>
        <row r="1935">
          <cell r="B1935">
            <v>0.23411420204978037</v>
          </cell>
          <cell r="C1935">
            <v>5410.6906326454055</v>
          </cell>
        </row>
        <row r="1936">
          <cell r="B1936">
            <v>0.23211322596388481</v>
          </cell>
          <cell r="C1936">
            <v>5457.3345174095894</v>
          </cell>
        </row>
        <row r="1937">
          <cell r="B1937">
            <v>0.23011224987798926</v>
          </cell>
          <cell r="C1937">
            <v>5504.7896001696727</v>
          </cell>
        </row>
        <row r="1938">
          <cell r="B1938">
            <v>0.2281112737920937</v>
          </cell>
          <cell r="C1938">
            <v>5553.0772282413363</v>
          </cell>
        </row>
        <row r="1939">
          <cell r="B1939">
            <v>0.22611029770619814</v>
          </cell>
          <cell r="C1939">
            <v>5602.2195045974549</v>
          </cell>
        </row>
        <row r="1940">
          <cell r="B1940">
            <v>0.22410932162030256</v>
          </cell>
          <cell r="C1940">
            <v>5652.2393216027895</v>
          </cell>
        </row>
        <row r="1941">
          <cell r="B1941">
            <v>0.222108345534407</v>
          </cell>
          <cell r="C1941">
            <v>5703.1603965721843</v>
          </cell>
        </row>
        <row r="1942">
          <cell r="B1942">
            <v>0.22010736944851145</v>
          </cell>
          <cell r="C1942">
            <v>5755.0073092682951</v>
          </cell>
        </row>
        <row r="1943">
          <cell r="B1943">
            <v>0.21810639336261589</v>
          </cell>
          <cell r="C1943">
            <v>5807.8055414634164</v>
          </cell>
        </row>
        <row r="1944">
          <cell r="B1944">
            <v>0.21610541727672034</v>
          </cell>
          <cell r="C1944">
            <v>5861.5815186991886</v>
          </cell>
        </row>
        <row r="1945">
          <cell r="B1945">
            <v>0.21410444119082478</v>
          </cell>
          <cell r="C1945">
            <v>5916.3626543879664</v>
          </cell>
        </row>
        <row r="1946">
          <cell r="B1946">
            <v>0.21210346510492922</v>
          </cell>
          <cell r="C1946">
            <v>5972.1773964104941</v>
          </cell>
        </row>
        <row r="1947">
          <cell r="B1947">
            <v>0.21010248901903367</v>
          </cell>
          <cell r="C1947">
            <v>6029.055276376308</v>
          </cell>
        </row>
        <row r="1948">
          <cell r="B1948">
            <v>0.20810151293313811</v>
          </cell>
          <cell r="C1948">
            <v>6087.0269617260801</v>
          </cell>
        </row>
        <row r="1949">
          <cell r="B1949">
            <v>0.20610053684724255</v>
          </cell>
          <cell r="C1949">
            <v>6146.1243108690524</v>
          </cell>
        </row>
        <row r="1950">
          <cell r="B1950">
            <v>0.204099560761347</v>
          </cell>
          <cell r="C1950">
            <v>6206.3804315638463</v>
          </cell>
        </row>
        <row r="1951">
          <cell r="B1951">
            <v>0.20209858467545141</v>
          </cell>
          <cell r="C1951">
            <v>6267.8297427674497</v>
          </cell>
        </row>
        <row r="1952">
          <cell r="B1952">
            <v>0.20009760858955586</v>
          </cell>
          <cell r="C1952">
            <v>6330.5080401951245</v>
          </cell>
        </row>
        <row r="1953">
          <cell r="B1953">
            <v>0.1980966325036603</v>
          </cell>
          <cell r="C1953">
            <v>6394.4525658536604</v>
          </cell>
        </row>
        <row r="1954">
          <cell r="B1954">
            <v>0.19609565641776475</v>
          </cell>
          <cell r="C1954">
            <v>6459.7020818317596</v>
          </cell>
        </row>
        <row r="1955">
          <cell r="B1955">
            <v>0.19409468033186919</v>
          </cell>
          <cell r="C1955">
            <v>6526.2969486547672</v>
          </cell>
        </row>
        <row r="1956">
          <cell r="B1956">
            <v>0.19209370424597363</v>
          </cell>
          <cell r="C1956">
            <v>6594.2792085365872</v>
          </cell>
        </row>
        <row r="1957">
          <cell r="B1957">
            <v>0.19009272816007808</v>
          </cell>
          <cell r="C1957">
            <v>6663.6926738896045</v>
          </cell>
        </row>
        <row r="1958">
          <cell r="B1958">
            <v>0.18809175207418252</v>
          </cell>
          <cell r="C1958">
            <v>6734.5830214841744</v>
          </cell>
        </row>
        <row r="1959">
          <cell r="B1959">
            <v>0.18609077598828697</v>
          </cell>
          <cell r="C1959">
            <v>6806.997892682929</v>
          </cell>
        </row>
        <row r="1960">
          <cell r="B1960">
            <v>0.18408979990239141</v>
          </cell>
          <cell r="C1960">
            <v>6880.9870002120906</v>
          </cell>
        </row>
        <row r="1961">
          <cell r="B1961">
            <v>0.18208882381649585</v>
          </cell>
          <cell r="C1961">
            <v>6956.6022419726633</v>
          </cell>
        </row>
        <row r="1962">
          <cell r="B1962">
            <v>0.18008784773060027</v>
          </cell>
          <cell r="C1962">
            <v>7033.8978224390275</v>
          </cell>
        </row>
        <row r="1963">
          <cell r="B1963">
            <v>0.17808687164470471</v>
          </cell>
          <cell r="C1963">
            <v>7112.9303822417123</v>
          </cell>
        </row>
        <row r="1964">
          <cell r="B1964">
            <v>0.17608589555880916</v>
          </cell>
          <cell r="C1964">
            <v>7193.7591365853687</v>
          </cell>
        </row>
        <row r="1965">
          <cell r="B1965">
            <v>0.1740849194729136</v>
          </cell>
          <cell r="C1965">
            <v>7276.4460232127867</v>
          </cell>
        </row>
        <row r="1966">
          <cell r="B1966">
            <v>0.17208394338701805</v>
          </cell>
          <cell r="C1966">
            <v>7361.0558606920049</v>
          </cell>
        </row>
        <row r="1967">
          <cell r="B1967">
            <v>0.17008296730112249</v>
          </cell>
          <cell r="C1967">
            <v>7447.6565178766168</v>
          </cell>
        </row>
        <row r="1968">
          <cell r="B1968">
            <v>0.16808199121522693</v>
          </cell>
          <cell r="C1968">
            <v>7536.3190954703859</v>
          </cell>
        </row>
        <row r="1969">
          <cell r="B1969">
            <v>0.16608101512933138</v>
          </cell>
          <cell r="C1969">
            <v>7627.1181207170166</v>
          </cell>
        </row>
        <row r="1970">
          <cell r="B1970">
            <v>0.16408003904343582</v>
          </cell>
          <cell r="C1970">
            <v>7720.1317563355169</v>
          </cell>
        </row>
        <row r="1971">
          <cell r="B1971">
            <v>0.16207906295754027</v>
          </cell>
          <cell r="C1971">
            <v>7815.4420249322511</v>
          </cell>
        </row>
        <row r="1972">
          <cell r="B1972">
            <v>0.16007808687164471</v>
          </cell>
          <cell r="C1972">
            <v>7913.1350502439045</v>
          </cell>
        </row>
        <row r="1973">
          <cell r="B1973">
            <v>0.15807711078574913</v>
          </cell>
          <cell r="C1973">
            <v>8013.3013167026893</v>
          </cell>
        </row>
        <row r="1974">
          <cell r="B1974">
            <v>0.15607613469985357</v>
          </cell>
          <cell r="C1974">
            <v>8116.0359489681077</v>
          </cell>
        </row>
        <row r="1975">
          <cell r="B1975">
            <v>0.15407515861395801</v>
          </cell>
          <cell r="C1975">
            <v>8221.4390132404205</v>
          </cell>
        </row>
        <row r="1976">
          <cell r="B1976">
            <v>0.15207418252806246</v>
          </cell>
          <cell r="C1976">
            <v>8329.6158423620054</v>
          </cell>
        </row>
        <row r="1977">
          <cell r="B1977">
            <v>0.1500732064421669</v>
          </cell>
          <cell r="C1977">
            <v>8440.6773869268327</v>
          </cell>
        </row>
        <row r="1978">
          <cell r="B1978">
            <v>0.14807223035627134</v>
          </cell>
          <cell r="C1978">
            <v>8554.7405948582764</v>
          </cell>
        </row>
        <row r="1979">
          <cell r="B1979">
            <v>0.14607125427037579</v>
          </cell>
          <cell r="C1979">
            <v>8671.9288221851002</v>
          </cell>
        </row>
        <row r="1980">
          <cell r="B1980">
            <v>0.14407027818448023</v>
          </cell>
          <cell r="C1980">
            <v>8792.3722780487824</v>
          </cell>
        </row>
        <row r="1981">
          <cell r="B1981">
            <v>0.14206930209858468</v>
          </cell>
          <cell r="C1981">
            <v>8916.2085073170747</v>
          </cell>
        </row>
        <row r="1982">
          <cell r="B1982">
            <v>0.14006832601268912</v>
          </cell>
          <cell r="C1982">
            <v>9043.582914564462</v>
          </cell>
        </row>
        <row r="1983">
          <cell r="B1983">
            <v>0.13806734992679354</v>
          </cell>
          <cell r="C1983">
            <v>9174.649333616122</v>
          </cell>
        </row>
        <row r="1984">
          <cell r="B1984">
            <v>0.13606637384089798</v>
          </cell>
          <cell r="C1984">
            <v>9309.5706473457722</v>
          </cell>
        </row>
        <row r="1985">
          <cell r="B1985">
            <v>0.13406539775500242</v>
          </cell>
          <cell r="C1985">
            <v>9448.519462977798</v>
          </cell>
        </row>
        <row r="1986">
          <cell r="B1986">
            <v>0.13206442166910687</v>
          </cell>
          <cell r="C1986">
            <v>9591.6788487804915</v>
          </cell>
        </row>
        <row r="1987">
          <cell r="B1987">
            <v>0.13006344558321131</v>
          </cell>
          <cell r="C1987">
            <v>9739.2431387617289</v>
          </cell>
        </row>
        <row r="1988">
          <cell r="B1988">
            <v>0.12806246949731576</v>
          </cell>
          <cell r="C1988">
            <v>9891.4188128048809</v>
          </cell>
        </row>
        <row r="1989">
          <cell r="B1989">
            <v>0.1260614934114202</v>
          </cell>
          <cell r="C1989">
            <v>10048.425460627181</v>
          </cell>
        </row>
        <row r="1990">
          <cell r="B1990">
            <v>0.12406051732552464</v>
          </cell>
          <cell r="C1990">
            <v>10210.496839024394</v>
          </cell>
        </row>
        <row r="1991">
          <cell r="B1991">
            <v>0.12205954123962907</v>
          </cell>
          <cell r="C1991">
            <v>10377.882033106762</v>
          </cell>
        </row>
        <row r="1992">
          <cell r="B1992">
            <v>0.12005856515373352</v>
          </cell>
          <cell r="C1992">
            <v>10550.84673365854</v>
          </cell>
        </row>
        <row r="1993">
          <cell r="B1993">
            <v>0.11805758906783796</v>
          </cell>
          <cell r="C1993">
            <v>10729.674644398516</v>
          </cell>
        </row>
        <row r="1994">
          <cell r="B1994">
            <v>0.11605661298194241</v>
          </cell>
          <cell r="C1994">
            <v>10914.669034819179</v>
          </cell>
        </row>
        <row r="1995">
          <cell r="B1995">
            <v>0.11405563689604685</v>
          </cell>
          <cell r="C1995">
            <v>11106.154456482673</v>
          </cell>
        </row>
        <row r="1996">
          <cell r="B1996">
            <v>0.11205466081015128</v>
          </cell>
          <cell r="C1996">
            <v>11304.478643205579</v>
          </cell>
        </row>
        <row r="1997">
          <cell r="B1997">
            <v>0.11005368472425572</v>
          </cell>
          <cell r="C1997">
            <v>11510.01461853659</v>
          </cell>
        </row>
        <row r="1998">
          <cell r="B1998">
            <v>0.10805270863836017</v>
          </cell>
          <cell r="C1998">
            <v>11723.163037398377</v>
          </cell>
        </row>
        <row r="1999">
          <cell r="B1999">
            <v>0.10605173255246461</v>
          </cell>
          <cell r="C1999">
            <v>11944.354792820988</v>
          </cell>
        </row>
        <row r="2000">
          <cell r="B2000">
            <v>0.10405075646656906</v>
          </cell>
          <cell r="C2000">
            <v>12174.05392345216</v>
          </cell>
        </row>
        <row r="2001">
          <cell r="B2001">
            <v>0.1020497803806735</v>
          </cell>
          <cell r="C2001">
            <v>12412.760863127693</v>
          </cell>
        </row>
        <row r="2002">
          <cell r="B2002">
            <v>0.10004880429477793</v>
          </cell>
          <cell r="C2002">
            <v>12661.016080390249</v>
          </cell>
        </row>
        <row r="2003">
          <cell r="B2003">
            <v>9.8047828208882373E-2</v>
          </cell>
          <cell r="C2003">
            <v>12919.404163663519</v>
          </cell>
        </row>
        <row r="2004">
          <cell r="B2004">
            <v>9.6046852122986817E-2</v>
          </cell>
          <cell r="C2004">
            <v>13188.558417073174</v>
          </cell>
        </row>
        <row r="2005">
          <cell r="B2005">
            <v>9.4045876037091261E-2</v>
          </cell>
          <cell r="C2005">
            <v>13469.166042968349</v>
          </cell>
        </row>
        <row r="2006">
          <cell r="B2006">
            <v>9.2044899951195705E-2</v>
          </cell>
          <cell r="C2006">
            <v>13761.974000424181</v>
          </cell>
        </row>
        <row r="2007">
          <cell r="B2007">
            <v>9.0043923865300135E-2</v>
          </cell>
          <cell r="C2007">
            <v>14067.795644878055</v>
          </cell>
        </row>
        <row r="2008">
          <cell r="B2008">
            <v>8.8042947779404579E-2</v>
          </cell>
          <cell r="C2008">
            <v>14387.518273170737</v>
          </cell>
        </row>
        <row r="2009">
          <cell r="B2009">
            <v>8.6041971693509023E-2</v>
          </cell>
          <cell r="C2009">
            <v>14722.11172138401</v>
          </cell>
        </row>
        <row r="2010">
          <cell r="B2010">
            <v>8.4040995607613467E-2</v>
          </cell>
          <cell r="C2010">
            <v>15072.638190940772</v>
          </cell>
        </row>
        <row r="2011">
          <cell r="B2011">
            <v>8.2040019521717911E-2</v>
          </cell>
          <cell r="C2011">
            <v>15440.263512671034</v>
          </cell>
        </row>
        <row r="2012">
          <cell r="B2012">
            <v>8.0039043435822355E-2</v>
          </cell>
          <cell r="C2012">
            <v>15826.270100487809</v>
          </cell>
        </row>
        <row r="2013">
          <cell r="B2013">
            <v>7.8038067349926785E-2</v>
          </cell>
          <cell r="C2013">
            <v>16232.071897936215</v>
          </cell>
        </row>
        <row r="2014">
          <cell r="B2014">
            <v>7.6037091264031229E-2</v>
          </cell>
          <cell r="C2014">
            <v>16659.231684724011</v>
          </cell>
        </row>
        <row r="2015">
          <cell r="B2015">
            <v>7.4036115178135672E-2</v>
          </cell>
          <cell r="C2015">
            <v>17109.481189716553</v>
          </cell>
        </row>
        <row r="2016">
          <cell r="B2016">
            <v>7.2035139092240116E-2</v>
          </cell>
          <cell r="C2016">
            <v>17584.744556097565</v>
          </cell>
        </row>
        <row r="2017">
          <cell r="B2017">
            <v>7.003416300634456E-2</v>
          </cell>
          <cell r="C2017">
            <v>18087.165829128924</v>
          </cell>
        </row>
        <row r="2018">
          <cell r="B2018">
            <v>6.803318692044899E-2</v>
          </cell>
          <cell r="C2018">
            <v>18619.141294691544</v>
          </cell>
        </row>
        <row r="2019">
          <cell r="B2019">
            <v>6.6032210834553434E-2</v>
          </cell>
          <cell r="C2019">
            <v>19183.357697560983</v>
          </cell>
        </row>
        <row r="2020">
          <cell r="B2020">
            <v>6.4031234748657878E-2</v>
          </cell>
          <cell r="C2020">
            <v>19782.837625609762</v>
          </cell>
        </row>
        <row r="2021">
          <cell r="B2021">
            <v>6.2030258662762322E-2</v>
          </cell>
          <cell r="C2021">
            <v>20420.993678048788</v>
          </cell>
        </row>
        <row r="2022">
          <cell r="B2022">
            <v>6.0029282576866759E-2</v>
          </cell>
          <cell r="C2022">
            <v>21101.69346731708</v>
          </cell>
        </row>
        <row r="2023">
          <cell r="B2023">
            <v>5.8028306490971203E-2</v>
          </cell>
          <cell r="C2023">
            <v>21829.338069638357</v>
          </cell>
        </row>
        <row r="2024">
          <cell r="B2024">
            <v>5.602733040507564E-2</v>
          </cell>
          <cell r="C2024">
            <v>22608.957286411158</v>
          </cell>
        </row>
        <row r="2025">
          <cell r="B2025">
            <v>5.4026354319180084E-2</v>
          </cell>
          <cell r="C2025">
            <v>23446.326074796754</v>
          </cell>
        </row>
        <row r="2026">
          <cell r="B2026">
            <v>5.2025378233284528E-2</v>
          </cell>
          <cell r="C2026">
            <v>24348.10784690432</v>
          </cell>
        </row>
        <row r="2027">
          <cell r="B2027">
            <v>5.0024402147388965E-2</v>
          </cell>
          <cell r="C2027">
            <v>25322.032160780498</v>
          </cell>
        </row>
        <row r="2028">
          <cell r="B2028">
            <v>4.8023426061493409E-2</v>
          </cell>
        </row>
        <row r="2029">
          <cell r="B2029">
            <v>4.6022449975597853E-2</v>
          </cell>
        </row>
        <row r="2030">
          <cell r="B2030">
            <v>4.4021473889702289E-2</v>
          </cell>
        </row>
        <row r="2031">
          <cell r="B2031">
            <v>4.2020497803806733E-2</v>
          </cell>
        </row>
        <row r="2032">
          <cell r="B2032">
            <v>4.0019521717911177E-2</v>
          </cell>
        </row>
        <row r="2033">
          <cell r="B2033">
            <v>3.8018545632015614E-2</v>
          </cell>
        </row>
        <row r="2034">
          <cell r="B2034">
            <v>3.6017569546120058E-2</v>
          </cell>
        </row>
        <row r="2035">
          <cell r="B2035">
            <v>3.4016593460224495E-2</v>
          </cell>
        </row>
        <row r="2036">
          <cell r="B2036">
            <v>3.2015617374328939E-2</v>
          </cell>
        </row>
        <row r="2037">
          <cell r="B2037">
            <v>3.001464128843338E-2</v>
          </cell>
        </row>
        <row r="2038">
          <cell r="B2038">
            <v>2.801366520253782E-2</v>
          </cell>
        </row>
        <row r="2039">
          <cell r="B2039">
            <v>2.6012689116642264E-2</v>
          </cell>
        </row>
        <row r="2040">
          <cell r="B2040">
            <v>2.4011713030746704E-2</v>
          </cell>
        </row>
        <row r="2041">
          <cell r="B2041">
            <v>2.2010736944851145E-2</v>
          </cell>
        </row>
        <row r="2042">
          <cell r="B2042">
            <v>2.0009760858955589E-2</v>
          </cell>
        </row>
        <row r="2043">
          <cell r="B2043">
            <v>1.8008784773060029E-2</v>
          </cell>
        </row>
        <row r="2044">
          <cell r="B2044">
            <v>1.600780868716447E-2</v>
          </cell>
        </row>
        <row r="2045">
          <cell r="B2045">
            <v>1.400683260126891E-2</v>
          </cell>
        </row>
        <row r="2046">
          <cell r="B2046">
            <v>1.2005856515373352E-2</v>
          </cell>
        </row>
        <row r="2047">
          <cell r="B2047">
            <v>1.0004880429477794E-2</v>
          </cell>
        </row>
        <row r="2048">
          <cell r="B2048">
            <v>8.0039043435822348E-3</v>
          </cell>
        </row>
        <row r="2049">
          <cell r="B2049">
            <v>6.0029282576866761E-3</v>
          </cell>
        </row>
        <row r="2050">
          <cell r="B2050">
            <v>4.0019521717911174E-3</v>
          </cell>
        </row>
        <row r="2051">
          <cell r="B2051">
            <v>2.0009760858955587E-3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rissman, Christopher J CPT" id="{B10FB188-C157-43BB-87DD-E27F35DF3293}" userId="S::christopher.crissman@westpoint.edu::2cb4d235-8e1c-4d80-8fa8-62970dd7dcdc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17" dT="2021-07-23T03:00:02.15" personId="{B10FB188-C157-43BB-87DD-E27F35DF3293}" id="{23F5B8AD-0B88-4107-B60A-F932CF900A60}">
    <text>These uncertainty calculations use the new equation and error is propagated accordingly, per the SI for Eq1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A1:CW91"/>
  <sheetViews>
    <sheetView view="pageBreakPreview" zoomScale="25" zoomScaleNormal="85" zoomScaleSheetLayoutView="25" workbookViewId="0">
      <selection activeCell="O71" sqref="O71"/>
    </sheetView>
  </sheetViews>
  <sheetFormatPr defaultColWidth="7.21875" defaultRowHeight="14.4" x14ac:dyDescent="0.3"/>
  <cols>
    <col min="1" max="1" width="8.5546875" bestFit="1" customWidth="1"/>
    <col min="2" max="2" width="12.21875" bestFit="1" customWidth="1"/>
    <col min="3" max="3" width="14.77734375" customWidth="1"/>
    <col min="4" max="4" width="5.77734375" bestFit="1" customWidth="1"/>
    <col min="5" max="5" width="9.44140625" bestFit="1" customWidth="1"/>
    <col min="6" max="6" width="9.21875" bestFit="1" customWidth="1"/>
    <col min="7" max="7" width="14.77734375" bestFit="1" customWidth="1"/>
    <col min="8" max="8" width="13.44140625" bestFit="1" customWidth="1"/>
    <col min="9" max="9" width="15" bestFit="1" customWidth="1"/>
    <col min="10" max="10" width="5.77734375" bestFit="1" customWidth="1"/>
    <col min="11" max="11" width="9.44140625" customWidth="1"/>
    <col min="12" max="12" width="9.21875" bestFit="1" customWidth="1"/>
    <col min="13" max="13" width="14.77734375" bestFit="1" customWidth="1"/>
    <col min="14" max="14" width="13.44140625" bestFit="1" customWidth="1"/>
    <col min="15" max="15" width="15" bestFit="1" customWidth="1"/>
    <col min="16" max="16" width="5.77734375" bestFit="1" customWidth="1"/>
    <col min="17" max="17" width="9.21875" customWidth="1"/>
    <col min="18" max="18" width="9.21875" bestFit="1" customWidth="1"/>
    <col min="19" max="19" width="14.77734375" bestFit="1" customWidth="1"/>
    <col min="20" max="20" width="13.44140625" bestFit="1" customWidth="1"/>
    <col min="21" max="21" width="15" bestFit="1" customWidth="1"/>
    <col min="22" max="22" width="5.77734375" bestFit="1" customWidth="1"/>
    <col min="23" max="23" width="9.44140625" bestFit="1" customWidth="1"/>
    <col min="24" max="24" width="9.21875" bestFit="1" customWidth="1"/>
    <col min="25" max="25" width="14.77734375" bestFit="1" customWidth="1"/>
    <col min="26" max="26" width="13.44140625" bestFit="1" customWidth="1"/>
    <col min="27" max="27" width="15" bestFit="1" customWidth="1"/>
    <col min="28" max="28" width="5.77734375" bestFit="1" customWidth="1"/>
    <col min="29" max="29" width="9.44140625" bestFit="1" customWidth="1"/>
    <col min="30" max="30" width="9.21875" bestFit="1" customWidth="1"/>
    <col min="31" max="31" width="14.77734375" bestFit="1" customWidth="1"/>
    <col min="32" max="32" width="13.44140625" bestFit="1" customWidth="1"/>
    <col min="33" max="33" width="15" bestFit="1" customWidth="1"/>
    <col min="34" max="34" width="5.77734375" bestFit="1" customWidth="1"/>
    <col min="35" max="35" width="9.21875" customWidth="1"/>
    <col min="36" max="36" width="9.21875" bestFit="1" customWidth="1"/>
    <col min="37" max="37" width="14.77734375" bestFit="1" customWidth="1"/>
    <col min="38" max="38" width="13.44140625" bestFit="1" customWidth="1"/>
    <col min="39" max="39" width="15" bestFit="1" customWidth="1"/>
    <col min="40" max="40" width="5.77734375" bestFit="1" customWidth="1"/>
    <col min="41" max="41" width="9.44140625" bestFit="1" customWidth="1"/>
    <col min="42" max="42" width="9.21875" bestFit="1" customWidth="1"/>
    <col min="43" max="43" width="14.77734375" bestFit="1" customWidth="1"/>
    <col min="44" max="44" width="13.44140625" bestFit="1" customWidth="1"/>
    <col min="45" max="45" width="15" bestFit="1" customWidth="1"/>
    <col min="46" max="46" width="5.77734375" bestFit="1" customWidth="1"/>
    <col min="48" max="48" width="9.21875" bestFit="1" customWidth="1"/>
    <col min="49" max="49" width="14.77734375" bestFit="1" customWidth="1"/>
    <col min="50" max="50" width="13.44140625" bestFit="1" customWidth="1"/>
    <col min="51" max="51" width="15" bestFit="1" customWidth="1"/>
    <col min="52" max="52" width="11.77734375" customWidth="1"/>
    <col min="53" max="53" width="13" customWidth="1"/>
    <col min="54" max="54" width="9.21875" bestFit="1" customWidth="1"/>
    <col min="55" max="55" width="14.77734375" bestFit="1" customWidth="1"/>
    <col min="56" max="56" width="13.44140625" bestFit="1" customWidth="1"/>
    <col min="57" max="57" width="26" customWidth="1"/>
    <col min="58" max="58" width="14.77734375" bestFit="1" customWidth="1"/>
    <col min="59" max="59" width="13.44140625" bestFit="1" customWidth="1"/>
    <col min="60" max="60" width="15" bestFit="1" customWidth="1"/>
    <col min="61" max="61" width="5.77734375" bestFit="1" customWidth="1"/>
    <col min="62" max="62" width="9.44140625" bestFit="1" customWidth="1"/>
    <col min="63" max="63" width="9.21875" bestFit="1" customWidth="1"/>
    <col min="64" max="64" width="14.77734375" bestFit="1" customWidth="1"/>
    <col min="65" max="65" width="13.44140625" bestFit="1" customWidth="1"/>
    <col min="66" max="66" width="15" bestFit="1" customWidth="1"/>
    <col min="67" max="67" width="5.77734375" bestFit="1" customWidth="1"/>
    <col min="68" max="68" width="9.44140625" bestFit="1" customWidth="1"/>
    <col min="70" max="70" width="8.5546875" bestFit="1" customWidth="1"/>
    <col min="71" max="71" width="10.21875" bestFit="1" customWidth="1"/>
    <col min="72" max="72" width="13.44140625" bestFit="1" customWidth="1"/>
    <col min="73" max="73" width="14.77734375" bestFit="1" customWidth="1"/>
    <col min="74" max="74" width="9.44140625" bestFit="1" customWidth="1"/>
  </cols>
  <sheetData>
    <row r="1" spans="1:101" ht="15" thickBot="1" x14ac:dyDescent="0.35">
      <c r="A1" s="123" t="s">
        <v>11</v>
      </c>
      <c r="B1" s="124"/>
      <c r="C1" s="125"/>
      <c r="D1" s="27"/>
      <c r="R1" s="120" t="s">
        <v>12</v>
      </c>
      <c r="S1" s="121"/>
      <c r="T1" s="122"/>
      <c r="U1" s="2"/>
      <c r="X1" s="126" t="s">
        <v>13</v>
      </c>
      <c r="Y1" s="127"/>
      <c r="Z1" s="128"/>
      <c r="AA1" s="2"/>
      <c r="AD1" s="126" t="s">
        <v>14</v>
      </c>
      <c r="AE1" s="127"/>
      <c r="AF1" s="128"/>
      <c r="AG1" s="3"/>
      <c r="AJ1" s="31" t="s">
        <v>15</v>
      </c>
      <c r="AK1" s="32"/>
      <c r="AL1" s="33"/>
      <c r="AM1" s="2"/>
      <c r="AP1" s="34" t="s">
        <v>16</v>
      </c>
      <c r="AQ1" s="35"/>
      <c r="AR1" s="36"/>
      <c r="AS1" s="3"/>
      <c r="AV1" s="126" t="s">
        <v>17</v>
      </c>
      <c r="AW1" s="127"/>
      <c r="AX1" s="128"/>
      <c r="AY1" s="2"/>
      <c r="BW1" s="2"/>
      <c r="BX1" s="2"/>
      <c r="BY1" s="2"/>
      <c r="BZ1" s="2"/>
      <c r="CA1" s="2"/>
    </row>
    <row r="2" spans="1:101" ht="15" thickBot="1" x14ac:dyDescent="0.35">
      <c r="A2" s="7" t="s">
        <v>18</v>
      </c>
      <c r="B2">
        <v>3.75</v>
      </c>
      <c r="C2" s="8" t="s">
        <v>19</v>
      </c>
      <c r="R2" s="7" t="s">
        <v>18</v>
      </c>
      <c r="S2">
        <v>3.75</v>
      </c>
      <c r="T2" s="8" t="s">
        <v>19</v>
      </c>
      <c r="U2" s="2"/>
      <c r="X2" s="7" t="s">
        <v>18</v>
      </c>
      <c r="Y2">
        <v>2.65</v>
      </c>
      <c r="Z2" s="8" t="s">
        <v>19</v>
      </c>
      <c r="AA2" s="2"/>
      <c r="AD2" s="7" t="s">
        <v>18</v>
      </c>
      <c r="AE2">
        <v>2.65</v>
      </c>
      <c r="AF2" s="8" t="s">
        <v>19</v>
      </c>
      <c r="AG2" s="2"/>
      <c r="AJ2" s="7" t="s">
        <v>18</v>
      </c>
      <c r="AK2">
        <v>4.3</v>
      </c>
      <c r="AL2" s="8" t="s">
        <v>19</v>
      </c>
      <c r="AM2" s="2"/>
      <c r="AP2" s="7" t="s">
        <v>18</v>
      </c>
      <c r="AQ2">
        <v>3.2</v>
      </c>
      <c r="AR2" s="8" t="s">
        <v>19</v>
      </c>
      <c r="AS2" s="2"/>
      <c r="AV2" s="7" t="s">
        <v>18</v>
      </c>
      <c r="AW2">
        <v>3.2</v>
      </c>
      <c r="AX2" s="8" t="s">
        <v>19</v>
      </c>
      <c r="AY2" s="2"/>
      <c r="BC2" s="88" t="s">
        <v>20</v>
      </c>
      <c r="BD2" s="90" t="s">
        <v>21</v>
      </c>
      <c r="BE2" s="101" t="s">
        <v>22</v>
      </c>
      <c r="BF2" s="102" t="s">
        <v>23</v>
      </c>
      <c r="BW2" s="4"/>
      <c r="CA2" s="2"/>
    </row>
    <row r="3" spans="1:101" ht="16.2" thickTop="1" x14ac:dyDescent="0.35">
      <c r="A3" s="7" t="s">
        <v>24</v>
      </c>
      <c r="B3" s="3">
        <v>141.61000000000001</v>
      </c>
      <c r="C3" s="8" t="s">
        <v>25</v>
      </c>
      <c r="D3" s="3"/>
      <c r="R3" s="7" t="s">
        <v>24</v>
      </c>
      <c r="S3" s="3">
        <v>141.61000000000001</v>
      </c>
      <c r="T3" s="8" t="s">
        <v>25</v>
      </c>
      <c r="U3" s="2">
        <v>0.98595417978539512</v>
      </c>
      <c r="X3" s="7" t="s">
        <v>24</v>
      </c>
      <c r="Y3" s="3">
        <v>76.459999999999994</v>
      </c>
      <c r="Z3" s="8" t="s">
        <v>25</v>
      </c>
      <c r="AA3" s="2">
        <v>0.98808455537790174</v>
      </c>
      <c r="AD3" s="7" t="s">
        <v>24</v>
      </c>
      <c r="AE3" s="3">
        <v>137.68</v>
      </c>
      <c r="AF3" s="8" t="s">
        <v>25</v>
      </c>
      <c r="AG3" s="2">
        <v>0.9971351559428363</v>
      </c>
      <c r="AJ3" s="7" t="s">
        <v>24</v>
      </c>
      <c r="AK3" s="3">
        <v>144</v>
      </c>
      <c r="AL3" s="8" t="s">
        <v>25</v>
      </c>
      <c r="AM3" s="2">
        <v>0.9936370551363809</v>
      </c>
      <c r="AP3" s="7" t="s">
        <v>24</v>
      </c>
      <c r="AQ3" s="3">
        <v>81.8</v>
      </c>
      <c r="AR3" s="8" t="s">
        <v>25</v>
      </c>
      <c r="AS3" s="2">
        <v>0.97668828672948482</v>
      </c>
      <c r="AV3" s="7" t="s">
        <v>24</v>
      </c>
      <c r="AW3" s="3">
        <v>95.36</v>
      </c>
      <c r="AX3" s="8" t="s">
        <v>25</v>
      </c>
      <c r="AY3" s="2">
        <v>0.97530110681881066</v>
      </c>
      <c r="BC3" s="85">
        <v>16.71</v>
      </c>
      <c r="BD3" s="86">
        <v>141.61000000000001</v>
      </c>
      <c r="BE3" s="97">
        <f>U34</f>
        <v>0.97163483332588474</v>
      </c>
      <c r="BF3" s="98">
        <v>0.93852569058980528</v>
      </c>
      <c r="BT3" s="4"/>
      <c r="BU3" s="3"/>
      <c r="BV3" s="3"/>
      <c r="BW3" s="3"/>
      <c r="BX3" s="2"/>
      <c r="CI3" s="2"/>
      <c r="CJ3" s="2"/>
    </row>
    <row r="4" spans="1:101" x14ac:dyDescent="0.3">
      <c r="A4" s="9" t="s">
        <v>26</v>
      </c>
      <c r="B4" s="2">
        <v>16.71</v>
      </c>
      <c r="C4" s="8" t="s">
        <v>25</v>
      </c>
      <c r="D4" s="2"/>
      <c r="R4" s="7" t="s">
        <v>26</v>
      </c>
      <c r="S4" s="2">
        <v>16.71</v>
      </c>
      <c r="T4" s="8" t="s">
        <v>25</v>
      </c>
      <c r="U4" s="2"/>
      <c r="X4" s="7" t="s">
        <v>26</v>
      </c>
      <c r="Y4" s="2">
        <v>17.16</v>
      </c>
      <c r="Z4" s="8" t="s">
        <v>25</v>
      </c>
      <c r="AA4" s="2"/>
      <c r="AD4" s="7" t="s">
        <v>26</v>
      </c>
      <c r="AE4" s="2">
        <v>16.22</v>
      </c>
      <c r="AF4" s="8" t="s">
        <v>25</v>
      </c>
      <c r="AG4" s="2"/>
      <c r="AJ4" s="7" t="s">
        <v>26</v>
      </c>
      <c r="AK4" s="2">
        <v>16</v>
      </c>
      <c r="AL4" s="8" t="s">
        <v>25</v>
      </c>
      <c r="AM4" s="2"/>
      <c r="AP4" s="7" t="s">
        <v>26</v>
      </c>
      <c r="AQ4" s="2">
        <v>18.18</v>
      </c>
      <c r="AR4" s="8" t="s">
        <v>25</v>
      </c>
      <c r="AS4" s="2"/>
      <c r="AV4" s="7" t="s">
        <v>26</v>
      </c>
      <c r="AW4" s="2">
        <v>16.68</v>
      </c>
      <c r="AX4" s="8" t="s">
        <v>25</v>
      </c>
      <c r="AY4" s="2"/>
      <c r="BA4" s="112">
        <f>0.00084044+0.0000001*BA8/40</f>
        <v>8.4045750000000003E-4</v>
      </c>
      <c r="BB4" s="7"/>
      <c r="BC4" s="79">
        <v>17.16</v>
      </c>
      <c r="BD4" s="78">
        <v>76.459999999999994</v>
      </c>
      <c r="BE4" s="94">
        <f>AA38</f>
        <v>0.97929501799134566</v>
      </c>
      <c r="BF4" s="96">
        <v>0.97659164149039523</v>
      </c>
      <c r="BT4" s="4"/>
      <c r="BU4" s="2"/>
      <c r="BV4" s="2"/>
      <c r="BW4" s="2"/>
      <c r="BX4" s="2"/>
      <c r="CI4" s="2"/>
      <c r="CJ4" s="2"/>
    </row>
    <row r="5" spans="1:101" ht="15" customHeight="1" x14ac:dyDescent="0.3">
      <c r="A5" s="10" t="s">
        <v>27</v>
      </c>
      <c r="B5" s="2">
        <v>0.91</v>
      </c>
      <c r="C5" s="11" t="s">
        <v>28</v>
      </c>
      <c r="D5" s="2"/>
      <c r="R5" s="7" t="s">
        <v>27</v>
      </c>
      <c r="S5" s="2">
        <v>0.91</v>
      </c>
      <c r="T5" s="8" t="s">
        <v>28</v>
      </c>
      <c r="U5" s="2"/>
      <c r="X5" s="7" t="s">
        <v>27</v>
      </c>
      <c r="Y5" s="2">
        <v>0.71</v>
      </c>
      <c r="Z5" s="8" t="s">
        <v>28</v>
      </c>
      <c r="AA5" s="2"/>
      <c r="AD5" s="7" t="s">
        <v>27</v>
      </c>
      <c r="AE5" s="2">
        <v>0.76</v>
      </c>
      <c r="AF5" s="8" t="s">
        <v>28</v>
      </c>
      <c r="AG5" s="2"/>
      <c r="AJ5" s="7" t="s">
        <v>27</v>
      </c>
      <c r="AK5" s="2">
        <v>0.89</v>
      </c>
      <c r="AL5" s="8" t="s">
        <v>28</v>
      </c>
      <c r="AM5" s="2"/>
      <c r="AP5" s="7" t="s">
        <v>27</v>
      </c>
      <c r="AQ5" s="2">
        <v>0.5</v>
      </c>
      <c r="AR5" s="8" t="s">
        <v>28</v>
      </c>
      <c r="AS5" s="2"/>
      <c r="AU5" s="2"/>
      <c r="AV5" s="7" t="s">
        <v>27</v>
      </c>
      <c r="AW5" s="2">
        <v>0.6</v>
      </c>
      <c r="AX5" s="8" t="s">
        <v>28</v>
      </c>
      <c r="AY5" s="2"/>
      <c r="BB5" s="7"/>
      <c r="BC5" s="79">
        <v>16.22</v>
      </c>
      <c r="BD5" s="78">
        <v>137.68</v>
      </c>
      <c r="BE5" s="94">
        <f>AG43</f>
        <v>0.92217037950801595</v>
      </c>
      <c r="BF5" s="96">
        <v>0.86125791304473975</v>
      </c>
      <c r="BT5" s="4"/>
      <c r="BU5" s="2"/>
      <c r="BV5" s="2"/>
      <c r="BW5" s="2"/>
      <c r="BX5" s="2"/>
      <c r="CA5" s="2"/>
      <c r="CB5" s="2"/>
      <c r="CC5" s="2"/>
      <c r="CD5" s="2"/>
      <c r="CE5" s="2"/>
      <c r="CH5" s="2"/>
      <c r="CI5" s="2"/>
      <c r="CJ5" s="2"/>
      <c r="CK5" s="2"/>
      <c r="CL5" s="2"/>
      <c r="CM5" s="2"/>
      <c r="CP5" s="2"/>
      <c r="CQ5" s="2"/>
      <c r="CR5" s="2"/>
      <c r="CS5" s="2"/>
      <c r="CT5" s="2"/>
    </row>
    <row r="6" spans="1:101" x14ac:dyDescent="0.3">
      <c r="A6" s="10" t="s">
        <v>29</v>
      </c>
      <c r="B6" s="2">
        <v>1.21</v>
      </c>
      <c r="C6" s="11" t="s">
        <v>28</v>
      </c>
      <c r="D6" s="2"/>
      <c r="R6" s="7" t="s">
        <v>29</v>
      </c>
      <c r="S6" s="2">
        <v>1.21</v>
      </c>
      <c r="T6" s="8" t="s">
        <v>28</v>
      </c>
      <c r="U6" s="2"/>
      <c r="X6" s="7" t="s">
        <v>29</v>
      </c>
      <c r="Y6" s="2">
        <v>0.79</v>
      </c>
      <c r="Z6" s="8" t="s">
        <v>28</v>
      </c>
      <c r="AA6" s="2"/>
      <c r="AD6" s="7" t="s">
        <v>29</v>
      </c>
      <c r="AE6" s="2">
        <v>0.84</v>
      </c>
      <c r="AF6" s="8" t="s">
        <v>28</v>
      </c>
      <c r="AG6" s="2"/>
      <c r="AJ6" s="7" t="s">
        <v>29</v>
      </c>
      <c r="AK6" s="2">
        <v>1.04</v>
      </c>
      <c r="AL6" s="8" t="s">
        <v>28</v>
      </c>
      <c r="AM6" s="2"/>
      <c r="AP6" s="7" t="s">
        <v>29</v>
      </c>
      <c r="AQ6" s="2">
        <v>0.68</v>
      </c>
      <c r="AR6" s="8" t="s">
        <v>28</v>
      </c>
      <c r="AS6" s="2"/>
      <c r="AU6" s="2"/>
      <c r="AV6" s="7" t="s">
        <v>29</v>
      </c>
      <c r="AW6" s="2">
        <v>0.63</v>
      </c>
      <c r="AX6" s="8" t="s">
        <v>28</v>
      </c>
      <c r="AY6" s="2"/>
      <c r="BB6" s="7"/>
      <c r="BC6" s="79">
        <v>16</v>
      </c>
      <c r="BD6" s="78">
        <v>144</v>
      </c>
      <c r="BE6" s="94">
        <f>AM44</f>
        <v>0.9458605461132743</v>
      </c>
      <c r="BF6" s="96">
        <v>0.89203632413177536</v>
      </c>
      <c r="BT6" s="4"/>
      <c r="BU6" s="2"/>
      <c r="BV6" s="2"/>
      <c r="BW6" s="2"/>
      <c r="BX6" s="2"/>
      <c r="CA6" s="2"/>
      <c r="CB6" s="2"/>
      <c r="CC6" s="2"/>
      <c r="CD6" s="2"/>
      <c r="CE6" s="2"/>
      <c r="CH6" s="2"/>
      <c r="CI6" s="2"/>
      <c r="CJ6" s="2"/>
      <c r="CK6" s="2"/>
      <c r="CL6" s="2"/>
      <c r="CM6" s="2"/>
      <c r="CP6" s="2"/>
      <c r="CQ6" s="2"/>
      <c r="CR6" s="2"/>
      <c r="CS6" s="2"/>
      <c r="CT6" s="2"/>
    </row>
    <row r="7" spans="1:101" x14ac:dyDescent="0.3">
      <c r="A7" s="10" t="s">
        <v>30</v>
      </c>
      <c r="B7" s="2">
        <v>1.51</v>
      </c>
      <c r="C7" s="11" t="s">
        <v>28</v>
      </c>
      <c r="D7" s="2"/>
      <c r="R7" s="7" t="s">
        <v>30</v>
      </c>
      <c r="S7" s="2">
        <v>1.51</v>
      </c>
      <c r="T7" s="8" t="s">
        <v>28</v>
      </c>
      <c r="U7" s="2"/>
      <c r="X7" s="7" t="s">
        <v>30</v>
      </c>
      <c r="Y7" s="2">
        <v>0.86</v>
      </c>
      <c r="Z7" s="8" t="s">
        <v>28</v>
      </c>
      <c r="AA7" s="2"/>
      <c r="AD7" s="7" t="s">
        <v>30</v>
      </c>
      <c r="AE7" s="2">
        <v>0.96</v>
      </c>
      <c r="AF7" s="8" t="s">
        <v>28</v>
      </c>
      <c r="AG7" s="2"/>
      <c r="AJ7" s="7" t="s">
        <v>30</v>
      </c>
      <c r="AK7" s="2">
        <v>1.0900000000000001</v>
      </c>
      <c r="AL7" s="8" t="s">
        <v>28</v>
      </c>
      <c r="AM7" s="2"/>
      <c r="AP7" s="7" t="s">
        <v>30</v>
      </c>
      <c r="AQ7" s="2">
        <v>0.93</v>
      </c>
      <c r="AR7" s="8" t="s">
        <v>28</v>
      </c>
      <c r="AS7" s="2"/>
      <c r="AU7" s="2"/>
      <c r="AV7" s="7" t="s">
        <v>30</v>
      </c>
      <c r="AW7" s="2">
        <v>0.7</v>
      </c>
      <c r="AX7" s="8" t="s">
        <v>28</v>
      </c>
      <c r="AY7" s="2"/>
      <c r="BB7" s="7"/>
      <c r="BC7" s="79">
        <v>18.18</v>
      </c>
      <c r="BD7" s="78">
        <v>81.8</v>
      </c>
      <c r="BE7" s="94">
        <f>AS44</f>
        <v>0.94785346028362094</v>
      </c>
      <c r="BF7" s="96">
        <v>0.94565998607555202</v>
      </c>
      <c r="BT7" s="4"/>
      <c r="BU7" s="2"/>
      <c r="BV7" s="2"/>
      <c r="BW7" s="2"/>
      <c r="BX7" s="2"/>
      <c r="CA7" s="2"/>
      <c r="CB7" s="2"/>
      <c r="CC7" s="2"/>
      <c r="CD7" s="2"/>
      <c r="CE7" s="2"/>
      <c r="CH7" s="2"/>
      <c r="CI7" s="2"/>
      <c r="CJ7" s="2"/>
      <c r="CK7" s="2"/>
      <c r="CL7" s="2"/>
      <c r="CM7" s="2"/>
      <c r="CP7" s="2"/>
      <c r="CQ7" s="2"/>
      <c r="CR7" s="2"/>
      <c r="CS7" s="2"/>
      <c r="CT7" s="2"/>
    </row>
    <row r="8" spans="1:101" x14ac:dyDescent="0.3">
      <c r="A8" s="10" t="s">
        <v>31</v>
      </c>
      <c r="B8" s="2">
        <v>1.81</v>
      </c>
      <c r="C8" s="11" t="s">
        <v>28</v>
      </c>
      <c r="D8" s="2"/>
      <c r="R8" s="7" t="s">
        <v>31</v>
      </c>
      <c r="S8" s="2">
        <v>1.81</v>
      </c>
      <c r="T8" s="8" t="s">
        <v>28</v>
      </c>
      <c r="U8" s="2"/>
      <c r="X8" s="7" t="s">
        <v>31</v>
      </c>
      <c r="Y8" s="2">
        <v>1.01</v>
      </c>
      <c r="Z8" s="8" t="s">
        <v>28</v>
      </c>
      <c r="AA8" s="2"/>
      <c r="AD8" s="7" t="s">
        <v>31</v>
      </c>
      <c r="AE8" s="2">
        <v>1.1599999999999999</v>
      </c>
      <c r="AF8" s="8" t="s">
        <v>28</v>
      </c>
      <c r="AG8" s="2"/>
      <c r="AJ8" s="7" t="s">
        <v>31</v>
      </c>
      <c r="AK8" s="2">
        <v>1.34</v>
      </c>
      <c r="AL8" s="8" t="s">
        <v>28</v>
      </c>
      <c r="AM8" s="2"/>
      <c r="AP8" s="7" t="s">
        <v>31</v>
      </c>
      <c r="AQ8" s="2">
        <v>1.18</v>
      </c>
      <c r="AR8" s="8" t="s">
        <v>28</v>
      </c>
      <c r="AS8" s="2"/>
      <c r="AU8" s="2"/>
      <c r="AV8" s="7" t="s">
        <v>31</v>
      </c>
      <c r="AW8" s="2">
        <v>0.9</v>
      </c>
      <c r="AX8" s="8" t="s">
        <v>28</v>
      </c>
      <c r="AY8" s="2"/>
      <c r="BA8" s="111">
        <v>7</v>
      </c>
      <c r="BB8" s="7"/>
      <c r="BC8" s="79">
        <v>16.68</v>
      </c>
      <c r="BD8" s="78">
        <v>95.36</v>
      </c>
      <c r="BE8" s="94">
        <f>AY44</f>
        <v>0.91998299413296647</v>
      </c>
      <c r="BF8" s="96">
        <v>0.93167480852337781</v>
      </c>
      <c r="BT8" s="4"/>
      <c r="BU8" s="2"/>
      <c r="BV8" s="2"/>
      <c r="BW8" s="2"/>
      <c r="BX8" s="2"/>
      <c r="CA8" s="2"/>
      <c r="CB8" s="2"/>
      <c r="CC8" s="2"/>
      <c r="CD8" s="2"/>
      <c r="CE8" s="2"/>
      <c r="CH8" s="2"/>
      <c r="CI8" s="2"/>
      <c r="CJ8" s="2"/>
      <c r="CK8" s="2"/>
      <c r="CL8" s="2"/>
      <c r="CM8" s="2"/>
      <c r="CP8" s="2"/>
      <c r="CQ8" s="2"/>
      <c r="CR8" s="2"/>
      <c r="CS8" s="2"/>
      <c r="CT8" s="2"/>
    </row>
    <row r="9" spans="1:101" x14ac:dyDescent="0.3">
      <c r="A9" s="10" t="s">
        <v>32</v>
      </c>
      <c r="B9" s="2">
        <v>2.11</v>
      </c>
      <c r="C9" s="11" t="s">
        <v>28</v>
      </c>
      <c r="D9" s="2"/>
      <c r="R9" s="7" t="s">
        <v>32</v>
      </c>
      <c r="S9" s="2">
        <v>2.11</v>
      </c>
      <c r="T9" s="8" t="s">
        <v>28</v>
      </c>
      <c r="U9" s="2"/>
      <c r="X9" s="7" t="s">
        <v>32</v>
      </c>
      <c r="Y9" s="2">
        <v>1.21</v>
      </c>
      <c r="Z9" s="8" t="s">
        <v>28</v>
      </c>
      <c r="AA9" s="2"/>
      <c r="AD9" s="7" t="s">
        <v>32</v>
      </c>
      <c r="AE9" s="2">
        <v>1.36</v>
      </c>
      <c r="AF9" s="8" t="s">
        <v>28</v>
      </c>
      <c r="AG9" s="2"/>
      <c r="AJ9" s="7" t="s">
        <v>32</v>
      </c>
      <c r="AK9" s="2">
        <v>1.59</v>
      </c>
      <c r="AL9" s="8" t="s">
        <v>28</v>
      </c>
      <c r="AM9" s="2"/>
      <c r="AP9" s="7" t="s">
        <v>32</v>
      </c>
      <c r="AQ9" s="2">
        <v>1.43</v>
      </c>
      <c r="AR9" s="8" t="s">
        <v>28</v>
      </c>
      <c r="AS9" s="2"/>
      <c r="AU9" s="2"/>
      <c r="AV9" s="7" t="s">
        <v>32</v>
      </c>
      <c r="AW9" s="2">
        <v>1.1000000000000001</v>
      </c>
      <c r="AX9" s="8" t="s">
        <v>28</v>
      </c>
      <c r="AY9" s="2"/>
      <c r="BB9" s="7"/>
      <c r="BC9" s="79">
        <v>18.399999999999999</v>
      </c>
      <c r="BD9" s="78">
        <v>69.8</v>
      </c>
      <c r="BE9" s="95">
        <f>U84</f>
        <v>0.97732937376731721</v>
      </c>
      <c r="BF9" s="96">
        <v>0.96247608275287722</v>
      </c>
      <c r="BT9" s="4"/>
      <c r="BU9" s="2"/>
      <c r="BV9" s="2"/>
      <c r="BW9" s="2"/>
      <c r="BX9" s="2"/>
      <c r="CA9" s="2"/>
      <c r="CB9" s="2"/>
      <c r="CC9" s="2"/>
      <c r="CE9" s="2"/>
      <c r="CH9" s="2"/>
      <c r="CI9" s="2"/>
      <c r="CJ9" s="2"/>
      <c r="CK9" s="2"/>
      <c r="CL9" s="2"/>
      <c r="CM9" s="2"/>
      <c r="CP9" s="2"/>
      <c r="CQ9" s="2"/>
      <c r="CR9" s="2"/>
      <c r="CS9" s="2"/>
      <c r="CT9" s="2"/>
    </row>
    <row r="10" spans="1:101" x14ac:dyDescent="0.3">
      <c r="A10" s="10" t="s">
        <v>33</v>
      </c>
      <c r="B10" s="2">
        <v>2.41</v>
      </c>
      <c r="C10" s="11" t="s">
        <v>28</v>
      </c>
      <c r="D10" s="2"/>
      <c r="R10" s="7" t="s">
        <v>33</v>
      </c>
      <c r="S10" s="2">
        <v>2.41</v>
      </c>
      <c r="T10" s="8" t="s">
        <v>28</v>
      </c>
      <c r="U10" s="2"/>
      <c r="X10" s="7" t="s">
        <v>33</v>
      </c>
      <c r="Y10" s="2">
        <v>1.41</v>
      </c>
      <c r="Z10" s="8" t="s">
        <v>28</v>
      </c>
      <c r="AA10" s="2"/>
      <c r="AD10" s="7" t="s">
        <v>33</v>
      </c>
      <c r="AE10" s="2">
        <v>1.56</v>
      </c>
      <c r="AF10" s="8" t="s">
        <v>28</v>
      </c>
      <c r="AG10" s="2"/>
      <c r="AJ10" s="7" t="s">
        <v>33</v>
      </c>
      <c r="AK10" s="2">
        <v>1.84</v>
      </c>
      <c r="AL10" s="8" t="s">
        <v>28</v>
      </c>
      <c r="AM10" s="2"/>
      <c r="AP10" s="7" t="s">
        <v>33</v>
      </c>
      <c r="AQ10" s="2">
        <v>1.68</v>
      </c>
      <c r="AR10" s="8" t="s">
        <v>28</v>
      </c>
      <c r="AS10" s="2"/>
      <c r="AU10" s="2"/>
      <c r="AV10" s="7" t="s">
        <v>33</v>
      </c>
      <c r="AW10" s="2">
        <v>1.3</v>
      </c>
      <c r="AX10" s="8" t="s">
        <v>28</v>
      </c>
      <c r="AY10" s="2"/>
      <c r="BB10" s="7"/>
      <c r="BC10" s="79">
        <v>17.399999999999999</v>
      </c>
      <c r="BD10" s="78">
        <v>120.22</v>
      </c>
      <c r="BE10" s="94">
        <f>AG91</f>
        <v>0.98746584320378072</v>
      </c>
      <c r="BF10" s="96">
        <v>0.98834822493047747</v>
      </c>
      <c r="BT10" s="4"/>
      <c r="BU10" s="2"/>
      <c r="BV10" s="2"/>
      <c r="BW10" s="2"/>
      <c r="BX10" s="2"/>
      <c r="CA10" s="2"/>
      <c r="CB10" s="2"/>
      <c r="CC10" s="2"/>
      <c r="CE10" s="2"/>
      <c r="CH10" s="2"/>
      <c r="CI10" s="2"/>
      <c r="CJ10" s="2"/>
      <c r="CK10" s="2"/>
      <c r="CL10" s="2"/>
      <c r="CM10" s="2"/>
      <c r="CP10" s="2"/>
      <c r="CQ10" s="2"/>
      <c r="CR10" s="2"/>
      <c r="CS10" s="2"/>
      <c r="CT10" s="2"/>
    </row>
    <row r="11" spans="1:101" x14ac:dyDescent="0.3">
      <c r="A11" s="10" t="s">
        <v>34</v>
      </c>
      <c r="B11" s="2">
        <v>2.71</v>
      </c>
      <c r="C11" s="11" t="s">
        <v>28</v>
      </c>
      <c r="D11" s="2"/>
      <c r="R11" s="7" t="s">
        <v>34</v>
      </c>
      <c r="S11" s="2">
        <v>2.71</v>
      </c>
      <c r="T11" s="8" t="s">
        <v>28</v>
      </c>
      <c r="U11" s="2"/>
      <c r="X11" s="7" t="s">
        <v>34</v>
      </c>
      <c r="Y11" s="2">
        <v>1.61</v>
      </c>
      <c r="Z11" s="8" t="s">
        <v>28</v>
      </c>
      <c r="AA11" s="2"/>
      <c r="AD11" s="7" t="s">
        <v>34</v>
      </c>
      <c r="AE11" s="2">
        <v>1.76</v>
      </c>
      <c r="AF11" s="8" t="s">
        <v>28</v>
      </c>
      <c r="AG11" s="2"/>
      <c r="AJ11" s="7" t="s">
        <v>34</v>
      </c>
      <c r="AK11" s="2">
        <v>2.09</v>
      </c>
      <c r="AL11" s="8" t="s">
        <v>28</v>
      </c>
      <c r="AM11" s="2"/>
      <c r="AP11" s="7" t="s">
        <v>34</v>
      </c>
      <c r="AQ11" s="2">
        <v>1.93</v>
      </c>
      <c r="AR11" s="8" t="s">
        <v>28</v>
      </c>
      <c r="AS11" s="2"/>
      <c r="AU11" s="2"/>
      <c r="AV11" s="7" t="s">
        <v>34</v>
      </c>
      <c r="AW11" s="2">
        <v>1.5</v>
      </c>
      <c r="AX11" s="8" t="s">
        <v>28</v>
      </c>
      <c r="AY11" s="2"/>
      <c r="BB11" s="7"/>
      <c r="BC11" s="79">
        <v>17.399999999999999</v>
      </c>
      <c r="BD11" s="78">
        <v>117.15</v>
      </c>
      <c r="BE11" s="94">
        <f>AM91</f>
        <v>0.99485411547703773</v>
      </c>
      <c r="BF11" s="96">
        <v>0.99554655800809777</v>
      </c>
      <c r="BT11" s="4"/>
      <c r="BU11" s="2"/>
      <c r="BV11" s="2"/>
      <c r="BW11" s="2"/>
      <c r="BX11" s="2"/>
      <c r="CA11" s="2"/>
      <c r="CB11" s="2"/>
      <c r="CC11" s="2"/>
      <c r="CE11" s="2"/>
      <c r="CH11" s="2"/>
      <c r="CI11" s="2"/>
      <c r="CJ11" s="2"/>
      <c r="CK11" s="2"/>
      <c r="CL11" s="2"/>
      <c r="CM11" s="2"/>
      <c r="CP11" s="2"/>
      <c r="CQ11" s="2"/>
      <c r="CR11" s="2"/>
      <c r="CS11" s="2"/>
      <c r="CT11" s="2"/>
    </row>
    <row r="12" spans="1:101" x14ac:dyDescent="0.3">
      <c r="A12" s="10" t="s">
        <v>35</v>
      </c>
      <c r="B12" s="2">
        <v>3.01</v>
      </c>
      <c r="C12" s="11" t="s">
        <v>28</v>
      </c>
      <c r="D12" s="2"/>
      <c r="R12" s="7" t="s">
        <v>35</v>
      </c>
      <c r="S12" s="2">
        <v>3.01</v>
      </c>
      <c r="T12" s="8" t="s">
        <v>28</v>
      </c>
      <c r="U12" s="2"/>
      <c r="X12" s="7" t="s">
        <v>35</v>
      </c>
      <c r="Y12" s="2">
        <v>1.81</v>
      </c>
      <c r="Z12" s="8" t="s">
        <v>28</v>
      </c>
      <c r="AA12" s="2"/>
      <c r="AD12" s="7" t="s">
        <v>35</v>
      </c>
      <c r="AE12" s="2">
        <v>1.96</v>
      </c>
      <c r="AF12" s="8" t="s">
        <v>28</v>
      </c>
      <c r="AG12" s="2"/>
      <c r="AJ12" s="7" t="s">
        <v>35</v>
      </c>
      <c r="AK12" s="2">
        <v>2.34</v>
      </c>
      <c r="AL12" s="8" t="s">
        <v>28</v>
      </c>
      <c r="AM12" s="2"/>
      <c r="AP12" s="7" t="s">
        <v>35</v>
      </c>
      <c r="AQ12" s="2">
        <v>2.1800000000000002</v>
      </c>
      <c r="AR12" s="8" t="s">
        <v>28</v>
      </c>
      <c r="AS12" s="2"/>
      <c r="AU12" s="2"/>
      <c r="AV12" s="7" t="s">
        <v>35</v>
      </c>
      <c r="AW12" s="2">
        <v>1.7</v>
      </c>
      <c r="AX12" s="8" t="s">
        <v>28</v>
      </c>
      <c r="AY12" s="2"/>
      <c r="BB12" s="7"/>
      <c r="BC12" s="79">
        <v>17.239999999999998</v>
      </c>
      <c r="BD12" s="78">
        <v>116.83</v>
      </c>
      <c r="BE12" s="94">
        <f>AS91</f>
        <v>0.98848850678133771</v>
      </c>
      <c r="BF12" s="96">
        <v>0.98790633082799995</v>
      </c>
      <c r="BT12" s="4"/>
      <c r="BU12" s="2"/>
      <c r="BV12" s="2"/>
      <c r="BW12" s="2"/>
      <c r="BX12" s="2"/>
      <c r="CA12" s="2"/>
      <c r="CB12" s="2"/>
      <c r="CC12" s="2"/>
      <c r="CE12" s="2"/>
      <c r="CH12" s="2"/>
      <c r="CI12" s="2"/>
      <c r="CJ12" s="2"/>
      <c r="CK12" s="2"/>
      <c r="CL12" s="2"/>
      <c r="CM12" s="2"/>
      <c r="CP12" s="2"/>
      <c r="CQ12" s="2"/>
      <c r="CR12" s="2"/>
      <c r="CS12" s="2"/>
      <c r="CT12" s="2"/>
    </row>
    <row r="13" spans="1:101" ht="15" thickBot="1" x14ac:dyDescent="0.35">
      <c r="A13" s="10" t="s">
        <v>36</v>
      </c>
      <c r="B13" s="2">
        <v>3.11</v>
      </c>
      <c r="C13" s="11" t="s">
        <v>28</v>
      </c>
      <c r="D13" s="2"/>
      <c r="R13" s="7" t="s">
        <v>36</v>
      </c>
      <c r="S13" s="2">
        <v>3.11</v>
      </c>
      <c r="T13" s="8" t="s">
        <v>28</v>
      </c>
      <c r="U13" s="2"/>
      <c r="X13" s="7" t="s">
        <v>36</v>
      </c>
      <c r="Y13" s="2">
        <v>2.0099999999999998</v>
      </c>
      <c r="Z13" s="8" t="s">
        <v>28</v>
      </c>
      <c r="AA13" s="2"/>
      <c r="AD13" s="7" t="s">
        <v>36</v>
      </c>
      <c r="AE13" s="2">
        <v>2.16</v>
      </c>
      <c r="AF13" s="8" t="s">
        <v>28</v>
      </c>
      <c r="AG13" s="2"/>
      <c r="AJ13" s="7" t="s">
        <v>36</v>
      </c>
      <c r="AK13" s="2">
        <v>2.59</v>
      </c>
      <c r="AL13" s="8" t="s">
        <v>28</v>
      </c>
      <c r="AM13" s="2"/>
      <c r="AP13" s="7" t="s">
        <v>36</v>
      </c>
      <c r="AQ13" s="2">
        <v>2.4300000000000002</v>
      </c>
      <c r="AR13" s="8" t="s">
        <v>28</v>
      </c>
      <c r="AS13" s="2"/>
      <c r="AU13" s="2"/>
      <c r="AV13" s="7" t="s">
        <v>36</v>
      </c>
      <c r="AW13" s="2">
        <v>1.9</v>
      </c>
      <c r="AX13" s="8" t="s">
        <v>28</v>
      </c>
      <c r="AY13" s="2"/>
      <c r="BB13" s="7"/>
      <c r="BC13" s="82">
        <v>17.670000000000002</v>
      </c>
      <c r="BD13" s="83">
        <v>88.81</v>
      </c>
      <c r="BE13" s="99">
        <f>AZ91</f>
        <v>0.96616324433071132</v>
      </c>
      <c r="BF13" s="100">
        <v>0.97005917267187192</v>
      </c>
      <c r="BT13" s="4"/>
      <c r="BU13" s="2"/>
      <c r="BV13" s="2"/>
      <c r="BW13" s="2"/>
      <c r="BX13" s="2"/>
      <c r="CA13" s="2"/>
      <c r="CB13" s="2"/>
      <c r="CC13" s="2"/>
      <c r="CE13" s="2"/>
      <c r="CH13" s="2"/>
      <c r="CI13" s="2"/>
      <c r="CJ13" s="2"/>
      <c r="CK13" s="2"/>
      <c r="CL13" s="2"/>
      <c r="CM13" s="2"/>
      <c r="CP13" s="2"/>
      <c r="CQ13" s="2"/>
      <c r="CR13" s="2"/>
      <c r="CS13" s="2"/>
      <c r="CT13" s="2"/>
    </row>
    <row r="14" spans="1:101" ht="15" thickBot="1" x14ac:dyDescent="0.35">
      <c r="A14" s="10" t="s">
        <v>37</v>
      </c>
      <c r="B14" s="2">
        <v>3.21</v>
      </c>
      <c r="C14" s="11" t="s">
        <v>28</v>
      </c>
      <c r="D14" s="2"/>
      <c r="R14" s="7" t="s">
        <v>37</v>
      </c>
      <c r="S14" s="2">
        <v>3.21</v>
      </c>
      <c r="T14" s="8" t="s">
        <v>28</v>
      </c>
      <c r="U14" s="2"/>
      <c r="X14" s="7" t="s">
        <v>37</v>
      </c>
      <c r="Y14" s="2">
        <v>2.21</v>
      </c>
      <c r="Z14" s="8" t="s">
        <v>28</v>
      </c>
      <c r="AA14" s="2"/>
      <c r="AD14" s="7" t="s">
        <v>37</v>
      </c>
      <c r="AE14" s="2">
        <v>2.36</v>
      </c>
      <c r="AF14" s="8" t="s">
        <v>28</v>
      </c>
      <c r="AG14" s="2"/>
      <c r="AJ14" s="7" t="s">
        <v>37</v>
      </c>
      <c r="AK14" s="2">
        <v>2.84</v>
      </c>
      <c r="AL14" s="8" t="s">
        <v>28</v>
      </c>
      <c r="AM14" s="2"/>
      <c r="AP14" s="7" t="s">
        <v>37</v>
      </c>
      <c r="AQ14" s="2">
        <v>2.68</v>
      </c>
      <c r="AR14" s="8" t="s">
        <v>28</v>
      </c>
      <c r="AS14" s="2"/>
      <c r="AU14" s="2"/>
      <c r="AV14" s="7" t="s">
        <v>37</v>
      </c>
      <c r="AW14" s="2">
        <v>2.1</v>
      </c>
      <c r="AX14" s="8" t="s">
        <v>28</v>
      </c>
      <c r="AY14" s="2"/>
      <c r="BC14" s="118" t="s">
        <v>38</v>
      </c>
      <c r="BD14" s="119"/>
      <c r="BE14" s="113">
        <f>AVERAGE(BE3:BE13)</f>
        <v>0.96373621044684477</v>
      </c>
      <c r="BF14" s="114">
        <f>AVERAGE(BF3:BF13)</f>
        <v>0.95000752118608822</v>
      </c>
      <c r="BW14" s="4"/>
      <c r="BX14" s="2"/>
      <c r="BY14" s="2"/>
      <c r="BZ14" s="2"/>
      <c r="CA14" s="2"/>
      <c r="CD14" s="2"/>
      <c r="CE14" s="2"/>
      <c r="CF14" s="2"/>
      <c r="CH14" s="2"/>
      <c r="CK14" s="2"/>
      <c r="CL14" s="2"/>
      <c r="CM14" s="2"/>
      <c r="CN14" s="2"/>
      <c r="CO14" s="2"/>
      <c r="CP14" s="2"/>
      <c r="CS14" s="2"/>
      <c r="CT14" s="2"/>
      <c r="CU14" s="2"/>
      <c r="CV14" s="2"/>
      <c r="CW14" s="2"/>
    </row>
    <row r="15" spans="1:101" x14ac:dyDescent="0.3">
      <c r="A15" s="10" t="s">
        <v>39</v>
      </c>
      <c r="B15" s="2">
        <v>3.31</v>
      </c>
      <c r="C15" s="11" t="s">
        <v>28</v>
      </c>
      <c r="D15" s="2"/>
      <c r="R15" s="7" t="s">
        <v>39</v>
      </c>
      <c r="S15" s="2">
        <v>3.31</v>
      </c>
      <c r="T15" s="8" t="s">
        <v>28</v>
      </c>
      <c r="U15" s="2">
        <f>AVERAGE(T20:T31)</f>
        <v>1.0435000000000001</v>
      </c>
      <c r="X15" s="7" t="s">
        <v>39</v>
      </c>
      <c r="Y15" s="2">
        <v>2.41</v>
      </c>
      <c r="Z15" s="8" t="s">
        <v>28</v>
      </c>
      <c r="AA15" s="2"/>
      <c r="AD15" s="7" t="s">
        <v>39</v>
      </c>
      <c r="AE15" s="2">
        <v>2.56</v>
      </c>
      <c r="AF15" s="8" t="s">
        <v>28</v>
      </c>
      <c r="AG15" s="2"/>
      <c r="AJ15" s="7" t="s">
        <v>39</v>
      </c>
      <c r="AK15" s="2">
        <v>3.09</v>
      </c>
      <c r="AL15" s="8" t="s">
        <v>28</v>
      </c>
      <c r="AM15" s="2"/>
      <c r="AP15" s="7" t="s">
        <v>39</v>
      </c>
      <c r="AQ15" s="2">
        <v>2.93</v>
      </c>
      <c r="AR15" s="8" t="s">
        <v>28</v>
      </c>
      <c r="AS15" s="2"/>
      <c r="AU15" s="2"/>
      <c r="AV15" s="7" t="s">
        <v>39</v>
      </c>
      <c r="AW15" s="2">
        <v>2.2999999999999998</v>
      </c>
      <c r="AX15" s="8" t="s">
        <v>28</v>
      </c>
      <c r="AY15" s="2"/>
      <c r="AZ15" t="s">
        <v>40</v>
      </c>
      <c r="BA15">
        <v>8.4045000000000007E-4</v>
      </c>
      <c r="BW15" s="4"/>
      <c r="BX15" s="2"/>
      <c r="BY15" s="2"/>
      <c r="BZ15" s="2"/>
      <c r="CA15" s="2"/>
      <c r="CD15" s="2"/>
      <c r="CE15" s="2"/>
      <c r="CF15" s="2"/>
      <c r="CH15" s="2"/>
      <c r="CK15" s="2"/>
      <c r="CL15" s="2"/>
      <c r="CM15" s="2"/>
      <c r="CN15" s="2"/>
      <c r="CO15" s="2"/>
      <c r="CP15" s="2"/>
      <c r="CS15" s="2"/>
      <c r="CT15" s="2"/>
      <c r="CU15" s="2"/>
      <c r="CV15" s="2"/>
      <c r="CW15" s="2"/>
    </row>
    <row r="16" spans="1:101" ht="15" thickBot="1" x14ac:dyDescent="0.35">
      <c r="A16" s="10" t="s">
        <v>41</v>
      </c>
      <c r="B16" s="2">
        <v>3.41</v>
      </c>
      <c r="C16" s="11" t="s">
        <v>28</v>
      </c>
      <c r="D16" s="2"/>
      <c r="R16" s="7" t="s">
        <v>41</v>
      </c>
      <c r="S16" s="2">
        <v>3.41</v>
      </c>
      <c r="T16" s="8" t="s">
        <v>28</v>
      </c>
      <c r="U16" s="2"/>
      <c r="X16" s="7" t="s">
        <v>41</v>
      </c>
      <c r="Y16" s="2">
        <v>2.61</v>
      </c>
      <c r="Z16" s="8" t="s">
        <v>28</v>
      </c>
      <c r="AA16" s="2"/>
      <c r="AD16" s="7" t="s">
        <v>41</v>
      </c>
      <c r="AE16" s="2">
        <v>2.76</v>
      </c>
      <c r="AF16" s="8" t="s">
        <v>28</v>
      </c>
      <c r="AG16" s="2"/>
      <c r="AJ16" s="7" t="s">
        <v>41</v>
      </c>
      <c r="AK16" s="2">
        <v>3.34</v>
      </c>
      <c r="AL16" s="8" t="s">
        <v>28</v>
      </c>
      <c r="AM16" s="2"/>
      <c r="AP16" s="7" t="s">
        <v>41</v>
      </c>
      <c r="AQ16" s="2">
        <v>3.18</v>
      </c>
      <c r="AR16" s="8" t="s">
        <v>28</v>
      </c>
      <c r="AS16" s="2"/>
      <c r="AU16" s="2"/>
      <c r="AV16" s="7" t="s">
        <v>41</v>
      </c>
      <c r="AW16" s="2">
        <v>2.5</v>
      </c>
      <c r="AX16" s="8" t="s">
        <v>28</v>
      </c>
      <c r="AY16" s="2"/>
      <c r="BW16" s="4"/>
      <c r="BX16" s="2"/>
      <c r="BY16" s="2"/>
      <c r="BZ16" s="2"/>
      <c r="CA16" s="2"/>
      <c r="CD16" s="2"/>
      <c r="CE16" s="2"/>
      <c r="CF16" s="2"/>
      <c r="CH16" s="2"/>
      <c r="CK16" s="2"/>
      <c r="CL16" s="2"/>
      <c r="CM16" s="2"/>
      <c r="CN16" s="2"/>
      <c r="CO16" s="2"/>
      <c r="CP16" s="2"/>
      <c r="CS16" s="2"/>
      <c r="CT16" s="2"/>
      <c r="CU16" s="2"/>
      <c r="CV16" s="2"/>
      <c r="CW16" s="2"/>
    </row>
    <row r="17" spans="1:101" x14ac:dyDescent="0.3">
      <c r="A17" s="10" t="s">
        <v>42</v>
      </c>
      <c r="B17" s="2"/>
      <c r="C17" s="11" t="s">
        <v>28</v>
      </c>
      <c r="D17" s="2"/>
      <c r="R17" s="26"/>
      <c r="S17" s="43" t="s">
        <v>43</v>
      </c>
      <c r="T17" s="43" t="s">
        <v>44</v>
      </c>
      <c r="U17" s="43" t="s">
        <v>45</v>
      </c>
      <c r="V17" s="44"/>
      <c r="X17" s="7" t="s">
        <v>42</v>
      </c>
      <c r="Y17" s="2">
        <v>2.81</v>
      </c>
      <c r="Z17" s="8" t="s">
        <v>28</v>
      </c>
      <c r="AA17" s="2"/>
      <c r="AD17" s="7" t="s">
        <v>42</v>
      </c>
      <c r="AE17" s="2">
        <v>2.96</v>
      </c>
      <c r="AF17" s="8" t="s">
        <v>28</v>
      </c>
      <c r="AG17" s="2"/>
      <c r="AJ17" s="7" t="s">
        <v>42</v>
      </c>
      <c r="AK17" s="2">
        <v>3.59</v>
      </c>
      <c r="AL17" s="8" t="s">
        <v>28</v>
      </c>
      <c r="AM17" s="2"/>
      <c r="AP17" s="7" t="s">
        <v>42</v>
      </c>
      <c r="AQ17" s="2">
        <v>3.43</v>
      </c>
      <c r="AR17" s="8" t="s">
        <v>28</v>
      </c>
      <c r="AS17" s="2"/>
      <c r="AU17" s="2"/>
      <c r="AV17" s="7" t="s">
        <v>42</v>
      </c>
      <c r="AW17" s="2">
        <v>2.7</v>
      </c>
      <c r="AX17" s="8" t="s">
        <v>28</v>
      </c>
      <c r="AY17" s="2"/>
      <c r="BW17" s="4"/>
      <c r="BX17" s="2"/>
      <c r="BY17" s="2"/>
      <c r="BZ17" s="2"/>
      <c r="CA17" s="2"/>
      <c r="CD17" s="2"/>
      <c r="CE17" s="2"/>
      <c r="CF17" s="2"/>
      <c r="CH17" s="2"/>
      <c r="CK17" s="2"/>
      <c r="CL17" s="2"/>
      <c r="CM17" s="2"/>
      <c r="CN17" s="2"/>
      <c r="CO17" s="2"/>
      <c r="CP17" s="2"/>
      <c r="CS17" s="2"/>
      <c r="CT17" s="2"/>
      <c r="CU17" s="2"/>
      <c r="CV17" s="2"/>
      <c r="CW17" s="2"/>
    </row>
    <row r="18" spans="1:101" ht="15" thickBot="1" x14ac:dyDescent="0.35">
      <c r="A18" s="10" t="s">
        <v>46</v>
      </c>
      <c r="B18" s="2"/>
      <c r="C18" s="11" t="s">
        <v>28</v>
      </c>
      <c r="D18" s="2"/>
      <c r="R18" s="16" t="s">
        <v>47</v>
      </c>
      <c r="S18">
        <v>3.8535820424145766</v>
      </c>
      <c r="T18" s="2">
        <v>3.61</v>
      </c>
      <c r="U18">
        <v>0.15172279886590639</v>
      </c>
      <c r="V18" s="8" t="s">
        <v>28</v>
      </c>
      <c r="X18" s="7" t="s">
        <v>46</v>
      </c>
      <c r="Y18" s="2">
        <v>3.01</v>
      </c>
      <c r="Z18" s="8" t="s">
        <v>28</v>
      </c>
      <c r="AA18" s="2"/>
      <c r="AD18" s="7" t="s">
        <v>46</v>
      </c>
      <c r="AE18" s="2">
        <v>3.16</v>
      </c>
      <c r="AF18" s="8" t="s">
        <v>28</v>
      </c>
      <c r="AG18" s="2"/>
      <c r="AJ18" s="7" t="s">
        <v>46</v>
      </c>
      <c r="AK18" s="2">
        <v>3.84</v>
      </c>
      <c r="AL18" s="8" t="s">
        <v>28</v>
      </c>
      <c r="AM18" s="2"/>
      <c r="AP18" s="7" t="s">
        <v>46</v>
      </c>
      <c r="AQ18" s="2">
        <v>3.68</v>
      </c>
      <c r="AR18" s="8" t="s">
        <v>28</v>
      </c>
      <c r="AS18" s="2"/>
      <c r="AU18" s="2"/>
      <c r="AV18" s="7" t="s">
        <v>46</v>
      </c>
      <c r="AW18" s="2">
        <v>2.9</v>
      </c>
      <c r="AX18" s="8" t="s">
        <v>28</v>
      </c>
      <c r="AY18" s="2"/>
      <c r="BV18" s="4"/>
      <c r="BW18" s="2"/>
      <c r="BX18" s="2"/>
      <c r="BY18" s="2"/>
      <c r="BZ18" s="2"/>
      <c r="CC18" s="2"/>
      <c r="CD18" s="2"/>
      <c r="CE18" s="2"/>
      <c r="CG18" s="2"/>
      <c r="CJ18" s="2"/>
      <c r="CK18" s="2"/>
      <c r="CL18" s="2"/>
      <c r="CM18" s="2"/>
      <c r="CN18" s="2"/>
      <c r="CO18" s="2"/>
      <c r="CR18" s="2"/>
      <c r="CS18" s="2"/>
      <c r="CT18" s="2"/>
      <c r="CU18" s="2"/>
      <c r="CV18" s="2"/>
    </row>
    <row r="19" spans="1:101" x14ac:dyDescent="0.3">
      <c r="A19" s="10" t="s">
        <v>48</v>
      </c>
      <c r="B19" s="2"/>
      <c r="C19" s="11" t="s">
        <v>28</v>
      </c>
      <c r="D19" s="2"/>
      <c r="R19" s="9" t="s">
        <v>49</v>
      </c>
      <c r="S19">
        <v>0.91920177552581894</v>
      </c>
      <c r="T19" s="2"/>
      <c r="U19">
        <v>3.9641073190335843E-2</v>
      </c>
      <c r="V19" s="8" t="s">
        <v>28</v>
      </c>
      <c r="X19" s="26"/>
      <c r="Y19" s="43" t="s">
        <v>43</v>
      </c>
      <c r="Z19" s="43" t="s">
        <v>44</v>
      </c>
      <c r="AA19" s="43" t="s">
        <v>45</v>
      </c>
      <c r="AB19" s="44"/>
      <c r="AD19" s="7" t="s">
        <v>48</v>
      </c>
      <c r="AE19" s="2">
        <v>3.36</v>
      </c>
      <c r="AF19" s="8" t="s">
        <v>28</v>
      </c>
      <c r="AG19" s="2"/>
      <c r="AJ19" s="7" t="s">
        <v>48</v>
      </c>
      <c r="AK19" s="2">
        <v>4.09</v>
      </c>
      <c r="AL19" s="8" t="s">
        <v>28</v>
      </c>
      <c r="AM19" s="2"/>
      <c r="AP19" s="7" t="s">
        <v>48</v>
      </c>
      <c r="AQ19" s="2">
        <v>3.93</v>
      </c>
      <c r="AR19" s="8" t="s">
        <v>28</v>
      </c>
      <c r="AS19" s="2"/>
      <c r="AU19" s="2"/>
      <c r="AV19" s="7" t="s">
        <v>48</v>
      </c>
      <c r="AW19" s="2">
        <v>3.1</v>
      </c>
      <c r="AX19" s="8" t="s">
        <v>28</v>
      </c>
      <c r="AY19" s="2"/>
      <c r="BV19" s="4"/>
      <c r="BW19" s="2"/>
      <c r="BX19" s="2"/>
      <c r="BY19" s="2"/>
      <c r="BZ19" s="2"/>
      <c r="CC19" s="2"/>
      <c r="CD19" s="2"/>
      <c r="CE19" s="2"/>
      <c r="CG19" s="2"/>
      <c r="CJ19" s="2"/>
      <c r="CK19" s="2"/>
      <c r="CL19" s="2"/>
      <c r="CM19" s="2"/>
      <c r="CN19" s="2"/>
      <c r="CO19" s="2"/>
      <c r="CR19" s="2"/>
      <c r="CS19" s="2"/>
      <c r="CT19" s="2"/>
      <c r="CU19" s="2"/>
      <c r="CV19" s="2"/>
    </row>
    <row r="20" spans="1:101" x14ac:dyDescent="0.3">
      <c r="A20" s="10" t="s">
        <v>50</v>
      </c>
      <c r="B20" s="2"/>
      <c r="C20" s="11" t="s">
        <v>28</v>
      </c>
      <c r="D20" s="2"/>
      <c r="R20" s="16" t="s">
        <v>51</v>
      </c>
      <c r="S20" s="2">
        <f t="shared" ref="S20:S31" si="0">(0.000871335648818866*$S$3*$S$4/S5)*($BA$4/0.000871335648818866)</f>
        <v>2.1854694369980772</v>
      </c>
      <c r="T20" s="2">
        <v>2.42</v>
      </c>
      <c r="U20" s="2">
        <v>8.8428595175279692E-2</v>
      </c>
      <c r="V20" s="8" t="s">
        <v>25</v>
      </c>
      <c r="W20">
        <v>1.0435000000000001</v>
      </c>
      <c r="X20" s="16" t="s">
        <v>47</v>
      </c>
      <c r="Y20">
        <v>3.3002877690555992</v>
      </c>
      <c r="Z20" s="2">
        <v>3.35</v>
      </c>
      <c r="AA20">
        <v>0.12618334137719814</v>
      </c>
      <c r="AB20" s="8" t="s">
        <v>28</v>
      </c>
      <c r="AD20" s="7" t="s">
        <v>50</v>
      </c>
      <c r="AE20" s="2">
        <v>3.46</v>
      </c>
      <c r="AF20" s="8" t="s">
        <v>28</v>
      </c>
      <c r="AG20" s="2"/>
      <c r="AJ20" s="7" t="s">
        <v>50</v>
      </c>
      <c r="AK20" s="2">
        <v>4.34</v>
      </c>
      <c r="AL20" s="8" t="s">
        <v>28</v>
      </c>
      <c r="AM20" s="2"/>
      <c r="AP20" s="7" t="s">
        <v>50</v>
      </c>
      <c r="AQ20" s="2">
        <v>4.18</v>
      </c>
      <c r="AR20" s="8" t="s">
        <v>28</v>
      </c>
      <c r="AS20" s="2"/>
      <c r="AU20" s="2"/>
      <c r="AV20" s="7" t="s">
        <v>50</v>
      </c>
      <c r="AW20" s="2">
        <v>3.3</v>
      </c>
      <c r="AX20" s="8" t="s">
        <v>28</v>
      </c>
      <c r="AY20" s="2"/>
      <c r="BW20" s="4"/>
      <c r="BX20" s="2"/>
      <c r="BY20" s="2"/>
      <c r="BZ20" s="2"/>
      <c r="CA20" s="2"/>
      <c r="CD20" s="2"/>
      <c r="CE20" s="2"/>
      <c r="CF20" s="2"/>
      <c r="CH20" s="2"/>
      <c r="CK20" s="2"/>
      <c r="CL20" s="2"/>
      <c r="CM20" s="2"/>
      <c r="CN20" s="2"/>
      <c r="CO20" s="2"/>
      <c r="CP20" s="2"/>
      <c r="CS20" s="2"/>
      <c r="CT20" s="2"/>
      <c r="CU20" s="2"/>
      <c r="CV20" s="2"/>
      <c r="CW20" s="2"/>
    </row>
    <row r="21" spans="1:101" ht="15" thickBot="1" x14ac:dyDescent="0.35">
      <c r="A21" s="10" t="s">
        <v>52</v>
      </c>
      <c r="B21" s="2"/>
      <c r="C21" s="11" t="s">
        <v>28</v>
      </c>
      <c r="D21" s="2"/>
      <c r="R21" s="16" t="s">
        <v>53</v>
      </c>
      <c r="S21" s="2">
        <f t="shared" si="0"/>
        <v>1.6436175104696287</v>
      </c>
      <c r="T21" s="2">
        <v>1.595</v>
      </c>
      <c r="U21" s="2">
        <v>6.0128719433341617E-2</v>
      </c>
      <c r="V21" s="8" t="s">
        <v>25</v>
      </c>
      <c r="W21">
        <v>1.0435000000000001</v>
      </c>
      <c r="X21" s="9" t="s">
        <v>49</v>
      </c>
      <c r="Y21">
        <v>0.74857832400183066</v>
      </c>
      <c r="Z21" s="2"/>
      <c r="AA21">
        <v>3.3385728776386174E-2</v>
      </c>
      <c r="AB21" s="8" t="s">
        <v>28</v>
      </c>
      <c r="AD21" s="23"/>
      <c r="AE21" s="24" t="s">
        <v>43</v>
      </c>
      <c r="AF21" s="24" t="s">
        <v>44</v>
      </c>
      <c r="AG21" s="24" t="s">
        <v>45</v>
      </c>
      <c r="AH21" s="25"/>
      <c r="AJ21" s="7" t="s">
        <v>52</v>
      </c>
      <c r="AK21" s="2">
        <v>4.59</v>
      </c>
      <c r="AL21" s="8" t="s">
        <v>28</v>
      </c>
      <c r="AM21" s="2"/>
      <c r="AP21" s="7" t="s">
        <v>52</v>
      </c>
      <c r="AQ21" s="2">
        <v>4.43</v>
      </c>
      <c r="AR21" s="8" t="s">
        <v>28</v>
      </c>
      <c r="AS21" s="2"/>
      <c r="AU21" s="2"/>
      <c r="AV21" s="7" t="s">
        <v>52</v>
      </c>
      <c r="AW21" s="2">
        <v>3.5</v>
      </c>
      <c r="AX21" s="8" t="s">
        <v>28</v>
      </c>
      <c r="AY21" s="2"/>
      <c r="BX21" s="6"/>
      <c r="BY21" s="6"/>
      <c r="BZ21" s="6"/>
      <c r="CA21" s="2"/>
      <c r="CD21" s="2"/>
      <c r="CE21" s="2"/>
      <c r="CF21" s="2"/>
      <c r="CH21" s="2"/>
      <c r="CK21" s="2"/>
      <c r="CL21" s="2"/>
      <c r="CM21" s="2"/>
      <c r="CN21" s="2"/>
      <c r="CO21" s="2"/>
      <c r="CP21" s="2"/>
      <c r="CS21" s="2"/>
      <c r="CT21" s="2"/>
      <c r="CU21" s="2"/>
      <c r="CV21" s="2"/>
      <c r="CW21" s="2"/>
    </row>
    <row r="22" spans="1:101" x14ac:dyDescent="0.3">
      <c r="A22" s="12" t="s">
        <v>54</v>
      </c>
      <c r="B22" s="3">
        <v>1</v>
      </c>
      <c r="C22" s="8" t="s">
        <v>55</v>
      </c>
      <c r="D22" s="3"/>
      <c r="R22" s="16" t="s">
        <v>56</v>
      </c>
      <c r="S22" s="2">
        <f t="shared" si="0"/>
        <v>1.3170709852107618</v>
      </c>
      <c r="T22" s="2">
        <v>1.335</v>
      </c>
      <c r="U22" s="2">
        <v>4.5607007066723958E-2</v>
      </c>
      <c r="V22" s="8" t="s">
        <v>25</v>
      </c>
      <c r="W22">
        <v>1.0435000000000001</v>
      </c>
      <c r="X22" s="16" t="s">
        <v>51</v>
      </c>
      <c r="Y22" s="2">
        <f t="shared" ref="Y22:Y35" si="1">(0.000871335648818866*$Y$3*$Y$4/Y5)*($BA$4/0.000871335648818866)</f>
        <v>1.5531342091859155</v>
      </c>
      <c r="Z22" s="2"/>
      <c r="AA22">
        <v>7.7139063750340006E-2</v>
      </c>
      <c r="AB22" s="8" t="s">
        <v>25</v>
      </c>
      <c r="AD22" s="16" t="s">
        <v>47</v>
      </c>
      <c r="AE22">
        <v>2.0990390128106569</v>
      </c>
      <c r="AF22" s="2">
        <v>3.35</v>
      </c>
      <c r="AG22">
        <v>8.3785418278627316E-2</v>
      </c>
      <c r="AH22" s="8" t="s">
        <v>28</v>
      </c>
      <c r="AJ22" s="26"/>
      <c r="AK22" s="43" t="s">
        <v>43</v>
      </c>
      <c r="AL22" s="43" t="s">
        <v>44</v>
      </c>
      <c r="AM22" s="43" t="s">
        <v>45</v>
      </c>
      <c r="AN22" s="44"/>
      <c r="AP22" s="26"/>
      <c r="AQ22" s="43" t="s">
        <v>43</v>
      </c>
      <c r="AR22" s="43" t="s">
        <v>44</v>
      </c>
      <c r="AS22" s="43" t="s">
        <v>45</v>
      </c>
      <c r="AT22" s="44"/>
      <c r="AU22" s="2"/>
      <c r="AV22" s="26"/>
      <c r="AW22" s="43" t="s">
        <v>43</v>
      </c>
      <c r="AX22" s="43" t="s">
        <v>44</v>
      </c>
      <c r="AY22" s="43" t="s">
        <v>45</v>
      </c>
      <c r="AZ22" s="44"/>
      <c r="BW22" s="2"/>
      <c r="BY22" s="2"/>
      <c r="CA22" s="2"/>
      <c r="CD22" s="2"/>
      <c r="CE22" s="2"/>
      <c r="CF22" s="2"/>
      <c r="CH22" s="2"/>
      <c r="CK22" s="2"/>
      <c r="CL22" s="2"/>
      <c r="CM22" s="2"/>
      <c r="CN22" s="2"/>
      <c r="CO22" s="2"/>
      <c r="CP22" s="2"/>
      <c r="CS22" s="2"/>
      <c r="CT22" s="2"/>
      <c r="CU22" s="2"/>
      <c r="CV22" s="2"/>
      <c r="CW22" s="2"/>
    </row>
    <row r="23" spans="1:101" ht="15.6" x14ac:dyDescent="0.35">
      <c r="A23" s="13" t="s">
        <v>57</v>
      </c>
      <c r="B23" s="3">
        <v>0.5</v>
      </c>
      <c r="C23" s="8" t="s">
        <v>25</v>
      </c>
      <c r="D23" s="3"/>
      <c r="R23" s="16" t="s">
        <v>58</v>
      </c>
      <c r="S23" s="2">
        <f t="shared" si="0"/>
        <v>1.0987719268885361</v>
      </c>
      <c r="T23" s="2">
        <v>1.139</v>
      </c>
      <c r="U23" s="2">
        <v>3.6822930784260285E-2</v>
      </c>
      <c r="V23" s="8" t="s">
        <v>25</v>
      </c>
      <c r="W23">
        <v>1.0435000000000001</v>
      </c>
      <c r="X23" s="16" t="s">
        <v>53</v>
      </c>
      <c r="Y23" s="2">
        <f t="shared" si="1"/>
        <v>1.3958547955974683</v>
      </c>
      <c r="Z23" s="2">
        <v>1.43</v>
      </c>
      <c r="AA23">
        <v>6.5850999462195192E-2</v>
      </c>
      <c r="AB23" s="8" t="s">
        <v>25</v>
      </c>
      <c r="AD23" s="9" t="s">
        <v>49</v>
      </c>
      <c r="AE23" s="2">
        <v>0.51540043240829192</v>
      </c>
      <c r="AF23" s="2"/>
      <c r="AG23" s="2">
        <v>2.245901386799052E-2</v>
      </c>
      <c r="AH23" s="8" t="s">
        <v>28</v>
      </c>
      <c r="AJ23" s="16" t="s">
        <v>47</v>
      </c>
      <c r="AK23">
        <v>5.1254092037235113</v>
      </c>
      <c r="AL23" s="2">
        <v>4.6399999999999997</v>
      </c>
      <c r="AM23">
        <v>0.20607889549067102</v>
      </c>
      <c r="AN23" s="8" t="s">
        <v>28</v>
      </c>
      <c r="AP23" s="16" t="s">
        <v>47</v>
      </c>
      <c r="AQ23">
        <v>4.2219091813660716</v>
      </c>
      <c r="AR23" s="2">
        <v>3.91</v>
      </c>
      <c r="AS23">
        <v>0.15774586741697241</v>
      </c>
      <c r="AT23" s="8" t="s">
        <v>28</v>
      </c>
      <c r="AU23" s="2"/>
      <c r="AV23" s="16" t="s">
        <v>47</v>
      </c>
      <c r="AW23">
        <v>4.0270993579639889</v>
      </c>
      <c r="AX23" s="2">
        <v>3.65</v>
      </c>
      <c r="AY23">
        <v>0.15734665734476433</v>
      </c>
      <c r="AZ23" s="8" t="s">
        <v>28</v>
      </c>
      <c r="BY23" s="2"/>
      <c r="CA23" s="2"/>
      <c r="CD23" s="2"/>
      <c r="CE23" s="2"/>
      <c r="CF23" s="2"/>
      <c r="CH23" s="2"/>
      <c r="CK23" s="2"/>
      <c r="CL23" s="2"/>
      <c r="CM23" s="2"/>
      <c r="CN23" s="2"/>
      <c r="CO23" s="2"/>
      <c r="CP23" s="2"/>
      <c r="CS23" s="2"/>
      <c r="CT23" s="2"/>
      <c r="CU23" s="2"/>
      <c r="CV23" s="2"/>
      <c r="CW23" s="2"/>
    </row>
    <row r="24" spans="1:101" x14ac:dyDescent="0.3">
      <c r="A24" s="13" t="s">
        <v>59</v>
      </c>
      <c r="B24" s="3">
        <v>0.5</v>
      </c>
      <c r="C24" s="8" t="s">
        <v>25</v>
      </c>
      <c r="D24" s="3"/>
      <c r="R24" s="16" t="s">
        <v>60</v>
      </c>
      <c r="S24" s="2">
        <f t="shared" si="0"/>
        <v>0.94254843017452627</v>
      </c>
      <c r="T24" s="2">
        <v>0.99</v>
      </c>
      <c r="U24" s="2">
        <v>3.0934749511981729E-2</v>
      </c>
      <c r="V24" s="8" t="s">
        <v>25</v>
      </c>
      <c r="W24">
        <v>1.0435000000000001</v>
      </c>
      <c r="X24" s="16" t="s">
        <v>56</v>
      </c>
      <c r="Y24" s="2">
        <f t="shared" si="1"/>
        <v>1.2822387075837209</v>
      </c>
      <c r="Z24" s="2">
        <v>1.25</v>
      </c>
      <c r="AA24">
        <v>5.8301045489133445E-2</v>
      </c>
      <c r="AB24" s="8" t="s">
        <v>25</v>
      </c>
      <c r="AD24" s="16" t="s">
        <v>51</v>
      </c>
      <c r="AE24" s="2">
        <f t="shared" ref="AE24:AE39" si="2">(0.000871335648818866*$AE$3*$AE$4/AE5)*($BA$4/0.000871335648818866)</f>
        <v>2.4695843935421058</v>
      </c>
      <c r="AF24" s="2"/>
      <c r="AG24">
        <v>0.11016404632322471</v>
      </c>
      <c r="AH24" s="8" t="s">
        <v>25</v>
      </c>
      <c r="AJ24" s="9" t="s">
        <v>49</v>
      </c>
      <c r="AK24">
        <v>1.2041385233390935</v>
      </c>
      <c r="AL24" s="2"/>
      <c r="AM24">
        <v>5.2620129795143251E-2</v>
      </c>
      <c r="AN24" s="8" t="s">
        <v>28</v>
      </c>
      <c r="AP24" s="9" t="s">
        <v>49</v>
      </c>
      <c r="AQ24">
        <v>0.95222328659065092</v>
      </c>
      <c r="AR24" s="2"/>
      <c r="AS24">
        <v>4.1521027173858444E-2</v>
      </c>
      <c r="AT24" s="8" t="s">
        <v>28</v>
      </c>
      <c r="AU24" s="2"/>
      <c r="AV24" s="9" t="s">
        <v>49</v>
      </c>
      <c r="AW24">
        <v>0.92666086033599959</v>
      </c>
      <c r="AX24" s="2"/>
      <c r="AY24">
        <v>4.0832164570307299E-2</v>
      </c>
      <c r="AZ24" s="8" t="s">
        <v>28</v>
      </c>
      <c r="BW24" s="2"/>
      <c r="BY24" s="2"/>
      <c r="CA24" s="2"/>
      <c r="CD24" s="2"/>
      <c r="CE24" s="2"/>
      <c r="CF24" s="2"/>
      <c r="CH24" s="2"/>
      <c r="CK24" s="2"/>
      <c r="CL24" s="2"/>
      <c r="CM24" s="2"/>
      <c r="CN24" s="2"/>
      <c r="CO24" s="2"/>
      <c r="CP24" s="2"/>
      <c r="CS24" s="2"/>
      <c r="CT24" s="2"/>
      <c r="CU24" s="2"/>
      <c r="CV24" s="2"/>
      <c r="CW24" s="2"/>
    </row>
    <row r="25" spans="1:101" ht="15" thickBot="1" x14ac:dyDescent="0.35">
      <c r="A25" s="14" t="s">
        <v>61</v>
      </c>
      <c r="B25" s="18">
        <v>25</v>
      </c>
      <c r="C25" s="15" t="s">
        <v>25</v>
      </c>
      <c r="D25" s="18"/>
      <c r="R25" s="16" t="s">
        <v>62</v>
      </c>
      <c r="S25" s="2">
        <f t="shared" si="0"/>
        <v>0.82521875006981349</v>
      </c>
      <c r="T25" s="2">
        <v>0.84</v>
      </c>
      <c r="U25" s="2">
        <v>2.6705725318904888E-2</v>
      </c>
      <c r="V25" s="8" t="s">
        <v>25</v>
      </c>
      <c r="W25">
        <v>1.0435000000000001</v>
      </c>
      <c r="X25" s="16" t="s">
        <v>58</v>
      </c>
      <c r="Y25" s="2">
        <f t="shared" si="1"/>
        <v>1.0918072163584158</v>
      </c>
      <c r="Z25" s="2">
        <v>1.02</v>
      </c>
      <c r="AA25">
        <v>4.6734624219243293E-2</v>
      </c>
      <c r="AB25" s="8" t="s">
        <v>25</v>
      </c>
      <c r="AD25" s="16" t="s">
        <v>53</v>
      </c>
      <c r="AE25" s="2">
        <f t="shared" si="2"/>
        <v>2.2343858798714287</v>
      </c>
      <c r="AF25" s="2">
        <v>2.2999999999999998</v>
      </c>
      <c r="AG25">
        <v>9.5086193012492354E-2</v>
      </c>
      <c r="AH25" s="8" t="s">
        <v>25</v>
      </c>
      <c r="AJ25" s="16" t="s">
        <v>51</v>
      </c>
      <c r="AK25" s="2">
        <f t="shared" ref="AK25:AK41" si="3">(0.000871335648818866*$AK$3*$AK$4/AK5)*($BA$4/0.000871335648818866)</f>
        <v>2.1757461573033705</v>
      </c>
      <c r="AL25" s="2"/>
      <c r="AM25">
        <v>9.0546182486284196E-2</v>
      </c>
      <c r="AN25" s="8" t="s">
        <v>25</v>
      </c>
      <c r="AP25" s="16" t="s">
        <v>51</v>
      </c>
      <c r="AQ25" s="2">
        <f t="shared" ref="AQ25:AQ41" si="4">(0.000871335648818866*$AQ$3*$AQ$4/AQ5)*($BA$4/0.000871335648818866)</f>
        <v>2.4997290384599999</v>
      </c>
      <c r="AR25" s="2">
        <v>2.2000000000000002</v>
      </c>
      <c r="AS25">
        <v>0.15001334571983629</v>
      </c>
      <c r="AT25" s="8" t="s">
        <v>25</v>
      </c>
      <c r="AU25" s="2"/>
      <c r="AV25" s="16" t="s">
        <v>51</v>
      </c>
      <c r="AW25" s="2">
        <f t="shared" ref="AW25:AW41" si="5">(0.000871335648818866*$AW$3*$AW$4/AW5)*($BA$4/0.000871335648818866)</f>
        <v>2.2280595561599998</v>
      </c>
      <c r="AX25" s="2"/>
      <c r="AY25">
        <v>0.11701365123976941</v>
      </c>
      <c r="AZ25" s="8" t="s">
        <v>25</v>
      </c>
      <c r="BW25" s="2"/>
      <c r="BY25" s="2"/>
      <c r="CA25" s="2"/>
      <c r="CD25" s="2"/>
      <c r="CE25" s="2"/>
      <c r="CF25" s="2"/>
      <c r="CG25" s="2"/>
      <c r="CH25" s="2"/>
      <c r="CK25" s="2"/>
      <c r="CL25" s="2"/>
      <c r="CM25" s="2"/>
      <c r="CN25" s="2"/>
      <c r="CO25" s="2"/>
      <c r="CP25" s="2"/>
      <c r="CS25" s="2"/>
      <c r="CT25" s="2"/>
      <c r="CU25" s="2"/>
      <c r="CV25" s="2"/>
      <c r="CW25" s="2"/>
    </row>
    <row r="26" spans="1:101" x14ac:dyDescent="0.3">
      <c r="A26" s="129" t="s">
        <v>63</v>
      </c>
      <c r="B26" s="130"/>
      <c r="C26" s="130"/>
      <c r="D26" s="131"/>
      <c r="R26" s="16" t="s">
        <v>64</v>
      </c>
      <c r="S26" s="2">
        <f t="shared" si="0"/>
        <v>0.73386612091079351</v>
      </c>
      <c r="T26" s="2">
        <v>0.82</v>
      </c>
      <c r="U26" s="2">
        <v>2.3515615544108193E-2</v>
      </c>
      <c r="V26" s="8" t="s">
        <v>25</v>
      </c>
      <c r="W26">
        <v>1.0435000000000001</v>
      </c>
      <c r="X26" s="16" t="s">
        <v>60</v>
      </c>
      <c r="Y26" s="2">
        <f t="shared" si="1"/>
        <v>0.91134321365454563</v>
      </c>
      <c r="Z26" s="2">
        <v>0.84199999999999997</v>
      </c>
      <c r="AA26">
        <v>3.6954552476439827E-2</v>
      </c>
      <c r="AB26" s="8" t="s">
        <v>25</v>
      </c>
      <c r="AD26" s="16" t="s">
        <v>56</v>
      </c>
      <c r="AE26" s="2">
        <f t="shared" si="2"/>
        <v>1.9550876448875001</v>
      </c>
      <c r="AF26" s="2">
        <v>2.02</v>
      </c>
      <c r="AG26">
        <v>7.8734211287129693E-2</v>
      </c>
      <c r="AH26" s="8" t="s">
        <v>25</v>
      </c>
      <c r="AJ26" s="16" t="s">
        <v>53</v>
      </c>
      <c r="AK26" s="2">
        <f t="shared" si="3"/>
        <v>1.8619366153846153</v>
      </c>
      <c r="AL26" s="2">
        <v>2.0499999999999998</v>
      </c>
      <c r="AM26">
        <v>7.3074458357314354E-2</v>
      </c>
      <c r="AN26" s="8" t="s">
        <v>25</v>
      </c>
      <c r="AP26" s="16" t="s">
        <v>53</v>
      </c>
      <c r="AQ26" s="2">
        <f t="shared" si="4"/>
        <v>1.8380360576911763</v>
      </c>
      <c r="AR26" s="2">
        <v>1.58</v>
      </c>
      <c r="AS26">
        <v>9.0842644908332465E-2</v>
      </c>
      <c r="AT26" s="8" t="s">
        <v>25</v>
      </c>
      <c r="AU26" s="2"/>
      <c r="AV26" s="16" t="s">
        <v>53</v>
      </c>
      <c r="AW26" s="2">
        <f t="shared" si="5"/>
        <v>2.1219614820571429</v>
      </c>
      <c r="AX26" s="2">
        <v>1.9</v>
      </c>
      <c r="AY26">
        <v>0.10827694712021114</v>
      </c>
      <c r="AZ26" s="8" t="s">
        <v>25</v>
      </c>
      <c r="BW26" s="2"/>
      <c r="BY26" s="2"/>
      <c r="CA26" s="2"/>
      <c r="CD26" s="2"/>
      <c r="CE26" s="2"/>
      <c r="CF26" s="2"/>
      <c r="CG26" s="2"/>
      <c r="CH26" s="2"/>
      <c r="CK26" s="2"/>
      <c r="CL26" s="2"/>
      <c r="CM26" s="2"/>
      <c r="CN26" s="2"/>
      <c r="CO26" s="2"/>
      <c r="CP26" s="2"/>
      <c r="CS26" s="2"/>
      <c r="CT26" s="2"/>
      <c r="CU26" s="2"/>
      <c r="CV26" s="2"/>
      <c r="CW26" s="2"/>
    </row>
    <row r="27" spans="1:101" x14ac:dyDescent="0.3">
      <c r="A27" s="9"/>
      <c r="B27" s="2" t="s">
        <v>43</v>
      </c>
      <c r="C27" s="6" t="s">
        <v>45</v>
      </c>
      <c r="D27" s="11"/>
      <c r="R27" s="16" t="s">
        <v>65</v>
      </c>
      <c r="S27" s="2">
        <f t="shared" si="0"/>
        <v>0.66072331816220942</v>
      </c>
      <c r="T27" s="2">
        <v>0.745</v>
      </c>
      <c r="U27" s="2">
        <v>2.1019843690807054E-2</v>
      </c>
      <c r="V27" s="8" t="s">
        <v>25</v>
      </c>
      <c r="W27">
        <v>1.0435000000000001</v>
      </c>
      <c r="X27" s="16" t="s">
        <v>62</v>
      </c>
      <c r="Y27" s="2">
        <f t="shared" si="1"/>
        <v>0.78207467271063846</v>
      </c>
      <c r="Z27" s="2">
        <v>0.7</v>
      </c>
      <c r="AA27">
        <v>3.0595303818593905E-2</v>
      </c>
      <c r="AB27" s="8" t="s">
        <v>25</v>
      </c>
      <c r="AD27" s="16" t="s">
        <v>58</v>
      </c>
      <c r="AE27" s="2">
        <f t="shared" si="2"/>
        <v>1.6180035681827589</v>
      </c>
      <c r="AF27" s="2">
        <v>1.75</v>
      </c>
      <c r="AG27">
        <v>6.1121764583978E-2</v>
      </c>
      <c r="AH27" s="8" t="s">
        <v>25</v>
      </c>
      <c r="AJ27" s="16" t="s">
        <v>56</v>
      </c>
      <c r="AK27" s="2">
        <f t="shared" si="3"/>
        <v>1.7765266788990826</v>
      </c>
      <c r="AL27" s="2">
        <v>2.02</v>
      </c>
      <c r="AM27">
        <v>6.8650513625171883E-2</v>
      </c>
      <c r="AN27" s="8" t="s">
        <v>25</v>
      </c>
      <c r="AP27" s="16" t="s">
        <v>56</v>
      </c>
      <c r="AQ27" s="2">
        <f t="shared" si="4"/>
        <v>1.3439403432580643</v>
      </c>
      <c r="AR27" s="2">
        <v>1.47</v>
      </c>
      <c r="AS27">
        <v>5.7145406888233191E-2</v>
      </c>
      <c r="AT27" s="8" t="s">
        <v>25</v>
      </c>
      <c r="AU27" s="2"/>
      <c r="AV27" s="16" t="s">
        <v>56</v>
      </c>
      <c r="AW27" s="2">
        <f t="shared" si="5"/>
        <v>1.9097653338514284</v>
      </c>
      <c r="AX27" s="2">
        <v>1.67</v>
      </c>
      <c r="AY27">
        <v>9.193665755027676E-2</v>
      </c>
      <c r="AZ27" s="8" t="s">
        <v>25</v>
      </c>
      <c r="BW27" s="2"/>
      <c r="BY27" s="2"/>
      <c r="CA27" s="2"/>
      <c r="CF27" s="2"/>
      <c r="CG27" s="2"/>
      <c r="CH27" s="2"/>
      <c r="CK27" s="2"/>
      <c r="CL27" s="2"/>
      <c r="CM27" s="2"/>
      <c r="CN27" s="2"/>
      <c r="CO27" s="2"/>
      <c r="CP27" s="2"/>
      <c r="CS27" s="2"/>
      <c r="CT27" s="2"/>
      <c r="CU27" s="2"/>
      <c r="CV27" s="2"/>
      <c r="CW27" s="2"/>
    </row>
    <row r="28" spans="1:101" x14ac:dyDescent="0.3">
      <c r="A28" s="16" t="s">
        <v>47</v>
      </c>
      <c r="B28">
        <f>'Error Calculations for Ha'!F10*1000</f>
        <v>3.8535820424145766</v>
      </c>
      <c r="C28">
        <f>'Error Calculations for Ha'!H10*1000</f>
        <v>0.15172279886590639</v>
      </c>
      <c r="D28" s="8" t="s">
        <v>28</v>
      </c>
      <c r="R28" s="16" t="s">
        <v>66</v>
      </c>
      <c r="S28" s="2">
        <f t="shared" si="0"/>
        <v>0.63947819539172046</v>
      </c>
      <c r="T28" s="2">
        <v>0.68400000000000005</v>
      </c>
      <c r="U28" s="2">
        <v>2.0233282546490525E-2</v>
      </c>
      <c r="V28" s="8" t="s">
        <v>25</v>
      </c>
      <c r="W28">
        <v>1.0435000000000001</v>
      </c>
      <c r="X28" s="16" t="s">
        <v>64</v>
      </c>
      <c r="Y28" s="2">
        <f t="shared" si="1"/>
        <v>0.68492253945465842</v>
      </c>
      <c r="Z28" s="2">
        <v>0.62</v>
      </c>
      <c r="AA28">
        <v>2.6137791138107214E-2</v>
      </c>
      <c r="AB28" s="8" t="s">
        <v>25</v>
      </c>
      <c r="AD28" s="16" t="s">
        <v>60</v>
      </c>
      <c r="AE28" s="2">
        <f t="shared" si="2"/>
        <v>1.3800618669794118</v>
      </c>
      <c r="AF28" s="2">
        <v>1.56</v>
      </c>
      <c r="AG28">
        <v>4.9981788733611081E-2</v>
      </c>
      <c r="AH28" s="8" t="s">
        <v>25</v>
      </c>
      <c r="AJ28" s="16" t="s">
        <v>58</v>
      </c>
      <c r="AK28" s="2">
        <f t="shared" si="3"/>
        <v>1.4450851343283579</v>
      </c>
      <c r="AL28" s="2">
        <v>1.56</v>
      </c>
      <c r="AM28">
        <v>5.273690003532764E-2</v>
      </c>
      <c r="AN28" s="8" t="s">
        <v>25</v>
      </c>
      <c r="AP28" s="16" t="s">
        <v>58</v>
      </c>
      <c r="AQ28" s="2">
        <f t="shared" si="4"/>
        <v>1.0592072196864406</v>
      </c>
      <c r="AR28" s="2">
        <v>1.115</v>
      </c>
      <c r="AS28">
        <v>4.1455305201523032E-2</v>
      </c>
      <c r="AT28" s="8" t="s">
        <v>25</v>
      </c>
      <c r="AU28" s="2"/>
      <c r="AV28" s="16" t="s">
        <v>58</v>
      </c>
      <c r="AW28" s="2">
        <f t="shared" si="5"/>
        <v>1.4853730374399998</v>
      </c>
      <c r="AX28" s="2">
        <v>1.2350000000000001</v>
      </c>
      <c r="AY28">
        <v>6.3635437777287418E-2</v>
      </c>
      <c r="AZ28" s="8" t="s">
        <v>25</v>
      </c>
      <c r="BW28" s="2"/>
      <c r="BY28" s="2"/>
      <c r="CA28" s="2"/>
      <c r="CD28" s="2"/>
      <c r="CE28" s="2"/>
      <c r="CF28" s="2"/>
      <c r="CG28" s="2"/>
      <c r="CH28" s="2"/>
      <c r="CK28" s="2"/>
      <c r="CL28" s="2"/>
      <c r="CM28" s="2"/>
      <c r="CN28" s="2"/>
      <c r="CO28" s="2"/>
      <c r="CP28" s="2"/>
      <c r="CS28" s="2"/>
      <c r="CT28" s="2"/>
      <c r="CU28" s="2"/>
      <c r="CV28" s="2"/>
      <c r="CW28" s="2"/>
    </row>
    <row r="29" spans="1:101" x14ac:dyDescent="0.3">
      <c r="A29" s="9" t="s">
        <v>49</v>
      </c>
      <c r="B29">
        <f>'Error Calculations for Ha'!F21*1000</f>
        <v>0.91920177552581894</v>
      </c>
      <c r="C29">
        <f>'Error Calculations for Ha'!H21*1000</f>
        <v>3.9641073190335843E-2</v>
      </c>
      <c r="D29" s="8" t="s">
        <v>28</v>
      </c>
      <c r="R29" s="16" t="s">
        <v>67</v>
      </c>
      <c r="S29" s="2">
        <f t="shared" si="0"/>
        <v>0.61955675628294404</v>
      </c>
      <c r="T29" s="2">
        <v>0.67500000000000004</v>
      </c>
      <c r="U29" s="2">
        <v>1.9636135694992174E-2</v>
      </c>
      <c r="V29" s="8" t="s">
        <v>25</v>
      </c>
      <c r="W29">
        <v>1.0435000000000001</v>
      </c>
      <c r="X29" s="16" t="s">
        <v>65</v>
      </c>
      <c r="Y29" s="2">
        <f t="shared" si="1"/>
        <v>0.60924049089613252</v>
      </c>
      <c r="Z29" s="2">
        <v>0.60099999999999998</v>
      </c>
      <c r="AA29">
        <v>2.2839445229097192E-2</v>
      </c>
      <c r="AB29" s="8" t="s">
        <v>25</v>
      </c>
      <c r="AD29" s="16" t="s">
        <v>62</v>
      </c>
      <c r="AE29" s="2">
        <f t="shared" si="2"/>
        <v>1.2031308583923079</v>
      </c>
      <c r="AF29" s="2">
        <v>1.37</v>
      </c>
      <c r="AG29">
        <v>4.2328492696698056E-2</v>
      </c>
      <c r="AH29" s="8" t="s">
        <v>25</v>
      </c>
      <c r="AJ29" s="16" t="s">
        <v>60</v>
      </c>
      <c r="AK29" s="2">
        <f t="shared" si="3"/>
        <v>1.2178704905660376</v>
      </c>
      <c r="AL29" s="2">
        <v>1.288</v>
      </c>
      <c r="AM29">
        <v>4.2890947287468735E-2</v>
      </c>
      <c r="AN29" s="8" t="s">
        <v>25</v>
      </c>
      <c r="AP29" s="16" t="s">
        <v>60</v>
      </c>
      <c r="AQ29" s="2">
        <f t="shared" si="4"/>
        <v>0.87403113232867136</v>
      </c>
      <c r="AR29" s="2">
        <v>0.94499999999999995</v>
      </c>
      <c r="AS29">
        <v>3.2554208222911309E-2</v>
      </c>
      <c r="AT29" s="8" t="s">
        <v>25</v>
      </c>
      <c r="AU29" s="2"/>
      <c r="AV29" s="16" t="s">
        <v>60</v>
      </c>
      <c r="AW29" s="2">
        <f t="shared" si="5"/>
        <v>1.2153052124509089</v>
      </c>
      <c r="AX29" s="2">
        <v>1.3</v>
      </c>
      <c r="AY29">
        <v>4.8480539496375402E-2</v>
      </c>
      <c r="AZ29" s="8" t="s">
        <v>25</v>
      </c>
      <c r="BW29" s="2"/>
      <c r="BY29" s="2"/>
      <c r="BZ29" s="2"/>
      <c r="CA29" s="2"/>
      <c r="CD29" s="2"/>
      <c r="CE29" s="2"/>
      <c r="CF29" s="2"/>
      <c r="CG29" s="2"/>
      <c r="CH29" s="2"/>
      <c r="CK29" s="2"/>
      <c r="CL29" s="2"/>
      <c r="CM29" s="2"/>
      <c r="CN29" s="2"/>
      <c r="CO29" s="2"/>
      <c r="CP29" s="2"/>
      <c r="CS29" s="2"/>
      <c r="CT29" s="2"/>
      <c r="CU29" s="2"/>
      <c r="CV29" s="2"/>
      <c r="CW29" s="2"/>
    </row>
    <row r="30" spans="1:101" x14ac:dyDescent="0.3">
      <c r="A30" s="16" t="s">
        <v>51</v>
      </c>
      <c r="B30">
        <f>'Error Calculations for Ha'!F$34*1000000</f>
        <v>2.0865565594898587</v>
      </c>
      <c r="C30">
        <f>'Error Calculations for Ha'!F$35*1000000</f>
        <v>8.8428595175279692E-2</v>
      </c>
      <c r="D30" s="8" t="s">
        <v>25</v>
      </c>
      <c r="R30" s="16" t="s">
        <v>68</v>
      </c>
      <c r="S30" s="2">
        <f t="shared" si="0"/>
        <v>0.60083902950702428</v>
      </c>
      <c r="T30" s="2">
        <v>0.67300000000000004</v>
      </c>
      <c r="U30" s="2">
        <v>1.9011685522593344E-2</v>
      </c>
      <c r="V30" s="8" t="s">
        <v>25</v>
      </c>
      <c r="W30">
        <v>1.0435000000000001</v>
      </c>
      <c r="X30" s="16" t="s">
        <v>66</v>
      </c>
      <c r="Y30" s="2">
        <f t="shared" si="1"/>
        <v>0.54861954652835832</v>
      </c>
      <c r="Z30" s="2">
        <v>0.48</v>
      </c>
      <c r="AA30">
        <v>1.9928241015149017E-2</v>
      </c>
      <c r="AB30" s="8" t="s">
        <v>25</v>
      </c>
      <c r="AD30" s="16" t="s">
        <v>64</v>
      </c>
      <c r="AE30" s="2">
        <f t="shared" si="2"/>
        <v>1.066411442665909</v>
      </c>
      <c r="AF30" s="2">
        <v>1.2350000000000001</v>
      </c>
      <c r="AG30">
        <v>3.6750135476131929E-2</v>
      </c>
      <c r="AH30" s="8" t="s">
        <v>25</v>
      </c>
      <c r="AJ30" s="16" t="s">
        <v>62</v>
      </c>
      <c r="AK30" s="2">
        <f t="shared" si="3"/>
        <v>1.0523989565217391</v>
      </c>
      <c r="AL30" s="2">
        <v>1.18</v>
      </c>
      <c r="AM30">
        <v>3.6204586561718925E-2</v>
      </c>
      <c r="AN30" s="8" t="s">
        <v>25</v>
      </c>
      <c r="AP30" s="16" t="s">
        <v>62</v>
      </c>
      <c r="AQ30" s="2">
        <f t="shared" si="4"/>
        <v>0.74396697573214277</v>
      </c>
      <c r="AR30" s="2">
        <v>0.77500000000000002</v>
      </c>
      <c r="AS30">
        <v>2.6847966131942024E-2</v>
      </c>
      <c r="AT30" s="8" t="s">
        <v>25</v>
      </c>
      <c r="AV30" s="16" t="s">
        <v>62</v>
      </c>
      <c r="AW30" s="2">
        <f t="shared" si="5"/>
        <v>1.0283351797661537</v>
      </c>
      <c r="AX30" s="2">
        <v>1.1200000000000001</v>
      </c>
      <c r="AY30">
        <v>3.917113913548341E-2</v>
      </c>
      <c r="AZ30" s="8" t="s">
        <v>25</v>
      </c>
      <c r="BW30" s="2"/>
      <c r="BY30" s="2"/>
      <c r="BZ30" s="2"/>
      <c r="CA30" s="2"/>
    </row>
    <row r="31" spans="1:101" ht="15" thickBot="1" x14ac:dyDescent="0.35">
      <c r="A31" s="16" t="s">
        <v>53</v>
      </c>
      <c r="B31">
        <f>'Error Calculations for Ha'!G$34*1000000</f>
        <v>1.5692284868890674</v>
      </c>
      <c r="C31">
        <f>'Error Calculations for Ha'!G$35*1000000</f>
        <v>6.0128719433341617E-2</v>
      </c>
      <c r="D31" s="8" t="s">
        <v>25</v>
      </c>
      <c r="P31" s="2"/>
      <c r="Q31" s="2"/>
      <c r="R31" s="17" t="s">
        <v>69</v>
      </c>
      <c r="S31" s="2">
        <f t="shared" si="0"/>
        <v>0.58321911661825532</v>
      </c>
      <c r="T31" s="20">
        <v>0.60599999999999998</v>
      </c>
      <c r="U31" s="20">
        <v>1.842644270346025E-2</v>
      </c>
      <c r="V31" s="19" t="s">
        <v>25</v>
      </c>
      <c r="W31">
        <v>1.0435000000000001</v>
      </c>
      <c r="X31" s="16" t="s">
        <v>67</v>
      </c>
      <c r="Y31" s="2">
        <f t="shared" si="1"/>
        <v>0.49897071878823535</v>
      </c>
      <c r="Z31" s="2">
        <v>0.47</v>
      </c>
      <c r="AA31">
        <v>1.8277801636543526E-2</v>
      </c>
      <c r="AB31" s="8" t="s">
        <v>25</v>
      </c>
      <c r="AD31" s="16" t="s">
        <v>65</v>
      </c>
      <c r="AE31" s="2">
        <f t="shared" si="2"/>
        <v>0.95759394851632662</v>
      </c>
      <c r="AF31" s="2">
        <v>1.1000000000000001</v>
      </c>
      <c r="AG31">
        <v>3.2501536416248283E-2</v>
      </c>
      <c r="AH31" s="8" t="s">
        <v>25</v>
      </c>
      <c r="AJ31" s="16" t="s">
        <v>64</v>
      </c>
      <c r="AK31" s="2">
        <f t="shared" si="3"/>
        <v>0.92651391387559823</v>
      </c>
      <c r="AL31" s="2">
        <v>0.996</v>
      </c>
      <c r="AM31">
        <v>3.1362477016726648E-2</v>
      </c>
      <c r="AN31" s="8" t="s">
        <v>25</v>
      </c>
      <c r="AP31" s="16" t="s">
        <v>64</v>
      </c>
      <c r="AQ31" s="2">
        <f t="shared" si="4"/>
        <v>0.64759819649222794</v>
      </c>
      <c r="AR31" s="2">
        <v>0.61</v>
      </c>
      <c r="AS31">
        <v>2.2879346070428127E-2</v>
      </c>
      <c r="AT31" s="8" t="s">
        <v>25</v>
      </c>
      <c r="AV31" s="16" t="s">
        <v>64</v>
      </c>
      <c r="AW31" s="2">
        <f t="shared" si="5"/>
        <v>0.891223822464</v>
      </c>
      <c r="AX31" s="2">
        <v>0.94399999999999995</v>
      </c>
      <c r="AY31">
        <v>3.2902011402337908E-2</v>
      </c>
      <c r="AZ31" s="8" t="s">
        <v>25</v>
      </c>
      <c r="BW31" s="2"/>
      <c r="BY31" s="2"/>
      <c r="BZ31" s="2"/>
      <c r="CA31" s="2"/>
    </row>
    <row r="32" spans="1:101" x14ac:dyDescent="0.3">
      <c r="A32" s="16" t="s">
        <v>56</v>
      </c>
      <c r="B32">
        <f>'Error Calculations for Ha'!H$34*1000000</f>
        <v>1.2574612378382592</v>
      </c>
      <c r="C32">
        <f>'Error Calculations for Ha'!H$35*1000000</f>
        <v>4.5607007066723958E-2</v>
      </c>
      <c r="D32" s="8" t="s">
        <v>25</v>
      </c>
      <c r="F32" s="26"/>
      <c r="G32" s="27"/>
      <c r="H32" s="27"/>
      <c r="I32" s="27"/>
      <c r="J32" s="27"/>
      <c r="K32" s="27"/>
      <c r="L32" s="27"/>
      <c r="M32" s="27"/>
      <c r="N32" s="27"/>
      <c r="O32" s="28"/>
      <c r="T32" t="s">
        <v>70</v>
      </c>
      <c r="U32">
        <f>DEVSQ(T20:T31)</f>
        <v>3.0700349999999998</v>
      </c>
      <c r="W32">
        <f>SUM(W20:W31)</f>
        <v>12.522</v>
      </c>
      <c r="X32" s="16" t="s">
        <v>68</v>
      </c>
      <c r="Y32" s="2">
        <f t="shared" si="1"/>
        <v>0.45756236038257259</v>
      </c>
      <c r="Z32" s="2">
        <v>0.46600000000000003</v>
      </c>
      <c r="AA32">
        <v>1.6631831327841851E-2</v>
      </c>
      <c r="AB32" s="8" t="s">
        <v>25</v>
      </c>
      <c r="AD32" s="16" t="s">
        <v>66</v>
      </c>
      <c r="AE32" s="2">
        <f t="shared" si="2"/>
        <v>0.8689278421722223</v>
      </c>
      <c r="AF32" s="2">
        <v>1.01</v>
      </c>
      <c r="AG32">
        <v>2.8679560116540916E-2</v>
      </c>
      <c r="AH32" s="8" t="s">
        <v>25</v>
      </c>
      <c r="AJ32" s="16" t="s">
        <v>65</v>
      </c>
      <c r="AK32" s="2">
        <f t="shared" si="3"/>
        <v>0.82752738461538466</v>
      </c>
      <c r="AL32" s="2">
        <v>0.91400000000000003</v>
      </c>
      <c r="AM32">
        <v>2.7688967340897628E-2</v>
      </c>
      <c r="AN32" s="8" t="s">
        <v>25</v>
      </c>
      <c r="AP32" s="16" t="s">
        <v>65</v>
      </c>
      <c r="AQ32" s="2">
        <f t="shared" si="4"/>
        <v>0.57333234827064217</v>
      </c>
      <c r="AR32" s="2">
        <v>0.58499999999999996</v>
      </c>
      <c r="AS32">
        <v>1.9956347034807701E-2</v>
      </c>
      <c r="AT32" s="8" t="s">
        <v>25</v>
      </c>
      <c r="AV32" s="16" t="s">
        <v>65</v>
      </c>
      <c r="AW32" s="2">
        <f t="shared" si="5"/>
        <v>0.786373960997647</v>
      </c>
      <c r="AX32" s="2">
        <v>0.78300000000000003</v>
      </c>
      <c r="AY32">
        <v>2.8397462038595694E-2</v>
      </c>
      <c r="AZ32" s="8" t="s">
        <v>25</v>
      </c>
      <c r="BW32" s="2"/>
      <c r="BY32" s="2"/>
      <c r="BZ32" s="2"/>
      <c r="CA32" s="2"/>
    </row>
    <row r="33" spans="1:79" x14ac:dyDescent="0.3">
      <c r="A33" s="16" t="s">
        <v>58</v>
      </c>
      <c r="B33">
        <f>'Error Calculations for Ha'!I$34*1000000</f>
        <v>1.04904224814131</v>
      </c>
      <c r="C33">
        <f>'Error Calculations for Ha'!I$35*1000000</f>
        <v>3.6822930784260285E-2</v>
      </c>
      <c r="D33" s="8" t="s">
        <v>25</v>
      </c>
      <c r="F33" s="9"/>
      <c r="O33" s="11"/>
      <c r="R33" s="2"/>
      <c r="S33" s="2"/>
      <c r="T33" s="2" t="s">
        <v>71</v>
      </c>
      <c r="U33">
        <f>SUMXMY2(T20:T31,S20:S31)</f>
        <v>8.7082054470367459E-2</v>
      </c>
      <c r="V33" s="2"/>
      <c r="W33" s="2"/>
      <c r="X33" s="16" t="s">
        <v>69</v>
      </c>
      <c r="Y33" s="2">
        <f t="shared" si="1"/>
        <v>0.42250011054482761</v>
      </c>
      <c r="Z33" s="2">
        <v>0.41299999999999998</v>
      </c>
      <c r="AA33">
        <v>1.5263818540651779E-2</v>
      </c>
      <c r="AB33" s="8" t="s">
        <v>25</v>
      </c>
      <c r="AD33" s="16" t="s">
        <v>67</v>
      </c>
      <c r="AE33" s="2">
        <f t="shared" si="2"/>
        <v>0.79528988944576284</v>
      </c>
      <c r="AF33" s="2">
        <v>0.90600000000000003</v>
      </c>
      <c r="AG33">
        <v>2.644832843448951E-2</v>
      </c>
      <c r="AH33" s="8" t="s">
        <v>25</v>
      </c>
      <c r="AJ33" s="16" t="s">
        <v>66</v>
      </c>
      <c r="AK33" s="2">
        <f t="shared" si="3"/>
        <v>0.74765022393822389</v>
      </c>
      <c r="AL33" s="2">
        <v>0.78500000000000003</v>
      </c>
      <c r="AM33">
        <v>2.4507362864910565E-2</v>
      </c>
      <c r="AN33" s="8" t="s">
        <v>25</v>
      </c>
      <c r="AP33" s="16" t="s">
        <v>66</v>
      </c>
      <c r="AQ33" s="2">
        <f t="shared" si="4"/>
        <v>0.51434753877777772</v>
      </c>
      <c r="AR33" s="2">
        <v>0.58399999999999996</v>
      </c>
      <c r="AS33">
        <v>1.7450404933960596E-2</v>
      </c>
      <c r="AT33" s="8" t="s">
        <v>25</v>
      </c>
      <c r="AV33" s="16" t="s">
        <v>66</v>
      </c>
      <c r="AW33" s="2">
        <f t="shared" si="5"/>
        <v>0.70359775457684204</v>
      </c>
      <c r="AX33" s="2">
        <v>0.76200000000000001</v>
      </c>
      <c r="AY33">
        <v>2.4456050007212404E-2</v>
      </c>
      <c r="AZ33" s="8" t="s">
        <v>25</v>
      </c>
      <c r="BW33" s="2"/>
      <c r="BY33" s="2"/>
      <c r="BZ33" s="2"/>
      <c r="CA33" s="2"/>
    </row>
    <row r="34" spans="1:79" x14ac:dyDescent="0.3">
      <c r="A34" s="16" t="s">
        <v>60</v>
      </c>
      <c r="B34">
        <f>'Error Calculations for Ha'!J$34*1000000</f>
        <v>0.89988932186529458</v>
      </c>
      <c r="C34">
        <f>'Error Calculations for Ha'!J$35*1000000</f>
        <v>3.0934749511981729E-2</v>
      </c>
      <c r="D34" s="8" t="s">
        <v>25</v>
      </c>
      <c r="F34" s="9"/>
      <c r="O34" s="11"/>
      <c r="Q34" s="2"/>
      <c r="S34" t="s">
        <v>72</v>
      </c>
      <c r="U34">
        <f>1-U33/U32</f>
        <v>0.97163483332588474</v>
      </c>
      <c r="W34" s="2"/>
      <c r="X34" s="16" t="s">
        <v>73</v>
      </c>
      <c r="Y34" s="2">
        <f t="shared" si="1"/>
        <v>0.3924289282996441</v>
      </c>
      <c r="Z34" s="2">
        <v>0.40500000000000003</v>
      </c>
      <c r="AA34">
        <v>1.4108042451205557E-2</v>
      </c>
      <c r="AB34" s="8" t="s">
        <v>25</v>
      </c>
      <c r="AD34" s="16" t="s">
        <v>68</v>
      </c>
      <c r="AE34" s="2">
        <f t="shared" si="2"/>
        <v>0.73315786683281259</v>
      </c>
      <c r="AF34" s="2">
        <v>0.88</v>
      </c>
      <c r="AG34">
        <v>2.4212191338774367E-2</v>
      </c>
      <c r="AH34" s="8" t="s">
        <v>25</v>
      </c>
      <c r="AJ34" s="16" t="s">
        <v>67</v>
      </c>
      <c r="AK34" s="2">
        <f t="shared" si="3"/>
        <v>0.68183594366197187</v>
      </c>
      <c r="AL34" s="2">
        <v>0.80700000000000005</v>
      </c>
      <c r="AM34">
        <v>2.2472757665651391E-2</v>
      </c>
      <c r="AN34" s="8" t="s">
        <v>25</v>
      </c>
      <c r="AP34" s="16" t="s">
        <v>67</v>
      </c>
      <c r="AQ34" s="2">
        <f t="shared" si="4"/>
        <v>0.46636735792164175</v>
      </c>
      <c r="AR34" s="2">
        <v>0.43</v>
      </c>
      <c r="AS34">
        <v>1.5929544278264755E-2</v>
      </c>
      <c r="AT34" s="8" t="s">
        <v>25</v>
      </c>
      <c r="AV34" s="16" t="s">
        <v>67</v>
      </c>
      <c r="AW34" s="2">
        <f t="shared" si="5"/>
        <v>0.63658844461714281</v>
      </c>
      <c r="AX34" s="2">
        <v>0.67</v>
      </c>
      <c r="AY34">
        <v>2.2351010273769626E-2</v>
      </c>
      <c r="AZ34" s="8" t="s">
        <v>25</v>
      </c>
      <c r="BW34" s="2"/>
      <c r="BY34" s="2"/>
      <c r="CA34" s="2"/>
    </row>
    <row r="35" spans="1:79" ht="15" thickBot="1" x14ac:dyDescent="0.35">
      <c r="A35" s="16" t="s">
        <v>62</v>
      </c>
      <c r="B35">
        <f>'Error Calculations for Ha'!K$34*1000000</f>
        <v>0.78786990420571423</v>
      </c>
      <c r="C35">
        <f>'Error Calculations for Ha'!K$35*1000000</f>
        <v>2.6705725318904888E-2</v>
      </c>
      <c r="D35" s="8" t="s">
        <v>25</v>
      </c>
      <c r="F35" s="9"/>
      <c r="M35" s="2"/>
      <c r="O35" s="11"/>
      <c r="Q35" s="2"/>
      <c r="U35">
        <f>DEVSQ(T20:T31)</f>
        <v>3.0700349999999998</v>
      </c>
      <c r="W35" s="2"/>
      <c r="X35" s="17" t="s">
        <v>74</v>
      </c>
      <c r="Y35" s="2">
        <f t="shared" si="1"/>
        <v>0.36635391645249171</v>
      </c>
      <c r="Z35" s="20">
        <v>0.34499999999999997</v>
      </c>
      <c r="AA35" s="18">
        <v>1.3118101874734212E-2</v>
      </c>
      <c r="AB35" s="19" t="s">
        <v>25</v>
      </c>
      <c r="AD35" s="16" t="s">
        <v>69</v>
      </c>
      <c r="AE35" s="2">
        <f t="shared" si="2"/>
        <v>0.68003048517826092</v>
      </c>
      <c r="AF35" s="2">
        <v>0.82199999999999995</v>
      </c>
      <c r="AG35">
        <v>2.2332338143206808E-2</v>
      </c>
      <c r="AH35" s="8" t="s">
        <v>25</v>
      </c>
      <c r="AJ35" s="16" t="s">
        <v>68</v>
      </c>
      <c r="AK35" s="2">
        <f t="shared" si="3"/>
        <v>0.62667122330097091</v>
      </c>
      <c r="AL35" s="2">
        <v>0.72399999999999998</v>
      </c>
      <c r="AM35">
        <v>2.0550532579982898E-2</v>
      </c>
      <c r="AN35" s="8" t="s">
        <v>25</v>
      </c>
      <c r="AP35" s="16" t="s">
        <v>68</v>
      </c>
      <c r="AQ35" s="2">
        <f t="shared" si="4"/>
        <v>0.42657492123890778</v>
      </c>
      <c r="AR35" s="2">
        <v>0.44</v>
      </c>
      <c r="AS35">
        <v>1.4480520085102901E-2</v>
      </c>
      <c r="AT35" s="8" t="s">
        <v>25</v>
      </c>
      <c r="AV35" s="16" t="s">
        <v>68</v>
      </c>
      <c r="AW35" s="2">
        <f t="shared" si="5"/>
        <v>0.5812329276939131</v>
      </c>
      <c r="AX35" s="2">
        <v>0.59199999999999997</v>
      </c>
      <c r="AY35">
        <v>2.0219883482112386E-2</v>
      </c>
      <c r="AZ35" s="8" t="s">
        <v>25</v>
      </c>
      <c r="BW35" s="2"/>
      <c r="BY35" s="2"/>
      <c r="CA35" s="2"/>
    </row>
    <row r="36" spans="1:79" x14ac:dyDescent="0.3">
      <c r="A36" s="16" t="s">
        <v>64</v>
      </c>
      <c r="B36">
        <f>'Error Calculations for Ha'!L$34*1000000</f>
        <v>0.70065183362943595</v>
      </c>
      <c r="C36">
        <f>'Error Calculations for Ha'!L$35*1000000</f>
        <v>2.3515615544108193E-2</v>
      </c>
      <c r="D36" s="8" t="s">
        <v>25</v>
      </c>
      <c r="F36" s="9"/>
      <c r="M36" s="2"/>
      <c r="O36" s="11"/>
      <c r="Q36" s="2"/>
      <c r="U36">
        <f>SUMXMY2(T20:T31,W20:W31)</f>
        <v>3.0700349999999998</v>
      </c>
      <c r="W36" s="2"/>
      <c r="Z36" t="s">
        <v>70</v>
      </c>
      <c r="AA36">
        <f>DEVSQ(Z23:Z35)</f>
        <v>1.4253812307692311</v>
      </c>
      <c r="AD36" s="16" t="s">
        <v>73</v>
      </c>
      <c r="AE36" s="2">
        <f t="shared" si="2"/>
        <v>0.63408247942297302</v>
      </c>
      <c r="AF36" s="2">
        <v>0.76200000000000001</v>
      </c>
      <c r="AG36">
        <v>2.0728921975236007E-2</v>
      </c>
      <c r="AH36" s="8" t="s">
        <v>25</v>
      </c>
      <c r="AJ36" s="16" t="s">
        <v>69</v>
      </c>
      <c r="AK36" s="2">
        <f t="shared" si="3"/>
        <v>0.57976469461077851</v>
      </c>
      <c r="AL36" s="2">
        <v>0.63800000000000001</v>
      </c>
      <c r="AM36">
        <v>1.8936517119509232E-2</v>
      </c>
      <c r="AN36" s="8" t="s">
        <v>25</v>
      </c>
      <c r="AP36" s="16" t="s">
        <v>69</v>
      </c>
      <c r="AQ36" s="2">
        <f t="shared" si="4"/>
        <v>0.39303915699056596</v>
      </c>
      <c r="AR36" s="2">
        <v>0.43</v>
      </c>
      <c r="AS36">
        <v>1.3277721598352828E-2</v>
      </c>
      <c r="AT36" s="8" t="s">
        <v>25</v>
      </c>
      <c r="AV36" s="16" t="s">
        <v>69</v>
      </c>
      <c r="AW36" s="2">
        <f t="shared" si="5"/>
        <v>0.53473429347839996</v>
      </c>
      <c r="AX36" s="2">
        <v>0.58899999999999997</v>
      </c>
      <c r="AY36">
        <v>1.8468370630853558E-2</v>
      </c>
      <c r="AZ36" s="8" t="s">
        <v>25</v>
      </c>
      <c r="BW36" s="2"/>
      <c r="BY36" s="2"/>
      <c r="CA36" s="2"/>
    </row>
    <row r="37" spans="1:79" x14ac:dyDescent="0.3">
      <c r="A37" s="16" t="s">
        <v>65</v>
      </c>
      <c r="B37">
        <f>'Error Calculations for Ha'!M$34*1000000</f>
        <v>0.63081942496205035</v>
      </c>
      <c r="C37">
        <f>'Error Calculations for Ha'!M$35*1000000</f>
        <v>2.1019843690807054E-2</v>
      </c>
      <c r="D37" s="8" t="s">
        <v>25</v>
      </c>
      <c r="F37" s="9"/>
      <c r="O37" s="11"/>
      <c r="Q37" s="2"/>
      <c r="R37" s="2"/>
      <c r="U37" s="2"/>
      <c r="W37" s="2"/>
      <c r="Y37" s="2"/>
      <c r="Z37" s="2" t="s">
        <v>71</v>
      </c>
      <c r="AA37">
        <f>SUMXMY2(Z23:Z35,Y23:Y35)</f>
        <v>2.9512492738550552E-2</v>
      </c>
      <c r="AB37" s="2"/>
      <c r="AC37" s="2"/>
      <c r="AD37" s="16" t="s">
        <v>74</v>
      </c>
      <c r="AE37" s="2">
        <f t="shared" si="2"/>
        <v>0.5939506769278482</v>
      </c>
      <c r="AF37" s="2">
        <v>0.74</v>
      </c>
      <c r="AG37">
        <v>1.9344434732820423E-2</v>
      </c>
      <c r="AH37" s="8" t="s">
        <v>25</v>
      </c>
      <c r="AJ37" s="16" t="s">
        <v>73</v>
      </c>
      <c r="AK37" s="2">
        <f t="shared" si="3"/>
        <v>0.53939110863509754</v>
      </c>
      <c r="AL37" s="2">
        <v>0.627</v>
      </c>
      <c r="AM37">
        <v>1.7561305183107903E-2</v>
      </c>
      <c r="AN37" s="8" t="s">
        <v>25</v>
      </c>
      <c r="AP37" s="16" t="s">
        <v>73</v>
      </c>
      <c r="AQ37" s="2">
        <f t="shared" si="4"/>
        <v>0.36439198811370255</v>
      </c>
      <c r="AR37" s="2">
        <v>0.41699999999999998</v>
      </c>
      <c r="AS37">
        <v>1.2262624498126288E-2</v>
      </c>
      <c r="AT37" s="8" t="s">
        <v>25</v>
      </c>
      <c r="AV37" s="16" t="s">
        <v>73</v>
      </c>
      <c r="AW37" s="2">
        <f t="shared" si="5"/>
        <v>0.49512434581333326</v>
      </c>
      <c r="AX37" s="2">
        <v>0.56000000000000005</v>
      </c>
      <c r="AY37">
        <v>1.700222748579527E-2</v>
      </c>
      <c r="AZ37" s="8" t="s">
        <v>25</v>
      </c>
      <c r="BW37" s="2"/>
      <c r="BY37" s="2"/>
      <c r="CA37" s="2"/>
    </row>
    <row r="38" spans="1:79" x14ac:dyDescent="0.3">
      <c r="A38" s="16" t="s">
        <v>66</v>
      </c>
      <c r="B38">
        <f>'Error Calculations for Ha'!N$34*1000000</f>
        <v>0.61053584216584289</v>
      </c>
      <c r="C38">
        <f>'Error Calculations for Ha'!N$35*1000000</f>
        <v>2.0233282546490525E-2</v>
      </c>
      <c r="D38" s="8" t="s">
        <v>25</v>
      </c>
      <c r="F38" s="9"/>
      <c r="O38" s="11"/>
      <c r="Q38" s="2"/>
      <c r="Y38" t="s">
        <v>72</v>
      </c>
      <c r="AA38">
        <f>1-AA37/AA36</f>
        <v>0.97929501799134566</v>
      </c>
      <c r="AC38" s="2"/>
      <c r="AD38" s="16" t="s">
        <v>75</v>
      </c>
      <c r="AE38" s="2">
        <f t="shared" si="2"/>
        <v>0.55859646996785717</v>
      </c>
      <c r="AF38" s="2">
        <v>0.69</v>
      </c>
      <c r="AG38">
        <v>1.8136388047221102E-2</v>
      </c>
      <c r="AH38" s="8" t="s">
        <v>25</v>
      </c>
      <c r="AJ38" s="16" t="s">
        <v>74</v>
      </c>
      <c r="AK38" s="2">
        <f t="shared" si="3"/>
        <v>0.50427449999999996</v>
      </c>
      <c r="AL38" s="2">
        <v>0.59</v>
      </c>
      <c r="AM38">
        <v>1.6375011232893658E-2</v>
      </c>
      <c r="AN38" s="8" t="s">
        <v>25</v>
      </c>
      <c r="AP38" s="16" t="s">
        <v>74</v>
      </c>
      <c r="AQ38" s="2">
        <f t="shared" si="4"/>
        <v>0.33963709761684779</v>
      </c>
      <c r="AR38" s="2" t="s">
        <v>76</v>
      </c>
      <c r="AS38">
        <v>1.1394006584044087E-2</v>
      </c>
      <c r="AT38" s="8" t="s">
        <v>25</v>
      </c>
      <c r="AV38" s="16" t="s">
        <v>74</v>
      </c>
      <c r="AW38" s="2">
        <f t="shared" si="5"/>
        <v>0.46097783920551721</v>
      </c>
      <c r="AX38" s="2">
        <v>0.52500000000000002</v>
      </c>
      <c r="AY38">
        <v>1.5756169177700161E-2</v>
      </c>
      <c r="AZ38" s="8" t="s">
        <v>25</v>
      </c>
      <c r="BW38" s="2"/>
      <c r="BY38" s="2"/>
      <c r="CA38" s="2"/>
    </row>
    <row r="39" spans="1:79" ht="15" thickBot="1" x14ac:dyDescent="0.35">
      <c r="A39" s="16" t="s">
        <v>67</v>
      </c>
      <c r="B39">
        <f>'Error Calculations for Ha'!O$34*1000000</f>
        <v>0.59151603399868269</v>
      </c>
      <c r="C39">
        <f>'Error Calculations for Ha'!O$35*1000000</f>
        <v>1.9636135694992174E-2</v>
      </c>
      <c r="D39" s="8" t="s">
        <v>25</v>
      </c>
      <c r="F39" s="9"/>
      <c r="O39" s="11"/>
      <c r="Q39" s="2" t="s">
        <v>77</v>
      </c>
      <c r="AC39" s="2"/>
      <c r="AD39" s="17" t="s">
        <v>78</v>
      </c>
      <c r="AE39" s="2">
        <f t="shared" si="2"/>
        <v>0.54245206332138729</v>
      </c>
      <c r="AF39" s="20">
        <v>0.68500000000000005</v>
      </c>
      <c r="AG39" s="18">
        <v>1.7588186729166847E-2</v>
      </c>
      <c r="AH39" s="19" t="s">
        <v>25</v>
      </c>
      <c r="AJ39" s="16" t="s">
        <v>75</v>
      </c>
      <c r="AK39" s="2">
        <f t="shared" si="3"/>
        <v>0.47345087530562346</v>
      </c>
      <c r="AL39" s="2">
        <v>0.45</v>
      </c>
      <c r="AM39">
        <v>1.534083241639933E-2</v>
      </c>
      <c r="AN39" s="8" t="s">
        <v>25</v>
      </c>
      <c r="AP39" s="16" t="s">
        <v>75</v>
      </c>
      <c r="AQ39" s="2">
        <f t="shared" si="4"/>
        <v>0.31803168428244272</v>
      </c>
      <c r="AR39" s="2" t="s">
        <v>76</v>
      </c>
      <c r="AS39">
        <v>1.0641972696279591E-2</v>
      </c>
      <c r="AT39" s="8" t="s">
        <v>25</v>
      </c>
      <c r="AV39" s="16" t="s">
        <v>75</v>
      </c>
      <c r="AW39" s="2">
        <f t="shared" si="5"/>
        <v>0.43123733345032256</v>
      </c>
      <c r="AX39" s="2">
        <v>0.49299999999999999</v>
      </c>
      <c r="AY39">
        <v>1.4683527473662993E-2</v>
      </c>
      <c r="AZ39" s="8" t="s">
        <v>25</v>
      </c>
      <c r="BW39" s="2"/>
      <c r="BY39" s="2"/>
      <c r="CA39" s="2"/>
    </row>
    <row r="40" spans="1:79" x14ac:dyDescent="0.3">
      <c r="A40" s="16" t="s">
        <v>68</v>
      </c>
      <c r="B40">
        <f>'Error Calculations for Ha'!P$34*1000000</f>
        <v>0.57364545895340535</v>
      </c>
      <c r="C40">
        <f>'Error Calculations for Ha'!P$35*1000000</f>
        <v>1.9011685522593344E-2</v>
      </c>
      <c r="D40" s="8" t="s">
        <v>25</v>
      </c>
      <c r="F40" s="9"/>
      <c r="O40" s="11"/>
      <c r="Q40" s="2">
        <f>$BA$4/0.000871335648818866</f>
        <v>0.96456227991965815</v>
      </c>
      <c r="AC40" s="2"/>
      <c r="AD40" s="2"/>
      <c r="AE40" s="2"/>
      <c r="AF40" s="2"/>
      <c r="AH40" s="2"/>
      <c r="AJ40" s="16" t="s">
        <v>78</v>
      </c>
      <c r="AK40" s="2">
        <f t="shared" si="3"/>
        <v>0.44617835944700462</v>
      </c>
      <c r="AM40">
        <v>1.4431005875961493E-2</v>
      </c>
      <c r="AN40" s="8" t="s">
        <v>25</v>
      </c>
      <c r="AP40" s="16" t="s">
        <v>78</v>
      </c>
      <c r="AQ40" s="2">
        <f t="shared" si="4"/>
        <v>0.29901065053349279</v>
      </c>
      <c r="AR40" s="2" t="s">
        <v>76</v>
      </c>
      <c r="AS40">
        <v>9.9842992820713232E-3</v>
      </c>
      <c r="AT40" s="8" t="s">
        <v>25</v>
      </c>
      <c r="AV40" s="16" t="s">
        <v>78</v>
      </c>
      <c r="AW40" s="2">
        <f t="shared" si="5"/>
        <v>0.40510173748363637</v>
      </c>
      <c r="AX40" s="2" t="s">
        <v>76</v>
      </c>
      <c r="AY40">
        <v>1.3750041805998191E-2</v>
      </c>
      <c r="AZ40" s="8" t="s">
        <v>25</v>
      </c>
    </row>
    <row r="41" spans="1:79" ht="15" thickBot="1" x14ac:dyDescent="0.35">
      <c r="A41" s="16" t="s">
        <v>69</v>
      </c>
      <c r="B41">
        <f>'Error Calculations for Ha'!Q$34*1000000</f>
        <v>0.55682301147676583</v>
      </c>
      <c r="C41">
        <f>'Error Calculations for Ha'!Q$35*1000000</f>
        <v>1.842644270346025E-2</v>
      </c>
      <c r="D41" s="8" t="s">
        <v>25</v>
      </c>
      <c r="F41" s="9"/>
      <c r="O41" s="11"/>
      <c r="Q41" s="2"/>
      <c r="AC41" s="2"/>
      <c r="AF41" t="s">
        <v>70</v>
      </c>
      <c r="AG41">
        <f>DEVSQ(AF24:AF40)</f>
        <v>3.6492873333333335</v>
      </c>
      <c r="AJ41" s="17" t="s">
        <v>79</v>
      </c>
      <c r="AK41" s="2">
        <f t="shared" si="3"/>
        <v>0.42187670588235293</v>
      </c>
      <c r="AL41" s="20"/>
      <c r="AM41" s="18">
        <v>1.3624181505884536E-2</v>
      </c>
      <c r="AN41" s="19" t="s">
        <v>25</v>
      </c>
      <c r="AP41" s="17" t="s">
        <v>79</v>
      </c>
      <c r="AQ41" s="2">
        <f t="shared" si="4"/>
        <v>0.2821364603227991</v>
      </c>
      <c r="AR41" s="20" t="s">
        <v>76</v>
      </c>
      <c r="AS41" s="18">
        <v>9.4041115716009312E-3</v>
      </c>
      <c r="AT41" s="19" t="s">
        <v>25</v>
      </c>
      <c r="AV41" s="17" t="s">
        <v>79</v>
      </c>
      <c r="AW41" s="2">
        <f t="shared" si="5"/>
        <v>0.38195306677028573</v>
      </c>
      <c r="AX41" s="20" t="s">
        <v>76</v>
      </c>
      <c r="AY41" s="18">
        <v>1.2929980259208324E-2</v>
      </c>
      <c r="AZ41" s="19" t="s">
        <v>25</v>
      </c>
    </row>
    <row r="42" spans="1:79" x14ac:dyDescent="0.3">
      <c r="A42" s="16" t="s">
        <v>73</v>
      </c>
      <c r="B42" t="e">
        <f>'Error Calculations for Ha'!R$34*1000000</f>
        <v>#DIV/0!</v>
      </c>
      <c r="C42" t="e">
        <f>'Error Calculations for Ha'!R$35*1000000</f>
        <v>#DIV/0!</v>
      </c>
      <c r="D42" s="8" t="s">
        <v>25</v>
      </c>
      <c r="F42" s="9"/>
      <c r="N42" s="2"/>
      <c r="O42" s="8"/>
      <c r="Q42" s="2"/>
      <c r="AC42" s="2"/>
      <c r="AE42" s="2"/>
      <c r="AF42" s="2" t="s">
        <v>71</v>
      </c>
      <c r="AG42">
        <f>SUMXMY2(AF24:AF40,AE24:AE40)</f>
        <v>0.28402264821953788</v>
      </c>
      <c r="AJ42" s="2"/>
      <c r="AL42" t="s">
        <v>70</v>
      </c>
      <c r="AM42">
        <f>DEVSQ(AL25:AL41)</f>
        <v>3.4514189285714276</v>
      </c>
      <c r="AN42" s="2"/>
      <c r="AP42" s="2"/>
      <c r="AR42" t="s">
        <v>70</v>
      </c>
      <c r="AS42">
        <f>DEVSQ(AR25:AR41)</f>
        <v>3.7099556923076928</v>
      </c>
      <c r="AT42" s="2"/>
      <c r="AV42" s="2"/>
      <c r="AX42" t="s">
        <v>70</v>
      </c>
      <c r="AY42">
        <f>DEVSQ(AX25:AX41)</f>
        <v>2.5934923571428574</v>
      </c>
      <c r="AZ42" s="2"/>
    </row>
    <row r="43" spans="1:79" x14ac:dyDescent="0.3">
      <c r="A43" s="16" t="s">
        <v>74</v>
      </c>
      <c r="B43" t="e">
        <f>'Error Calculations for Ha'!S$34*1000000</f>
        <v>#DIV/0!</v>
      </c>
      <c r="C43" t="e">
        <f>'Error Calculations for Ha'!S$35*1000000</f>
        <v>#DIV/0!</v>
      </c>
      <c r="D43" s="8" t="s">
        <v>25</v>
      </c>
      <c r="F43" s="9"/>
      <c r="N43" s="2"/>
      <c r="O43" s="8"/>
      <c r="Q43" s="2"/>
      <c r="AC43" s="2"/>
      <c r="AE43" t="s">
        <v>72</v>
      </c>
      <c r="AG43">
        <f>1-AG42/AG41</f>
        <v>0.92217037950801595</v>
      </c>
      <c r="AJ43" s="2"/>
      <c r="AK43" s="2"/>
      <c r="AL43" s="2" t="s">
        <v>71</v>
      </c>
      <c r="AM43">
        <f>SUMXMY2(AL25:AL41,AK25:AK41)</f>
        <v>0.18685793592716513</v>
      </c>
      <c r="AN43" s="2"/>
      <c r="AP43" s="2"/>
      <c r="AQ43" s="2"/>
      <c r="AR43" s="2" t="s">
        <v>71</v>
      </c>
      <c r="AS43">
        <f>SUMXMY2(AR25:AR41,AQ25:AQ41)</f>
        <v>0.19346135185492985</v>
      </c>
      <c r="AT43" s="2"/>
      <c r="AV43" s="2"/>
      <c r="AW43" s="2"/>
      <c r="AX43" s="2" t="s">
        <v>71</v>
      </c>
      <c r="AY43">
        <f>SUMXMY2(AX25:AX41,AW25:AW41)</f>
        <v>0.20752349315760657</v>
      </c>
      <c r="AZ43" s="2"/>
    </row>
    <row r="44" spans="1:79" x14ac:dyDescent="0.3">
      <c r="A44" s="16" t="s">
        <v>75</v>
      </c>
      <c r="B44" t="e">
        <f>'Error Calculations for Ha'!T$34*1000000</f>
        <v>#DIV/0!</v>
      </c>
      <c r="C44" t="e">
        <f>'Error Calculations for Ha'!T$35*1000000</f>
        <v>#DIV/0!</v>
      </c>
      <c r="D44" s="8" t="s">
        <v>25</v>
      </c>
      <c r="F44" s="9"/>
      <c r="N44" s="2"/>
      <c r="O44" s="8"/>
      <c r="Q44" s="2"/>
      <c r="AC44" s="2"/>
      <c r="AJ44" s="2"/>
      <c r="AK44" t="s">
        <v>72</v>
      </c>
      <c r="AM44">
        <f>1-AM43/AM42</f>
        <v>0.9458605461132743</v>
      </c>
      <c r="AN44" s="2"/>
      <c r="AP44" s="2"/>
      <c r="AQ44" t="s">
        <v>72</v>
      </c>
      <c r="AS44">
        <f>1-AS43/AS42</f>
        <v>0.94785346028362094</v>
      </c>
      <c r="AT44" s="2"/>
      <c r="AV44" s="2"/>
      <c r="AW44" t="s">
        <v>72</v>
      </c>
      <c r="AY44">
        <f>1-AY43/AY42</f>
        <v>0.91998299413296647</v>
      </c>
      <c r="AZ44" s="2"/>
    </row>
    <row r="45" spans="1:79" x14ac:dyDescent="0.3">
      <c r="A45" s="16" t="s">
        <v>78</v>
      </c>
      <c r="B45" t="e">
        <f>'Error Calculations for Ha'!U$34*1000000</f>
        <v>#DIV/0!</v>
      </c>
      <c r="C45" t="e">
        <f>'Error Calculations for Ha'!U$35*1000000</f>
        <v>#DIV/0!</v>
      </c>
      <c r="D45" s="8" t="s">
        <v>25</v>
      </c>
      <c r="F45" s="9"/>
      <c r="N45" s="2"/>
      <c r="O45" s="8"/>
      <c r="Q45" s="2"/>
      <c r="AC45" s="2"/>
      <c r="AJ45" s="2"/>
      <c r="AK45" s="2"/>
      <c r="AL45" s="2"/>
      <c r="AN45" s="2"/>
      <c r="AP45" s="2"/>
      <c r="AQ45" s="2"/>
      <c r="AR45" s="2"/>
      <c r="AT45" s="2"/>
      <c r="AV45" s="2"/>
      <c r="AW45" s="2"/>
      <c r="AX45" s="2"/>
      <c r="AZ45" s="2"/>
    </row>
    <row r="46" spans="1:79" ht="15" thickBot="1" x14ac:dyDescent="0.35">
      <c r="A46" s="17" t="s">
        <v>79</v>
      </c>
      <c r="B46" s="18" t="e">
        <f>'Error Calculations for Ha'!V$34*1000000</f>
        <v>#DIV/0!</v>
      </c>
      <c r="C46" s="18" t="e">
        <f>'Error Calculations for Ha'!V$35*1000000</f>
        <v>#DIV/0!</v>
      </c>
      <c r="D46" s="19" t="s">
        <v>25</v>
      </c>
      <c r="F46" s="9"/>
      <c r="N46" s="2"/>
      <c r="O46" s="8"/>
      <c r="P46" s="2"/>
      <c r="Q46" s="2"/>
      <c r="AC46" s="2"/>
      <c r="AJ46" s="2"/>
      <c r="AK46" s="2"/>
      <c r="AL46" s="2"/>
      <c r="AN46" s="2"/>
      <c r="AP46" s="2"/>
      <c r="AQ46" s="2"/>
      <c r="AR46" s="2"/>
      <c r="AT46" s="2"/>
      <c r="AV46" s="2"/>
      <c r="AW46" s="2"/>
      <c r="AX46" s="2"/>
      <c r="AZ46" s="2"/>
    </row>
    <row r="47" spans="1:79" ht="15" thickBot="1" x14ac:dyDescent="0.35">
      <c r="A47" s="2"/>
      <c r="D47" s="2"/>
      <c r="F47" s="9"/>
      <c r="N47" s="2"/>
      <c r="O47" s="8"/>
      <c r="P47" s="2"/>
      <c r="Q47" s="2"/>
      <c r="AC47" s="2"/>
      <c r="AG47" s="2"/>
      <c r="AH47" s="2"/>
      <c r="AI47" s="2"/>
      <c r="AK47" s="2">
        <f>RSQ(AK26:AK39,AL26:AL39)</f>
        <v>0.99363705513638023</v>
      </c>
      <c r="AQ47" s="2">
        <f>RSQ(AQ25:AQ37,AR25:AR37)</f>
        <v>0.97668828672948504</v>
      </c>
      <c r="AW47" s="2">
        <f>RSQ(AW26:AW39,AX26:AX39)</f>
        <v>0.97530110681881066</v>
      </c>
    </row>
    <row r="48" spans="1:79" x14ac:dyDescent="0.3">
      <c r="F48" s="9"/>
      <c r="N48" s="2"/>
      <c r="O48" s="8"/>
      <c r="Q48" s="2"/>
      <c r="R48" s="126" t="s">
        <v>80</v>
      </c>
      <c r="S48" s="127"/>
      <c r="T48" s="128"/>
      <c r="U48" s="2"/>
      <c r="X48" s="132" t="s">
        <v>81</v>
      </c>
      <c r="Y48" s="133"/>
      <c r="Z48" s="134"/>
      <c r="AA48" s="64"/>
      <c r="AB48" s="65"/>
      <c r="AC48" s="2"/>
      <c r="AD48" s="126" t="s">
        <v>82</v>
      </c>
      <c r="AE48" s="127"/>
      <c r="AF48" s="128"/>
      <c r="AG48" s="2"/>
      <c r="AJ48" s="126" t="s">
        <v>83</v>
      </c>
      <c r="AK48" s="127"/>
      <c r="AL48" s="128"/>
      <c r="AM48" s="2"/>
      <c r="AP48" s="126" t="s">
        <v>84</v>
      </c>
      <c r="AQ48" s="127"/>
      <c r="AR48" s="128"/>
      <c r="AS48" s="2"/>
      <c r="AW48" s="120" t="s">
        <v>85</v>
      </c>
      <c r="AX48" s="121"/>
      <c r="AY48" s="122"/>
      <c r="AZ48" s="2"/>
    </row>
    <row r="49" spans="6:52" x14ac:dyDescent="0.3">
      <c r="F49" s="9"/>
      <c r="N49" s="2"/>
      <c r="O49" s="11"/>
      <c r="Q49" s="2"/>
      <c r="R49" s="7" t="s">
        <v>18</v>
      </c>
      <c r="S49">
        <v>2.4700000000000002</v>
      </c>
      <c r="T49" s="8" t="s">
        <v>19</v>
      </c>
      <c r="X49" s="66" t="s">
        <v>18</v>
      </c>
      <c r="Y49" s="67">
        <v>1.9</v>
      </c>
      <c r="Z49" s="68" t="s">
        <v>19</v>
      </c>
      <c r="AA49" s="64"/>
      <c r="AB49" s="65"/>
      <c r="AC49" s="2"/>
      <c r="AD49" s="7" t="s">
        <v>18</v>
      </c>
      <c r="AE49">
        <v>3.6</v>
      </c>
      <c r="AF49" s="8" t="s">
        <v>19</v>
      </c>
      <c r="AG49" s="2"/>
      <c r="AJ49" s="7" t="s">
        <v>18</v>
      </c>
      <c r="AK49">
        <v>3.6</v>
      </c>
      <c r="AL49" s="8" t="s">
        <v>19</v>
      </c>
      <c r="AM49" s="2"/>
      <c r="AP49" s="7" t="s">
        <v>18</v>
      </c>
      <c r="AQ49">
        <v>3.6</v>
      </c>
      <c r="AR49" s="8" t="s">
        <v>19</v>
      </c>
      <c r="AS49" s="2"/>
      <c r="AW49" s="7" t="s">
        <v>18</v>
      </c>
      <c r="AX49">
        <v>3.3</v>
      </c>
      <c r="AY49" s="8" t="s">
        <v>19</v>
      </c>
      <c r="AZ49" s="2"/>
    </row>
    <row r="50" spans="6:52" ht="15.6" x14ac:dyDescent="0.35">
      <c r="F50" s="9"/>
      <c r="N50" s="2"/>
      <c r="O50" s="8"/>
      <c r="P50" s="2"/>
      <c r="Q50" s="2"/>
      <c r="R50" s="7" t="s">
        <v>24</v>
      </c>
      <c r="S50" s="3">
        <v>69.8</v>
      </c>
      <c r="T50" s="8" t="s">
        <v>25</v>
      </c>
      <c r="U50" s="3">
        <v>0.98933128364176115</v>
      </c>
      <c r="X50" s="66" t="s">
        <v>86</v>
      </c>
      <c r="Y50" s="67">
        <v>57</v>
      </c>
      <c r="Z50" s="68" t="s">
        <v>25</v>
      </c>
      <c r="AA50" s="64"/>
      <c r="AB50" s="65"/>
      <c r="AC50" s="2"/>
      <c r="AD50" s="7" t="s">
        <v>24</v>
      </c>
      <c r="AE50" s="3">
        <v>120.22</v>
      </c>
      <c r="AF50" s="8" t="s">
        <v>25</v>
      </c>
      <c r="AG50" s="2">
        <v>0.99774448198235921</v>
      </c>
      <c r="AJ50" s="7" t="s">
        <v>24</v>
      </c>
      <c r="AK50" s="3">
        <v>117.15</v>
      </c>
      <c r="AL50" s="8" t="s">
        <v>25</v>
      </c>
      <c r="AM50" s="2">
        <v>0.99976761969813266</v>
      </c>
      <c r="AP50" s="7" t="s">
        <v>24</v>
      </c>
      <c r="AQ50" s="3">
        <v>116.83</v>
      </c>
      <c r="AR50" s="8" t="s">
        <v>25</v>
      </c>
      <c r="AS50" s="2">
        <v>0.99524004105540331</v>
      </c>
      <c r="AW50" s="7" t="s">
        <v>24</v>
      </c>
      <c r="AX50" s="3">
        <v>88.81</v>
      </c>
      <c r="AY50" s="8" t="s">
        <v>25</v>
      </c>
      <c r="AZ50" s="2">
        <v>0.9970816141873744</v>
      </c>
    </row>
    <row r="51" spans="6:52" ht="15" thickBot="1" x14ac:dyDescent="0.35">
      <c r="F51" s="29"/>
      <c r="G51" s="46"/>
      <c r="H51" s="18"/>
      <c r="I51" s="18"/>
      <c r="J51" s="18"/>
      <c r="K51" s="20"/>
      <c r="L51" s="18"/>
      <c r="M51" s="18"/>
      <c r="N51" s="20"/>
      <c r="O51" s="15"/>
      <c r="Q51" s="2"/>
      <c r="R51" s="7" t="s">
        <v>26</v>
      </c>
      <c r="S51" s="2">
        <v>18.399999999999999</v>
      </c>
      <c r="T51" s="8" t="s">
        <v>25</v>
      </c>
      <c r="U51" s="2"/>
      <c r="X51" s="66" t="s">
        <v>26</v>
      </c>
      <c r="Y51" s="64">
        <v>17.170000000000002</v>
      </c>
      <c r="Z51" s="68" t="s">
        <v>25</v>
      </c>
      <c r="AA51" s="64"/>
      <c r="AB51" s="65"/>
      <c r="AC51" s="2"/>
      <c r="AD51" s="7" t="s">
        <v>26</v>
      </c>
      <c r="AE51" s="2">
        <v>17.399999999999999</v>
      </c>
      <c r="AF51" s="8" t="s">
        <v>25</v>
      </c>
      <c r="AG51" s="2"/>
      <c r="AJ51" s="7" t="s">
        <v>26</v>
      </c>
      <c r="AK51" s="2">
        <v>17.399999999999999</v>
      </c>
      <c r="AL51" s="8" t="s">
        <v>25</v>
      </c>
      <c r="AM51" s="2"/>
      <c r="AP51" s="7" t="s">
        <v>26</v>
      </c>
      <c r="AQ51" s="2">
        <v>17.239999999999998</v>
      </c>
      <c r="AR51" s="8" t="s">
        <v>25</v>
      </c>
      <c r="AS51" s="2"/>
      <c r="AV51" s="2"/>
      <c r="AW51" s="7" t="s">
        <v>26</v>
      </c>
      <c r="AX51" s="2">
        <v>17.670000000000002</v>
      </c>
      <c r="AY51" s="8" t="s">
        <v>25</v>
      </c>
      <c r="AZ51" s="2"/>
    </row>
    <row r="52" spans="6:52" x14ac:dyDescent="0.3">
      <c r="Q52" s="2"/>
      <c r="R52" s="7" t="s">
        <v>27</v>
      </c>
      <c r="S52" s="2">
        <v>0.7</v>
      </c>
      <c r="T52" s="8" t="s">
        <v>28</v>
      </c>
      <c r="U52" s="2"/>
      <c r="X52" s="69" t="s">
        <v>27</v>
      </c>
      <c r="Y52" s="64">
        <v>0.24</v>
      </c>
      <c r="Z52" s="68" t="s">
        <v>28</v>
      </c>
      <c r="AA52" s="64"/>
      <c r="AB52" s="65"/>
      <c r="AC52" s="2"/>
      <c r="AD52" s="7" t="s">
        <v>27</v>
      </c>
      <c r="AE52" s="2">
        <v>0.72</v>
      </c>
      <c r="AF52" s="8" t="s">
        <v>28</v>
      </c>
      <c r="AG52" s="2"/>
      <c r="AI52" s="2"/>
      <c r="AJ52" s="7" t="s">
        <v>27</v>
      </c>
      <c r="AK52" s="2">
        <v>0.51</v>
      </c>
      <c r="AL52" s="8" t="s">
        <v>28</v>
      </c>
      <c r="AM52" s="2"/>
      <c r="AO52" s="2"/>
      <c r="AP52" s="7" t="s">
        <v>27</v>
      </c>
      <c r="AQ52" s="2">
        <v>0.56999999999999995</v>
      </c>
      <c r="AR52" s="8" t="s">
        <v>28</v>
      </c>
      <c r="AS52" s="2"/>
      <c r="AV52" s="2"/>
      <c r="AW52" s="7" t="s">
        <v>27</v>
      </c>
      <c r="AX52" s="2">
        <v>0.45</v>
      </c>
      <c r="AY52" s="8" t="s">
        <v>28</v>
      </c>
      <c r="AZ52" s="2"/>
    </row>
    <row r="53" spans="6:52" x14ac:dyDescent="0.3">
      <c r="Q53" s="2"/>
      <c r="R53" s="7" t="s">
        <v>29</v>
      </c>
      <c r="S53" s="2">
        <v>0.83</v>
      </c>
      <c r="T53" s="8" t="s">
        <v>28</v>
      </c>
      <c r="U53" s="2"/>
      <c r="X53" s="69" t="s">
        <v>29</v>
      </c>
      <c r="Y53" s="64">
        <v>0.44</v>
      </c>
      <c r="Z53" s="68" t="s">
        <v>28</v>
      </c>
      <c r="AA53" s="64"/>
      <c r="AB53" s="65"/>
      <c r="AC53" s="2"/>
      <c r="AD53" s="7" t="s">
        <v>29</v>
      </c>
      <c r="AE53" s="2">
        <v>0.73</v>
      </c>
      <c r="AF53" s="8" t="s">
        <v>28</v>
      </c>
      <c r="AG53" s="2"/>
      <c r="AI53" s="2"/>
      <c r="AJ53" s="7" t="s">
        <v>29</v>
      </c>
      <c r="AK53" s="2">
        <v>0.59</v>
      </c>
      <c r="AL53" s="8" t="s">
        <v>28</v>
      </c>
      <c r="AM53" s="2"/>
      <c r="AO53" s="2"/>
      <c r="AP53" s="7" t="s">
        <v>29</v>
      </c>
      <c r="AQ53" s="2">
        <v>0.57999999999999996</v>
      </c>
      <c r="AR53" s="8" t="s">
        <v>28</v>
      </c>
      <c r="AS53" s="2"/>
      <c r="AV53" s="2"/>
      <c r="AW53" s="7" t="s">
        <v>29</v>
      </c>
      <c r="AX53" s="2">
        <v>0.46</v>
      </c>
      <c r="AY53" s="8" t="s">
        <v>28</v>
      </c>
      <c r="AZ53" s="2"/>
    </row>
    <row r="54" spans="6:52" x14ac:dyDescent="0.3">
      <c r="Q54" s="2"/>
      <c r="R54" s="7" t="s">
        <v>30</v>
      </c>
      <c r="S54" s="2">
        <v>0.98</v>
      </c>
      <c r="T54" s="8" t="s">
        <v>28</v>
      </c>
      <c r="U54" s="2"/>
      <c r="X54" s="69" t="s">
        <v>30</v>
      </c>
      <c r="Y54" s="64">
        <v>0.64</v>
      </c>
      <c r="Z54" s="68" t="s">
        <v>28</v>
      </c>
      <c r="AA54" s="64"/>
      <c r="AB54" s="65"/>
      <c r="AC54" s="2"/>
      <c r="AD54" s="7" t="s">
        <v>30</v>
      </c>
      <c r="AE54" s="2">
        <v>0.92</v>
      </c>
      <c r="AF54" s="8" t="s">
        <v>28</v>
      </c>
      <c r="AG54" s="2"/>
      <c r="AI54" s="2"/>
      <c r="AJ54" s="7" t="s">
        <v>30</v>
      </c>
      <c r="AK54" s="2">
        <v>0.66</v>
      </c>
      <c r="AL54" s="8" t="s">
        <v>28</v>
      </c>
      <c r="AM54" s="2"/>
      <c r="AO54" s="2"/>
      <c r="AP54" s="7" t="s">
        <v>30</v>
      </c>
      <c r="AQ54" s="2">
        <v>0.6</v>
      </c>
      <c r="AR54" s="8" t="s">
        <v>28</v>
      </c>
      <c r="AS54" s="2"/>
      <c r="AV54" s="2"/>
      <c r="AW54" s="7" t="s">
        <v>30</v>
      </c>
      <c r="AX54" s="2">
        <v>0.65</v>
      </c>
      <c r="AY54" s="8" t="s">
        <v>28</v>
      </c>
      <c r="AZ54" s="2"/>
    </row>
    <row r="55" spans="6:52" x14ac:dyDescent="0.3">
      <c r="Q55" s="2"/>
      <c r="R55" s="7" t="s">
        <v>31</v>
      </c>
      <c r="S55" s="2">
        <v>1.08</v>
      </c>
      <c r="T55" s="8" t="s">
        <v>28</v>
      </c>
      <c r="U55" s="2"/>
      <c r="X55" s="69" t="s">
        <v>31</v>
      </c>
      <c r="Y55" s="64">
        <v>0.84</v>
      </c>
      <c r="Z55" s="68" t="s">
        <v>28</v>
      </c>
      <c r="AA55" s="64"/>
      <c r="AB55" s="65"/>
      <c r="AC55" s="2"/>
      <c r="AD55" s="7" t="s">
        <v>31</v>
      </c>
      <c r="AE55" s="2">
        <v>1.1200000000000001</v>
      </c>
      <c r="AF55" s="8" t="s">
        <v>28</v>
      </c>
      <c r="AG55" s="2"/>
      <c r="AI55" s="2"/>
      <c r="AJ55" s="7" t="s">
        <v>31</v>
      </c>
      <c r="AK55" s="2">
        <v>0.76</v>
      </c>
      <c r="AL55" s="8" t="s">
        <v>28</v>
      </c>
      <c r="AM55" s="2"/>
      <c r="AO55" s="2"/>
      <c r="AP55" s="7" t="s">
        <v>31</v>
      </c>
      <c r="AQ55" s="2">
        <v>0.85</v>
      </c>
      <c r="AR55" s="8" t="s">
        <v>28</v>
      </c>
      <c r="AS55" s="2"/>
      <c r="AV55" s="2"/>
      <c r="AW55" s="7" t="s">
        <v>31</v>
      </c>
      <c r="AX55" s="2">
        <v>0.95</v>
      </c>
      <c r="AY55" s="8" t="s">
        <v>28</v>
      </c>
      <c r="AZ55" s="2"/>
    </row>
    <row r="56" spans="6:52" x14ac:dyDescent="0.3">
      <c r="R56" s="7" t="s">
        <v>32</v>
      </c>
      <c r="S56" s="2">
        <v>1.2</v>
      </c>
      <c r="T56" s="8" t="s">
        <v>28</v>
      </c>
      <c r="U56" s="2"/>
      <c r="X56" s="69" t="s">
        <v>32</v>
      </c>
      <c r="Y56" s="64">
        <v>1.04</v>
      </c>
      <c r="Z56" s="68" t="s">
        <v>28</v>
      </c>
      <c r="AA56" s="64"/>
      <c r="AB56" s="65"/>
      <c r="AC56" s="2"/>
      <c r="AD56" s="7" t="s">
        <v>32</v>
      </c>
      <c r="AE56" s="2">
        <v>1.32</v>
      </c>
      <c r="AF56" s="8" t="s">
        <v>28</v>
      </c>
      <c r="AG56" s="2"/>
      <c r="AI56" s="2"/>
      <c r="AJ56" s="7" t="s">
        <v>32</v>
      </c>
      <c r="AK56" s="2">
        <v>1.01</v>
      </c>
      <c r="AL56" s="8" t="s">
        <v>28</v>
      </c>
      <c r="AM56" s="2"/>
      <c r="AO56" s="2"/>
      <c r="AP56" s="7" t="s">
        <v>32</v>
      </c>
      <c r="AQ56" s="2">
        <v>1.1000000000000001</v>
      </c>
      <c r="AR56" s="8" t="s">
        <v>28</v>
      </c>
      <c r="AS56" s="2"/>
      <c r="AV56" s="2"/>
      <c r="AW56" s="7" t="s">
        <v>32</v>
      </c>
      <c r="AX56" s="2">
        <v>1.25</v>
      </c>
      <c r="AY56" s="8" t="s">
        <v>28</v>
      </c>
      <c r="AZ56" s="2"/>
    </row>
    <row r="57" spans="6:52" x14ac:dyDescent="0.3">
      <c r="R57" s="7" t="s">
        <v>33</v>
      </c>
      <c r="S57" s="2">
        <v>1.33</v>
      </c>
      <c r="T57" s="8" t="s">
        <v>28</v>
      </c>
      <c r="U57" s="2"/>
      <c r="X57" s="69" t="s">
        <v>33</v>
      </c>
      <c r="Y57" s="64">
        <v>1.24</v>
      </c>
      <c r="Z57" s="68" t="s">
        <v>28</v>
      </c>
      <c r="AA57" s="64"/>
      <c r="AB57" s="65"/>
      <c r="AC57" s="2"/>
      <c r="AD57" s="7" t="s">
        <v>33</v>
      </c>
      <c r="AE57" s="2">
        <v>1.52</v>
      </c>
      <c r="AF57" s="8" t="s">
        <v>28</v>
      </c>
      <c r="AG57" s="2"/>
      <c r="AI57" s="2"/>
      <c r="AJ57" s="7" t="s">
        <v>33</v>
      </c>
      <c r="AK57" s="2">
        <v>1.26</v>
      </c>
      <c r="AL57" s="8" t="s">
        <v>28</v>
      </c>
      <c r="AM57" s="2"/>
      <c r="AO57" s="2"/>
      <c r="AP57" s="7" t="s">
        <v>33</v>
      </c>
      <c r="AQ57" s="2">
        <v>1.35</v>
      </c>
      <c r="AR57" s="8" t="s">
        <v>28</v>
      </c>
      <c r="AS57" s="2"/>
      <c r="AV57" s="2"/>
      <c r="AW57" s="7" t="s">
        <v>33</v>
      </c>
      <c r="AX57" s="2">
        <v>1.55</v>
      </c>
      <c r="AY57" s="8" t="s">
        <v>28</v>
      </c>
      <c r="AZ57" s="2"/>
    </row>
    <row r="58" spans="6:52" x14ac:dyDescent="0.3">
      <c r="R58" s="7" t="s">
        <v>34</v>
      </c>
      <c r="S58" s="2">
        <v>1.45</v>
      </c>
      <c r="T58" s="8" t="s">
        <v>28</v>
      </c>
      <c r="U58" s="2"/>
      <c r="X58" s="69" t="s">
        <v>34</v>
      </c>
      <c r="Y58" s="64">
        <v>1.44</v>
      </c>
      <c r="Z58" s="68" t="s">
        <v>28</v>
      </c>
      <c r="AA58" s="64"/>
      <c r="AB58" s="65"/>
      <c r="AC58" s="2"/>
      <c r="AD58" s="7" t="s">
        <v>34</v>
      </c>
      <c r="AE58" s="2">
        <v>1.72</v>
      </c>
      <c r="AF58" s="8" t="s">
        <v>28</v>
      </c>
      <c r="AG58" s="2"/>
      <c r="AI58" s="2"/>
      <c r="AJ58" s="7" t="s">
        <v>34</v>
      </c>
      <c r="AK58" s="2">
        <v>1.51</v>
      </c>
      <c r="AL58" s="8" t="s">
        <v>28</v>
      </c>
      <c r="AM58" s="2"/>
      <c r="AO58" s="2"/>
      <c r="AP58" s="7" t="s">
        <v>34</v>
      </c>
      <c r="AQ58" s="2">
        <v>1.6</v>
      </c>
      <c r="AR58" s="8" t="s">
        <v>28</v>
      </c>
      <c r="AS58" s="2"/>
      <c r="AV58" s="2"/>
      <c r="AW58" s="7" t="s">
        <v>34</v>
      </c>
      <c r="AX58" s="2">
        <v>1.85</v>
      </c>
      <c r="AY58" s="8" t="s">
        <v>28</v>
      </c>
      <c r="AZ58" s="2"/>
    </row>
    <row r="59" spans="6:52" x14ac:dyDescent="0.3">
      <c r="R59" s="7" t="s">
        <v>35</v>
      </c>
      <c r="S59" s="2">
        <v>1.58</v>
      </c>
      <c r="T59" s="8" t="s">
        <v>28</v>
      </c>
      <c r="U59" s="2"/>
      <c r="X59" s="69" t="s">
        <v>35</v>
      </c>
      <c r="Y59" s="64">
        <v>1.64</v>
      </c>
      <c r="Z59" s="68" t="s">
        <v>28</v>
      </c>
      <c r="AA59" s="64"/>
      <c r="AB59" s="65"/>
      <c r="AC59" s="2"/>
      <c r="AD59" s="7" t="s">
        <v>35</v>
      </c>
      <c r="AE59" s="2">
        <v>1.92</v>
      </c>
      <c r="AF59" s="8" t="s">
        <v>28</v>
      </c>
      <c r="AG59" s="2"/>
      <c r="AI59" s="2"/>
      <c r="AJ59" s="7" t="s">
        <v>35</v>
      </c>
      <c r="AK59" s="2">
        <v>1.76</v>
      </c>
      <c r="AL59" s="8" t="s">
        <v>28</v>
      </c>
      <c r="AM59" s="2"/>
      <c r="AO59" s="2"/>
      <c r="AP59" s="7" t="s">
        <v>35</v>
      </c>
      <c r="AQ59" s="2">
        <v>1.85</v>
      </c>
      <c r="AR59" s="8" t="s">
        <v>28</v>
      </c>
      <c r="AS59" s="2"/>
      <c r="AV59" s="2"/>
      <c r="AW59" s="7" t="s">
        <v>35</v>
      </c>
      <c r="AX59" s="2">
        <v>2.15</v>
      </c>
      <c r="AY59" s="8" t="s">
        <v>28</v>
      </c>
      <c r="AZ59" s="2"/>
    </row>
    <row r="60" spans="6:52" x14ac:dyDescent="0.3">
      <c r="R60" s="7" t="s">
        <v>36</v>
      </c>
      <c r="S60" s="2">
        <v>1.7</v>
      </c>
      <c r="T60" s="8" t="s">
        <v>28</v>
      </c>
      <c r="U60" s="2"/>
      <c r="X60" s="69" t="s">
        <v>36</v>
      </c>
      <c r="Y60" s="64">
        <v>1.84</v>
      </c>
      <c r="Z60" s="68" t="s">
        <v>28</v>
      </c>
      <c r="AA60" s="64"/>
      <c r="AB60" s="65"/>
      <c r="AC60" s="2"/>
      <c r="AD60" s="7" t="s">
        <v>36</v>
      </c>
      <c r="AE60" s="2">
        <v>2.12</v>
      </c>
      <c r="AF60" s="8" t="s">
        <v>28</v>
      </c>
      <c r="AG60" s="2"/>
      <c r="AI60" s="2"/>
      <c r="AJ60" s="7" t="s">
        <v>36</v>
      </c>
      <c r="AK60" s="2">
        <v>2.0099999999999998</v>
      </c>
      <c r="AL60" s="8" t="s">
        <v>28</v>
      </c>
      <c r="AM60" s="2"/>
      <c r="AO60" s="2"/>
      <c r="AP60" s="7" t="s">
        <v>36</v>
      </c>
      <c r="AQ60" s="2">
        <v>2.1</v>
      </c>
      <c r="AR60" s="8" t="s">
        <v>28</v>
      </c>
      <c r="AS60" s="2"/>
      <c r="AV60" s="2"/>
      <c r="AW60" s="7" t="s">
        <v>36</v>
      </c>
      <c r="AX60" s="2">
        <v>2.4500000000000002</v>
      </c>
      <c r="AY60" s="8" t="s">
        <v>28</v>
      </c>
      <c r="AZ60" s="2"/>
    </row>
    <row r="61" spans="6:52" ht="15" thickBot="1" x14ac:dyDescent="0.35">
      <c r="R61" s="45" t="s">
        <v>37</v>
      </c>
      <c r="S61" s="20">
        <v>1.83</v>
      </c>
      <c r="T61" s="19" t="s">
        <v>28</v>
      </c>
      <c r="U61" s="2"/>
      <c r="X61" s="69" t="s">
        <v>37</v>
      </c>
      <c r="Y61" s="64">
        <v>2.04</v>
      </c>
      <c r="Z61" s="68" t="s">
        <v>28</v>
      </c>
      <c r="AA61" s="64"/>
      <c r="AB61" s="65"/>
      <c r="AC61" s="2"/>
      <c r="AD61" s="7" t="s">
        <v>37</v>
      </c>
      <c r="AE61" s="2">
        <v>2.3199999999999998</v>
      </c>
      <c r="AF61" s="8" t="s">
        <v>28</v>
      </c>
      <c r="AG61" s="2"/>
      <c r="AI61" s="2"/>
      <c r="AJ61" s="7" t="s">
        <v>37</v>
      </c>
      <c r="AK61" s="2">
        <v>2.2599999999999998</v>
      </c>
      <c r="AL61" s="8" t="s">
        <v>28</v>
      </c>
      <c r="AM61" s="2"/>
      <c r="AO61" s="2"/>
      <c r="AP61" s="7" t="s">
        <v>37</v>
      </c>
      <c r="AQ61" s="2">
        <v>2.35</v>
      </c>
      <c r="AR61" s="8" t="s">
        <v>28</v>
      </c>
      <c r="AS61" s="2"/>
      <c r="AV61" s="2"/>
      <c r="AW61" s="7" t="s">
        <v>37</v>
      </c>
      <c r="AX61" s="2">
        <v>2.75</v>
      </c>
      <c r="AY61" s="8" t="s">
        <v>28</v>
      </c>
      <c r="AZ61" s="2"/>
    </row>
    <row r="62" spans="6:52" x14ac:dyDescent="0.3">
      <c r="R62" s="26"/>
      <c r="S62" s="43" t="s">
        <v>43</v>
      </c>
      <c r="T62" s="43" t="s">
        <v>44</v>
      </c>
      <c r="U62" s="43" t="s">
        <v>45</v>
      </c>
      <c r="V62" s="44"/>
      <c r="X62" s="70"/>
      <c r="Y62" s="71" t="s">
        <v>43</v>
      </c>
      <c r="Z62" s="71" t="s">
        <v>44</v>
      </c>
      <c r="AA62" s="71" t="s">
        <v>45</v>
      </c>
      <c r="AB62" s="72"/>
      <c r="AC62" s="2"/>
      <c r="AD62" s="7" t="s">
        <v>39</v>
      </c>
      <c r="AE62" s="2">
        <v>2.52</v>
      </c>
      <c r="AF62" s="8" t="s">
        <v>28</v>
      </c>
      <c r="AG62" s="2"/>
      <c r="AI62" s="2"/>
      <c r="AJ62" s="7" t="s">
        <v>39</v>
      </c>
      <c r="AK62" s="2">
        <v>2.5099999999999998</v>
      </c>
      <c r="AL62" s="8" t="s">
        <v>28</v>
      </c>
      <c r="AM62" s="2"/>
      <c r="AO62" s="2"/>
      <c r="AP62" s="7" t="s">
        <v>39</v>
      </c>
      <c r="AQ62" s="2">
        <v>2.6</v>
      </c>
      <c r="AR62" s="8" t="s">
        <v>28</v>
      </c>
      <c r="AS62" s="2"/>
      <c r="AV62" s="2"/>
      <c r="AW62" s="7" t="s">
        <v>39</v>
      </c>
      <c r="AX62" s="2">
        <v>3.05</v>
      </c>
      <c r="AY62" s="8" t="s">
        <v>28</v>
      </c>
      <c r="AZ62" s="2"/>
    </row>
    <row r="63" spans="6:52" x14ac:dyDescent="0.3">
      <c r="R63" s="16" t="s">
        <v>47</v>
      </c>
      <c r="S63">
        <v>2.904989649513241</v>
      </c>
      <c r="T63">
        <v>2.12</v>
      </c>
      <c r="U63">
        <v>0.10714687597778158</v>
      </c>
      <c r="V63" s="8" t="s">
        <v>28</v>
      </c>
      <c r="X63" s="73" t="s">
        <v>47</v>
      </c>
      <c r="Y63" s="67">
        <v>2.2217677511866327</v>
      </c>
      <c r="Z63" s="64">
        <v>2.25</v>
      </c>
      <c r="AA63" s="67">
        <v>8.3453994517937224E-2</v>
      </c>
      <c r="AB63" s="68" t="s">
        <v>28</v>
      </c>
      <c r="AC63" s="2"/>
      <c r="AD63" s="7" t="s">
        <v>41</v>
      </c>
      <c r="AE63" s="2">
        <v>2.72</v>
      </c>
      <c r="AF63" s="8" t="s">
        <v>28</v>
      </c>
      <c r="AG63" s="2"/>
      <c r="AI63" s="2"/>
      <c r="AJ63" s="7" t="s">
        <v>41</v>
      </c>
      <c r="AK63" s="2">
        <v>2.76</v>
      </c>
      <c r="AL63" s="8" t="s">
        <v>28</v>
      </c>
      <c r="AM63" s="2"/>
      <c r="AO63" s="2"/>
      <c r="AP63" s="7" t="s">
        <v>41</v>
      </c>
      <c r="AQ63" s="2">
        <v>2.85</v>
      </c>
      <c r="AR63" s="8" t="s">
        <v>28</v>
      </c>
      <c r="AS63" s="2"/>
      <c r="AV63" s="2"/>
      <c r="AW63" s="7" t="s">
        <v>41</v>
      </c>
      <c r="AX63" s="2">
        <v>3.35</v>
      </c>
      <c r="AY63" s="8" t="s">
        <v>28</v>
      </c>
      <c r="AZ63" s="2"/>
    </row>
    <row r="64" spans="6:52" x14ac:dyDescent="0.3">
      <c r="R64" s="9" t="s">
        <v>49</v>
      </c>
      <c r="S64">
        <v>0.65349507077450264</v>
      </c>
      <c r="T64" s="2"/>
      <c r="U64">
        <v>2.893610112883347E-2</v>
      </c>
      <c r="V64" s="8" t="s">
        <v>28</v>
      </c>
      <c r="X64" s="69" t="s">
        <v>49</v>
      </c>
      <c r="Y64" s="67">
        <v>0.49227645524074631</v>
      </c>
      <c r="Z64" s="64"/>
      <c r="AA64" s="67">
        <v>2.2879824810128083E-2</v>
      </c>
      <c r="AB64" s="68" t="s">
        <v>28</v>
      </c>
      <c r="AC64" s="2"/>
      <c r="AD64" s="7" t="s">
        <v>42</v>
      </c>
      <c r="AE64" s="2">
        <v>2.92</v>
      </c>
      <c r="AF64" s="8" t="s">
        <v>28</v>
      </c>
      <c r="AG64" s="2"/>
      <c r="AI64" s="2"/>
      <c r="AJ64" s="7" t="s">
        <v>42</v>
      </c>
      <c r="AK64" s="2">
        <v>3.01</v>
      </c>
      <c r="AL64" s="8" t="s">
        <v>28</v>
      </c>
      <c r="AM64" s="2"/>
      <c r="AO64" s="2"/>
      <c r="AP64" s="7" t="s">
        <v>42</v>
      </c>
      <c r="AQ64" s="2">
        <v>3.1</v>
      </c>
      <c r="AR64" s="8" t="s">
        <v>28</v>
      </c>
      <c r="AS64" s="2"/>
      <c r="AV64" s="2"/>
      <c r="AW64" s="7" t="s">
        <v>42</v>
      </c>
      <c r="AX64" s="2">
        <v>3.65</v>
      </c>
      <c r="AY64" s="8" t="s">
        <v>28</v>
      </c>
      <c r="AZ64" s="2"/>
    </row>
    <row r="65" spans="18:53" x14ac:dyDescent="0.3">
      <c r="R65" s="16" t="s">
        <v>51</v>
      </c>
      <c r="S65" s="2">
        <f t="shared" ref="S65:S74" si="6">(0.000871335648818866*$S$50*$S$51/S52)*($BA$4/0.000871335648818866)</f>
        <v>1.5420233948571427</v>
      </c>
      <c r="T65" s="2">
        <v>1.5369999999999999</v>
      </c>
      <c r="U65">
        <v>7.8284263886066408E-2</v>
      </c>
      <c r="V65" s="8" t="s">
        <v>25</v>
      </c>
      <c r="X65" s="73" t="s">
        <v>51</v>
      </c>
      <c r="Y65" s="64">
        <f>0.000871335648818866*$Y$50*$Y$51/Y52</f>
        <v>3.5531978589272342</v>
      </c>
      <c r="Z65" s="64">
        <v>1.43</v>
      </c>
      <c r="AA65" s="67">
        <v>0.40329498575831241</v>
      </c>
      <c r="AB65" s="68" t="s">
        <v>25</v>
      </c>
      <c r="AC65" s="2"/>
      <c r="AD65" s="7" t="s">
        <v>46</v>
      </c>
      <c r="AE65" s="2">
        <v>3.12</v>
      </c>
      <c r="AF65" s="8" t="s">
        <v>28</v>
      </c>
      <c r="AG65" s="2"/>
      <c r="AI65" s="2"/>
      <c r="AJ65" s="7" t="s">
        <v>46</v>
      </c>
      <c r="AK65" s="2">
        <v>3.26</v>
      </c>
      <c r="AL65" s="8" t="s">
        <v>28</v>
      </c>
      <c r="AM65" s="2"/>
      <c r="AO65" s="2"/>
      <c r="AP65" s="7" t="s">
        <v>46</v>
      </c>
      <c r="AQ65" s="2">
        <v>3.35</v>
      </c>
      <c r="AR65" s="8" t="s">
        <v>28</v>
      </c>
      <c r="AS65" s="2"/>
      <c r="AV65" s="2"/>
      <c r="AW65" s="7" t="s">
        <v>46</v>
      </c>
      <c r="AX65" s="2">
        <v>3.95</v>
      </c>
      <c r="AY65" s="8" t="s">
        <v>28</v>
      </c>
      <c r="AZ65" s="2"/>
    </row>
    <row r="66" spans="18:53" x14ac:dyDescent="0.3">
      <c r="R66" s="16" t="s">
        <v>53</v>
      </c>
      <c r="S66" s="2">
        <f t="shared" si="6"/>
        <v>1.3005016583132529</v>
      </c>
      <c r="T66" s="2">
        <v>1.23</v>
      </c>
      <c r="U66">
        <v>6.0784711187965662E-2</v>
      </c>
      <c r="V66" s="8" t="s">
        <v>25</v>
      </c>
      <c r="X66" s="73" t="s">
        <v>53</v>
      </c>
      <c r="Y66" s="64">
        <f t="shared" ref="Y66:Y74" si="7">0.000871335648818866*$Y$50*$Y$51/Y53</f>
        <v>1.9381079230512186</v>
      </c>
      <c r="Z66" s="64">
        <v>1.07</v>
      </c>
      <c r="AA66" s="67">
        <v>0.13534684263485788</v>
      </c>
      <c r="AB66" s="68" t="s">
        <v>25</v>
      </c>
      <c r="AC66" s="2">
        <f>Y66*Y50/Z66</f>
        <v>103.24500150833595</v>
      </c>
      <c r="AD66" s="7" t="s">
        <v>48</v>
      </c>
      <c r="AE66" s="2">
        <v>3.32</v>
      </c>
      <c r="AF66" s="8" t="s">
        <v>28</v>
      </c>
      <c r="AG66" s="2"/>
      <c r="AI66" s="2"/>
      <c r="AJ66" s="7" t="s">
        <v>48</v>
      </c>
      <c r="AK66" s="2">
        <v>3.51</v>
      </c>
      <c r="AL66" s="8" t="s">
        <v>28</v>
      </c>
      <c r="AM66" s="2"/>
      <c r="AO66" s="2"/>
      <c r="AP66" s="7" t="s">
        <v>48</v>
      </c>
      <c r="AQ66" s="2">
        <v>3.6</v>
      </c>
      <c r="AR66" s="8" t="s">
        <v>28</v>
      </c>
      <c r="AS66" s="2"/>
      <c r="AV66" s="2"/>
      <c r="AW66" s="21" t="s">
        <v>48</v>
      </c>
      <c r="AX66" s="30">
        <v>4.25</v>
      </c>
      <c r="AY66" s="22" t="s">
        <v>28</v>
      </c>
      <c r="AZ66" s="30"/>
    </row>
    <row r="67" spans="18:53" x14ac:dyDescent="0.3">
      <c r="R67" s="16" t="s">
        <v>56</v>
      </c>
      <c r="S67" s="2">
        <f t="shared" si="6"/>
        <v>1.1014452820408163</v>
      </c>
      <c r="T67" s="2">
        <v>1.087</v>
      </c>
      <c r="U67">
        <v>4.8150415545075376E-2</v>
      </c>
      <c r="V67" s="8" t="s">
        <v>25</v>
      </c>
      <c r="X67" s="73" t="s">
        <v>56</v>
      </c>
      <c r="Y67" s="64">
        <f t="shared" si="7"/>
        <v>1.3324491970977128</v>
      </c>
      <c r="Z67" s="64">
        <v>0.82499999999999996</v>
      </c>
      <c r="AA67" s="67">
        <v>7.405339721884352E-2</v>
      </c>
      <c r="AB67" s="68" t="s">
        <v>25</v>
      </c>
      <c r="AD67" s="7" t="s">
        <v>50</v>
      </c>
      <c r="AE67" s="2">
        <v>3.52</v>
      </c>
      <c r="AF67" s="8" t="s">
        <v>28</v>
      </c>
      <c r="AG67" s="2"/>
      <c r="AI67" s="2"/>
      <c r="AJ67" s="7" t="s">
        <v>50</v>
      </c>
      <c r="AK67" s="2">
        <v>3.76</v>
      </c>
      <c r="AL67" s="8" t="s">
        <v>28</v>
      </c>
      <c r="AM67" s="2"/>
      <c r="AO67" s="2"/>
      <c r="AP67" s="7" t="s">
        <v>50</v>
      </c>
      <c r="AQ67" s="2">
        <v>3.7</v>
      </c>
      <c r="AR67" s="8" t="s">
        <v>28</v>
      </c>
      <c r="AS67" s="2"/>
      <c r="AV67" s="2"/>
    </row>
    <row r="68" spans="18:53" ht="15" thickBot="1" x14ac:dyDescent="0.35">
      <c r="R68" s="16" t="s">
        <v>58</v>
      </c>
      <c r="S68" s="2">
        <f t="shared" si="6"/>
        <v>0.99945960777777754</v>
      </c>
      <c r="T68" s="2">
        <v>1.012</v>
      </c>
      <c r="U68">
        <v>4.2267673506739836E-2</v>
      </c>
      <c r="V68" s="8" t="s">
        <v>25</v>
      </c>
      <c r="X68" s="73" t="s">
        <v>58</v>
      </c>
      <c r="Y68" s="64">
        <f t="shared" si="7"/>
        <v>1.015199388264924</v>
      </c>
      <c r="Z68" s="64">
        <v>0.74299999999999999</v>
      </c>
      <c r="AA68" s="67">
        <v>4.9904902507177926E-2</v>
      </c>
      <c r="AB68" s="68" t="s">
        <v>25</v>
      </c>
      <c r="AD68" s="7" t="s">
        <v>52</v>
      </c>
      <c r="AE68" s="2">
        <v>3.65</v>
      </c>
      <c r="AF68" s="8" t="s">
        <v>28</v>
      </c>
      <c r="AG68" s="2"/>
      <c r="AI68" s="2"/>
      <c r="AJ68" s="7" t="s">
        <v>52</v>
      </c>
      <c r="AK68" s="2">
        <v>4.01</v>
      </c>
      <c r="AL68" s="8" t="s">
        <v>28</v>
      </c>
      <c r="AM68" s="2"/>
      <c r="AO68" s="2"/>
      <c r="AV68" s="2"/>
    </row>
    <row r="69" spans="18:53" x14ac:dyDescent="0.3">
      <c r="R69" s="16" t="s">
        <v>60</v>
      </c>
      <c r="S69" s="2">
        <f t="shared" si="6"/>
        <v>0.89951364699999992</v>
      </c>
      <c r="T69" s="2">
        <v>0.88</v>
      </c>
      <c r="U69">
        <v>3.6868151727149578E-2</v>
      </c>
      <c r="V69" s="8" t="s">
        <v>25</v>
      </c>
      <c r="X69" s="73" t="s">
        <v>60</v>
      </c>
      <c r="Y69" s="64">
        <f t="shared" si="7"/>
        <v>0.81996873667551551</v>
      </c>
      <c r="Z69" s="64">
        <v>0.60199999999999998</v>
      </c>
      <c r="AA69" s="67">
        <v>3.7513630310553839E-2</v>
      </c>
      <c r="AB69" s="68" t="s">
        <v>25</v>
      </c>
      <c r="AD69" s="26"/>
      <c r="AE69" s="43" t="s">
        <v>43</v>
      </c>
      <c r="AF69" s="43" t="s">
        <v>44</v>
      </c>
      <c r="AG69" s="43" t="s">
        <v>45</v>
      </c>
      <c r="AH69" s="44"/>
      <c r="AI69" s="2"/>
      <c r="AJ69" s="26"/>
      <c r="AK69" s="43" t="s">
        <v>43</v>
      </c>
      <c r="AL69" s="43" t="s">
        <v>44</v>
      </c>
      <c r="AM69" s="43" t="s">
        <v>45</v>
      </c>
      <c r="AN69" s="44"/>
      <c r="AO69" s="2"/>
      <c r="AP69" s="26"/>
      <c r="AQ69" s="43" t="s">
        <v>43</v>
      </c>
      <c r="AR69" s="43" t="s">
        <v>44</v>
      </c>
      <c r="AS69" s="43" t="s">
        <v>45</v>
      </c>
      <c r="AT69" s="44"/>
      <c r="AV69" s="2"/>
      <c r="AW69" s="9"/>
      <c r="AX69" s="6" t="s">
        <v>43</v>
      </c>
      <c r="AY69" s="6" t="s">
        <v>44</v>
      </c>
      <c r="AZ69" s="6" t="s">
        <v>45</v>
      </c>
      <c r="BA69" s="8"/>
    </row>
    <row r="70" spans="18:53" x14ac:dyDescent="0.3">
      <c r="R70" s="16" t="s">
        <v>62</v>
      </c>
      <c r="S70" s="2">
        <f t="shared" si="6"/>
        <v>0.81159126045112762</v>
      </c>
      <c r="T70" s="2">
        <v>0.79500000000000004</v>
      </c>
      <c r="U70">
        <v>3.2401213215430824E-2</v>
      </c>
      <c r="V70" s="8" t="s">
        <v>25</v>
      </c>
      <c r="X70" s="73" t="s">
        <v>62</v>
      </c>
      <c r="Y70" s="64">
        <f t="shared" si="7"/>
        <v>0.68771571463107761</v>
      </c>
      <c r="Z70" s="64">
        <v>0.51300000000000001</v>
      </c>
      <c r="AA70" s="67">
        <v>3.0079826611059277E-2</v>
      </c>
      <c r="AB70" s="68" t="s">
        <v>25</v>
      </c>
      <c r="AD70" s="16" t="s">
        <v>47</v>
      </c>
      <c r="AE70">
        <v>3.9640608689637213</v>
      </c>
      <c r="AF70" s="2">
        <v>3.71</v>
      </c>
      <c r="AG70">
        <v>0.15277250789638305</v>
      </c>
      <c r="AH70" s="8" t="s">
        <v>28</v>
      </c>
      <c r="AI70" s="2"/>
      <c r="AJ70" s="16" t="s">
        <v>47</v>
      </c>
      <c r="AK70">
        <v>4.0541547487083403</v>
      </c>
      <c r="AL70" s="2">
        <v>3.66</v>
      </c>
      <c r="AM70">
        <v>0.15616040750601765</v>
      </c>
      <c r="AN70" s="8" t="s">
        <v>28</v>
      </c>
      <c r="AO70" s="2"/>
      <c r="AP70" s="16" t="s">
        <v>47</v>
      </c>
      <c r="AQ70">
        <v>4.0989264408050765</v>
      </c>
      <c r="AR70" s="2">
        <v>3.87</v>
      </c>
      <c r="AS70">
        <v>0.15853665812681014</v>
      </c>
      <c r="AT70" s="8" t="s">
        <v>28</v>
      </c>
      <c r="AV70" s="2"/>
      <c r="AW70" s="16" t="s">
        <v>47</v>
      </c>
      <c r="AX70">
        <v>4.2941694940900685</v>
      </c>
      <c r="AY70" s="2">
        <v>4.3</v>
      </c>
      <c r="AZ70">
        <v>0.16299436269337017</v>
      </c>
      <c r="BA70" s="8" t="s">
        <v>28</v>
      </c>
    </row>
    <row r="71" spans="18:53" x14ac:dyDescent="0.3">
      <c r="R71" s="16" t="s">
        <v>64</v>
      </c>
      <c r="S71" s="2">
        <f t="shared" si="6"/>
        <v>0.74442508717241374</v>
      </c>
      <c r="T71" s="2">
        <v>0.78300000000000003</v>
      </c>
      <c r="U71">
        <v>2.9156997262941454E-2</v>
      </c>
      <c r="V71" s="8" t="s">
        <v>25</v>
      </c>
      <c r="X71" s="73" t="s">
        <v>64</v>
      </c>
      <c r="Y71" s="64">
        <f t="shared" si="7"/>
        <v>0.59219964315453899</v>
      </c>
      <c r="Z71" s="64">
        <v>0.44800000000000001</v>
      </c>
      <c r="AA71" s="67">
        <v>2.514390227685194E-2</v>
      </c>
      <c r="AB71" s="68" t="s">
        <v>25</v>
      </c>
      <c r="AD71" s="9" t="s">
        <v>49</v>
      </c>
      <c r="AE71">
        <v>0.93298658182915595</v>
      </c>
      <c r="AF71" s="2"/>
      <c r="AG71">
        <v>4.003134125857042E-2</v>
      </c>
      <c r="AH71" s="8" t="s">
        <v>28</v>
      </c>
      <c r="AI71" s="2"/>
      <c r="AJ71" s="9" t="s">
        <v>49</v>
      </c>
      <c r="AK71">
        <v>0.95095722358457158</v>
      </c>
      <c r="AL71" s="2"/>
      <c r="AM71">
        <v>4.0856424634496756E-2</v>
      </c>
      <c r="AN71" s="8" t="s">
        <v>28</v>
      </c>
      <c r="AO71" s="2"/>
      <c r="AP71" s="9" t="s">
        <v>49</v>
      </c>
      <c r="AQ71">
        <v>0.96050733130861121</v>
      </c>
      <c r="AR71" s="2"/>
      <c r="AS71">
        <v>4.1382902162157856E-2</v>
      </c>
      <c r="AT71" s="8" t="s">
        <v>28</v>
      </c>
      <c r="AV71" s="2"/>
      <c r="AW71" s="9" t="s">
        <v>49</v>
      </c>
      <c r="AX71">
        <v>0.97746834737892008</v>
      </c>
      <c r="AY71" s="2"/>
      <c r="AZ71">
        <v>4.2613811763631063E-2</v>
      </c>
      <c r="BA71" s="8" t="s">
        <v>28</v>
      </c>
    </row>
    <row r="72" spans="18:53" x14ac:dyDescent="0.3">
      <c r="R72" s="16" t="s">
        <v>65</v>
      </c>
      <c r="S72" s="2">
        <f t="shared" si="6"/>
        <v>0.68317492177215178</v>
      </c>
      <c r="T72" s="2">
        <v>0.72299999999999998</v>
      </c>
      <c r="U72">
        <v>2.6318138114276985E-2</v>
      </c>
      <c r="V72" s="8" t="s">
        <v>25</v>
      </c>
      <c r="X72" s="73" t="s">
        <v>65</v>
      </c>
      <c r="Y72" s="64">
        <f t="shared" si="7"/>
        <v>0.51998017447715628</v>
      </c>
      <c r="Z72" s="64">
        <v>0.372</v>
      </c>
      <c r="AA72" s="67">
        <v>2.1629044110320454E-2</v>
      </c>
      <c r="AB72" s="68" t="s">
        <v>25</v>
      </c>
      <c r="AD72" s="16" t="s">
        <v>51</v>
      </c>
      <c r="AE72" s="2">
        <f t="shared" ref="AE72:AE88" si="8">(0.000871335648818866*AE$50*AE$51/AE52)*($BA$4/0.000871335648818866)</f>
        <v>2.4417951823749999</v>
      </c>
      <c r="AF72" s="2"/>
      <c r="AG72">
        <v>0.11073487717355165</v>
      </c>
      <c r="AH72" s="8" t="s">
        <v>25</v>
      </c>
      <c r="AI72" s="2"/>
      <c r="AJ72" s="16" t="s">
        <v>51</v>
      </c>
      <c r="AK72" s="2">
        <f t="shared" ref="AK72:AK88" si="9">(0.000871335648818866*AK$50*AK$51/AK52)*($BA$4/0.000871335648818866)</f>
        <v>3.359209750147059</v>
      </c>
      <c r="AL72" s="2"/>
      <c r="AM72">
        <v>0.1896307336812946</v>
      </c>
      <c r="AN72" s="8" t="s">
        <v>25</v>
      </c>
      <c r="AO72" s="2"/>
      <c r="AP72" s="16" t="s">
        <v>51</v>
      </c>
      <c r="AQ72" s="2">
        <f t="shared" ref="AQ72:AQ87" si="10">(0.000871335648818866*AQ$50*AQ$51/AQ52)*($BA$4/0.000871335648818866)</f>
        <v>2.9698364934368424</v>
      </c>
      <c r="AR72" s="2"/>
      <c r="AS72">
        <v>0.1557993679760018</v>
      </c>
      <c r="AT72" s="8" t="s">
        <v>25</v>
      </c>
      <c r="AV72" s="2"/>
      <c r="AW72" s="16" t="s">
        <v>51</v>
      </c>
      <c r="AX72" s="2">
        <f t="shared" ref="AX72:AX86" si="11">(0.000871335648818866*AX$50*AX$51/AX52)*($BA$4/0.000871335648818866)</f>
        <v>2.9309044672450004</v>
      </c>
      <c r="AY72" s="2"/>
      <c r="AZ72">
        <v>0.18735305269798194</v>
      </c>
      <c r="BA72" s="8" t="s">
        <v>25</v>
      </c>
    </row>
    <row r="73" spans="18:53" x14ac:dyDescent="0.3">
      <c r="R73" s="16" t="s">
        <v>66</v>
      </c>
      <c r="S73" s="2">
        <f t="shared" si="6"/>
        <v>0.63495080964705874</v>
      </c>
      <c r="T73" s="2">
        <v>0.70199999999999996</v>
      </c>
      <c r="U73">
        <v>2.3662488093601542E-2</v>
      </c>
      <c r="V73" s="8" t="s">
        <v>25</v>
      </c>
      <c r="X73" s="73" t="s">
        <v>66</v>
      </c>
      <c r="Y73" s="64">
        <f t="shared" si="7"/>
        <v>0.46346059029485659</v>
      </c>
      <c r="Z73" s="64">
        <v>0.35</v>
      </c>
      <c r="AA73" s="67">
        <v>1.862210619521874E-2</v>
      </c>
      <c r="AB73" s="68" t="s">
        <v>25</v>
      </c>
      <c r="AD73" s="16" t="s">
        <v>53</v>
      </c>
      <c r="AE73" s="2">
        <f t="shared" si="8"/>
        <v>2.4083459333013697</v>
      </c>
      <c r="AF73" s="2">
        <v>2.27</v>
      </c>
      <c r="AG73">
        <v>0.10840445523978283</v>
      </c>
      <c r="AH73" s="8" t="s">
        <v>25</v>
      </c>
      <c r="AI73" s="2"/>
      <c r="AJ73" s="16" t="s">
        <v>53</v>
      </c>
      <c r="AK73" s="2">
        <f t="shared" si="9"/>
        <v>2.9037236823305088</v>
      </c>
      <c r="AL73" s="2">
        <v>2.8</v>
      </c>
      <c r="AM73">
        <v>0.14862067294429882</v>
      </c>
      <c r="AN73" s="8" t="s">
        <v>25</v>
      </c>
      <c r="AO73" s="2"/>
      <c r="AP73" s="16" t="s">
        <v>53</v>
      </c>
      <c r="AQ73" s="2">
        <f t="shared" si="10"/>
        <v>2.9186324159637933</v>
      </c>
      <c r="AR73" s="2">
        <v>2.8</v>
      </c>
      <c r="AS73">
        <v>0.15139738958841617</v>
      </c>
      <c r="AT73" s="8" t="s">
        <v>25</v>
      </c>
      <c r="AV73" s="2"/>
      <c r="AW73" s="16" t="s">
        <v>53</v>
      </c>
      <c r="AX73" s="2">
        <f t="shared" si="11"/>
        <v>2.867189152739674</v>
      </c>
      <c r="AY73" s="2">
        <v>2.6</v>
      </c>
      <c r="AZ73">
        <v>0.18033457339793865</v>
      </c>
      <c r="BA73" s="8" t="s">
        <v>25</v>
      </c>
    </row>
    <row r="74" spans="18:53" ht="15" thickBot="1" x14ac:dyDescent="0.35">
      <c r="R74" s="17" t="s">
        <v>67</v>
      </c>
      <c r="S74" s="2">
        <f t="shared" si="6"/>
        <v>0.58984501442622939</v>
      </c>
      <c r="T74" s="20">
        <v>0.64</v>
      </c>
      <c r="U74" s="18">
        <v>2.2196331583299877E-2</v>
      </c>
      <c r="V74" s="19" t="s">
        <v>25</v>
      </c>
      <c r="X74" s="74" t="s">
        <v>67</v>
      </c>
      <c r="Y74" s="64">
        <f t="shared" si="7"/>
        <v>0.41802327752085106</v>
      </c>
      <c r="Z74" s="75">
        <v>0.3</v>
      </c>
      <c r="AA74" s="76">
        <v>1.6948718888369751E-2</v>
      </c>
      <c r="AB74" s="77" t="s">
        <v>25</v>
      </c>
      <c r="AD74" s="16" t="s">
        <v>56</v>
      </c>
      <c r="AE74" s="2">
        <f t="shared" si="8"/>
        <v>1.9109701427282608</v>
      </c>
      <c r="AF74" s="2">
        <v>1.79</v>
      </c>
      <c r="AG74">
        <v>7.6959914438006274E-2</v>
      </c>
      <c r="AH74" s="8" t="s">
        <v>25</v>
      </c>
      <c r="AI74" s="2"/>
      <c r="AJ74" s="16" t="s">
        <v>56</v>
      </c>
      <c r="AK74" s="2">
        <f t="shared" si="9"/>
        <v>2.5957529887499997</v>
      </c>
      <c r="AL74" s="2">
        <v>2.5</v>
      </c>
      <c r="AM74">
        <v>0.12402755109802092</v>
      </c>
      <c r="AN74" s="8" t="s">
        <v>25</v>
      </c>
      <c r="AO74" s="2"/>
      <c r="AP74" s="16" t="s">
        <v>56</v>
      </c>
      <c r="AQ74" s="2">
        <f t="shared" si="10"/>
        <v>2.8213446687650001</v>
      </c>
      <c r="AR74" s="2">
        <v>2.69</v>
      </c>
      <c r="AS74">
        <v>0.14322823918248898</v>
      </c>
      <c r="AT74" s="8" t="s">
        <v>25</v>
      </c>
      <c r="AV74" s="2"/>
      <c r="AW74" s="16" t="s">
        <v>56</v>
      </c>
      <c r="AX74" s="2">
        <f t="shared" si="11"/>
        <v>2.0290877080926926</v>
      </c>
      <c r="AY74" s="2">
        <v>1.88</v>
      </c>
      <c r="AZ74">
        <v>0.10163038706714957</v>
      </c>
      <c r="BA74" s="8" t="s">
        <v>25</v>
      </c>
    </row>
    <row r="75" spans="18:53" x14ac:dyDescent="0.3">
      <c r="S75" s="2"/>
      <c r="AD75" s="16" t="s">
        <v>58</v>
      </c>
      <c r="AE75" s="2">
        <f t="shared" si="8"/>
        <v>1.5697254743839284</v>
      </c>
      <c r="AF75" s="2">
        <v>1.59</v>
      </c>
      <c r="AG75">
        <v>5.8700609783106462E-2</v>
      </c>
      <c r="AH75" s="8" t="s">
        <v>25</v>
      </c>
      <c r="AI75" s="2"/>
      <c r="AJ75" s="16" t="s">
        <v>58</v>
      </c>
      <c r="AK75" s="2">
        <f t="shared" si="9"/>
        <v>2.2542065428618421</v>
      </c>
      <c r="AL75" s="2">
        <v>2.1800000000000002</v>
      </c>
      <c r="AM75">
        <v>9.963883030042632E-2</v>
      </c>
      <c r="AN75" s="8" t="s">
        <v>25</v>
      </c>
      <c r="AO75" s="2"/>
      <c r="AP75" s="16" t="s">
        <v>58</v>
      </c>
      <c r="AQ75" s="2">
        <f t="shared" si="10"/>
        <v>1.9915374132458823</v>
      </c>
      <c r="AR75" s="2">
        <v>2.02</v>
      </c>
      <c r="AS75">
        <v>8.3662595319008007E-2</v>
      </c>
      <c r="AT75" s="8" t="s">
        <v>25</v>
      </c>
      <c r="AV75" s="2"/>
      <c r="AW75" s="16" t="s">
        <v>58</v>
      </c>
      <c r="AX75" s="2">
        <f t="shared" si="11"/>
        <v>1.3883231686950004</v>
      </c>
      <c r="AY75" s="2">
        <v>1.25</v>
      </c>
      <c r="AZ75">
        <v>5.7851859549180512E-2</v>
      </c>
      <c r="BA75" s="8" t="s">
        <v>25</v>
      </c>
    </row>
    <row r="76" spans="18:53" x14ac:dyDescent="0.3">
      <c r="AD76" s="16" t="s">
        <v>60</v>
      </c>
      <c r="AE76" s="2">
        <f t="shared" si="8"/>
        <v>1.3318882812954544</v>
      </c>
      <c r="AF76" s="2">
        <v>1.3149999999999999</v>
      </c>
      <c r="AG76">
        <v>4.7438068855440316E-2</v>
      </c>
      <c r="AH76" s="8" t="s">
        <v>25</v>
      </c>
      <c r="AI76" s="2"/>
      <c r="AJ76" s="16" t="s">
        <v>60</v>
      </c>
      <c r="AK76" s="2">
        <f t="shared" si="9"/>
        <v>1.6962346263118813</v>
      </c>
      <c r="AL76" s="2">
        <v>1.66</v>
      </c>
      <c r="AM76">
        <v>6.6035834823230236E-2</v>
      </c>
      <c r="AN76" s="8" t="s">
        <v>25</v>
      </c>
      <c r="AO76" s="2"/>
      <c r="AP76" s="16" t="s">
        <v>60</v>
      </c>
      <c r="AQ76" s="2">
        <f t="shared" si="10"/>
        <v>1.5389152738718179</v>
      </c>
      <c r="AR76" s="2">
        <v>1.5760000000000001</v>
      </c>
      <c r="AS76">
        <v>5.8391628887452425E-2</v>
      </c>
      <c r="AT76" s="8" t="s">
        <v>25</v>
      </c>
      <c r="AW76" s="16" t="s">
        <v>60</v>
      </c>
      <c r="AX76" s="2">
        <f t="shared" si="11"/>
        <v>1.0551256082082001</v>
      </c>
      <c r="AY76" s="2">
        <v>1.07</v>
      </c>
      <c r="AZ76">
        <v>4.0168095526789176E-2</v>
      </c>
      <c r="BA76" s="8" t="s">
        <v>25</v>
      </c>
    </row>
    <row r="77" spans="18:53" x14ac:dyDescent="0.3">
      <c r="AD77" s="16" t="s">
        <v>62</v>
      </c>
      <c r="AE77" s="2">
        <f t="shared" si="8"/>
        <v>1.1566398232302633</v>
      </c>
      <c r="AF77" s="2">
        <v>1.1299999999999999</v>
      </c>
      <c r="AG77">
        <v>3.9841681335842399E-2</v>
      </c>
      <c r="AH77" s="8" t="s">
        <v>25</v>
      </c>
      <c r="AJ77" s="16" t="s">
        <v>62</v>
      </c>
      <c r="AK77" s="2">
        <f t="shared" si="9"/>
        <v>1.3596801369642857</v>
      </c>
      <c r="AL77" s="2">
        <v>1.38</v>
      </c>
      <c r="AM77">
        <v>4.9234225007820598E-2</v>
      </c>
      <c r="AN77" s="8" t="s">
        <v>25</v>
      </c>
      <c r="AP77" s="16" t="s">
        <v>62</v>
      </c>
      <c r="AQ77" s="2">
        <f t="shared" si="10"/>
        <v>1.2539309638955554</v>
      </c>
      <c r="AR77" s="2">
        <v>1.226</v>
      </c>
      <c r="AS77">
        <v>4.4823283454436792E-2</v>
      </c>
      <c r="AT77" s="8" t="s">
        <v>25</v>
      </c>
      <c r="AW77" s="16" t="s">
        <v>62</v>
      </c>
      <c r="AX77" s="2">
        <f t="shared" si="11"/>
        <v>0.85090774855500007</v>
      </c>
      <c r="AY77" s="2">
        <v>0.88</v>
      </c>
      <c r="AZ77">
        <v>3.0821304948652421E-2</v>
      </c>
      <c r="BA77" s="8" t="s">
        <v>25</v>
      </c>
    </row>
    <row r="78" spans="18:53" x14ac:dyDescent="0.3">
      <c r="AD78" s="16" t="s">
        <v>64</v>
      </c>
      <c r="AE78" s="2">
        <f t="shared" si="8"/>
        <v>1.0221468205290696</v>
      </c>
      <c r="AF78" s="2">
        <v>1.0229999999999999</v>
      </c>
      <c r="AG78">
        <v>3.4381216123099988E-2</v>
      </c>
      <c r="AH78" s="8" t="s">
        <v>25</v>
      </c>
      <c r="AJ78" s="16" t="s">
        <v>64</v>
      </c>
      <c r="AK78" s="2">
        <f t="shared" si="9"/>
        <v>1.1345675315066226</v>
      </c>
      <c r="AL78" s="2">
        <v>1.163</v>
      </c>
      <c r="AM78">
        <v>3.929547183071605E-2</v>
      </c>
      <c r="AN78" s="8" t="s">
        <v>25</v>
      </c>
      <c r="AP78" s="16" t="s">
        <v>64</v>
      </c>
      <c r="AQ78" s="2">
        <f t="shared" si="10"/>
        <v>1.0580042507868748</v>
      </c>
      <c r="AR78" s="2">
        <v>1.054</v>
      </c>
      <c r="AS78">
        <v>3.6430506682797771E-2</v>
      </c>
      <c r="AT78" s="8" t="s">
        <v>25</v>
      </c>
      <c r="AW78" s="16" t="s">
        <v>64</v>
      </c>
      <c r="AX78" s="2">
        <f t="shared" si="11"/>
        <v>0.7129227082487839</v>
      </c>
      <c r="AY78" s="2">
        <v>0.78500000000000003</v>
      </c>
      <c r="AZ78">
        <v>2.5063145592518699E-2</v>
      </c>
      <c r="BA78" s="8" t="s">
        <v>25</v>
      </c>
    </row>
    <row r="79" spans="18:53" x14ac:dyDescent="0.3">
      <c r="AD79" s="16" t="s">
        <v>65</v>
      </c>
      <c r="AE79" s="2">
        <f t="shared" si="8"/>
        <v>0.91567319339062503</v>
      </c>
      <c r="AF79" s="2">
        <v>0.93</v>
      </c>
      <c r="AG79">
        <v>3.0266850862051418E-2</v>
      </c>
      <c r="AH79" s="8" t="s">
        <v>25</v>
      </c>
      <c r="AJ79" s="16" t="s">
        <v>65</v>
      </c>
      <c r="AK79" s="2">
        <f t="shared" si="9"/>
        <v>0.97340737078124995</v>
      </c>
      <c r="AL79" s="2">
        <v>0.98299999999999998</v>
      </c>
      <c r="AM79">
        <v>3.2751054365962935E-2</v>
      </c>
      <c r="AN79" s="8" t="s">
        <v>25</v>
      </c>
      <c r="AP79" s="16" t="s">
        <v>65</v>
      </c>
      <c r="AQ79" s="2">
        <f t="shared" si="10"/>
        <v>0.9150307033832431</v>
      </c>
      <c r="AR79" s="2">
        <v>0.88200000000000001</v>
      </c>
      <c r="AS79">
        <v>3.0735549283775521E-2</v>
      </c>
      <c r="AT79" s="8" t="s">
        <v>25</v>
      </c>
      <c r="AW79" s="16" t="s">
        <v>65</v>
      </c>
      <c r="AX79" s="2">
        <f t="shared" si="11"/>
        <v>0.61344512105127913</v>
      </c>
      <c r="AY79" s="2">
        <v>0.62</v>
      </c>
      <c r="AZ79">
        <v>2.1156079193275525E-2</v>
      </c>
      <c r="BA79" s="8" t="s">
        <v>25</v>
      </c>
    </row>
    <row r="80" spans="18:53" x14ac:dyDescent="0.3">
      <c r="AD80" s="16" t="s">
        <v>66</v>
      </c>
      <c r="AE80" s="2">
        <f t="shared" si="8"/>
        <v>0.82928892986320746</v>
      </c>
      <c r="AF80" s="2">
        <v>0.83599999999999997</v>
      </c>
      <c r="AG80">
        <v>2.6550830172112572E-2</v>
      </c>
      <c r="AH80" s="8" t="s">
        <v>25</v>
      </c>
      <c r="AJ80" s="16" t="s">
        <v>66</v>
      </c>
      <c r="AK80" s="2">
        <f t="shared" si="9"/>
        <v>0.85233680227611952</v>
      </c>
      <c r="AL80" s="2">
        <v>0.874</v>
      </c>
      <c r="AM80">
        <v>2.7408257423257417E-2</v>
      </c>
      <c r="AN80" s="8" t="s">
        <v>25</v>
      </c>
      <c r="AP80" s="16" t="s">
        <v>66</v>
      </c>
      <c r="AQ80" s="2">
        <f t="shared" si="10"/>
        <v>0.80609847678999991</v>
      </c>
      <c r="AR80" s="2">
        <v>0.78800000000000003</v>
      </c>
      <c r="AS80">
        <v>2.6023786203019515E-2</v>
      </c>
      <c r="AT80" s="8" t="s">
        <v>25</v>
      </c>
      <c r="AW80" s="16" t="s">
        <v>66</v>
      </c>
      <c r="AX80" s="2">
        <f t="shared" si="11"/>
        <v>0.53832939194295926</v>
      </c>
      <c r="AY80" s="2">
        <v>0.61099999999999999</v>
      </c>
      <c r="AZ80">
        <v>1.8024365442218693E-2</v>
      </c>
      <c r="BA80" s="8" t="s">
        <v>25</v>
      </c>
    </row>
    <row r="81" spans="19:53" x14ac:dyDescent="0.3">
      <c r="AD81" s="16" t="s">
        <v>67</v>
      </c>
      <c r="AE81" s="2">
        <f t="shared" si="8"/>
        <v>0.757798504875</v>
      </c>
      <c r="AF81" s="2">
        <v>0.752</v>
      </c>
      <c r="AG81">
        <v>2.4472007410699288E-2</v>
      </c>
      <c r="AH81" s="8" t="s">
        <v>25</v>
      </c>
      <c r="AJ81" s="16" t="s">
        <v>67</v>
      </c>
      <c r="AK81" s="2">
        <f t="shared" si="9"/>
        <v>0.75805175777654876</v>
      </c>
      <c r="AL81" s="2">
        <v>0.78300000000000003</v>
      </c>
      <c r="AM81">
        <v>2.465615318964616E-2</v>
      </c>
      <c r="AN81" s="8" t="s">
        <v>25</v>
      </c>
      <c r="AP81" s="16" t="s">
        <v>67</v>
      </c>
      <c r="AQ81" s="2">
        <f t="shared" si="10"/>
        <v>0.72034331968468079</v>
      </c>
      <c r="AR81" s="2">
        <v>0.70399999999999996</v>
      </c>
      <c r="AS81">
        <v>2.3491330350078117E-2</v>
      </c>
      <c r="AT81" s="8" t="s">
        <v>25</v>
      </c>
      <c r="AW81" s="16" t="s">
        <v>67</v>
      </c>
      <c r="AX81" s="2">
        <f t="shared" si="11"/>
        <v>0.47960254918554557</v>
      </c>
      <c r="AY81" s="2">
        <v>0.52500000000000002</v>
      </c>
      <c r="AZ81">
        <v>1.6177475795948588E-2</v>
      </c>
      <c r="BA81" s="8" t="s">
        <v>25</v>
      </c>
    </row>
    <row r="82" spans="19:53" x14ac:dyDescent="0.3">
      <c r="T82" t="s">
        <v>70</v>
      </c>
      <c r="U82">
        <f>DEVSQ(T65:T81)</f>
        <v>0.71029690000000001</v>
      </c>
      <c r="AD82" s="16" t="s">
        <v>68</v>
      </c>
      <c r="AE82" s="2">
        <f t="shared" si="8"/>
        <v>0.6976557663928572</v>
      </c>
      <c r="AF82" s="2">
        <v>0.73799999999999999</v>
      </c>
      <c r="AG82">
        <v>2.2351182015631747E-2</v>
      </c>
      <c r="AH82" s="8" t="s">
        <v>25</v>
      </c>
      <c r="AJ82" s="16" t="s">
        <v>68</v>
      </c>
      <c r="AK82" s="2">
        <f t="shared" si="9"/>
        <v>0.6825485946513945</v>
      </c>
      <c r="AL82" s="2">
        <v>0.71399999999999997</v>
      </c>
      <c r="AM82">
        <v>2.1972337084808988E-2</v>
      </c>
      <c r="AN82" s="8" t="s">
        <v>25</v>
      </c>
      <c r="AP82" s="16" t="s">
        <v>68</v>
      </c>
      <c r="AQ82" s="2">
        <f t="shared" si="10"/>
        <v>0.6510795389457692</v>
      </c>
      <c r="AR82" s="2">
        <v>0.76200000000000001</v>
      </c>
      <c r="AS82">
        <v>2.1038773171179012E-2</v>
      </c>
      <c r="AT82" s="8" t="s">
        <v>25</v>
      </c>
      <c r="AW82" s="16" t="s">
        <v>68</v>
      </c>
      <c r="AX82" s="2">
        <f t="shared" si="11"/>
        <v>0.43242852795418041</v>
      </c>
      <c r="AY82" s="2">
        <v>0.51800000000000002</v>
      </c>
      <c r="AZ82">
        <v>1.4488661123153055E-2</v>
      </c>
      <c r="BA82" s="8" t="s">
        <v>25</v>
      </c>
    </row>
    <row r="83" spans="19:53" x14ac:dyDescent="0.3">
      <c r="S83" s="2"/>
      <c r="T83" s="2" t="s">
        <v>71</v>
      </c>
      <c r="U83">
        <f>SUMXMY2(T65:T81,S65:S81)</f>
        <v>1.6102875534133296E-2</v>
      </c>
      <c r="AD83" s="16" t="s">
        <v>69</v>
      </c>
      <c r="AE83" s="2">
        <f t="shared" si="8"/>
        <v>0.64635754827573533</v>
      </c>
      <c r="AF83" s="2">
        <v>0.67</v>
      </c>
      <c r="AG83">
        <v>2.0576446263610479E-2</v>
      </c>
      <c r="AH83" s="8" t="s">
        <v>25</v>
      </c>
      <c r="AJ83" s="16" t="s">
        <v>69</v>
      </c>
      <c r="AK83" s="2">
        <f t="shared" si="9"/>
        <v>0.62072354078804348</v>
      </c>
      <c r="AL83" s="2">
        <v>0.66</v>
      </c>
      <c r="AM83">
        <v>1.9827074929096852E-2</v>
      </c>
      <c r="AN83" s="8" t="s">
        <v>25</v>
      </c>
      <c r="AP83" s="16" t="s">
        <v>69</v>
      </c>
      <c r="AQ83" s="2">
        <f t="shared" si="10"/>
        <v>0.59396729868736831</v>
      </c>
      <c r="AR83" s="2">
        <v>0.59899999999999998</v>
      </c>
      <c r="AS83">
        <v>1.9059861839143884E-2</v>
      </c>
      <c r="AT83" s="8" t="s">
        <v>25</v>
      </c>
      <c r="AW83" s="16" t="s">
        <v>69</v>
      </c>
      <c r="AX83" s="2">
        <f t="shared" si="11"/>
        <v>0.39370358515231346</v>
      </c>
      <c r="AY83" s="2">
        <v>0.52200000000000002</v>
      </c>
      <c r="AZ83">
        <v>1.3124713318808287E-2</v>
      </c>
      <c r="BA83" s="8" t="s">
        <v>25</v>
      </c>
    </row>
    <row r="84" spans="19:53" x14ac:dyDescent="0.3">
      <c r="S84" t="s">
        <v>72</v>
      </c>
      <c r="U84">
        <f>1-U83/U82</f>
        <v>0.97732937376731721</v>
      </c>
      <c r="AD84" s="16" t="s">
        <v>73</v>
      </c>
      <c r="AE84" s="2">
        <f t="shared" si="8"/>
        <v>0.60208648332534243</v>
      </c>
      <c r="AF84" s="2">
        <v>0.63</v>
      </c>
      <c r="AG84">
        <v>1.9068512518444464E-2</v>
      </c>
      <c r="AH84" s="8" t="s">
        <v>25</v>
      </c>
      <c r="AJ84" s="16" t="s">
        <v>73</v>
      </c>
      <c r="AK84" s="2">
        <f t="shared" si="9"/>
        <v>0.56916842942691037</v>
      </c>
      <c r="AL84" s="2">
        <v>0.60799999999999998</v>
      </c>
      <c r="AM84">
        <v>1.8071341740476907E-2</v>
      </c>
      <c r="AN84" s="8" t="s">
        <v>25</v>
      </c>
      <c r="AP84" s="16" t="s">
        <v>73</v>
      </c>
      <c r="AQ84" s="2">
        <f t="shared" si="10"/>
        <v>0.54606671008354835</v>
      </c>
      <c r="AR84" s="2">
        <v>0.58799999999999997</v>
      </c>
      <c r="AS84">
        <v>1.7428001588416238E-2</v>
      </c>
      <c r="AT84" s="8" t="s">
        <v>25</v>
      </c>
      <c r="AW84" s="16" t="s">
        <v>73</v>
      </c>
      <c r="AX84" s="2">
        <f t="shared" si="11"/>
        <v>0.3613443863726713</v>
      </c>
      <c r="AY84" s="2" t="s">
        <v>76</v>
      </c>
      <c r="AZ84">
        <v>1.1999179114712731E-2</v>
      </c>
      <c r="BA84" s="8" t="s">
        <v>25</v>
      </c>
    </row>
    <row r="85" spans="19:53" x14ac:dyDescent="0.3">
      <c r="AD85" s="16" t="s">
        <v>74</v>
      </c>
      <c r="AE85" s="2">
        <f t="shared" si="8"/>
        <v>0.56349119593269226</v>
      </c>
      <c r="AF85" s="2">
        <v>0.59799999999999998</v>
      </c>
      <c r="AG85">
        <v>1.7770718440678502E-2</v>
      </c>
      <c r="AH85" s="8" t="s">
        <v>25</v>
      </c>
      <c r="AJ85" s="16" t="s">
        <v>74</v>
      </c>
      <c r="AK85" s="2">
        <f t="shared" si="9"/>
        <v>0.52552054373466262</v>
      </c>
      <c r="AL85" s="2">
        <v>0.57499999999999996</v>
      </c>
      <c r="AM85">
        <v>1.6606716625122635E-2</v>
      </c>
      <c r="AN85" s="8" t="s">
        <v>25</v>
      </c>
      <c r="AP85" s="16" t="s">
        <v>74</v>
      </c>
      <c r="AQ85" s="2">
        <f t="shared" si="10"/>
        <v>0.50531546306238795</v>
      </c>
      <c r="AR85" s="2">
        <v>0.59499999999999997</v>
      </c>
      <c r="AS85">
        <v>1.605825909346361E-2</v>
      </c>
      <c r="AT85" s="8" t="s">
        <v>25</v>
      </c>
      <c r="AW85" s="16" t="s">
        <v>74</v>
      </c>
      <c r="AX85" s="2">
        <f t="shared" si="11"/>
        <v>0.33390050892664558</v>
      </c>
      <c r="AY85" s="2" t="s">
        <v>76</v>
      </c>
      <c r="AZ85">
        <v>1.1053966529926955E-2</v>
      </c>
      <c r="BA85" s="8" t="s">
        <v>25</v>
      </c>
    </row>
    <row r="86" spans="19:53" ht="15" thickBot="1" x14ac:dyDescent="0.35">
      <c r="AD86" s="16" t="s">
        <v>75</v>
      </c>
      <c r="AE86" s="2">
        <f t="shared" si="8"/>
        <v>0.52954594316566261</v>
      </c>
      <c r="AF86" s="2">
        <v>0.56999999999999995</v>
      </c>
      <c r="AG86">
        <v>1.6641482211779898E-2</v>
      </c>
      <c r="AH86" s="8" t="s">
        <v>25</v>
      </c>
      <c r="AJ86" s="16" t="s">
        <v>75</v>
      </c>
      <c r="AK86" s="2">
        <f t="shared" si="9"/>
        <v>0.48809030557692312</v>
      </c>
      <c r="AL86" s="2" t="s">
        <v>76</v>
      </c>
      <c r="AM86">
        <v>1.5365550712771051E-2</v>
      </c>
      <c r="AN86" s="8" t="s">
        <v>25</v>
      </c>
      <c r="AP86" s="16" t="s">
        <v>75</v>
      </c>
      <c r="AQ86" s="2">
        <f t="shared" si="10"/>
        <v>0.47022411146083326</v>
      </c>
      <c r="AR86" s="2">
        <v>0.59699999999999998</v>
      </c>
      <c r="AS86">
        <v>1.4891492258431374E-2</v>
      </c>
      <c r="AT86" s="8" t="s">
        <v>25</v>
      </c>
      <c r="AW86" s="17" t="s">
        <v>75</v>
      </c>
      <c r="AX86" s="2">
        <f t="shared" si="11"/>
        <v>0.31033106123770593</v>
      </c>
      <c r="AY86" s="20" t="s">
        <v>76</v>
      </c>
      <c r="AZ86" s="18">
        <v>1.024855676283154E-2</v>
      </c>
      <c r="BA86" s="19" t="s">
        <v>25</v>
      </c>
    </row>
    <row r="87" spans="19:53" ht="15" thickBot="1" x14ac:dyDescent="0.35">
      <c r="AD87" s="16" t="s">
        <v>78</v>
      </c>
      <c r="AE87" s="2">
        <f t="shared" si="8"/>
        <v>0.49945810548579539</v>
      </c>
      <c r="AF87" s="2">
        <v>0.55300000000000005</v>
      </c>
      <c r="AG87">
        <v>1.5649586337037027E-2</v>
      </c>
      <c r="AH87" s="8" t="s">
        <v>25</v>
      </c>
      <c r="AJ87" s="16" t="s">
        <v>78</v>
      </c>
      <c r="AK87" s="2">
        <f t="shared" si="9"/>
        <v>0.45563749270611703</v>
      </c>
      <c r="AL87" s="2" t="s">
        <v>76</v>
      </c>
      <c r="AM87">
        <v>1.4299781786106403E-2</v>
      </c>
      <c r="AN87" s="8" t="s">
        <v>25</v>
      </c>
      <c r="AP87" s="17" t="s">
        <v>78</v>
      </c>
      <c r="AQ87" s="2">
        <f t="shared" si="10"/>
        <v>0.45751535169162155</v>
      </c>
      <c r="AR87" s="20">
        <v>0.59699999999999998</v>
      </c>
      <c r="AS87" s="18">
        <v>1.4471684238570223E-2</v>
      </c>
      <c r="AT87" s="19" t="s">
        <v>25</v>
      </c>
    </row>
    <row r="88" spans="19:53" ht="15" thickBot="1" x14ac:dyDescent="0.35">
      <c r="AD88" s="17" t="s">
        <v>79</v>
      </c>
      <c r="AE88" s="2">
        <f t="shared" si="8"/>
        <v>0.48166918666027397</v>
      </c>
      <c r="AF88" s="20">
        <v>0.54700000000000004</v>
      </c>
      <c r="AG88" s="18">
        <v>1.5066943458882326E-2</v>
      </c>
      <c r="AH88" s="19" t="s">
        <v>25</v>
      </c>
      <c r="AJ88" s="17" t="s">
        <v>79</v>
      </c>
      <c r="AK88" s="2">
        <f t="shared" si="9"/>
        <v>0.42723116523067334</v>
      </c>
      <c r="AL88" s="20" t="s">
        <v>76</v>
      </c>
      <c r="AM88" s="18">
        <v>1.3374300458060982E-2</v>
      </c>
      <c r="AN88" s="19" t="s">
        <v>25</v>
      </c>
    </row>
    <row r="89" spans="19:53" x14ac:dyDescent="0.3">
      <c r="AF89" t="s">
        <v>70</v>
      </c>
      <c r="AG89">
        <f>DEVSQ(AF72:AF88)</f>
        <v>3.86080975</v>
      </c>
      <c r="AL89" t="s">
        <v>70</v>
      </c>
      <c r="AM89">
        <f>DEVSQ(AL72:AL88)</f>
        <v>6.9258772307692302</v>
      </c>
      <c r="AR89" t="s">
        <v>70</v>
      </c>
      <c r="AS89">
        <f>DEVSQ(AR72:AR88)</f>
        <v>8.1354183999999989</v>
      </c>
      <c r="AY89" t="s">
        <v>70</v>
      </c>
      <c r="AZ89">
        <f>DEVSQ(AY72:AY88)</f>
        <v>4.4383861818181805</v>
      </c>
    </row>
    <row r="90" spans="19:53" x14ac:dyDescent="0.3">
      <c r="AE90" s="2"/>
      <c r="AF90" s="2" t="s">
        <v>71</v>
      </c>
      <c r="AG90">
        <f>SUMXMY2(AF72:AF88,AE72:AE88)</f>
        <v>4.8391994766872296E-2</v>
      </c>
      <c r="AK90" s="2"/>
      <c r="AL90" s="2" t="s">
        <v>71</v>
      </c>
      <c r="AM90">
        <f>SUMXMY2(AL72:AL88,AK72:AK88)</f>
        <v>3.5639764449752462E-2</v>
      </c>
      <c r="AQ90" s="2"/>
      <c r="AR90" s="2" t="s">
        <v>71</v>
      </c>
      <c r="AS90">
        <f>SUMXMY2(AR72:AR88,AQ72:AQ88)</f>
        <v>9.365081374258033E-2</v>
      </c>
      <c r="AW90" s="2"/>
      <c r="AX90" s="2"/>
      <c r="AY90" s="2" t="s">
        <v>71</v>
      </c>
      <c r="AZ90">
        <f>SUMXMY2(AY72:AY88,AX72:AX88)</f>
        <v>0.15018058880012869</v>
      </c>
    </row>
    <row r="91" spans="19:53" x14ac:dyDescent="0.3">
      <c r="AE91" t="s">
        <v>72</v>
      </c>
      <c r="AG91">
        <f>1-AG90/AG89</f>
        <v>0.98746584320378072</v>
      </c>
      <c r="AK91" t="s">
        <v>72</v>
      </c>
      <c r="AM91">
        <f>1-AM90/AM89</f>
        <v>0.99485411547703773</v>
      </c>
      <c r="AQ91" t="s">
        <v>72</v>
      </c>
      <c r="AS91">
        <f>1-AS90/AS89</f>
        <v>0.98848850678133771</v>
      </c>
      <c r="AX91" t="s">
        <v>72</v>
      </c>
      <c r="AZ91">
        <f>1-AZ90/AZ89</f>
        <v>0.96616324433071132</v>
      </c>
    </row>
  </sheetData>
  <mergeCells count="13">
    <mergeCell ref="BC14:BD14"/>
    <mergeCell ref="AW48:AY48"/>
    <mergeCell ref="A1:C1"/>
    <mergeCell ref="R1:T1"/>
    <mergeCell ref="X1:Z1"/>
    <mergeCell ref="AD1:AF1"/>
    <mergeCell ref="AV1:AX1"/>
    <mergeCell ref="A26:D26"/>
    <mergeCell ref="R48:T48"/>
    <mergeCell ref="X48:Z48"/>
    <mergeCell ref="AD48:AF48"/>
    <mergeCell ref="AJ48:AL48"/>
    <mergeCell ref="AP48:AR48"/>
  </mergeCells>
  <conditionalFormatting sqref="BE14:BE17 BE20:BE2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17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50</xdr:col>
                    <xdr:colOff>464820</xdr:colOff>
                    <xdr:row>5</xdr:row>
                    <xdr:rowOff>15240</xdr:rowOff>
                  </from>
                  <to>
                    <xdr:col>51</xdr:col>
                    <xdr:colOff>335280</xdr:colOff>
                    <xdr:row>10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C00000"/>
  </sheetPr>
  <dimension ref="A1:CZ91"/>
  <sheetViews>
    <sheetView tabSelected="1" view="pageBreakPreview" topLeftCell="H1" zoomScale="25" zoomScaleNormal="10" zoomScaleSheetLayoutView="25" workbookViewId="0">
      <selection activeCell="W45" sqref="W45"/>
    </sheetView>
  </sheetViews>
  <sheetFormatPr defaultColWidth="7.21875" defaultRowHeight="14.4" x14ac:dyDescent="0.3"/>
  <cols>
    <col min="1" max="1" width="8.5546875" bestFit="1" customWidth="1"/>
    <col min="2" max="2" width="12.21875" bestFit="1" customWidth="1"/>
    <col min="3" max="3" width="14.77734375" customWidth="1"/>
    <col min="4" max="4" width="5.77734375" bestFit="1" customWidth="1"/>
    <col min="5" max="5" width="9.44140625" bestFit="1" customWidth="1"/>
    <col min="6" max="6" width="9.21875" bestFit="1" customWidth="1"/>
    <col min="7" max="7" width="14.77734375" bestFit="1" customWidth="1"/>
    <col min="8" max="8" width="13.44140625" bestFit="1" customWidth="1"/>
    <col min="9" max="9" width="15" bestFit="1" customWidth="1"/>
    <col min="10" max="10" width="5.77734375" bestFit="1" customWidth="1"/>
    <col min="11" max="11" width="9.44140625" customWidth="1"/>
    <col min="12" max="12" width="9.21875" bestFit="1" customWidth="1"/>
    <col min="13" max="13" width="14.77734375" bestFit="1" customWidth="1"/>
    <col min="14" max="14" width="13.44140625" bestFit="1" customWidth="1"/>
    <col min="15" max="15" width="15" bestFit="1" customWidth="1"/>
    <col min="16" max="16" width="5.77734375" bestFit="1" customWidth="1"/>
    <col min="17" max="17" width="9.21875" customWidth="1"/>
    <col min="18" max="18" width="9.21875" bestFit="1" customWidth="1"/>
    <col min="19" max="19" width="14.77734375" bestFit="1" customWidth="1"/>
    <col min="20" max="20" width="13.44140625" bestFit="1" customWidth="1"/>
    <col min="21" max="21" width="15" bestFit="1" customWidth="1"/>
    <col min="22" max="22" width="5.77734375" bestFit="1" customWidth="1"/>
    <col min="23" max="23" width="9.44140625" bestFit="1" customWidth="1"/>
    <col min="24" max="24" width="9.21875" bestFit="1" customWidth="1"/>
    <col min="25" max="25" width="14.77734375" bestFit="1" customWidth="1"/>
    <col min="26" max="26" width="13.44140625" bestFit="1" customWidth="1"/>
    <col min="27" max="27" width="15" bestFit="1" customWidth="1"/>
    <col min="28" max="28" width="5.77734375" bestFit="1" customWidth="1"/>
    <col min="29" max="29" width="9.44140625" bestFit="1" customWidth="1"/>
    <col min="30" max="30" width="9.21875" bestFit="1" customWidth="1"/>
    <col min="31" max="31" width="14.77734375" bestFit="1" customWidth="1"/>
    <col min="32" max="32" width="13.44140625" bestFit="1" customWidth="1"/>
    <col min="33" max="33" width="15" bestFit="1" customWidth="1"/>
    <col min="34" max="34" width="5.77734375" bestFit="1" customWidth="1"/>
    <col min="35" max="35" width="9.21875" customWidth="1"/>
    <col min="36" max="36" width="9.21875" bestFit="1" customWidth="1"/>
    <col min="37" max="37" width="14.77734375" bestFit="1" customWidth="1"/>
    <col min="38" max="38" width="13.44140625" bestFit="1" customWidth="1"/>
    <col min="39" max="39" width="15" bestFit="1" customWidth="1"/>
    <col min="40" max="40" width="5.77734375" bestFit="1" customWidth="1"/>
    <col min="41" max="41" width="9.44140625" bestFit="1" customWidth="1"/>
    <col min="42" max="42" width="9.21875" bestFit="1" customWidth="1"/>
    <col min="43" max="43" width="14.77734375" bestFit="1" customWidth="1"/>
    <col min="44" max="44" width="13.44140625" bestFit="1" customWidth="1"/>
    <col min="45" max="45" width="15" bestFit="1" customWidth="1"/>
    <col min="46" max="46" width="5.77734375" bestFit="1" customWidth="1"/>
    <col min="48" max="48" width="9.21875" bestFit="1" customWidth="1"/>
    <col min="49" max="49" width="14.77734375" bestFit="1" customWidth="1"/>
    <col min="50" max="50" width="13.44140625" bestFit="1" customWidth="1"/>
    <col min="51" max="51" width="15" bestFit="1" customWidth="1"/>
    <col min="52" max="52" width="10.77734375" customWidth="1"/>
    <col min="53" max="53" width="9.44140625" bestFit="1" customWidth="1"/>
    <col min="54" max="54" width="9.21875" bestFit="1" customWidth="1"/>
    <col min="55" max="55" width="14.77734375" bestFit="1" customWidth="1"/>
    <col min="56" max="56" width="13.44140625" bestFit="1" customWidth="1"/>
    <col min="57" max="57" width="15" customWidth="1"/>
    <col min="58" max="58" width="5.77734375" bestFit="1" customWidth="1"/>
    <col min="59" max="59" width="9.44140625" bestFit="1" customWidth="1"/>
    <col min="60" max="60" width="9.21875" bestFit="1" customWidth="1"/>
    <col min="61" max="61" width="14.77734375" bestFit="1" customWidth="1"/>
    <col min="62" max="62" width="13.44140625" bestFit="1" customWidth="1"/>
    <col min="63" max="63" width="15" bestFit="1" customWidth="1"/>
    <col min="64" max="64" width="5.77734375" bestFit="1" customWidth="1"/>
    <col min="65" max="65" width="9.44140625" bestFit="1" customWidth="1"/>
    <col min="66" max="66" width="9.21875" bestFit="1" customWidth="1"/>
    <col min="67" max="67" width="14.77734375" bestFit="1" customWidth="1"/>
    <col min="68" max="68" width="13.44140625" bestFit="1" customWidth="1"/>
    <col min="69" max="69" width="15" bestFit="1" customWidth="1"/>
    <col min="70" max="70" width="5.77734375" bestFit="1" customWidth="1"/>
    <col min="71" max="71" width="9.44140625" bestFit="1" customWidth="1"/>
    <col min="73" max="73" width="8.5546875" bestFit="1" customWidth="1"/>
    <col min="74" max="74" width="10.21875" bestFit="1" customWidth="1"/>
    <col min="75" max="75" width="13.44140625" bestFit="1" customWidth="1"/>
    <col min="76" max="76" width="14.77734375" bestFit="1" customWidth="1"/>
    <col min="77" max="77" width="9.44140625" bestFit="1" customWidth="1"/>
  </cols>
  <sheetData>
    <row r="1" spans="1:104" ht="15" thickBot="1" x14ac:dyDescent="0.35">
      <c r="A1" s="123" t="s">
        <v>11</v>
      </c>
      <c r="B1" s="124"/>
      <c r="C1" s="125"/>
      <c r="D1" s="27"/>
      <c r="R1" s="120" t="s">
        <v>12</v>
      </c>
      <c r="S1" s="121"/>
      <c r="T1" s="122"/>
      <c r="U1" s="2"/>
      <c r="X1" s="126" t="s">
        <v>13</v>
      </c>
      <c r="Y1" s="127"/>
      <c r="Z1" s="128"/>
      <c r="AA1" s="2"/>
      <c r="AD1" s="126" t="s">
        <v>14</v>
      </c>
      <c r="AE1" s="127"/>
      <c r="AF1" s="128"/>
      <c r="AG1" s="3"/>
      <c r="AJ1" s="31" t="s">
        <v>15</v>
      </c>
      <c r="AK1" s="32"/>
      <c r="AL1" s="33"/>
      <c r="AM1" s="2"/>
      <c r="AP1" s="34" t="s">
        <v>16</v>
      </c>
      <c r="AQ1" s="35"/>
      <c r="AR1" s="36"/>
      <c r="AS1" s="3"/>
      <c r="AV1" s="126" t="s">
        <v>17</v>
      </c>
      <c r="AW1" s="127"/>
      <c r="AX1" s="128"/>
      <c r="AY1" s="2"/>
      <c r="BZ1" s="2"/>
      <c r="CA1" s="2"/>
      <c r="CB1" s="2"/>
      <c r="CC1" s="2"/>
      <c r="CD1" s="2"/>
    </row>
    <row r="2" spans="1:104" ht="15" thickBot="1" x14ac:dyDescent="0.35">
      <c r="A2" s="7" t="s">
        <v>18</v>
      </c>
      <c r="B2">
        <v>3.75</v>
      </c>
      <c r="C2" s="8" t="s">
        <v>19</v>
      </c>
      <c r="R2" s="7" t="s">
        <v>18</v>
      </c>
      <c r="S2">
        <v>3.75</v>
      </c>
      <c r="T2" s="8" t="s">
        <v>19</v>
      </c>
      <c r="U2" s="2"/>
      <c r="X2" s="7" t="s">
        <v>18</v>
      </c>
      <c r="Y2">
        <v>2.65</v>
      </c>
      <c r="Z2" s="8" t="s">
        <v>19</v>
      </c>
      <c r="AA2" s="2"/>
      <c r="AD2" s="7" t="s">
        <v>18</v>
      </c>
      <c r="AE2">
        <v>2.65</v>
      </c>
      <c r="AF2" s="8" t="s">
        <v>19</v>
      </c>
      <c r="AG2" s="2"/>
      <c r="AJ2" s="7" t="s">
        <v>18</v>
      </c>
      <c r="AK2">
        <v>4.3</v>
      </c>
      <c r="AL2" s="8" t="s">
        <v>19</v>
      </c>
      <c r="AM2" s="2"/>
      <c r="AP2" s="7" t="s">
        <v>18</v>
      </c>
      <c r="AQ2">
        <v>3.2</v>
      </c>
      <c r="AR2" s="8" t="s">
        <v>19</v>
      </c>
      <c r="AS2" s="2"/>
      <c r="AV2" s="7" t="s">
        <v>18</v>
      </c>
      <c r="AW2">
        <v>3.2</v>
      </c>
      <c r="AX2" s="8" t="s">
        <v>19</v>
      </c>
      <c r="AY2" s="2"/>
      <c r="BC2" s="88" t="s">
        <v>20</v>
      </c>
      <c r="BD2" s="90" t="s">
        <v>87</v>
      </c>
      <c r="BE2" s="89" t="s">
        <v>88</v>
      </c>
      <c r="BZ2" s="4"/>
      <c r="CD2" s="2"/>
    </row>
    <row r="3" spans="1:104" ht="21.6" thickTop="1" x14ac:dyDescent="0.4">
      <c r="A3" s="7" t="s">
        <v>24</v>
      </c>
      <c r="B3" s="3">
        <v>141.61000000000001</v>
      </c>
      <c r="C3" s="8" t="s">
        <v>25</v>
      </c>
      <c r="D3" s="3"/>
      <c r="R3" s="7" t="s">
        <v>24</v>
      </c>
      <c r="S3" s="3">
        <v>141.61000000000001</v>
      </c>
      <c r="T3" s="8" t="s">
        <v>25</v>
      </c>
      <c r="U3" s="2"/>
      <c r="X3" s="7" t="s">
        <v>24</v>
      </c>
      <c r="Y3" s="3">
        <v>76.459999999999994</v>
      </c>
      <c r="Z3" s="8" t="s">
        <v>25</v>
      </c>
      <c r="AA3" s="2"/>
      <c r="AD3" s="7" t="s">
        <v>24</v>
      </c>
      <c r="AE3" s="3">
        <v>137.68</v>
      </c>
      <c r="AF3" s="8" t="s">
        <v>25</v>
      </c>
      <c r="AG3" s="2"/>
      <c r="AJ3" s="7" t="s">
        <v>24</v>
      </c>
      <c r="AK3" s="3">
        <v>144</v>
      </c>
      <c r="AL3" s="8" t="s">
        <v>25</v>
      </c>
      <c r="AM3" s="2"/>
      <c r="AP3" s="7" t="s">
        <v>24</v>
      </c>
      <c r="AQ3" s="3">
        <v>81.8</v>
      </c>
      <c r="AR3" s="8" t="s">
        <v>25</v>
      </c>
      <c r="AS3" s="2"/>
      <c r="AV3" s="7" t="s">
        <v>24</v>
      </c>
      <c r="AW3" s="3">
        <v>95.36</v>
      </c>
      <c r="AX3" s="8" t="s">
        <v>25</v>
      </c>
      <c r="AY3" s="2"/>
      <c r="BC3" s="85">
        <v>16.71</v>
      </c>
      <c r="BD3" s="91">
        <v>141.61000000000001</v>
      </c>
      <c r="BE3" s="87">
        <f>U39</f>
        <v>0.93852569058980528</v>
      </c>
      <c r="BZ3" s="4"/>
      <c r="CA3" s="3"/>
      <c r="CB3" s="3"/>
      <c r="CC3" s="3"/>
      <c r="CD3" s="2"/>
      <c r="CO3" s="2"/>
      <c r="CP3" s="2"/>
    </row>
    <row r="4" spans="1:104" ht="21" x14ac:dyDescent="0.4">
      <c r="A4" s="9" t="s">
        <v>26</v>
      </c>
      <c r="B4" s="2">
        <v>16.71</v>
      </c>
      <c r="C4" s="8" t="s">
        <v>25</v>
      </c>
      <c r="D4" s="2"/>
      <c r="R4" s="7" t="s">
        <v>26</v>
      </c>
      <c r="S4" s="2">
        <v>16.71</v>
      </c>
      <c r="T4" s="8" t="s">
        <v>25</v>
      </c>
      <c r="U4" s="2"/>
      <c r="X4" s="7" t="s">
        <v>26</v>
      </c>
      <c r="Y4" s="2">
        <v>17.16</v>
      </c>
      <c r="Z4" s="8" t="s">
        <v>25</v>
      </c>
      <c r="AA4" s="2"/>
      <c r="AD4" s="7" t="s">
        <v>26</v>
      </c>
      <c r="AE4" s="2">
        <v>16.22</v>
      </c>
      <c r="AF4" s="8" t="s">
        <v>25</v>
      </c>
      <c r="AG4" s="2"/>
      <c r="AJ4" s="7" t="s">
        <v>26</v>
      </c>
      <c r="AK4" s="2">
        <v>16</v>
      </c>
      <c r="AL4" s="8" t="s">
        <v>25</v>
      </c>
      <c r="AM4" s="2"/>
      <c r="AP4" s="7" t="s">
        <v>26</v>
      </c>
      <c r="AQ4" s="2">
        <v>18.18</v>
      </c>
      <c r="AR4" s="8" t="s">
        <v>25</v>
      </c>
      <c r="AS4" s="2"/>
      <c r="AV4" s="7" t="s">
        <v>26</v>
      </c>
      <c r="AW4" s="2">
        <v>16.68</v>
      </c>
      <c r="AX4" s="8" t="s">
        <v>25</v>
      </c>
      <c r="AY4" s="2"/>
      <c r="BC4" s="79">
        <v>17.16</v>
      </c>
      <c r="BD4" s="92">
        <v>76.459999999999994</v>
      </c>
      <c r="BE4" s="80">
        <f>AA41</f>
        <v>0.97659164149039523</v>
      </c>
      <c r="BZ4" s="4"/>
      <c r="CA4" s="2"/>
      <c r="CB4" s="2"/>
      <c r="CC4" s="2"/>
      <c r="CD4" s="2"/>
      <c r="CO4" s="2"/>
      <c r="CP4" s="2"/>
    </row>
    <row r="5" spans="1:104" ht="15" customHeight="1" x14ac:dyDescent="0.4">
      <c r="A5" s="10" t="s">
        <v>27</v>
      </c>
      <c r="B5" s="2">
        <v>0.91</v>
      </c>
      <c r="C5" s="11" t="s">
        <v>28</v>
      </c>
      <c r="D5" s="2"/>
      <c r="R5" s="7" t="s">
        <v>27</v>
      </c>
      <c r="S5" s="2">
        <v>0.91</v>
      </c>
      <c r="T5" s="8" t="s">
        <v>28</v>
      </c>
      <c r="U5" s="2"/>
      <c r="X5" s="7" t="s">
        <v>27</v>
      </c>
      <c r="Y5" s="2">
        <v>0.71</v>
      </c>
      <c r="Z5" s="8" t="s">
        <v>28</v>
      </c>
      <c r="AA5" s="2"/>
      <c r="AD5" s="7" t="s">
        <v>27</v>
      </c>
      <c r="AE5" s="2">
        <v>0.76</v>
      </c>
      <c r="AF5" s="8" t="s">
        <v>28</v>
      </c>
      <c r="AG5" s="2"/>
      <c r="AJ5" s="7" t="s">
        <v>27</v>
      </c>
      <c r="AK5" s="2">
        <v>0.89</v>
      </c>
      <c r="AL5" s="8" t="s">
        <v>28</v>
      </c>
      <c r="AM5" s="2"/>
      <c r="AP5" s="7" t="s">
        <v>27</v>
      </c>
      <c r="AQ5" s="2">
        <v>0.5</v>
      </c>
      <c r="AR5" s="8" t="s">
        <v>28</v>
      </c>
      <c r="AS5" s="2"/>
      <c r="AU5" s="2"/>
      <c r="AV5" s="7" t="s">
        <v>27</v>
      </c>
      <c r="AW5" s="2">
        <v>0.6</v>
      </c>
      <c r="AX5" s="8" t="s">
        <v>28</v>
      </c>
      <c r="AY5" s="2"/>
      <c r="BC5" s="79">
        <v>16.22</v>
      </c>
      <c r="BD5" s="92">
        <v>137.68</v>
      </c>
      <c r="BE5" s="80">
        <f>AG43</f>
        <v>0.86125791304473975</v>
      </c>
      <c r="BZ5" s="4"/>
      <c r="CA5" s="2"/>
      <c r="CB5" s="2"/>
      <c r="CC5" s="2"/>
      <c r="CD5" s="2"/>
      <c r="CG5" s="2"/>
      <c r="CH5" s="2"/>
      <c r="CI5" s="2"/>
      <c r="CJ5" s="2"/>
      <c r="CK5" s="2"/>
      <c r="CN5" s="2"/>
      <c r="CO5" s="2"/>
      <c r="CP5" s="2"/>
      <c r="CQ5" s="2"/>
      <c r="CR5" s="2"/>
      <c r="CS5" s="2"/>
      <c r="CV5" s="2"/>
      <c r="CW5" s="2"/>
      <c r="CX5" s="2"/>
      <c r="CY5" s="2"/>
      <c r="CZ5" s="2"/>
    </row>
    <row r="6" spans="1:104" ht="21" x14ac:dyDescent="0.4">
      <c r="A6" s="10" t="s">
        <v>29</v>
      </c>
      <c r="B6" s="2">
        <v>1.21</v>
      </c>
      <c r="C6" s="11" t="s">
        <v>28</v>
      </c>
      <c r="D6" s="2"/>
      <c r="R6" s="7" t="s">
        <v>29</v>
      </c>
      <c r="S6" s="2">
        <v>1.21</v>
      </c>
      <c r="T6" s="8" t="s">
        <v>28</v>
      </c>
      <c r="U6" s="2"/>
      <c r="X6" s="7" t="s">
        <v>29</v>
      </c>
      <c r="Y6" s="2">
        <v>0.79</v>
      </c>
      <c r="Z6" s="8" t="s">
        <v>28</v>
      </c>
      <c r="AA6" s="2"/>
      <c r="AD6" s="7" t="s">
        <v>29</v>
      </c>
      <c r="AE6" s="2">
        <v>0.84</v>
      </c>
      <c r="AF6" s="8" t="s">
        <v>28</v>
      </c>
      <c r="AG6" s="2"/>
      <c r="AJ6" s="7" t="s">
        <v>29</v>
      </c>
      <c r="AK6" s="2">
        <v>1.04</v>
      </c>
      <c r="AL6" s="8" t="s">
        <v>28</v>
      </c>
      <c r="AM6" s="2"/>
      <c r="AP6" s="7" t="s">
        <v>29</v>
      </c>
      <c r="AQ6" s="2">
        <v>0.68</v>
      </c>
      <c r="AR6" s="8" t="s">
        <v>28</v>
      </c>
      <c r="AS6" s="2"/>
      <c r="AU6" s="2"/>
      <c r="AV6" s="7" t="s">
        <v>29</v>
      </c>
      <c r="AW6" s="2">
        <v>0.63</v>
      </c>
      <c r="AX6" s="8" t="s">
        <v>28</v>
      </c>
      <c r="AY6" s="2"/>
      <c r="BC6" s="79">
        <v>16</v>
      </c>
      <c r="BD6" s="92">
        <v>144</v>
      </c>
      <c r="BE6" s="80">
        <f>AM44</f>
        <v>0.89203632413177536</v>
      </c>
      <c r="BZ6" s="4"/>
      <c r="CA6" s="2"/>
      <c r="CB6" s="2"/>
      <c r="CC6" s="2"/>
      <c r="CD6" s="2"/>
      <c r="CG6" s="2"/>
      <c r="CH6" s="2"/>
      <c r="CI6" s="2"/>
      <c r="CJ6" s="2"/>
      <c r="CK6" s="2"/>
      <c r="CN6" s="2"/>
      <c r="CO6" s="2"/>
      <c r="CP6" s="2"/>
      <c r="CQ6" s="2"/>
      <c r="CR6" s="2"/>
      <c r="CS6" s="2"/>
      <c r="CV6" s="2"/>
      <c r="CW6" s="2"/>
      <c r="CX6" s="2"/>
      <c r="CY6" s="2"/>
      <c r="CZ6" s="2"/>
    </row>
    <row r="7" spans="1:104" ht="21" x14ac:dyDescent="0.4">
      <c r="A7" s="10" t="s">
        <v>30</v>
      </c>
      <c r="B7" s="2">
        <v>1.51</v>
      </c>
      <c r="C7" s="11" t="s">
        <v>28</v>
      </c>
      <c r="D7" s="2"/>
      <c r="R7" s="7" t="s">
        <v>30</v>
      </c>
      <c r="S7" s="2">
        <v>1.51</v>
      </c>
      <c r="T7" s="8" t="s">
        <v>28</v>
      </c>
      <c r="U7" s="2"/>
      <c r="X7" s="7" t="s">
        <v>30</v>
      </c>
      <c r="Y7" s="2">
        <v>0.86</v>
      </c>
      <c r="Z7" s="8" t="s">
        <v>28</v>
      </c>
      <c r="AA7" s="2"/>
      <c r="AD7" s="7" t="s">
        <v>30</v>
      </c>
      <c r="AE7" s="2">
        <v>0.96</v>
      </c>
      <c r="AF7" s="8" t="s">
        <v>28</v>
      </c>
      <c r="AG7" s="2"/>
      <c r="AJ7" s="7" t="s">
        <v>30</v>
      </c>
      <c r="AK7" s="2">
        <v>1.0900000000000001</v>
      </c>
      <c r="AL7" s="8" t="s">
        <v>28</v>
      </c>
      <c r="AM7" s="2"/>
      <c r="AP7" s="7" t="s">
        <v>30</v>
      </c>
      <c r="AQ7" s="2">
        <v>0.93</v>
      </c>
      <c r="AR7" s="8" t="s">
        <v>28</v>
      </c>
      <c r="AS7" s="2"/>
      <c r="AU7" s="2"/>
      <c r="AV7" s="7" t="s">
        <v>30</v>
      </c>
      <c r="AW7" s="2">
        <v>0.7</v>
      </c>
      <c r="AX7" s="8" t="s">
        <v>28</v>
      </c>
      <c r="AY7" s="2"/>
      <c r="BC7" s="79">
        <v>18.18</v>
      </c>
      <c r="BD7" s="92">
        <v>81.8</v>
      </c>
      <c r="BE7" s="80">
        <f>AS44</f>
        <v>0.94565998607555202</v>
      </c>
      <c r="BZ7" s="4"/>
      <c r="CA7" s="2"/>
      <c r="CB7" s="2"/>
      <c r="CC7" s="2"/>
      <c r="CD7" s="2"/>
      <c r="CG7" s="2"/>
      <c r="CH7" s="2"/>
      <c r="CI7" s="2"/>
      <c r="CJ7" s="2"/>
      <c r="CK7" s="2"/>
      <c r="CN7" s="2"/>
      <c r="CO7" s="2"/>
      <c r="CP7" s="2"/>
      <c r="CQ7" s="2"/>
      <c r="CR7" s="2"/>
      <c r="CS7" s="2"/>
      <c r="CV7" s="2"/>
      <c r="CW7" s="2"/>
      <c r="CX7" s="2"/>
      <c r="CY7" s="2"/>
      <c r="CZ7" s="2"/>
    </row>
    <row r="8" spans="1:104" ht="21" x14ac:dyDescent="0.4">
      <c r="A8" s="10" t="s">
        <v>31</v>
      </c>
      <c r="B8" s="2">
        <v>1.81</v>
      </c>
      <c r="C8" s="11" t="s">
        <v>28</v>
      </c>
      <c r="D8" s="2"/>
      <c r="R8" s="7" t="s">
        <v>31</v>
      </c>
      <c r="S8" s="2">
        <v>1.81</v>
      </c>
      <c r="T8" s="8" t="s">
        <v>28</v>
      </c>
      <c r="U8" s="2"/>
      <c r="X8" s="7" t="s">
        <v>31</v>
      </c>
      <c r="Y8" s="2">
        <v>1.01</v>
      </c>
      <c r="Z8" s="8" t="s">
        <v>28</v>
      </c>
      <c r="AA8" s="2"/>
      <c r="AD8" s="7" t="s">
        <v>31</v>
      </c>
      <c r="AE8" s="2">
        <v>1.1599999999999999</v>
      </c>
      <c r="AF8" s="8" t="s">
        <v>28</v>
      </c>
      <c r="AG8" s="2"/>
      <c r="AJ8" s="7" t="s">
        <v>31</v>
      </c>
      <c r="AK8" s="2">
        <v>1.34</v>
      </c>
      <c r="AL8" s="8" t="s">
        <v>28</v>
      </c>
      <c r="AM8" s="2"/>
      <c r="AP8" s="7" t="s">
        <v>31</v>
      </c>
      <c r="AQ8" s="2">
        <v>1.18</v>
      </c>
      <c r="AR8" s="8" t="s">
        <v>28</v>
      </c>
      <c r="AS8" s="2"/>
      <c r="AU8" s="2"/>
      <c r="AV8" s="7" t="s">
        <v>31</v>
      </c>
      <c r="AW8" s="2">
        <v>0.9</v>
      </c>
      <c r="AX8" s="8" t="s">
        <v>28</v>
      </c>
      <c r="AY8" s="2"/>
      <c r="BC8" s="79">
        <v>16.68</v>
      </c>
      <c r="BD8" s="92">
        <v>95.36</v>
      </c>
      <c r="BE8" s="80">
        <f>AY44</f>
        <v>0.93167480852337781</v>
      </c>
      <c r="BZ8" s="4"/>
      <c r="CA8" s="2"/>
      <c r="CB8" s="2"/>
      <c r="CC8" s="2"/>
      <c r="CD8" s="2"/>
      <c r="CG8" s="2"/>
      <c r="CH8" s="2"/>
      <c r="CI8" s="2"/>
      <c r="CJ8" s="2"/>
      <c r="CK8" s="2"/>
      <c r="CN8" s="2"/>
      <c r="CO8" s="2"/>
      <c r="CP8" s="2"/>
      <c r="CQ8" s="2"/>
      <c r="CR8" s="2"/>
      <c r="CS8" s="2"/>
      <c r="CV8" s="2"/>
      <c r="CW8" s="2"/>
      <c r="CX8" s="2"/>
      <c r="CY8" s="2"/>
      <c r="CZ8" s="2"/>
    </row>
    <row r="9" spans="1:104" ht="21" x14ac:dyDescent="0.4">
      <c r="A9" s="10" t="s">
        <v>32</v>
      </c>
      <c r="B9" s="2">
        <v>2.11</v>
      </c>
      <c r="C9" s="11" t="s">
        <v>28</v>
      </c>
      <c r="D9" s="2"/>
      <c r="R9" s="7" t="s">
        <v>32</v>
      </c>
      <c r="S9" s="2">
        <v>2.11</v>
      </c>
      <c r="T9" s="8" t="s">
        <v>28</v>
      </c>
      <c r="U9" s="2"/>
      <c r="X9" s="7" t="s">
        <v>32</v>
      </c>
      <c r="Y9" s="2">
        <v>1.21</v>
      </c>
      <c r="Z9" s="8" t="s">
        <v>28</v>
      </c>
      <c r="AA9" s="2"/>
      <c r="AD9" s="7" t="s">
        <v>32</v>
      </c>
      <c r="AE9" s="2">
        <v>1.36</v>
      </c>
      <c r="AF9" s="8" t="s">
        <v>28</v>
      </c>
      <c r="AG9" s="2"/>
      <c r="AJ9" s="7" t="s">
        <v>32</v>
      </c>
      <c r="AK9" s="2">
        <v>1.59</v>
      </c>
      <c r="AL9" s="8" t="s">
        <v>28</v>
      </c>
      <c r="AM9" s="2"/>
      <c r="AP9" s="7" t="s">
        <v>32</v>
      </c>
      <c r="AQ9" s="2">
        <v>1.43</v>
      </c>
      <c r="AR9" s="8" t="s">
        <v>28</v>
      </c>
      <c r="AS9" s="2"/>
      <c r="AU9" s="2"/>
      <c r="AV9" s="7" t="s">
        <v>32</v>
      </c>
      <c r="AW9" s="2">
        <v>1.1000000000000001</v>
      </c>
      <c r="AX9" s="8" t="s">
        <v>28</v>
      </c>
      <c r="AY9" s="2"/>
      <c r="BC9" s="79">
        <v>18.399999999999999</v>
      </c>
      <c r="BD9" s="92">
        <v>69.8</v>
      </c>
      <c r="BE9" s="81">
        <f>U84</f>
        <v>0.96247608275287722</v>
      </c>
      <c r="BZ9" s="4"/>
      <c r="CA9" s="2"/>
      <c r="CB9" s="2"/>
      <c r="CC9" s="2"/>
      <c r="CD9" s="2"/>
      <c r="CG9" s="2"/>
      <c r="CH9" s="2"/>
      <c r="CI9" s="2"/>
      <c r="CK9" s="2"/>
      <c r="CN9" s="2"/>
      <c r="CO9" s="2"/>
      <c r="CP9" s="2"/>
      <c r="CQ9" s="2"/>
      <c r="CR9" s="2"/>
      <c r="CS9" s="2"/>
      <c r="CV9" s="2"/>
      <c r="CW9" s="2"/>
      <c r="CX9" s="2"/>
      <c r="CY9" s="2"/>
      <c r="CZ9" s="2"/>
    </row>
    <row r="10" spans="1:104" ht="21" x14ac:dyDescent="0.4">
      <c r="A10" s="10" t="s">
        <v>33</v>
      </c>
      <c r="B10" s="2">
        <v>2.41</v>
      </c>
      <c r="C10" s="11" t="s">
        <v>28</v>
      </c>
      <c r="D10" s="2"/>
      <c r="R10" s="7" t="s">
        <v>33</v>
      </c>
      <c r="S10" s="2">
        <v>2.41</v>
      </c>
      <c r="T10" s="8" t="s">
        <v>28</v>
      </c>
      <c r="U10" s="2"/>
      <c r="X10" s="7" t="s">
        <v>33</v>
      </c>
      <c r="Y10" s="2">
        <v>1.41</v>
      </c>
      <c r="Z10" s="8" t="s">
        <v>28</v>
      </c>
      <c r="AA10" s="2"/>
      <c r="AD10" s="7" t="s">
        <v>33</v>
      </c>
      <c r="AE10" s="2">
        <v>1.56</v>
      </c>
      <c r="AF10" s="8" t="s">
        <v>28</v>
      </c>
      <c r="AG10" s="2"/>
      <c r="AJ10" s="7" t="s">
        <v>33</v>
      </c>
      <c r="AK10" s="2">
        <v>1.84</v>
      </c>
      <c r="AL10" s="8" t="s">
        <v>28</v>
      </c>
      <c r="AM10" s="2"/>
      <c r="AP10" s="7" t="s">
        <v>33</v>
      </c>
      <c r="AQ10" s="2">
        <v>1.68</v>
      </c>
      <c r="AR10" s="8" t="s">
        <v>28</v>
      </c>
      <c r="AS10" s="2"/>
      <c r="AU10" s="2"/>
      <c r="AV10" s="7" t="s">
        <v>33</v>
      </c>
      <c r="AW10" s="2">
        <v>1.3</v>
      </c>
      <c r="AX10" s="8" t="s">
        <v>28</v>
      </c>
      <c r="AY10" s="2"/>
      <c r="BC10" s="79">
        <v>17.399999999999999</v>
      </c>
      <c r="BD10" s="92">
        <v>120.22</v>
      </c>
      <c r="BE10" s="80">
        <f>AG91</f>
        <v>0.98834822493047747</v>
      </c>
      <c r="BZ10" s="4"/>
      <c r="CA10" s="2"/>
      <c r="CB10" s="2"/>
      <c r="CC10" s="2"/>
      <c r="CD10" s="2"/>
      <c r="CG10" s="2"/>
      <c r="CH10" s="2"/>
      <c r="CI10" s="2"/>
      <c r="CK10" s="2"/>
      <c r="CN10" s="2"/>
      <c r="CO10" s="2"/>
      <c r="CP10" s="2"/>
      <c r="CQ10" s="2"/>
      <c r="CR10" s="2"/>
      <c r="CS10" s="2"/>
      <c r="CV10" s="2"/>
      <c r="CW10" s="2"/>
      <c r="CX10" s="2"/>
      <c r="CY10" s="2"/>
      <c r="CZ10" s="2"/>
    </row>
    <row r="11" spans="1:104" ht="21" x14ac:dyDescent="0.4">
      <c r="A11" s="10" t="s">
        <v>34</v>
      </c>
      <c r="B11" s="2">
        <v>2.71</v>
      </c>
      <c r="C11" s="11" t="s">
        <v>28</v>
      </c>
      <c r="D11" s="2"/>
      <c r="R11" s="7" t="s">
        <v>34</v>
      </c>
      <c r="S11" s="2">
        <v>2.71</v>
      </c>
      <c r="T11" s="8" t="s">
        <v>28</v>
      </c>
      <c r="U11" s="2"/>
      <c r="X11" s="7" t="s">
        <v>34</v>
      </c>
      <c r="Y11" s="2">
        <v>1.61</v>
      </c>
      <c r="Z11" s="8" t="s">
        <v>28</v>
      </c>
      <c r="AA11" s="2"/>
      <c r="AD11" s="7" t="s">
        <v>34</v>
      </c>
      <c r="AE11" s="2">
        <v>1.76</v>
      </c>
      <c r="AF11" s="8" t="s">
        <v>28</v>
      </c>
      <c r="AG11" s="2"/>
      <c r="AJ11" s="7" t="s">
        <v>34</v>
      </c>
      <c r="AK11" s="2">
        <v>2.09</v>
      </c>
      <c r="AL11" s="8" t="s">
        <v>28</v>
      </c>
      <c r="AM11" s="2"/>
      <c r="AP11" s="7" t="s">
        <v>34</v>
      </c>
      <c r="AQ11" s="2">
        <v>1.93</v>
      </c>
      <c r="AR11" s="8" t="s">
        <v>28</v>
      </c>
      <c r="AS11" s="2"/>
      <c r="AU11" s="2"/>
      <c r="AV11" s="7" t="s">
        <v>34</v>
      </c>
      <c r="AW11" s="2">
        <v>1.5</v>
      </c>
      <c r="AX11" s="8" t="s">
        <v>28</v>
      </c>
      <c r="AY11" s="2"/>
      <c r="BC11" s="79">
        <v>17.399999999999999</v>
      </c>
      <c r="BD11" s="92">
        <v>117.15</v>
      </c>
      <c r="BE11" s="80">
        <f>AM91</f>
        <v>0.99554655800809777</v>
      </c>
      <c r="BZ11" s="4"/>
      <c r="CA11" s="2"/>
      <c r="CB11" s="2"/>
      <c r="CC11" s="2"/>
      <c r="CD11" s="2"/>
      <c r="CG11" s="2"/>
      <c r="CH11" s="2"/>
      <c r="CI11" s="2"/>
      <c r="CK11" s="2"/>
      <c r="CN11" s="2"/>
      <c r="CO11" s="2"/>
      <c r="CP11" s="2"/>
      <c r="CQ11" s="2"/>
      <c r="CR11" s="2"/>
      <c r="CS11" s="2"/>
      <c r="CV11" s="2"/>
      <c r="CW11" s="2"/>
      <c r="CX11" s="2"/>
      <c r="CY11" s="2"/>
      <c r="CZ11" s="2"/>
    </row>
    <row r="12" spans="1:104" ht="21" x14ac:dyDescent="0.4">
      <c r="A12" s="10" t="s">
        <v>35</v>
      </c>
      <c r="B12" s="2">
        <v>3.01</v>
      </c>
      <c r="C12" s="11" t="s">
        <v>28</v>
      </c>
      <c r="D12" s="2"/>
      <c r="R12" s="7" t="s">
        <v>35</v>
      </c>
      <c r="S12" s="2">
        <v>3.01</v>
      </c>
      <c r="T12" s="8" t="s">
        <v>28</v>
      </c>
      <c r="U12" s="2"/>
      <c r="X12" s="7" t="s">
        <v>35</v>
      </c>
      <c r="Y12" s="2">
        <v>1.81</v>
      </c>
      <c r="Z12" s="8" t="s">
        <v>28</v>
      </c>
      <c r="AA12" s="2"/>
      <c r="AD12" s="7" t="s">
        <v>35</v>
      </c>
      <c r="AE12" s="2">
        <v>1.96</v>
      </c>
      <c r="AF12" s="8" t="s">
        <v>28</v>
      </c>
      <c r="AG12" s="2"/>
      <c r="AJ12" s="7" t="s">
        <v>35</v>
      </c>
      <c r="AK12" s="2">
        <v>2.34</v>
      </c>
      <c r="AL12" s="8" t="s">
        <v>28</v>
      </c>
      <c r="AM12" s="2"/>
      <c r="AP12" s="7" t="s">
        <v>35</v>
      </c>
      <c r="AQ12" s="2">
        <v>2.1800000000000002</v>
      </c>
      <c r="AR12" s="8" t="s">
        <v>28</v>
      </c>
      <c r="AS12" s="2"/>
      <c r="AU12" s="2"/>
      <c r="AV12" s="7" t="s">
        <v>35</v>
      </c>
      <c r="AW12" s="2">
        <v>1.7</v>
      </c>
      <c r="AX12" s="8" t="s">
        <v>28</v>
      </c>
      <c r="AY12" s="2"/>
      <c r="BC12" s="79">
        <v>17.239999999999998</v>
      </c>
      <c r="BD12" s="92">
        <v>116.83</v>
      </c>
      <c r="BE12" s="80">
        <f>AS90</f>
        <v>0.98790633082799995</v>
      </c>
      <c r="BZ12" s="4"/>
      <c r="CA12" s="2"/>
      <c r="CB12" s="2"/>
      <c r="CC12" s="2"/>
      <c r="CD12" s="2"/>
      <c r="CG12" s="2"/>
      <c r="CH12" s="2"/>
      <c r="CI12" s="2"/>
      <c r="CK12" s="2"/>
      <c r="CN12" s="2"/>
      <c r="CO12" s="2"/>
      <c r="CP12" s="2"/>
      <c r="CQ12" s="2"/>
      <c r="CR12" s="2"/>
      <c r="CS12" s="2"/>
      <c r="CV12" s="2"/>
      <c r="CW12" s="2"/>
      <c r="CX12" s="2"/>
      <c r="CY12" s="2"/>
      <c r="CZ12" s="2"/>
    </row>
    <row r="13" spans="1:104" ht="21.6" thickBot="1" x14ac:dyDescent="0.45">
      <c r="A13" s="10" t="s">
        <v>36</v>
      </c>
      <c r="B13" s="2">
        <v>3.11</v>
      </c>
      <c r="C13" s="11" t="s">
        <v>28</v>
      </c>
      <c r="D13" s="2"/>
      <c r="R13" s="7" t="s">
        <v>36</v>
      </c>
      <c r="S13" s="2">
        <v>3.11</v>
      </c>
      <c r="T13" s="8" t="s">
        <v>28</v>
      </c>
      <c r="U13" s="2"/>
      <c r="X13" s="7" t="s">
        <v>36</v>
      </c>
      <c r="Y13" s="2">
        <v>2.0099999999999998</v>
      </c>
      <c r="Z13" s="8" t="s">
        <v>28</v>
      </c>
      <c r="AA13" s="2"/>
      <c r="AD13" s="7" t="s">
        <v>36</v>
      </c>
      <c r="AE13" s="2">
        <v>2.16</v>
      </c>
      <c r="AF13" s="8" t="s">
        <v>28</v>
      </c>
      <c r="AG13" s="2"/>
      <c r="AJ13" s="7" t="s">
        <v>36</v>
      </c>
      <c r="AK13" s="2">
        <v>2.59</v>
      </c>
      <c r="AL13" s="8" t="s">
        <v>28</v>
      </c>
      <c r="AM13" s="2"/>
      <c r="AP13" s="7" t="s">
        <v>36</v>
      </c>
      <c r="AQ13" s="2">
        <v>2.4300000000000002</v>
      </c>
      <c r="AR13" s="8" t="s">
        <v>28</v>
      </c>
      <c r="AS13" s="2"/>
      <c r="AU13" s="2"/>
      <c r="AV13" s="7" t="s">
        <v>36</v>
      </c>
      <c r="AW13" s="2">
        <v>1.9</v>
      </c>
      <c r="AX13" s="8" t="s">
        <v>28</v>
      </c>
      <c r="AY13" s="2"/>
      <c r="BC13" s="82">
        <v>17.670000000000002</v>
      </c>
      <c r="BD13" s="93">
        <v>88.81</v>
      </c>
      <c r="BE13" s="84">
        <f>AZ89</f>
        <v>0.97005917267187192</v>
      </c>
      <c r="BZ13" s="4"/>
      <c r="CA13" s="2"/>
      <c r="CB13" s="2"/>
      <c r="CC13" s="2"/>
      <c r="CD13" s="2"/>
      <c r="CG13" s="2"/>
      <c r="CH13" s="2"/>
      <c r="CI13" s="2"/>
      <c r="CK13" s="2"/>
      <c r="CN13" s="2"/>
      <c r="CO13" s="2"/>
      <c r="CP13" s="2"/>
      <c r="CQ13" s="2"/>
      <c r="CR13" s="2"/>
      <c r="CS13" s="2"/>
      <c r="CV13" s="2"/>
      <c r="CW13" s="2"/>
      <c r="CX13" s="2"/>
      <c r="CY13" s="2"/>
      <c r="CZ13" s="2"/>
    </row>
    <row r="14" spans="1:104" x14ac:dyDescent="0.3">
      <c r="A14" s="10" t="s">
        <v>37</v>
      </c>
      <c r="B14" s="2">
        <v>3.21</v>
      </c>
      <c r="C14" s="11" t="s">
        <v>28</v>
      </c>
      <c r="D14" s="2"/>
      <c r="R14" s="7" t="s">
        <v>37</v>
      </c>
      <c r="S14" s="2">
        <v>3.21</v>
      </c>
      <c r="T14" s="8" t="s">
        <v>28</v>
      </c>
      <c r="U14" s="2"/>
      <c r="X14" s="7" t="s">
        <v>37</v>
      </c>
      <c r="Y14" s="2">
        <v>2.21</v>
      </c>
      <c r="Z14" s="8" t="s">
        <v>28</v>
      </c>
      <c r="AA14" s="2"/>
      <c r="AD14" s="7" t="s">
        <v>37</v>
      </c>
      <c r="AE14" s="2">
        <v>2.36</v>
      </c>
      <c r="AF14" s="8" t="s">
        <v>28</v>
      </c>
      <c r="AG14" s="2"/>
      <c r="AJ14" s="7" t="s">
        <v>37</v>
      </c>
      <c r="AK14" s="2">
        <v>2.84</v>
      </c>
      <c r="AL14" s="8" t="s">
        <v>28</v>
      </c>
      <c r="AM14" s="2"/>
      <c r="AP14" s="7" t="s">
        <v>37</v>
      </c>
      <c r="AQ14" s="2">
        <v>2.68</v>
      </c>
      <c r="AR14" s="8" t="s">
        <v>28</v>
      </c>
      <c r="AS14" s="2"/>
      <c r="AU14" s="2"/>
      <c r="AV14" s="7" t="s">
        <v>37</v>
      </c>
      <c r="AW14" s="2">
        <v>2.1</v>
      </c>
      <c r="AX14" s="8" t="s">
        <v>28</v>
      </c>
      <c r="AY14" s="2"/>
      <c r="BZ14" s="4"/>
      <c r="CA14" s="2"/>
      <c r="CB14" s="2"/>
      <c r="CC14" s="2"/>
      <c r="CD14" s="2"/>
      <c r="CG14" s="2"/>
      <c r="CH14" s="2"/>
      <c r="CI14" s="2"/>
      <c r="CK14" s="2"/>
      <c r="CN14" s="2"/>
      <c r="CO14" s="2"/>
      <c r="CP14" s="2"/>
      <c r="CQ14" s="2"/>
      <c r="CR14" s="2"/>
      <c r="CS14" s="2"/>
      <c r="CV14" s="2"/>
      <c r="CW14" s="2"/>
      <c r="CX14" s="2"/>
      <c r="CY14" s="2"/>
      <c r="CZ14" s="2"/>
    </row>
    <row r="15" spans="1:104" x14ac:dyDescent="0.3">
      <c r="A15" s="10" t="s">
        <v>39</v>
      </c>
      <c r="B15" s="2">
        <v>3.31</v>
      </c>
      <c r="C15" s="11" t="s">
        <v>28</v>
      </c>
      <c r="D15" s="2"/>
      <c r="R15" s="7" t="s">
        <v>39</v>
      </c>
      <c r="S15" s="2">
        <v>3.31</v>
      </c>
      <c r="T15" s="8" t="s">
        <v>28</v>
      </c>
      <c r="U15" s="2"/>
      <c r="X15" s="7" t="s">
        <v>39</v>
      </c>
      <c r="Y15" s="2">
        <v>2.41</v>
      </c>
      <c r="Z15" s="8" t="s">
        <v>28</v>
      </c>
      <c r="AA15" s="2"/>
      <c r="AD15" s="7" t="s">
        <v>39</v>
      </c>
      <c r="AE15" s="2">
        <v>2.56</v>
      </c>
      <c r="AF15" s="8" t="s">
        <v>28</v>
      </c>
      <c r="AG15" s="2"/>
      <c r="AJ15" s="7" t="s">
        <v>39</v>
      </c>
      <c r="AK15" s="2">
        <v>3.09</v>
      </c>
      <c r="AL15" s="8" t="s">
        <v>28</v>
      </c>
      <c r="AM15" s="2"/>
      <c r="AP15" s="7" t="s">
        <v>39</v>
      </c>
      <c r="AQ15" s="2">
        <v>2.93</v>
      </c>
      <c r="AR15" s="8" t="s">
        <v>28</v>
      </c>
      <c r="AS15" s="2"/>
      <c r="AU15" s="2"/>
      <c r="AV15" s="7" t="s">
        <v>39</v>
      </c>
      <c r="AW15" s="2">
        <v>2.2999999999999998</v>
      </c>
      <c r="AX15" s="8" t="s">
        <v>28</v>
      </c>
      <c r="AY15" s="2"/>
      <c r="BZ15" s="4"/>
      <c r="CA15" s="2"/>
      <c r="CB15" s="2"/>
      <c r="CC15" s="2"/>
      <c r="CD15" s="2"/>
      <c r="CG15" s="2"/>
      <c r="CH15" s="2"/>
      <c r="CI15" s="2"/>
      <c r="CK15" s="2"/>
      <c r="CN15" s="2"/>
      <c r="CO15" s="2"/>
      <c r="CP15" s="2"/>
      <c r="CQ15" s="2"/>
      <c r="CR15" s="2"/>
      <c r="CS15" s="2"/>
      <c r="CV15" s="2"/>
      <c r="CW15" s="2"/>
      <c r="CX15" s="2"/>
      <c r="CY15" s="2"/>
      <c r="CZ15" s="2"/>
    </row>
    <row r="16" spans="1:104" ht="15" thickBot="1" x14ac:dyDescent="0.35">
      <c r="A16" s="10" t="s">
        <v>41</v>
      </c>
      <c r="B16" s="2">
        <v>3.41</v>
      </c>
      <c r="C16" s="11" t="s">
        <v>28</v>
      </c>
      <c r="D16" s="2"/>
      <c r="R16" s="7" t="s">
        <v>41</v>
      </c>
      <c r="S16" s="2">
        <v>3.41</v>
      </c>
      <c r="T16" s="8" t="s">
        <v>28</v>
      </c>
      <c r="U16" s="2"/>
      <c r="X16" s="7" t="s">
        <v>41</v>
      </c>
      <c r="Y16" s="2">
        <v>2.61</v>
      </c>
      <c r="Z16" s="8" t="s">
        <v>28</v>
      </c>
      <c r="AA16" s="2"/>
      <c r="AD16" s="7" t="s">
        <v>41</v>
      </c>
      <c r="AE16" s="2">
        <v>2.76</v>
      </c>
      <c r="AF16" s="8" t="s">
        <v>28</v>
      </c>
      <c r="AG16" s="2"/>
      <c r="AJ16" s="7" t="s">
        <v>41</v>
      </c>
      <c r="AK16" s="2">
        <v>3.34</v>
      </c>
      <c r="AL16" s="8" t="s">
        <v>28</v>
      </c>
      <c r="AM16" s="2"/>
      <c r="AP16" s="7" t="s">
        <v>41</v>
      </c>
      <c r="AQ16" s="2">
        <v>3.18</v>
      </c>
      <c r="AR16" s="8" t="s">
        <v>28</v>
      </c>
      <c r="AS16" s="2"/>
      <c r="AU16" s="2"/>
      <c r="AV16" s="7" t="s">
        <v>41</v>
      </c>
      <c r="AW16" s="2">
        <v>2.5</v>
      </c>
      <c r="AX16" s="8" t="s">
        <v>28</v>
      </c>
      <c r="AY16" s="2"/>
      <c r="BZ16" s="4"/>
      <c r="CA16" s="2"/>
      <c r="CB16" s="2"/>
      <c r="CC16" s="2"/>
      <c r="CD16" s="2"/>
      <c r="CG16" s="2"/>
      <c r="CH16" s="2"/>
      <c r="CI16" s="2"/>
      <c r="CK16" s="2"/>
      <c r="CN16" s="2"/>
      <c r="CO16" s="2"/>
      <c r="CP16" s="2"/>
      <c r="CQ16" s="2"/>
      <c r="CR16" s="2"/>
      <c r="CS16" s="2"/>
      <c r="CV16" s="2"/>
      <c r="CW16" s="2"/>
      <c r="CX16" s="2"/>
      <c r="CY16" s="2"/>
      <c r="CZ16" s="2"/>
    </row>
    <row r="17" spans="1:104" x14ac:dyDescent="0.3">
      <c r="A17" s="10" t="s">
        <v>42</v>
      </c>
      <c r="B17" s="2"/>
      <c r="C17" s="11" t="s">
        <v>28</v>
      </c>
      <c r="D17" s="2"/>
      <c r="R17" s="26"/>
      <c r="S17" s="43" t="s">
        <v>43</v>
      </c>
      <c r="T17" s="43" t="s">
        <v>44</v>
      </c>
      <c r="U17" s="43" t="s">
        <v>45</v>
      </c>
      <c r="V17" s="44"/>
      <c r="X17" s="7" t="s">
        <v>42</v>
      </c>
      <c r="Y17" s="2">
        <v>2.81</v>
      </c>
      <c r="Z17" s="8" t="s">
        <v>28</v>
      </c>
      <c r="AA17" s="2"/>
      <c r="AD17" s="7" t="s">
        <v>42</v>
      </c>
      <c r="AE17" s="2">
        <v>2.96</v>
      </c>
      <c r="AF17" s="8" t="s">
        <v>28</v>
      </c>
      <c r="AG17" s="2"/>
      <c r="AJ17" s="7" t="s">
        <v>42</v>
      </c>
      <c r="AK17" s="2">
        <v>3.59</v>
      </c>
      <c r="AL17" s="8" t="s">
        <v>28</v>
      </c>
      <c r="AM17" s="2"/>
      <c r="AP17" s="7" t="s">
        <v>42</v>
      </c>
      <c r="AQ17" s="2">
        <v>3.43</v>
      </c>
      <c r="AR17" s="8" t="s">
        <v>28</v>
      </c>
      <c r="AS17" s="2"/>
      <c r="AU17" s="2"/>
      <c r="AV17" s="7" t="s">
        <v>42</v>
      </c>
      <c r="AW17" s="2">
        <v>2.7</v>
      </c>
      <c r="AX17" s="8" t="s">
        <v>28</v>
      </c>
      <c r="AY17" s="2"/>
      <c r="BZ17" s="4"/>
      <c r="CA17" s="2"/>
      <c r="CB17" s="2"/>
      <c r="CC17" s="2"/>
      <c r="CD17" s="2"/>
      <c r="CG17" s="2"/>
      <c r="CH17" s="2"/>
      <c r="CI17" s="2"/>
      <c r="CK17" s="2"/>
      <c r="CN17" s="2"/>
      <c r="CO17" s="2"/>
      <c r="CP17" s="2"/>
      <c r="CQ17" s="2"/>
      <c r="CR17" s="2"/>
      <c r="CS17" s="2"/>
      <c r="CV17" s="2"/>
      <c r="CW17" s="2"/>
      <c r="CX17" s="2"/>
      <c r="CY17" s="2"/>
      <c r="CZ17" s="2"/>
    </row>
    <row r="18" spans="1:104" ht="15" thickBot="1" x14ac:dyDescent="0.35">
      <c r="A18" s="10" t="s">
        <v>46</v>
      </c>
      <c r="B18" s="2"/>
      <c r="C18" s="11" t="s">
        <v>28</v>
      </c>
      <c r="D18" s="2"/>
      <c r="R18" s="16" t="s">
        <v>47</v>
      </c>
      <c r="S18">
        <v>3.8535820424145766</v>
      </c>
      <c r="T18" s="2">
        <v>3.61</v>
      </c>
      <c r="U18">
        <v>0.15172279886590639</v>
      </c>
      <c r="V18" s="8" t="s">
        <v>28</v>
      </c>
      <c r="X18" s="7" t="s">
        <v>46</v>
      </c>
      <c r="Y18" s="2">
        <v>3.01</v>
      </c>
      <c r="Z18" s="8" t="s">
        <v>28</v>
      </c>
      <c r="AA18" s="2"/>
      <c r="AD18" s="7" t="s">
        <v>46</v>
      </c>
      <c r="AE18" s="2">
        <v>3.16</v>
      </c>
      <c r="AF18" s="8" t="s">
        <v>28</v>
      </c>
      <c r="AG18" s="2"/>
      <c r="AJ18" s="7" t="s">
        <v>46</v>
      </c>
      <c r="AK18" s="2">
        <v>3.84</v>
      </c>
      <c r="AL18" s="8" t="s">
        <v>28</v>
      </c>
      <c r="AM18" s="2"/>
      <c r="AP18" s="7" t="s">
        <v>46</v>
      </c>
      <c r="AQ18" s="2">
        <v>3.68</v>
      </c>
      <c r="AR18" s="8" t="s">
        <v>28</v>
      </c>
      <c r="AS18" s="2"/>
      <c r="AU18" s="2"/>
      <c r="AV18" s="7" t="s">
        <v>46</v>
      </c>
      <c r="AW18" s="2">
        <v>2.9</v>
      </c>
      <c r="AX18" s="8" t="s">
        <v>28</v>
      </c>
      <c r="AY18" s="2"/>
      <c r="BZ18" s="4"/>
      <c r="CA18" s="2"/>
      <c r="CB18" s="2"/>
      <c r="CC18" s="2"/>
      <c r="CD18" s="2"/>
      <c r="CG18" s="2"/>
      <c r="CH18" s="2"/>
      <c r="CI18" s="2"/>
      <c r="CK18" s="2"/>
      <c r="CN18" s="2"/>
      <c r="CO18" s="2"/>
      <c r="CP18" s="2"/>
      <c r="CQ18" s="2"/>
      <c r="CR18" s="2"/>
      <c r="CS18" s="2"/>
      <c r="CV18" s="2"/>
      <c r="CW18" s="2"/>
      <c r="CX18" s="2"/>
      <c r="CY18" s="2"/>
      <c r="CZ18" s="2"/>
    </row>
    <row r="19" spans="1:104" x14ac:dyDescent="0.3">
      <c r="A19" s="10" t="s">
        <v>48</v>
      </c>
      <c r="B19" s="2"/>
      <c r="C19" s="11" t="s">
        <v>28</v>
      </c>
      <c r="D19" s="2"/>
      <c r="R19" s="9" t="s">
        <v>49</v>
      </c>
      <c r="S19">
        <v>0.91920177552581894</v>
      </c>
      <c r="T19" s="2"/>
      <c r="U19">
        <v>3.9641073190335843E-2</v>
      </c>
      <c r="V19" s="8" t="s">
        <v>28</v>
      </c>
      <c r="X19" s="26"/>
      <c r="Y19" s="43" t="s">
        <v>43</v>
      </c>
      <c r="Z19" s="43" t="s">
        <v>44</v>
      </c>
      <c r="AA19" s="43" t="s">
        <v>45</v>
      </c>
      <c r="AB19" s="44"/>
      <c r="AD19" s="7" t="s">
        <v>48</v>
      </c>
      <c r="AE19" s="2">
        <v>3.36</v>
      </c>
      <c r="AF19" s="8" t="s">
        <v>28</v>
      </c>
      <c r="AG19" s="2"/>
      <c r="AJ19" s="7" t="s">
        <v>48</v>
      </c>
      <c r="AK19" s="2">
        <v>4.09</v>
      </c>
      <c r="AL19" s="8" t="s">
        <v>28</v>
      </c>
      <c r="AM19" s="2"/>
      <c r="AP19" s="7" t="s">
        <v>48</v>
      </c>
      <c r="AQ19" s="2">
        <v>3.93</v>
      </c>
      <c r="AR19" s="8" t="s">
        <v>28</v>
      </c>
      <c r="AS19" s="2"/>
      <c r="AU19" s="2"/>
      <c r="AV19" s="7" t="s">
        <v>48</v>
      </c>
      <c r="AW19" s="2">
        <v>3.1</v>
      </c>
      <c r="AX19" s="8" t="s">
        <v>28</v>
      </c>
      <c r="AY19" s="2"/>
      <c r="BZ19" s="4"/>
      <c r="CA19" s="2"/>
      <c r="CB19" s="2"/>
      <c r="CC19" s="2"/>
      <c r="CD19" s="2"/>
      <c r="CG19" s="2"/>
      <c r="CH19" s="2"/>
      <c r="CI19" s="2"/>
      <c r="CK19" s="2"/>
      <c r="CN19" s="2"/>
      <c r="CO19" s="2"/>
      <c r="CP19" s="2"/>
      <c r="CQ19" s="2"/>
      <c r="CR19" s="2"/>
      <c r="CS19" s="2"/>
      <c r="CV19" s="2"/>
      <c r="CW19" s="2"/>
      <c r="CX19" s="2"/>
      <c r="CY19" s="2"/>
      <c r="CZ19" s="2"/>
    </row>
    <row r="20" spans="1:104" x14ac:dyDescent="0.3">
      <c r="A20" s="10" t="s">
        <v>50</v>
      </c>
      <c r="B20" s="2"/>
      <c r="C20" s="11" t="s">
        <v>28</v>
      </c>
      <c r="D20" s="2"/>
      <c r="R20" s="16" t="s">
        <v>51</v>
      </c>
      <c r="S20" s="2">
        <v>2.0865565594898587</v>
      </c>
      <c r="T20" s="2">
        <v>2.42</v>
      </c>
      <c r="U20" s="2">
        <f>$Q$35*SQRT(((S$4/(S5*1000))*$D$56)^2+((S$3/(S5*1000))*$D$57)^2+((S$3*S$4/(S5*1000)^2)*$D$58)^2)</f>
        <v>0.23586886799030302</v>
      </c>
      <c r="V20" s="8" t="s">
        <v>25</v>
      </c>
      <c r="X20" s="16" t="s">
        <v>47</v>
      </c>
      <c r="Y20">
        <v>3.3002877690555992</v>
      </c>
      <c r="Z20" s="2">
        <v>3.35</v>
      </c>
      <c r="AA20">
        <v>0.12618334137719814</v>
      </c>
      <c r="AB20" s="8" t="s">
        <v>28</v>
      </c>
      <c r="AD20" s="7" t="s">
        <v>50</v>
      </c>
      <c r="AE20" s="2">
        <v>3.46</v>
      </c>
      <c r="AF20" s="8" t="s">
        <v>28</v>
      </c>
      <c r="AG20" s="2"/>
      <c r="AJ20" s="7" t="s">
        <v>50</v>
      </c>
      <c r="AK20" s="2">
        <v>4.34</v>
      </c>
      <c r="AL20" s="8" t="s">
        <v>28</v>
      </c>
      <c r="AM20" s="2"/>
      <c r="AP20" s="7" t="s">
        <v>50</v>
      </c>
      <c r="AQ20" s="2">
        <v>4.18</v>
      </c>
      <c r="AR20" s="8" t="s">
        <v>28</v>
      </c>
      <c r="AS20" s="2"/>
      <c r="AU20" s="2"/>
      <c r="AV20" s="7" t="s">
        <v>50</v>
      </c>
      <c r="AW20" s="2">
        <v>3.3</v>
      </c>
      <c r="AX20" s="8" t="s">
        <v>28</v>
      </c>
      <c r="AY20" s="2"/>
      <c r="BZ20" s="4"/>
      <c r="CA20" s="2"/>
      <c r="CB20" s="2"/>
      <c r="CC20" s="2"/>
      <c r="CD20" s="2"/>
      <c r="CG20" s="2"/>
      <c r="CH20" s="2"/>
      <c r="CI20" s="2"/>
      <c r="CK20" s="2"/>
      <c r="CN20" s="2"/>
      <c r="CO20" s="2"/>
      <c r="CP20" s="2"/>
      <c r="CQ20" s="2"/>
      <c r="CR20" s="2"/>
      <c r="CS20" s="2"/>
      <c r="CV20" s="2"/>
      <c r="CW20" s="2"/>
      <c r="CX20" s="2"/>
      <c r="CY20" s="2"/>
      <c r="CZ20" s="2"/>
    </row>
    <row r="21" spans="1:104" ht="15" thickBot="1" x14ac:dyDescent="0.35">
      <c r="A21" s="10" t="s">
        <v>52</v>
      </c>
      <c r="B21" s="2"/>
      <c r="C21" s="11" t="s">
        <v>28</v>
      </c>
      <c r="D21" s="2"/>
      <c r="R21" s="16" t="s">
        <v>53</v>
      </c>
      <c r="S21" s="2">
        <v>1.5692284868890674</v>
      </c>
      <c r="T21" s="2">
        <v>1.595</v>
      </c>
      <c r="U21" s="2">
        <f t="shared" ref="U21:U31" si="0">(SQRT(((S$4/(S6*1000))*$D$56)^2+((S$3/(S6*1000))*$D$57)^2+((S$3*S$4/(S6*1000)^2)*$D$58)^2))*(1*$Q$35)</f>
        <v>0.17694050002192249</v>
      </c>
      <c r="V21" s="8" t="s">
        <v>25</v>
      </c>
      <c r="X21" s="9" t="s">
        <v>49</v>
      </c>
      <c r="Y21">
        <v>0.74857832400183066</v>
      </c>
      <c r="Z21" s="2"/>
      <c r="AA21">
        <v>3.3385728776386174E-2</v>
      </c>
      <c r="AB21" s="8" t="s">
        <v>28</v>
      </c>
      <c r="AD21" s="23"/>
      <c r="AE21" s="24" t="s">
        <v>43</v>
      </c>
      <c r="AF21" s="24" t="s">
        <v>44</v>
      </c>
      <c r="AG21" s="24" t="s">
        <v>45</v>
      </c>
      <c r="AH21" s="25"/>
      <c r="AJ21" s="7" t="s">
        <v>52</v>
      </c>
      <c r="AK21" s="2">
        <v>4.59</v>
      </c>
      <c r="AL21" s="8" t="s">
        <v>28</v>
      </c>
      <c r="AM21" s="2"/>
      <c r="AP21" s="7" t="s">
        <v>52</v>
      </c>
      <c r="AQ21" s="2">
        <v>4.43</v>
      </c>
      <c r="AR21" s="8" t="s">
        <v>28</v>
      </c>
      <c r="AS21" s="2"/>
      <c r="AU21" s="2"/>
      <c r="AV21" s="7" t="s">
        <v>52</v>
      </c>
      <c r="AW21" s="2">
        <v>3.5</v>
      </c>
      <c r="AX21" s="8" t="s">
        <v>28</v>
      </c>
      <c r="AY21" s="2"/>
      <c r="CA21" s="6"/>
      <c r="CB21" s="6"/>
      <c r="CC21" s="6"/>
      <c r="CD21" s="2"/>
      <c r="CG21" s="2"/>
      <c r="CH21" s="2"/>
      <c r="CI21" s="2"/>
      <c r="CK21" s="2"/>
      <c r="CN21" s="2"/>
      <c r="CO21" s="2"/>
      <c r="CP21" s="2"/>
      <c r="CQ21" s="2"/>
      <c r="CR21" s="2"/>
      <c r="CS21" s="2"/>
      <c r="CV21" s="2"/>
      <c r="CW21" s="2"/>
      <c r="CX21" s="2"/>
      <c r="CY21" s="2"/>
      <c r="CZ21" s="2"/>
    </row>
    <row r="22" spans="1:104" x14ac:dyDescent="0.3">
      <c r="A22" s="12" t="s">
        <v>54</v>
      </c>
      <c r="B22" s="3">
        <v>1</v>
      </c>
      <c r="C22" s="8" t="s">
        <v>55</v>
      </c>
      <c r="D22" s="3"/>
      <c r="R22" s="16" t="s">
        <v>56</v>
      </c>
      <c r="S22" s="2">
        <v>1.2574612378382592</v>
      </c>
      <c r="T22" s="2">
        <v>1.335</v>
      </c>
      <c r="U22" s="2">
        <f t="shared" si="0"/>
        <v>0.14161898465030798</v>
      </c>
      <c r="V22" s="8" t="s">
        <v>25</v>
      </c>
      <c r="X22" s="16" t="s">
        <v>51</v>
      </c>
      <c r="Y22">
        <v>1.562245722674185</v>
      </c>
      <c r="Z22" s="2"/>
      <c r="AA22" s="2">
        <f t="shared" ref="AA22:AA35" si="1">(SQRT(((Y$4/(Y5*1000))*$D$56)^2+((Y$3/(Y5*1000))*$D$57)^2+((Y$3*Y$4/(Y5*1000)^2)*$D$58)^2))*(1*$Q$35)</f>
        <v>0.18772299179189711</v>
      </c>
      <c r="AB22" s="8" t="s">
        <v>25</v>
      </c>
      <c r="AD22" s="16" t="s">
        <v>47</v>
      </c>
      <c r="AE22">
        <v>2.0990390128106569</v>
      </c>
      <c r="AF22" s="2">
        <v>3.35</v>
      </c>
      <c r="AG22">
        <v>8.3785418278627316E-2</v>
      </c>
      <c r="AH22" s="8" t="s">
        <v>28</v>
      </c>
      <c r="AJ22" s="26"/>
      <c r="AK22" s="43" t="s">
        <v>43</v>
      </c>
      <c r="AL22" s="43" t="s">
        <v>44</v>
      </c>
      <c r="AM22" s="43" t="s">
        <v>45</v>
      </c>
      <c r="AN22" s="44"/>
      <c r="AP22" s="26"/>
      <c r="AQ22" s="43" t="s">
        <v>43</v>
      </c>
      <c r="AR22" s="43" t="s">
        <v>44</v>
      </c>
      <c r="AS22" s="43" t="s">
        <v>45</v>
      </c>
      <c r="AT22" s="44"/>
      <c r="AU22" s="2"/>
      <c r="AV22" s="26"/>
      <c r="AW22" s="43" t="s">
        <v>43</v>
      </c>
      <c r="AX22" s="43" t="s">
        <v>44</v>
      </c>
      <c r="AY22" s="43" t="s">
        <v>45</v>
      </c>
      <c r="AZ22" s="44"/>
      <c r="BZ22" s="2"/>
      <c r="CB22" s="2"/>
      <c r="CD22" s="2"/>
      <c r="CG22" s="2"/>
      <c r="CH22" s="2"/>
      <c r="CI22" s="2"/>
      <c r="CK22" s="2"/>
      <c r="CN22" s="2"/>
      <c r="CO22" s="2"/>
      <c r="CP22" s="2"/>
      <c r="CQ22" s="2"/>
      <c r="CR22" s="2"/>
      <c r="CS22" s="2"/>
      <c r="CV22" s="2"/>
      <c r="CW22" s="2"/>
      <c r="CX22" s="2"/>
      <c r="CY22" s="2"/>
      <c r="CZ22" s="2"/>
    </row>
    <row r="23" spans="1:104" ht="15.6" x14ac:dyDescent="0.35">
      <c r="A23" s="13" t="s">
        <v>57</v>
      </c>
      <c r="B23" s="3">
        <v>0.5</v>
      </c>
      <c r="C23" s="8" t="s">
        <v>25</v>
      </c>
      <c r="D23" s="3"/>
      <c r="R23" s="16" t="s">
        <v>58</v>
      </c>
      <c r="S23" s="2">
        <v>1.04904224814131</v>
      </c>
      <c r="T23" s="2">
        <v>1.139</v>
      </c>
      <c r="U23" s="2">
        <f t="shared" si="0"/>
        <v>0.11806980555484356</v>
      </c>
      <c r="V23" s="8" t="s">
        <v>25</v>
      </c>
      <c r="X23" s="16" t="s">
        <v>53</v>
      </c>
      <c r="Y23">
        <v>1.4040436241755332</v>
      </c>
      <c r="Z23" s="2">
        <v>1.43</v>
      </c>
      <c r="AA23" s="2">
        <f t="shared" si="1"/>
        <v>0.16846590818762336</v>
      </c>
      <c r="AB23" s="8" t="s">
        <v>25</v>
      </c>
      <c r="AD23" s="9" t="s">
        <v>49</v>
      </c>
      <c r="AE23" s="2">
        <v>0.51540043240829192</v>
      </c>
      <c r="AF23" s="2"/>
      <c r="AG23" s="2">
        <v>2.245901386799052E-2</v>
      </c>
      <c r="AH23" s="8" t="s">
        <v>28</v>
      </c>
      <c r="AJ23" s="16" t="s">
        <v>47</v>
      </c>
      <c r="AK23">
        <v>5.1254092037235113</v>
      </c>
      <c r="AL23" s="2">
        <v>4.6399999999999997</v>
      </c>
      <c r="AM23">
        <v>0.20607889549067102</v>
      </c>
      <c r="AN23" s="8" t="s">
        <v>28</v>
      </c>
      <c r="AP23" s="16" t="s">
        <v>47</v>
      </c>
      <c r="AQ23">
        <v>4.2219091813660716</v>
      </c>
      <c r="AR23" s="2">
        <v>3.91</v>
      </c>
      <c r="AS23">
        <v>0.15774586741697241</v>
      </c>
      <c r="AT23" s="8" t="s">
        <v>28</v>
      </c>
      <c r="AU23" s="2"/>
      <c r="AV23" s="16" t="s">
        <v>47</v>
      </c>
      <c r="AW23">
        <v>4.0270993579639889</v>
      </c>
      <c r="AX23" s="2">
        <v>3.65</v>
      </c>
      <c r="AY23">
        <v>0.15734665734476433</v>
      </c>
      <c r="AZ23" s="8" t="s">
        <v>28</v>
      </c>
      <c r="CB23" s="2"/>
      <c r="CD23" s="2"/>
      <c r="CG23" s="2"/>
      <c r="CH23" s="2"/>
      <c r="CI23" s="2"/>
      <c r="CK23" s="2"/>
      <c r="CN23" s="2"/>
      <c r="CO23" s="2"/>
      <c r="CP23" s="2"/>
      <c r="CQ23" s="2"/>
      <c r="CR23" s="2"/>
      <c r="CS23" s="2"/>
      <c r="CV23" s="2"/>
      <c r="CW23" s="2"/>
      <c r="CX23" s="2"/>
      <c r="CY23" s="2"/>
      <c r="CZ23" s="2"/>
    </row>
    <row r="24" spans="1:104" x14ac:dyDescent="0.3">
      <c r="A24" s="13" t="s">
        <v>59</v>
      </c>
      <c r="B24" s="3">
        <v>0.5</v>
      </c>
      <c r="C24" s="8" t="s">
        <v>25</v>
      </c>
      <c r="D24" s="3"/>
      <c r="R24" s="16" t="s">
        <v>60</v>
      </c>
      <c r="S24" s="2">
        <v>0.89988932186529458</v>
      </c>
      <c r="T24" s="2">
        <v>0.99</v>
      </c>
      <c r="U24" s="2">
        <f t="shared" si="0"/>
        <v>0.10124296863553753</v>
      </c>
      <c r="V24" s="8" t="s">
        <v>25</v>
      </c>
      <c r="X24" s="16" t="s">
        <v>56</v>
      </c>
      <c r="Y24">
        <v>1.2897610036031062</v>
      </c>
      <c r="Z24" s="2">
        <v>1.25</v>
      </c>
      <c r="AA24" s="2">
        <f t="shared" si="1"/>
        <v>0.15460443998757201</v>
      </c>
      <c r="AB24" s="8" t="s">
        <v>25</v>
      </c>
      <c r="AD24" s="16" t="s">
        <v>51</v>
      </c>
      <c r="AE24">
        <v>2.3576568526510808</v>
      </c>
      <c r="AF24" s="2"/>
      <c r="AG24" s="2">
        <f t="shared" ref="AG24:AG39" si="2">(SQRT(((AE$4/(AE5*1000))*$D$56)^2+((AE$3/(AE5*1000))*$D$57)^2+((AE$3*AE$4/(AE5*1000)^2)*$D$58)^2))*(1*$Q$35)</f>
        <v>0.27509036883350896</v>
      </c>
      <c r="AH24" s="8" t="s">
        <v>25</v>
      </c>
      <c r="AJ24" s="9" t="s">
        <v>49</v>
      </c>
      <c r="AK24">
        <v>1.2041385233390935</v>
      </c>
      <c r="AL24" s="2"/>
      <c r="AM24">
        <v>5.2620129795143251E-2</v>
      </c>
      <c r="AN24" s="8" t="s">
        <v>28</v>
      </c>
      <c r="AP24" s="9" t="s">
        <v>49</v>
      </c>
      <c r="AQ24">
        <v>0.95222328659065092</v>
      </c>
      <c r="AR24" s="2"/>
      <c r="AS24">
        <v>4.1521027173858444E-2</v>
      </c>
      <c r="AT24" s="8" t="s">
        <v>28</v>
      </c>
      <c r="AU24" s="2"/>
      <c r="AV24" s="9" t="s">
        <v>49</v>
      </c>
      <c r="AW24">
        <v>0.92666086033599959</v>
      </c>
      <c r="AX24" s="2"/>
      <c r="AY24">
        <v>4.0832164570307299E-2</v>
      </c>
      <c r="AZ24" s="8" t="s">
        <v>28</v>
      </c>
      <c r="BZ24" s="2"/>
      <c r="CB24" s="2"/>
      <c r="CD24" s="2"/>
      <c r="CG24" s="2"/>
      <c r="CH24" s="2"/>
      <c r="CI24" s="2"/>
      <c r="CK24" s="2"/>
      <c r="CN24" s="2"/>
      <c r="CO24" s="2"/>
      <c r="CP24" s="2"/>
      <c r="CQ24" s="2"/>
      <c r="CR24" s="2"/>
      <c r="CS24" s="2"/>
      <c r="CV24" s="2"/>
      <c r="CW24" s="2"/>
      <c r="CX24" s="2"/>
      <c r="CY24" s="2"/>
      <c r="CZ24" s="2"/>
    </row>
    <row r="25" spans="1:104" ht="15" thickBot="1" x14ac:dyDescent="0.35">
      <c r="A25" s="14" t="s">
        <v>61</v>
      </c>
      <c r="B25" s="18">
        <v>25</v>
      </c>
      <c r="C25" s="15" t="s">
        <v>25</v>
      </c>
      <c r="D25" s="18"/>
      <c r="R25" s="16" t="s">
        <v>62</v>
      </c>
      <c r="S25" s="2">
        <v>0.78786990420571423</v>
      </c>
      <c r="T25" s="2">
        <v>0.84</v>
      </c>
      <c r="U25" s="2">
        <f t="shared" si="0"/>
        <v>8.8617518106236845E-2</v>
      </c>
      <c r="V25" s="8" t="s">
        <v>25</v>
      </c>
      <c r="X25" s="16" t="s">
        <v>58</v>
      </c>
      <c r="Y25">
        <v>1.0982123397016548</v>
      </c>
      <c r="Z25" s="2">
        <v>1.02</v>
      </c>
      <c r="AA25" s="2">
        <f t="shared" si="1"/>
        <v>0.13145449135699194</v>
      </c>
      <c r="AB25" s="8" t="s">
        <v>25</v>
      </c>
      <c r="AD25" s="16" t="s">
        <v>53</v>
      </c>
      <c r="AE25">
        <v>2.1331181047795496</v>
      </c>
      <c r="AF25" s="2">
        <v>2.2999999999999998</v>
      </c>
      <c r="AG25" s="2">
        <f t="shared" si="2"/>
        <v>0.24853781175567841</v>
      </c>
      <c r="AH25" s="8" t="s">
        <v>25</v>
      </c>
      <c r="AJ25" s="16" t="s">
        <v>51</v>
      </c>
      <c r="AK25">
        <v>2.0724559551816508</v>
      </c>
      <c r="AL25" s="2"/>
      <c r="AM25" s="2">
        <f t="shared" ref="AM25:AM41" si="3">(SQRT(((AK$4/(AK5*1000))*$D$56)^2+((AK$3/(AK5*1000))*$D$57)^2+((AK$3*AK$4/(AK5*1000)^2)*$D$58)^2))*(1*$Q$35)</f>
        <v>0.24350609173496948</v>
      </c>
      <c r="AN25" s="8" t="s">
        <v>25</v>
      </c>
      <c r="AP25" s="16" t="s">
        <v>51</v>
      </c>
      <c r="AQ25">
        <v>2.5109764937251811</v>
      </c>
      <c r="AR25" s="2">
        <v>2.2000000000000002</v>
      </c>
      <c r="AS25" s="2">
        <f t="shared" ref="AS25:AS41" si="4">(SQRT(((AQ$4/(AQ5*1000))*$D$56)^2+((AQ$3/(AQ5*1000))*$D$57)^2+((AQ$3*AQ$4/(AQ5*1000)^2)*$D$58)^2))*(1*$Q$35)</f>
        <v>0.28701513257071753</v>
      </c>
      <c r="AT25" s="8" t="s">
        <v>25</v>
      </c>
      <c r="AU25" s="2"/>
      <c r="AV25" s="16" t="s">
        <v>51</v>
      </c>
      <c r="AW25">
        <v>2.1793270041601716</v>
      </c>
      <c r="AX25" s="2"/>
      <c r="AY25" s="2">
        <f>SQRT(((AW$4/(AW5*1000))*$D$56)^2+((AW$3/(AW5*1000))*$D$57)^2+((AW$3*AW$4/(AW5*1000)^2)*$D$58)^2)</f>
        <v>0.2913618697539615</v>
      </c>
      <c r="AZ25" s="8" t="s">
        <v>25</v>
      </c>
      <c r="BZ25" s="2"/>
      <c r="CB25" s="2"/>
      <c r="CD25" s="2"/>
      <c r="CG25" s="2"/>
      <c r="CH25" s="2"/>
      <c r="CI25" s="2"/>
      <c r="CJ25" s="2"/>
      <c r="CK25" s="2"/>
      <c r="CN25" s="2"/>
      <c r="CO25" s="2"/>
      <c r="CP25" s="2"/>
      <c r="CQ25" s="2"/>
      <c r="CR25" s="2"/>
      <c r="CS25" s="2"/>
      <c r="CV25" s="2"/>
      <c r="CW25" s="2"/>
      <c r="CX25" s="2"/>
      <c r="CY25" s="2"/>
      <c r="CZ25" s="2"/>
    </row>
    <row r="26" spans="1:104" x14ac:dyDescent="0.3">
      <c r="A26" s="129" t="s">
        <v>63</v>
      </c>
      <c r="B26" s="130"/>
      <c r="C26" s="130"/>
      <c r="D26" s="131"/>
      <c r="R26" s="16" t="s">
        <v>64</v>
      </c>
      <c r="S26" s="2">
        <v>0.70065183362943595</v>
      </c>
      <c r="T26" s="2">
        <v>0.82</v>
      </c>
      <c r="U26" s="2">
        <f t="shared" si="0"/>
        <v>7.8793661948165783E-2</v>
      </c>
      <c r="V26" s="8" t="s">
        <v>25</v>
      </c>
      <c r="X26" s="16" t="s">
        <v>60</v>
      </c>
      <c r="Y26">
        <v>0.91668963892452182</v>
      </c>
      <c r="Z26" s="2">
        <v>0.84199999999999997</v>
      </c>
      <c r="AA26" s="2">
        <f t="shared" si="1"/>
        <v>0.10960023817795651</v>
      </c>
      <c r="AB26" s="8" t="s">
        <v>25</v>
      </c>
      <c r="AD26" s="16" t="s">
        <v>56</v>
      </c>
      <c r="AE26">
        <v>1.8664783416821056</v>
      </c>
      <c r="AF26" s="2">
        <v>2.02</v>
      </c>
      <c r="AG26" s="2">
        <f t="shared" si="2"/>
        <v>0.2171429954781704</v>
      </c>
      <c r="AH26" s="8" t="s">
        <v>25</v>
      </c>
      <c r="AJ26" s="16" t="s">
        <v>53</v>
      </c>
      <c r="AK26">
        <v>1.7735440385689127</v>
      </c>
      <c r="AL26" s="2">
        <v>2.0499999999999998</v>
      </c>
      <c r="AM26" s="2">
        <f t="shared" si="3"/>
        <v>0.20806958391460159</v>
      </c>
      <c r="AN26" s="8" t="s">
        <v>25</v>
      </c>
      <c r="AP26" s="16" t="s">
        <v>53</v>
      </c>
      <c r="AQ26">
        <v>1.8463062453861623</v>
      </c>
      <c r="AR26" s="2">
        <v>1.58</v>
      </c>
      <c r="AS26" s="2">
        <f t="shared" si="4"/>
        <v>0.20938490502211904</v>
      </c>
      <c r="AT26" s="8" t="s">
        <v>25</v>
      </c>
      <c r="AU26" s="2"/>
      <c r="AV26" s="16" t="s">
        <v>53</v>
      </c>
      <c r="AW26">
        <v>2.0755495277715914</v>
      </c>
      <c r="AX26" s="2">
        <v>1.9</v>
      </c>
      <c r="AY26" s="2">
        <f t="shared" ref="AY26:AY41" si="5">SQRT(((AW$4/(AW6*1000))*$D$56)^2+((AW$3/(AW6*1000))*$D$57)^2+((AW$3*AW$4/(AW6*1000)^2)*$D$58)^2)</f>
        <v>0.27719070781832988</v>
      </c>
      <c r="AZ26" s="8" t="s">
        <v>25</v>
      </c>
      <c r="BZ26" s="2"/>
      <c r="CB26" s="2"/>
      <c r="CD26" s="2"/>
      <c r="CG26" s="2"/>
      <c r="CH26" s="2"/>
      <c r="CI26" s="2"/>
      <c r="CJ26" s="2"/>
      <c r="CK26" s="2"/>
      <c r="CN26" s="2"/>
      <c r="CO26" s="2"/>
      <c r="CP26" s="2"/>
      <c r="CQ26" s="2"/>
      <c r="CR26" s="2"/>
      <c r="CS26" s="2"/>
      <c r="CV26" s="2"/>
      <c r="CW26" s="2"/>
      <c r="CX26" s="2"/>
      <c r="CY26" s="2"/>
      <c r="CZ26" s="2"/>
    </row>
    <row r="27" spans="1:104" x14ac:dyDescent="0.3">
      <c r="A27" s="9"/>
      <c r="B27" s="2" t="s">
        <v>43</v>
      </c>
      <c r="C27" s="6" t="s">
        <v>45</v>
      </c>
      <c r="D27" s="11"/>
      <c r="R27" s="16" t="s">
        <v>65</v>
      </c>
      <c r="S27" s="2">
        <v>0.63081942496205035</v>
      </c>
      <c r="T27" s="2">
        <v>0.745</v>
      </c>
      <c r="U27" s="2">
        <f t="shared" si="0"/>
        <v>7.0931574143203169E-2</v>
      </c>
      <c r="V27" s="8" t="s">
        <v>25</v>
      </c>
      <c r="X27" s="16" t="s">
        <v>62</v>
      </c>
      <c r="Y27">
        <v>0.78666273978629164</v>
      </c>
      <c r="Z27" s="2">
        <v>0.7</v>
      </c>
      <c r="AA27" s="2">
        <f t="shared" si="1"/>
        <v>9.3988443552438683E-2</v>
      </c>
      <c r="AB27" s="8" t="s">
        <v>25</v>
      </c>
      <c r="AD27" s="16" t="s">
        <v>58</v>
      </c>
      <c r="AE27">
        <v>1.5446717310472597</v>
      </c>
      <c r="AF27" s="2">
        <v>1.75</v>
      </c>
      <c r="AG27" s="2">
        <f t="shared" si="2"/>
        <v>0.17942505967025069</v>
      </c>
      <c r="AH27" s="8" t="s">
        <v>25</v>
      </c>
      <c r="AJ27" s="16" t="s">
        <v>56</v>
      </c>
      <c r="AK27">
        <v>1.6921888074418987</v>
      </c>
      <c r="AL27" s="2">
        <v>2.02</v>
      </c>
      <c r="AM27" s="2">
        <f t="shared" si="3"/>
        <v>0.19845122241639354</v>
      </c>
      <c r="AN27" s="8" t="s">
        <v>25</v>
      </c>
      <c r="AP27" s="16" t="s">
        <v>56</v>
      </c>
      <c r="AQ27">
        <v>1.3499873622178389</v>
      </c>
      <c r="AR27" s="2">
        <v>1.47</v>
      </c>
      <c r="AS27" s="2">
        <f t="shared" si="4"/>
        <v>0.15243147005133967</v>
      </c>
      <c r="AT27" s="8" t="s">
        <v>25</v>
      </c>
      <c r="AU27" s="2"/>
      <c r="AV27" s="16" t="s">
        <v>56</v>
      </c>
      <c r="AW27">
        <v>1.8679945749944327</v>
      </c>
      <c r="AX27" s="2">
        <v>1.67</v>
      </c>
      <c r="AY27" s="2">
        <f t="shared" si="5"/>
        <v>0.24897575123366131</v>
      </c>
      <c r="AZ27" s="8" t="s">
        <v>25</v>
      </c>
      <c r="BZ27" s="2"/>
      <c r="CB27" s="2"/>
      <c r="CD27" s="2"/>
      <c r="CI27" s="2"/>
      <c r="CJ27" s="2"/>
      <c r="CK27" s="2"/>
      <c r="CN27" s="2"/>
      <c r="CO27" s="2"/>
      <c r="CP27" s="2"/>
      <c r="CQ27" s="2"/>
      <c r="CR27" s="2"/>
      <c r="CS27" s="2"/>
      <c r="CV27" s="2"/>
      <c r="CW27" s="2"/>
      <c r="CX27" s="2"/>
      <c r="CY27" s="2"/>
      <c r="CZ27" s="2"/>
    </row>
    <row r="28" spans="1:104" x14ac:dyDescent="0.3">
      <c r="A28" s="16" t="s">
        <v>47</v>
      </c>
      <c r="B28">
        <f>'Error Calculations for Ha'!F10*1000</f>
        <v>3.8535820424145766</v>
      </c>
      <c r="C28">
        <f>'Error Calculations for Ha'!H10*1000</f>
        <v>0.15172279886590639</v>
      </c>
      <c r="D28" s="8" t="s">
        <v>28</v>
      </c>
      <c r="R28" s="16" t="s">
        <v>66</v>
      </c>
      <c r="S28" s="2">
        <v>0.61053584216584289</v>
      </c>
      <c r="T28" s="2">
        <v>0.68400000000000005</v>
      </c>
      <c r="U28" s="2">
        <f t="shared" si="0"/>
        <v>6.8648483591033094E-2</v>
      </c>
      <c r="V28" s="8" t="s">
        <v>25</v>
      </c>
      <c r="X28" s="16" t="s">
        <v>64</v>
      </c>
      <c r="Y28">
        <v>0.68894066030973367</v>
      </c>
      <c r="Z28" s="2">
        <v>0.62</v>
      </c>
      <c r="AA28" s="2">
        <f t="shared" si="1"/>
        <v>8.2275399488948631E-2</v>
      </c>
      <c r="AB28" s="8" t="s">
        <v>25</v>
      </c>
      <c r="AD28" s="16" t="s">
        <v>60</v>
      </c>
      <c r="AE28">
        <v>1.3175141235403098</v>
      </c>
      <c r="AF28" s="2">
        <v>1.56</v>
      </c>
      <c r="AG28" s="2">
        <f t="shared" si="2"/>
        <v>0.15289765358244586</v>
      </c>
      <c r="AH28" s="8" t="s">
        <v>25</v>
      </c>
      <c r="AJ28" s="16" t="s">
        <v>58</v>
      </c>
      <c r="AK28">
        <v>1.3764819403818429</v>
      </c>
      <c r="AL28" s="2">
        <v>1.56</v>
      </c>
      <c r="AM28" s="2">
        <f t="shared" si="3"/>
        <v>0.16122006384186324</v>
      </c>
      <c r="AN28" s="8" t="s">
        <v>25</v>
      </c>
      <c r="AP28" s="16" t="s">
        <v>58</v>
      </c>
      <c r="AQ28">
        <v>1.0639730905615172</v>
      </c>
      <c r="AR28" s="2">
        <v>1.115</v>
      </c>
      <c r="AS28" s="2">
        <f t="shared" si="4"/>
        <v>0.11990709847466967</v>
      </c>
      <c r="AT28" s="8" t="s">
        <v>25</v>
      </c>
      <c r="AU28" s="2"/>
      <c r="AV28" s="16" t="s">
        <v>58</v>
      </c>
      <c r="AW28">
        <v>1.4528846694401141</v>
      </c>
      <c r="AX28" s="2">
        <v>1.2350000000000001</v>
      </c>
      <c r="AY28" s="2">
        <f t="shared" si="5"/>
        <v>0.19299648288041993</v>
      </c>
      <c r="AZ28" s="8" t="s">
        <v>25</v>
      </c>
      <c r="BZ28" s="2"/>
      <c r="CB28" s="2"/>
      <c r="CD28" s="2"/>
      <c r="CG28" s="2"/>
      <c r="CH28" s="2"/>
      <c r="CI28" s="2"/>
      <c r="CJ28" s="2"/>
      <c r="CK28" s="2"/>
      <c r="CN28" s="2"/>
      <c r="CO28" s="2"/>
      <c r="CP28" s="2"/>
      <c r="CQ28" s="2"/>
      <c r="CR28" s="2"/>
      <c r="CS28" s="2"/>
      <c r="CV28" s="2"/>
      <c r="CW28" s="2"/>
      <c r="CX28" s="2"/>
      <c r="CY28" s="2"/>
      <c r="CZ28" s="2"/>
    </row>
    <row r="29" spans="1:104" x14ac:dyDescent="0.3">
      <c r="A29" s="9" t="s">
        <v>49</v>
      </c>
      <c r="B29">
        <f>'Error Calculations for Ha'!F21*1000</f>
        <v>0.91920177552581894</v>
      </c>
      <c r="C29">
        <f>'Error Calculations for Ha'!H21*1000</f>
        <v>3.9641073190335843E-2</v>
      </c>
      <c r="D29" s="8" t="s">
        <v>28</v>
      </c>
      <c r="R29" s="16" t="s">
        <v>67</v>
      </c>
      <c r="S29" s="2">
        <v>0.59151603399868269</v>
      </c>
      <c r="T29" s="2">
        <v>0.67500000000000004</v>
      </c>
      <c r="U29" s="2">
        <f t="shared" si="0"/>
        <v>6.6507849500581723E-2</v>
      </c>
      <c r="V29" s="8" t="s">
        <v>25</v>
      </c>
      <c r="X29" s="16" t="s">
        <v>65</v>
      </c>
      <c r="Y29">
        <v>0.61281462049650337</v>
      </c>
      <c r="Z29" s="2">
        <v>0.60099999999999998</v>
      </c>
      <c r="AA29" s="2">
        <f t="shared" si="1"/>
        <v>7.316128677083239E-2</v>
      </c>
      <c r="AB29" s="8" t="s">
        <v>25</v>
      </c>
      <c r="AD29" s="16" t="s">
        <v>62</v>
      </c>
      <c r="AE29">
        <v>1.1486020564197572</v>
      </c>
      <c r="AF29" s="2">
        <v>1.37</v>
      </c>
      <c r="AG29" s="2">
        <f t="shared" si="2"/>
        <v>0.13321636909030607</v>
      </c>
      <c r="AH29" s="8" t="s">
        <v>25</v>
      </c>
      <c r="AJ29" s="16" t="s">
        <v>60</v>
      </c>
      <c r="AK29">
        <v>1.1600539623343833</v>
      </c>
      <c r="AL29" s="2">
        <v>1.288</v>
      </c>
      <c r="AM29" s="2">
        <f t="shared" si="3"/>
        <v>0.1357721974903843</v>
      </c>
      <c r="AN29" s="8" t="s">
        <v>25</v>
      </c>
      <c r="AP29" s="16" t="s">
        <v>60</v>
      </c>
      <c r="AQ29">
        <v>0.87796380899481841</v>
      </c>
      <c r="AR29" s="2">
        <v>0.94499999999999995</v>
      </c>
      <c r="AS29" s="2">
        <f t="shared" si="4"/>
        <v>9.8845065996535364E-2</v>
      </c>
      <c r="AT29" s="8" t="s">
        <v>25</v>
      </c>
      <c r="AU29" s="2"/>
      <c r="AV29" s="16" t="s">
        <v>60</v>
      </c>
      <c r="AW29">
        <v>1.1887238204510024</v>
      </c>
      <c r="AX29" s="2">
        <v>1.3</v>
      </c>
      <c r="AY29" s="2">
        <f t="shared" si="5"/>
        <v>0.15763577281295366</v>
      </c>
      <c r="AZ29" s="8" t="s">
        <v>25</v>
      </c>
      <c r="BZ29" s="2"/>
      <c r="CB29" s="2"/>
      <c r="CC29" s="2"/>
      <c r="CD29" s="2"/>
      <c r="CG29" s="2"/>
      <c r="CH29" s="2"/>
      <c r="CI29" s="2"/>
      <c r="CJ29" s="2"/>
      <c r="CK29" s="2"/>
      <c r="CN29" s="2"/>
      <c r="CO29" s="2"/>
      <c r="CP29" s="2"/>
      <c r="CQ29" s="2"/>
      <c r="CR29" s="2"/>
      <c r="CS29" s="2"/>
      <c r="CV29" s="2"/>
      <c r="CW29" s="2"/>
      <c r="CX29" s="2"/>
      <c r="CY29" s="2"/>
      <c r="CZ29" s="2"/>
    </row>
    <row r="30" spans="1:104" x14ac:dyDescent="0.3">
      <c r="A30" s="16" t="s">
        <v>51</v>
      </c>
      <c r="B30">
        <f>'Error Calculations for Ha'!F$34*1000000</f>
        <v>2.0865565594898587</v>
      </c>
      <c r="C30">
        <f>'Error Calculations for Ha'!F$35*1000000</f>
        <v>8.8428595175279692E-2</v>
      </c>
      <c r="D30" s="8" t="s">
        <v>25</v>
      </c>
      <c r="R30" s="16" t="s">
        <v>68</v>
      </c>
      <c r="S30" s="2">
        <v>0.57364545895340535</v>
      </c>
      <c r="T30" s="2">
        <v>0.67300000000000004</v>
      </c>
      <c r="U30" s="2">
        <f t="shared" si="0"/>
        <v>6.4496736434553947E-2</v>
      </c>
      <c r="V30" s="8" t="s">
        <v>25</v>
      </c>
      <c r="X30" s="16" t="s">
        <v>66</v>
      </c>
      <c r="Y30">
        <v>0.5518380413426226</v>
      </c>
      <c r="Z30" s="2">
        <v>0.48</v>
      </c>
      <c r="AA30" s="2">
        <f t="shared" si="1"/>
        <v>6.5866769404495887E-2</v>
      </c>
      <c r="AB30" s="8" t="s">
        <v>25</v>
      </c>
      <c r="AD30" s="16" t="s">
        <v>64</v>
      </c>
      <c r="AE30">
        <v>1.0180790954629668</v>
      </c>
      <c r="AF30" s="2">
        <v>1.2350000000000001</v>
      </c>
      <c r="AG30" s="2">
        <f t="shared" si="2"/>
        <v>0.11803057023983628</v>
      </c>
      <c r="AH30" s="8" t="s">
        <v>25</v>
      </c>
      <c r="AJ30" s="16" t="s">
        <v>62</v>
      </c>
      <c r="AK30">
        <v>1.0024379348432988</v>
      </c>
      <c r="AL30" s="2">
        <v>1.18</v>
      </c>
      <c r="AM30" s="2">
        <f t="shared" si="3"/>
        <v>0.11727184950608154</v>
      </c>
      <c r="AN30" s="8" t="s">
        <v>25</v>
      </c>
      <c r="AP30" s="16" t="s">
        <v>62</v>
      </c>
      <c r="AQ30">
        <v>0.74731443265630371</v>
      </c>
      <c r="AR30" s="2">
        <v>0.77500000000000002</v>
      </c>
      <c r="AS30" s="2">
        <f t="shared" si="4"/>
        <v>8.4086275849381525E-2</v>
      </c>
      <c r="AT30" s="8" t="s">
        <v>25</v>
      </c>
      <c r="AV30" s="16" t="s">
        <v>62</v>
      </c>
      <c r="AW30">
        <v>1.0058432326893099</v>
      </c>
      <c r="AX30" s="2">
        <v>1.1200000000000001</v>
      </c>
      <c r="AY30" s="2">
        <f t="shared" si="5"/>
        <v>0.13325232391673625</v>
      </c>
      <c r="AZ30" s="8" t="s">
        <v>25</v>
      </c>
      <c r="BZ30" s="2"/>
      <c r="CB30" s="2"/>
      <c r="CC30" s="2"/>
      <c r="CD30" s="2"/>
    </row>
    <row r="31" spans="1:104" ht="15" thickBot="1" x14ac:dyDescent="0.35">
      <c r="A31" s="16" t="s">
        <v>53</v>
      </c>
      <c r="B31">
        <f>'Error Calculations for Ha'!G$34*1000000</f>
        <v>1.5692284868890674</v>
      </c>
      <c r="C31">
        <f>'Error Calculations for Ha'!G$35*1000000</f>
        <v>6.0128719433341617E-2</v>
      </c>
      <c r="D31" s="8" t="s">
        <v>25</v>
      </c>
      <c r="P31" s="2"/>
      <c r="Q31" s="2"/>
      <c r="R31" s="17" t="s">
        <v>69</v>
      </c>
      <c r="S31" s="20">
        <v>0.55682301147676583</v>
      </c>
      <c r="T31" s="20">
        <v>0.60599999999999998</v>
      </c>
      <c r="U31" s="2">
        <f t="shared" si="0"/>
        <v>6.2603729669079539E-2</v>
      </c>
      <c r="V31" s="19" t="s">
        <v>25</v>
      </c>
      <c r="X31" s="16" t="s">
        <v>67</v>
      </c>
      <c r="Y31">
        <v>0.50189794710347113</v>
      </c>
      <c r="Z31" s="2">
        <v>0.47</v>
      </c>
      <c r="AA31" s="2">
        <f t="shared" si="1"/>
        <v>5.9896007968445568E-2</v>
      </c>
      <c r="AB31" s="8" t="s">
        <v>25</v>
      </c>
      <c r="AD31" s="16" t="s">
        <v>65</v>
      </c>
      <c r="AE31">
        <v>0.91419347347694979</v>
      </c>
      <c r="AF31" s="2">
        <v>1.1000000000000001</v>
      </c>
      <c r="AG31" s="2">
        <f t="shared" si="2"/>
        <v>0.10595630063271806</v>
      </c>
      <c r="AH31" s="8" t="s">
        <v>25</v>
      </c>
      <c r="AJ31" s="16" t="s">
        <v>64</v>
      </c>
      <c r="AK31">
        <v>0.88252909096252141</v>
      </c>
      <c r="AL31" s="2">
        <v>0.996</v>
      </c>
      <c r="AM31" s="2">
        <f t="shared" si="3"/>
        <v>0.10321314022286444</v>
      </c>
      <c r="AN31" s="8" t="s">
        <v>25</v>
      </c>
      <c r="AP31" s="16" t="s">
        <v>64</v>
      </c>
      <c r="AQ31">
        <v>0.6505120450065236</v>
      </c>
      <c r="AR31" s="2">
        <v>0.61</v>
      </c>
      <c r="AS31" s="2">
        <f t="shared" si="4"/>
        <v>7.3166687758312657E-2</v>
      </c>
      <c r="AT31" s="8" t="s">
        <v>25</v>
      </c>
      <c r="AV31" s="16" t="s">
        <v>64</v>
      </c>
      <c r="AW31">
        <v>0.87173080166406847</v>
      </c>
      <c r="AX31" s="2">
        <v>0.94399999999999995</v>
      </c>
      <c r="AY31" s="2">
        <f t="shared" si="5"/>
        <v>0.11541362762939876</v>
      </c>
      <c r="AZ31" s="8" t="s">
        <v>25</v>
      </c>
      <c r="BZ31" s="2"/>
      <c r="CB31" s="2"/>
      <c r="CC31" s="2"/>
      <c r="CD31" s="2"/>
    </row>
    <row r="32" spans="1:104" x14ac:dyDescent="0.3">
      <c r="A32" s="16" t="s">
        <v>56</v>
      </c>
      <c r="B32">
        <f>'Error Calculations for Ha'!H$34*1000000</f>
        <v>1.2574612378382592</v>
      </c>
      <c r="C32">
        <f>'Error Calculations for Ha'!H$35*1000000</f>
        <v>4.5607007066723958E-2</v>
      </c>
      <c r="D32" s="8" t="s">
        <v>25</v>
      </c>
      <c r="F32" s="26"/>
      <c r="G32" s="27"/>
      <c r="H32" s="27"/>
      <c r="I32" s="27"/>
      <c r="J32" s="27"/>
      <c r="K32" s="27"/>
      <c r="L32" s="27"/>
      <c r="M32" s="27"/>
      <c r="N32" s="27"/>
      <c r="O32" s="28"/>
      <c r="X32" s="16" t="s">
        <v>68</v>
      </c>
      <c r="Y32">
        <v>0.46024666518617063</v>
      </c>
      <c r="Z32" s="2">
        <v>0.46600000000000003</v>
      </c>
      <c r="AA32" s="2">
        <f t="shared" si="1"/>
        <v>5.4918423015587255E-2</v>
      </c>
      <c r="AB32" s="8" t="s">
        <v>25</v>
      </c>
      <c r="AD32" s="16" t="s">
        <v>66</v>
      </c>
      <c r="AE32">
        <v>0.82954592963649143</v>
      </c>
      <c r="AF32" s="2">
        <v>1.01</v>
      </c>
      <c r="AG32" s="2">
        <f t="shared" si="2"/>
        <v>9.6125287412984178E-2</v>
      </c>
      <c r="AH32" s="8" t="s">
        <v>25</v>
      </c>
      <c r="AJ32" s="16" t="s">
        <v>65</v>
      </c>
      <c r="AK32">
        <v>0.78824179491951685</v>
      </c>
      <c r="AL32" s="2">
        <v>0.91400000000000003</v>
      </c>
      <c r="AM32" s="2">
        <f t="shared" si="3"/>
        <v>9.2166807526314856E-2</v>
      </c>
      <c r="AN32" s="8" t="s">
        <v>25</v>
      </c>
      <c r="AP32" s="16" t="s">
        <v>65</v>
      </c>
      <c r="AQ32">
        <v>0.57591203984522499</v>
      </c>
      <c r="AR32" s="2">
        <v>0.58499999999999996</v>
      </c>
      <c r="AS32" s="2">
        <f t="shared" si="4"/>
        <v>6.475949572347145E-2</v>
      </c>
      <c r="AT32" s="8" t="s">
        <v>25</v>
      </c>
      <c r="AV32" s="16" t="s">
        <v>65</v>
      </c>
      <c r="AW32">
        <v>0.76917423676241348</v>
      </c>
      <c r="AX32" s="2">
        <v>0.78300000000000003</v>
      </c>
      <c r="AY32" s="2">
        <f t="shared" si="5"/>
        <v>0.10179323949070899</v>
      </c>
      <c r="AZ32" s="8" t="s">
        <v>25</v>
      </c>
      <c r="BZ32" s="2"/>
      <c r="CB32" s="2"/>
      <c r="CC32" s="2"/>
      <c r="CD32" s="2"/>
    </row>
    <row r="33" spans="1:82" x14ac:dyDescent="0.3">
      <c r="A33" s="16" t="s">
        <v>58</v>
      </c>
      <c r="B33">
        <f>'Error Calculations for Ha'!I$34*1000000</f>
        <v>1.04904224814131</v>
      </c>
      <c r="C33">
        <f>'Error Calculations for Ha'!I$35*1000000</f>
        <v>3.6822930784260285E-2</v>
      </c>
      <c r="D33" s="8" t="s">
        <v>25</v>
      </c>
      <c r="F33" s="9"/>
      <c r="O33" s="11"/>
      <c r="R33" s="2"/>
      <c r="S33" s="2"/>
      <c r="T33" s="2"/>
      <c r="U33" s="2"/>
      <c r="V33" s="2"/>
      <c r="W33" s="2"/>
      <c r="X33" s="16" t="s">
        <v>69</v>
      </c>
      <c r="Y33">
        <v>0.42497872149374383</v>
      </c>
      <c r="Z33" s="2">
        <v>0.41299999999999998</v>
      </c>
      <c r="AA33" s="2">
        <f t="shared" si="1"/>
        <v>5.0705106123814812E-2</v>
      </c>
      <c r="AB33" s="8" t="s">
        <v>25</v>
      </c>
      <c r="AD33" s="16" t="s">
        <v>67</v>
      </c>
      <c r="AE33">
        <v>0.75924542712492438</v>
      </c>
      <c r="AF33" s="2">
        <v>0.90600000000000003</v>
      </c>
      <c r="AG33" s="2">
        <f t="shared" si="2"/>
        <v>8.7965052949167954E-2</v>
      </c>
      <c r="AH33" s="8" t="s">
        <v>25</v>
      </c>
      <c r="AJ33" s="16" t="s">
        <v>66</v>
      </c>
      <c r="AK33">
        <v>0.71215667957979523</v>
      </c>
      <c r="AL33" s="2">
        <v>0.78500000000000003</v>
      </c>
      <c r="AM33" s="2">
        <f t="shared" si="3"/>
        <v>8.3257767240481201E-2</v>
      </c>
      <c r="AN33" s="8" t="s">
        <v>25</v>
      </c>
      <c r="AP33" s="16" t="s">
        <v>66</v>
      </c>
      <c r="AQ33">
        <v>0.51666182998460508</v>
      </c>
      <c r="AR33" s="2">
        <v>0.58399999999999996</v>
      </c>
      <c r="AS33" s="2">
        <f t="shared" si="4"/>
        <v>5.8086509610497314E-2</v>
      </c>
      <c r="AT33" s="8" t="s">
        <v>25</v>
      </c>
      <c r="AV33" s="16" t="s">
        <v>66</v>
      </c>
      <c r="AW33">
        <v>0.68820852762952789</v>
      </c>
      <c r="AX33" s="2">
        <v>0.76200000000000001</v>
      </c>
      <c r="AY33" s="2">
        <f t="shared" si="5"/>
        <v>9.1051605574079555E-2</v>
      </c>
      <c r="AZ33" s="8" t="s">
        <v>25</v>
      </c>
      <c r="BZ33" s="2"/>
      <c r="CB33" s="2"/>
      <c r="CC33" s="2"/>
      <c r="CD33" s="2"/>
    </row>
    <row r="34" spans="1:82" x14ac:dyDescent="0.3">
      <c r="A34" s="16" t="s">
        <v>60</v>
      </c>
      <c r="B34">
        <f>'Error Calculations for Ha'!J$34*1000000</f>
        <v>0.89988932186529458</v>
      </c>
      <c r="C34">
        <f>'Error Calculations for Ha'!J$35*1000000</f>
        <v>3.0934749511981729E-2</v>
      </c>
      <c r="D34" s="8" t="s">
        <v>25</v>
      </c>
      <c r="F34" s="9"/>
      <c r="O34" s="11"/>
      <c r="Q34" s="2">
        <f>1*$Q$35</f>
        <v>0.89</v>
      </c>
      <c r="W34" s="2"/>
      <c r="X34" s="16" t="s">
        <v>73</v>
      </c>
      <c r="Y34">
        <v>0.39473112565789015</v>
      </c>
      <c r="Z34" s="2">
        <v>0.40500000000000003</v>
      </c>
      <c r="AA34" s="2">
        <f t="shared" si="1"/>
        <v>4.7092506834023898E-2</v>
      </c>
      <c r="AB34" s="8" t="s">
        <v>25</v>
      </c>
      <c r="AD34" s="16" t="s">
        <v>68</v>
      </c>
      <c r="AE34">
        <v>0.69992937813078948</v>
      </c>
      <c r="AF34" s="2">
        <v>0.88</v>
      </c>
      <c r="AG34" s="2">
        <f t="shared" si="2"/>
        <v>8.1082763612801215E-2</v>
      </c>
      <c r="AH34" s="8" t="s">
        <v>25</v>
      </c>
      <c r="AJ34" s="16" t="s">
        <v>67</v>
      </c>
      <c r="AK34">
        <v>0.64946683102523584</v>
      </c>
      <c r="AL34" s="2">
        <v>0.80700000000000005</v>
      </c>
      <c r="AM34" s="2">
        <f t="shared" si="3"/>
        <v>7.5920124523335616E-2</v>
      </c>
      <c r="AN34" s="8" t="s">
        <v>25</v>
      </c>
      <c r="AP34" s="16" t="s">
        <v>67</v>
      </c>
      <c r="AQ34">
        <v>0.46846576375469789</v>
      </c>
      <c r="AR34" s="2">
        <v>0.43</v>
      </c>
      <c r="AS34" s="2">
        <f t="shared" si="4"/>
        <v>5.2661017061810152E-2</v>
      </c>
      <c r="AT34" s="8" t="s">
        <v>25</v>
      </c>
      <c r="AV34" s="16" t="s">
        <v>67</v>
      </c>
      <c r="AW34">
        <v>0.62266485833147744</v>
      </c>
      <c r="AX34" s="2">
        <v>0.67</v>
      </c>
      <c r="AY34" s="2">
        <f t="shared" si="5"/>
        <v>8.2362524640686344E-2</v>
      </c>
      <c r="AZ34" s="8" t="s">
        <v>25</v>
      </c>
      <c r="BZ34" s="2"/>
      <c r="CB34" s="2"/>
      <c r="CD34" s="2"/>
    </row>
    <row r="35" spans="1:82" ht="15" thickBot="1" x14ac:dyDescent="0.35">
      <c r="A35" s="16" t="s">
        <v>62</v>
      </c>
      <c r="B35">
        <f>'Error Calculations for Ha'!K$34*1000000</f>
        <v>0.78786990420571423</v>
      </c>
      <c r="C35">
        <f>'Error Calculations for Ha'!K$35*1000000</f>
        <v>2.6705725318904888E-2</v>
      </c>
      <c r="D35" s="8" t="s">
        <v>25</v>
      </c>
      <c r="F35" s="9"/>
      <c r="M35" s="2"/>
      <c r="O35" s="11"/>
      <c r="Q35" s="2">
        <v>0.89</v>
      </c>
      <c r="W35" s="2"/>
      <c r="X35" s="17" t="s">
        <v>74</v>
      </c>
      <c r="Y35" s="18">
        <v>0.36850314388660177</v>
      </c>
      <c r="Z35" s="20">
        <v>0.34499999999999997</v>
      </c>
      <c r="AA35" s="2">
        <f t="shared" si="1"/>
        <v>4.3960651455675376E-2</v>
      </c>
      <c r="AB35" s="19" t="s">
        <v>25</v>
      </c>
      <c r="AD35" s="16" t="s">
        <v>69</v>
      </c>
      <c r="AE35">
        <v>0.64920985797638464</v>
      </c>
      <c r="AF35" s="2">
        <v>0.82199999999999995</v>
      </c>
      <c r="AG35" s="2">
        <f t="shared" si="2"/>
        <v>7.5199852838524983E-2</v>
      </c>
      <c r="AH35" s="8" t="s">
        <v>25</v>
      </c>
      <c r="AJ35" s="16" t="s">
        <v>68</v>
      </c>
      <c r="AK35">
        <v>0.59692097090992546</v>
      </c>
      <c r="AL35" s="2">
        <v>0.72399999999999998</v>
      </c>
      <c r="AM35" s="2">
        <f t="shared" si="3"/>
        <v>6.9771644697653998E-2</v>
      </c>
      <c r="AN35" s="8" t="s">
        <v>25</v>
      </c>
      <c r="AP35" s="16" t="s">
        <v>68</v>
      </c>
      <c r="AQ35">
        <v>0.42849428220566221</v>
      </c>
      <c r="AR35" s="2">
        <v>0.44</v>
      </c>
      <c r="AS35" s="2">
        <f t="shared" si="4"/>
        <v>4.8162938157207846E-2</v>
      </c>
      <c r="AT35" s="8" t="s">
        <v>25</v>
      </c>
      <c r="AV35" s="16" t="s">
        <v>68</v>
      </c>
      <c r="AW35">
        <v>0.56852008804178389</v>
      </c>
      <c r="AX35" s="2">
        <v>0.59199999999999997</v>
      </c>
      <c r="AY35" s="2">
        <f t="shared" si="5"/>
        <v>7.5188569854876736E-2</v>
      </c>
      <c r="AZ35" s="8" t="s">
        <v>25</v>
      </c>
      <c r="BZ35" s="2"/>
      <c r="CB35" s="2"/>
      <c r="CD35" s="2"/>
    </row>
    <row r="36" spans="1:82" x14ac:dyDescent="0.3">
      <c r="A36" s="16" t="s">
        <v>64</v>
      </c>
      <c r="B36">
        <f>'Error Calculations for Ha'!L$34*1000000</f>
        <v>0.70065183362943595</v>
      </c>
      <c r="C36">
        <f>'Error Calculations for Ha'!L$35*1000000</f>
        <v>2.3515615544108193E-2</v>
      </c>
      <c r="D36" s="8" t="s">
        <v>25</v>
      </c>
      <c r="F36" s="9"/>
      <c r="M36" s="2"/>
      <c r="O36" s="11"/>
      <c r="Q36" s="2">
        <f>0.00089</f>
        <v>8.8999999999999995E-4</v>
      </c>
      <c r="W36" s="2"/>
      <c r="AD36" s="16" t="s">
        <v>73</v>
      </c>
      <c r="AE36">
        <v>0.60534432703203422</v>
      </c>
      <c r="AF36" s="2">
        <v>0.76200000000000001</v>
      </c>
      <c r="AG36" s="2">
        <f t="shared" si="2"/>
        <v>7.0113270869023345E-2</v>
      </c>
      <c r="AH36" s="8" t="s">
        <v>25</v>
      </c>
      <c r="AJ36" s="16" t="s">
        <v>69</v>
      </c>
      <c r="AK36">
        <v>0.55224125751846398</v>
      </c>
      <c r="AL36" s="2">
        <v>0.63800000000000001</v>
      </c>
      <c r="AM36" s="2">
        <f t="shared" si="3"/>
        <v>6.454480977132783E-2</v>
      </c>
      <c r="AN36" s="8" t="s">
        <v>25</v>
      </c>
      <c r="AP36" s="16" t="s">
        <v>69</v>
      </c>
      <c r="AQ36">
        <v>0.39480762479955672</v>
      </c>
      <c r="AR36" s="2">
        <v>0.43</v>
      </c>
      <c r="AS36" s="2">
        <f t="shared" si="4"/>
        <v>4.4373109292769781E-2</v>
      </c>
      <c r="AT36" s="8" t="s">
        <v>25</v>
      </c>
      <c r="AV36" s="16" t="s">
        <v>69</v>
      </c>
      <c r="AW36">
        <v>0.52303848099844108</v>
      </c>
      <c r="AX36" s="2">
        <v>0.58899999999999997</v>
      </c>
      <c r="AY36" s="2">
        <f t="shared" si="5"/>
        <v>6.9164987823862351E-2</v>
      </c>
      <c r="AZ36" s="8" t="s">
        <v>25</v>
      </c>
      <c r="BZ36" s="2"/>
      <c r="CB36" s="2"/>
      <c r="CD36" s="2"/>
    </row>
    <row r="37" spans="1:82" x14ac:dyDescent="0.3">
      <c r="A37" s="16" t="s">
        <v>65</v>
      </c>
      <c r="B37">
        <f>'Error Calculations for Ha'!M$34*1000000</f>
        <v>0.63081942496205035</v>
      </c>
      <c r="C37">
        <f>'Error Calculations for Ha'!M$35*1000000</f>
        <v>2.1019843690807054E-2</v>
      </c>
      <c r="D37" s="8" t="s">
        <v>25</v>
      </c>
      <c r="F37" s="9"/>
      <c r="O37" s="11"/>
      <c r="Q37" s="2"/>
      <c r="R37" s="2"/>
      <c r="T37" t="s">
        <v>70</v>
      </c>
      <c r="U37">
        <f>DEVSQ(T20:T36)</f>
        <v>3.0700349999999998</v>
      </c>
      <c r="W37" s="2"/>
      <c r="Y37" s="2"/>
      <c r="Z37" s="2"/>
      <c r="AA37" s="2"/>
      <c r="AB37" s="2"/>
      <c r="AC37" s="2"/>
      <c r="AD37" s="16" t="s">
        <v>74</v>
      </c>
      <c r="AE37">
        <v>0.5670313949413992</v>
      </c>
      <c r="AF37" s="2">
        <v>0.74</v>
      </c>
      <c r="AG37" s="2">
        <f t="shared" si="2"/>
        <v>6.5671508490833905E-2</v>
      </c>
      <c r="AH37" s="8" t="s">
        <v>25</v>
      </c>
      <c r="AJ37" s="16" t="s">
        <v>73</v>
      </c>
      <c r="AK37">
        <v>0.5137843454350054</v>
      </c>
      <c r="AL37" s="2">
        <v>0.627</v>
      </c>
      <c r="AM37" s="2">
        <f t="shared" si="3"/>
        <v>6.0046772332303718E-2</v>
      </c>
      <c r="AN37" s="8" t="s">
        <v>25</v>
      </c>
      <c r="AP37" s="16" t="s">
        <v>73</v>
      </c>
      <c r="AQ37">
        <v>0.36603155885206712</v>
      </c>
      <c r="AR37" s="2">
        <v>0.41699999999999998</v>
      </c>
      <c r="AS37" s="2">
        <f t="shared" si="4"/>
        <v>4.1136403941242135E-2</v>
      </c>
      <c r="AT37" s="8" t="s">
        <v>25</v>
      </c>
      <c r="AV37" s="16" t="s">
        <v>73</v>
      </c>
      <c r="AW37">
        <v>0.48429488981337138</v>
      </c>
      <c r="AX37" s="2">
        <v>0.56000000000000005</v>
      </c>
      <c r="AY37" s="2">
        <f t="shared" si="5"/>
        <v>6.4035470227740005E-2</v>
      </c>
      <c r="AZ37" s="8" t="s">
        <v>25</v>
      </c>
      <c r="BZ37" s="2"/>
      <c r="CB37" s="2"/>
      <c r="CD37" s="2"/>
    </row>
    <row r="38" spans="1:82" x14ac:dyDescent="0.3">
      <c r="A38" s="16" t="s">
        <v>66</v>
      </c>
      <c r="B38">
        <f>'Error Calculations for Ha'!N$34*1000000</f>
        <v>0.61053584216584289</v>
      </c>
      <c r="C38">
        <f>'Error Calculations for Ha'!N$35*1000000</f>
        <v>2.0233282546490525E-2</v>
      </c>
      <c r="D38" s="8" t="s">
        <v>25</v>
      </c>
      <c r="F38" s="9"/>
      <c r="O38" s="11"/>
      <c r="Q38" s="2"/>
      <c r="S38" s="2"/>
      <c r="T38" s="2" t="s">
        <v>71</v>
      </c>
      <c r="U38">
        <f>SUMXMY2(T20:T36,S20:S36)</f>
        <v>0.18872828149012708</v>
      </c>
      <c r="AC38" s="2"/>
      <c r="AD38" s="16" t="s">
        <v>75</v>
      </c>
      <c r="AE38">
        <v>0.53327952619488739</v>
      </c>
      <c r="AF38" s="2">
        <v>0.69</v>
      </c>
      <c r="AG38" s="2">
        <f t="shared" si="2"/>
        <v>6.1759213505314804E-2</v>
      </c>
      <c r="AH38" s="8" t="s">
        <v>25</v>
      </c>
      <c r="AJ38" s="16" t="s">
        <v>74</v>
      </c>
      <c r="AK38">
        <v>0.48033484377908064</v>
      </c>
      <c r="AL38" s="2">
        <v>0.59</v>
      </c>
      <c r="AM38" s="2">
        <f t="shared" si="3"/>
        <v>5.6134994773171819E-2</v>
      </c>
      <c r="AN38" s="8" t="s">
        <v>25</v>
      </c>
      <c r="AP38" s="16" t="s">
        <v>74</v>
      </c>
      <c r="AQ38">
        <v>0.34116528447353001</v>
      </c>
      <c r="AR38" s="2" t="s">
        <v>76</v>
      </c>
      <c r="AS38" s="2">
        <f t="shared" si="4"/>
        <v>3.8339929312994174E-2</v>
      </c>
      <c r="AT38" s="8" t="s">
        <v>25</v>
      </c>
      <c r="AV38" s="16" t="s">
        <v>74</v>
      </c>
      <c r="AW38">
        <v>0.45089524224003547</v>
      </c>
      <c r="AX38" s="2">
        <v>0.52500000000000002</v>
      </c>
      <c r="AY38" s="2">
        <f t="shared" si="5"/>
        <v>5.9614621723445199E-2</v>
      </c>
      <c r="AZ38" s="8" t="s">
        <v>25</v>
      </c>
      <c r="BZ38" s="2"/>
      <c r="CB38" s="2"/>
      <c r="CD38" s="2"/>
    </row>
    <row r="39" spans="1:82" ht="15" thickBot="1" x14ac:dyDescent="0.35">
      <c r="A39" s="16" t="s">
        <v>67</v>
      </c>
      <c r="B39">
        <f>'Error Calculations for Ha'!O$34*1000000</f>
        <v>0.59151603399868269</v>
      </c>
      <c r="C39">
        <f>'Error Calculations for Ha'!O$35*1000000</f>
        <v>1.9636135694992174E-2</v>
      </c>
      <c r="D39" s="8" t="s">
        <v>25</v>
      </c>
      <c r="F39" s="9"/>
      <c r="O39" s="11"/>
      <c r="Q39" s="2"/>
      <c r="S39" t="s">
        <v>72</v>
      </c>
      <c r="U39">
        <f>1-U38/U37</f>
        <v>0.93852569058980528</v>
      </c>
      <c r="Z39" t="s">
        <v>70</v>
      </c>
      <c r="AA39">
        <f>DEVSQ(Z22:Z38)</f>
        <v>1.4253812307692311</v>
      </c>
      <c r="AC39" s="2"/>
      <c r="AD39" s="17" t="s">
        <v>78</v>
      </c>
      <c r="AE39" s="18">
        <v>0.51786682312567101</v>
      </c>
      <c r="AF39" s="20">
        <v>0.68500000000000005</v>
      </c>
      <c r="AG39" s="2">
        <f t="shared" si="2"/>
        <v>5.9972876992743653E-2</v>
      </c>
      <c r="AH39" s="19" t="s">
        <v>25</v>
      </c>
      <c r="AJ39" s="16" t="s">
        <v>75</v>
      </c>
      <c r="AK39">
        <v>0.45097452325468695</v>
      </c>
      <c r="AL39" s="2">
        <v>0.45</v>
      </c>
      <c r="AM39" s="2">
        <f t="shared" si="3"/>
        <v>5.2701843741650566E-2</v>
      </c>
      <c r="AN39" s="8" t="s">
        <v>25</v>
      </c>
      <c r="AP39" s="16" t="s">
        <v>75</v>
      </c>
      <c r="AQ39">
        <v>0.31946265823475578</v>
      </c>
      <c r="AR39" s="2" t="s">
        <v>76</v>
      </c>
      <c r="AS39" s="2">
        <f t="shared" si="4"/>
        <v>3.5899565682122304E-2</v>
      </c>
      <c r="AT39" s="8" t="s">
        <v>25</v>
      </c>
      <c r="AV39" s="16" t="s">
        <v>75</v>
      </c>
      <c r="AW39">
        <v>0.42180522661164604</v>
      </c>
      <c r="AX39" s="2">
        <v>0.49299999999999999</v>
      </c>
      <c r="AY39" s="2">
        <f t="shared" si="5"/>
        <v>5.5765012341587719E-2</v>
      </c>
      <c r="AZ39" s="8" t="s">
        <v>25</v>
      </c>
      <c r="BZ39" s="2"/>
      <c r="CB39" s="2"/>
      <c r="CD39" s="2"/>
    </row>
    <row r="40" spans="1:82" x14ac:dyDescent="0.3">
      <c r="A40" s="16" t="s">
        <v>68</v>
      </c>
      <c r="B40">
        <f>'Error Calculations for Ha'!P$34*1000000</f>
        <v>0.57364545895340535</v>
      </c>
      <c r="C40">
        <f>'Error Calculations for Ha'!P$35*1000000</f>
        <v>1.9011685522593344E-2</v>
      </c>
      <c r="D40" s="8" t="s">
        <v>25</v>
      </c>
      <c r="F40" s="9"/>
      <c r="O40" s="11"/>
      <c r="Q40" s="2"/>
      <c r="Y40" s="2"/>
      <c r="Z40" s="2" t="s">
        <v>71</v>
      </c>
      <c r="AA40">
        <f>SUMXMY2(Z22:Z38,Y22:Y38)</f>
        <v>3.3365834862707923E-2</v>
      </c>
      <c r="AC40" s="2"/>
      <c r="AD40" s="2"/>
      <c r="AE40" s="2"/>
      <c r="AF40" s="2"/>
      <c r="AH40" s="2"/>
      <c r="AJ40" s="16" t="s">
        <v>78</v>
      </c>
      <c r="AK40">
        <v>0.42499672813632938</v>
      </c>
      <c r="AM40" s="2">
        <f t="shared" si="3"/>
        <v>4.9664520023888388E-2</v>
      </c>
      <c r="AN40" s="8" t="s">
        <v>25</v>
      </c>
      <c r="AP40" s="16" t="s">
        <v>78</v>
      </c>
      <c r="AQ40">
        <v>0.30035603991928006</v>
      </c>
      <c r="AR40" s="2" t="s">
        <v>76</v>
      </c>
      <c r="AS40" s="2">
        <f t="shared" si="4"/>
        <v>3.3751346593421702E-2</v>
      </c>
      <c r="AT40" s="8" t="s">
        <v>25</v>
      </c>
      <c r="AV40" s="16" t="s">
        <v>78</v>
      </c>
      <c r="AW40">
        <v>0.39624127348366756</v>
      </c>
      <c r="AX40" s="2" t="s">
        <v>76</v>
      </c>
      <c r="AY40" s="2">
        <f t="shared" si="5"/>
        <v>5.2382602390324287E-2</v>
      </c>
      <c r="AZ40" s="8" t="s">
        <v>25</v>
      </c>
    </row>
    <row r="41" spans="1:82" ht="15" thickBot="1" x14ac:dyDescent="0.35">
      <c r="A41" s="16" t="s">
        <v>69</v>
      </c>
      <c r="B41">
        <f>'Error Calculations for Ha'!Q$34*1000000</f>
        <v>0.55682301147676583</v>
      </c>
      <c r="C41">
        <f>'Error Calculations for Ha'!Q$35*1000000</f>
        <v>1.842644270346025E-2</v>
      </c>
      <c r="D41" s="8" t="s">
        <v>25</v>
      </c>
      <c r="F41" s="9"/>
      <c r="O41" s="11"/>
      <c r="Q41" s="2"/>
      <c r="Y41" t="s">
        <v>72</v>
      </c>
      <c r="AA41">
        <f>1-AA40/AA39</f>
        <v>0.97659164149039523</v>
      </c>
      <c r="AC41" s="2"/>
      <c r="AF41" t="s">
        <v>70</v>
      </c>
      <c r="AG41">
        <f>DEVSQ(AF24:AF40)</f>
        <v>3.6492873333333335</v>
      </c>
      <c r="AJ41" s="17" t="s">
        <v>79</v>
      </c>
      <c r="AK41" s="18">
        <v>0.40184875819426352</v>
      </c>
      <c r="AL41" s="20"/>
      <c r="AM41" s="2">
        <f t="shared" si="3"/>
        <v>4.6958285282415801E-2</v>
      </c>
      <c r="AN41" s="19" t="s">
        <v>25</v>
      </c>
      <c r="AP41" s="17" t="s">
        <v>79</v>
      </c>
      <c r="AQ41" s="18">
        <v>0.2834059247996818</v>
      </c>
      <c r="AR41" s="20" t="s">
        <v>76</v>
      </c>
      <c r="AS41" s="2">
        <f t="shared" si="4"/>
        <v>3.1845763304706343E-2</v>
      </c>
      <c r="AT41" s="19" t="s">
        <v>25</v>
      </c>
      <c r="AV41" s="17" t="s">
        <v>79</v>
      </c>
      <c r="AW41" s="18">
        <v>0.37359891499888653</v>
      </c>
      <c r="AX41" s="20" t="s">
        <v>76</v>
      </c>
      <c r="AY41" s="2">
        <f t="shared" si="5"/>
        <v>4.9387179204904923E-2</v>
      </c>
      <c r="AZ41" s="19" t="s">
        <v>25</v>
      </c>
    </row>
    <row r="42" spans="1:82" x14ac:dyDescent="0.3">
      <c r="A42" s="16" t="s">
        <v>73</v>
      </c>
      <c r="B42" t="e">
        <f>'Error Calculations for Ha'!R$34*1000000</f>
        <v>#DIV/0!</v>
      </c>
      <c r="C42" t="e">
        <f>'Error Calculations for Ha'!R$35*1000000</f>
        <v>#DIV/0!</v>
      </c>
      <c r="D42" s="8" t="s">
        <v>25</v>
      </c>
      <c r="F42" s="9"/>
      <c r="N42" s="2"/>
      <c r="O42" s="8"/>
      <c r="Q42" s="2"/>
      <c r="AC42" s="2"/>
      <c r="AE42" s="2"/>
      <c r="AF42" s="2" t="s">
        <v>71</v>
      </c>
      <c r="AG42">
        <f>SUMXMY2(AF24:AF40,AE24:AE40)</f>
        <v>0.50630974052606337</v>
      </c>
      <c r="AJ42" s="2"/>
      <c r="AL42" t="s">
        <v>70</v>
      </c>
      <c r="AM42">
        <f>DEVSQ(AL25:AL41)</f>
        <v>3.4514189285714276</v>
      </c>
      <c r="AN42" s="2"/>
      <c r="AP42" s="2"/>
      <c r="AR42" t="s">
        <v>70</v>
      </c>
      <c r="AS42">
        <f>DEVSQ(AR25:AR41)</f>
        <v>3.7099556923076928</v>
      </c>
      <c r="AT42" s="2"/>
      <c r="AV42" s="2"/>
      <c r="AX42" t="s">
        <v>70</v>
      </c>
      <c r="AY42">
        <f>DEVSQ(AX25:AX41)</f>
        <v>2.5934923571428574</v>
      </c>
      <c r="AZ42" s="2"/>
    </row>
    <row r="43" spans="1:82" x14ac:dyDescent="0.3">
      <c r="A43" s="16" t="s">
        <v>74</v>
      </c>
      <c r="B43" t="e">
        <f>'Error Calculations for Ha'!S$34*1000000</f>
        <v>#DIV/0!</v>
      </c>
      <c r="C43" t="e">
        <f>'Error Calculations for Ha'!S$35*1000000</f>
        <v>#DIV/0!</v>
      </c>
      <c r="D43" s="8" t="s">
        <v>25</v>
      </c>
      <c r="F43" s="9"/>
      <c r="N43" s="2"/>
      <c r="O43" s="8"/>
      <c r="Q43" s="2"/>
      <c r="AC43" s="2"/>
      <c r="AE43" t="s">
        <v>72</v>
      </c>
      <c r="AG43">
        <f>1-AG42/AG41</f>
        <v>0.86125791304473975</v>
      </c>
      <c r="AJ43" s="2"/>
      <c r="AK43" s="2"/>
      <c r="AL43" s="2" t="s">
        <v>71</v>
      </c>
      <c r="AM43">
        <f>SUMXMY2(AL25:AL41,AK25:AK41)</f>
        <v>0.37262787448974066</v>
      </c>
      <c r="AN43" s="2"/>
      <c r="AP43" s="2"/>
      <c r="AQ43" s="2"/>
      <c r="AR43" s="2" t="s">
        <v>71</v>
      </c>
      <c r="AS43">
        <f>SUMXMY2(AR25:AR41,AQ25:AQ41)</f>
        <v>0.20159904397908496</v>
      </c>
      <c r="AT43" s="2"/>
      <c r="AV43" s="2"/>
      <c r="AW43" s="2"/>
      <c r="AX43" s="2" t="s">
        <v>71</v>
      </c>
      <c r="AY43">
        <f>SUMXMY2(AX25:AX41,AW25:AW41)</f>
        <v>0.17720086189494191</v>
      </c>
      <c r="AZ43" s="2"/>
    </row>
    <row r="44" spans="1:82" x14ac:dyDescent="0.3">
      <c r="A44" s="16" t="s">
        <v>75</v>
      </c>
      <c r="B44" t="e">
        <f>'Error Calculations for Ha'!T$34*1000000</f>
        <v>#DIV/0!</v>
      </c>
      <c r="C44" t="e">
        <f>'Error Calculations for Ha'!T$35*1000000</f>
        <v>#DIV/0!</v>
      </c>
      <c r="D44" s="8" t="s">
        <v>25</v>
      </c>
      <c r="F44" s="9"/>
      <c r="N44" s="2"/>
      <c r="O44" s="8"/>
      <c r="Q44" s="2"/>
      <c r="AC44" s="2"/>
      <c r="AJ44" s="2"/>
      <c r="AK44" t="s">
        <v>72</v>
      </c>
      <c r="AM44">
        <f>1-AM43/AM42</f>
        <v>0.89203632413177536</v>
      </c>
      <c r="AN44" s="2"/>
      <c r="AP44" s="2"/>
      <c r="AQ44" t="s">
        <v>72</v>
      </c>
      <c r="AS44">
        <f>1-AS43/AS42</f>
        <v>0.94565998607555202</v>
      </c>
      <c r="AT44" s="2"/>
      <c r="AV44" s="2"/>
      <c r="AW44" t="s">
        <v>72</v>
      </c>
      <c r="AY44">
        <f>1-AY43/AY42</f>
        <v>0.93167480852337781</v>
      </c>
      <c r="AZ44" s="2"/>
    </row>
    <row r="45" spans="1:82" x14ac:dyDescent="0.3">
      <c r="A45" s="16" t="s">
        <v>78</v>
      </c>
      <c r="B45" t="e">
        <f>'Error Calculations for Ha'!U$34*1000000</f>
        <v>#DIV/0!</v>
      </c>
      <c r="C45" t="e">
        <f>'Error Calculations for Ha'!U$35*1000000</f>
        <v>#DIV/0!</v>
      </c>
      <c r="D45" s="8" t="s">
        <v>25</v>
      </c>
      <c r="F45" s="9"/>
      <c r="N45" s="2"/>
      <c r="O45" s="8"/>
      <c r="Q45" s="2"/>
      <c r="AC45" s="2"/>
      <c r="AJ45" s="2"/>
      <c r="AN45" s="2"/>
      <c r="AP45" s="2"/>
      <c r="AT45" s="2"/>
      <c r="AV45" s="2"/>
      <c r="AZ45" s="2"/>
    </row>
    <row r="46" spans="1:82" ht="15" thickBot="1" x14ac:dyDescent="0.35">
      <c r="A46" s="17" t="s">
        <v>79</v>
      </c>
      <c r="B46" s="18" t="e">
        <f>'Error Calculations for Ha'!V$34*1000000</f>
        <v>#DIV/0!</v>
      </c>
      <c r="C46" s="18" t="e">
        <f>'Error Calculations for Ha'!V$35*1000000</f>
        <v>#DIV/0!</v>
      </c>
      <c r="D46" s="19" t="s">
        <v>25</v>
      </c>
      <c r="F46" s="9"/>
      <c r="N46" s="2"/>
      <c r="O46" s="8"/>
      <c r="P46" s="2"/>
      <c r="Q46" s="2"/>
      <c r="AC46" s="2"/>
      <c r="AJ46" s="2"/>
      <c r="AN46" s="2"/>
      <c r="AP46" s="2"/>
      <c r="AT46" s="2"/>
      <c r="AV46" s="2"/>
      <c r="AZ46" s="2"/>
    </row>
    <row r="47" spans="1:82" ht="95.4" customHeight="1" thickBot="1" x14ac:dyDescent="0.35">
      <c r="A47" s="2"/>
      <c r="D47" s="2"/>
      <c r="F47" s="9"/>
      <c r="N47" s="2"/>
      <c r="O47" s="8"/>
      <c r="P47" s="2"/>
      <c r="Q47" s="2"/>
      <c r="AC47" s="2"/>
      <c r="AG47" s="2"/>
      <c r="AH47" s="2"/>
      <c r="AI47" s="2"/>
      <c r="AK47" s="2"/>
      <c r="AQ47" s="2"/>
      <c r="AW47" s="2"/>
    </row>
    <row r="48" spans="1:82" x14ac:dyDescent="0.3">
      <c r="F48" s="9"/>
      <c r="N48" s="2"/>
      <c r="O48" s="8"/>
      <c r="Q48" s="2"/>
      <c r="R48" s="126" t="s">
        <v>80</v>
      </c>
      <c r="S48" s="127"/>
      <c r="T48" s="128"/>
      <c r="U48" s="2"/>
      <c r="X48" s="126"/>
      <c r="Y48" s="127"/>
      <c r="Z48" s="128"/>
      <c r="AA48" s="2"/>
      <c r="AC48" s="2"/>
      <c r="AD48" s="126" t="s">
        <v>82</v>
      </c>
      <c r="AE48" s="127"/>
      <c r="AF48" s="128"/>
      <c r="AG48" s="2"/>
      <c r="AJ48" s="126" t="s">
        <v>83</v>
      </c>
      <c r="AK48" s="127"/>
      <c r="AL48" s="128"/>
      <c r="AM48" s="2"/>
      <c r="AP48" s="126" t="s">
        <v>84</v>
      </c>
      <c r="AQ48" s="127"/>
      <c r="AR48" s="128"/>
      <c r="AS48" s="2"/>
      <c r="AW48" s="120" t="s">
        <v>85</v>
      </c>
      <c r="AX48" s="121"/>
      <c r="AY48" s="122"/>
      <c r="AZ48" s="2"/>
    </row>
    <row r="49" spans="1:52" x14ac:dyDescent="0.3">
      <c r="F49" s="9"/>
      <c r="N49" s="2"/>
      <c r="O49" s="11"/>
      <c r="Q49" s="2"/>
      <c r="R49" s="7" t="s">
        <v>18</v>
      </c>
      <c r="S49">
        <v>2.4700000000000002</v>
      </c>
      <c r="T49" s="8" t="s">
        <v>19</v>
      </c>
      <c r="X49" s="7"/>
      <c r="Z49" s="8"/>
      <c r="AA49" s="2"/>
      <c r="AC49" s="2"/>
      <c r="AD49" s="7" t="s">
        <v>18</v>
      </c>
      <c r="AE49">
        <v>3.6</v>
      </c>
      <c r="AF49" s="8" t="s">
        <v>19</v>
      </c>
      <c r="AG49" s="2"/>
      <c r="AJ49" s="7" t="s">
        <v>18</v>
      </c>
      <c r="AK49">
        <v>3.6</v>
      </c>
      <c r="AL49" s="8" t="s">
        <v>19</v>
      </c>
      <c r="AM49" s="2"/>
      <c r="AP49" s="7" t="s">
        <v>18</v>
      </c>
      <c r="AQ49">
        <v>3.6</v>
      </c>
      <c r="AR49" s="8" t="s">
        <v>19</v>
      </c>
      <c r="AS49" s="2"/>
      <c r="AW49" s="7" t="s">
        <v>18</v>
      </c>
      <c r="AX49">
        <v>3.3</v>
      </c>
      <c r="AY49" s="8" t="s">
        <v>19</v>
      </c>
      <c r="AZ49" s="2"/>
    </row>
    <row r="50" spans="1:52" ht="15.6" x14ac:dyDescent="0.35">
      <c r="F50" s="9"/>
      <c r="N50" s="2"/>
      <c r="O50" s="8"/>
      <c r="P50" s="2"/>
      <c r="Q50" s="2"/>
      <c r="R50" s="7" t="s">
        <v>24</v>
      </c>
      <c r="S50" s="3">
        <v>69.8</v>
      </c>
      <c r="T50" s="8" t="s">
        <v>25</v>
      </c>
      <c r="U50" s="3"/>
      <c r="X50" s="7"/>
      <c r="Y50" s="3"/>
      <c r="Z50" s="8"/>
      <c r="AA50" s="2"/>
      <c r="AC50" s="2"/>
      <c r="AD50" s="7" t="s">
        <v>24</v>
      </c>
      <c r="AE50" s="3">
        <v>120.22</v>
      </c>
      <c r="AF50" s="8" t="s">
        <v>25</v>
      </c>
      <c r="AG50" s="2"/>
      <c r="AJ50" s="7" t="s">
        <v>24</v>
      </c>
      <c r="AK50" s="3">
        <v>117.15</v>
      </c>
      <c r="AL50" s="8" t="s">
        <v>25</v>
      </c>
      <c r="AM50" s="2"/>
      <c r="AP50" s="7" t="s">
        <v>24</v>
      </c>
      <c r="AQ50" s="3">
        <v>116.83</v>
      </c>
      <c r="AR50" s="8" t="s">
        <v>25</v>
      </c>
      <c r="AS50" s="2"/>
      <c r="AW50" s="7" t="s">
        <v>24</v>
      </c>
      <c r="AX50" s="3">
        <v>88.81</v>
      </c>
      <c r="AY50" s="8" t="s">
        <v>25</v>
      </c>
      <c r="AZ50" s="2"/>
    </row>
    <row r="51" spans="1:52" ht="15" thickBot="1" x14ac:dyDescent="0.35">
      <c r="F51" s="29"/>
      <c r="G51" s="46"/>
      <c r="H51" s="18"/>
      <c r="I51" s="18"/>
      <c r="J51" s="18"/>
      <c r="K51" s="20"/>
      <c r="L51" s="18"/>
      <c r="M51" s="18"/>
      <c r="N51" s="20"/>
      <c r="O51" s="15"/>
      <c r="Q51" s="2"/>
      <c r="R51" s="7" t="s">
        <v>26</v>
      </c>
      <c r="S51" s="2">
        <v>18.399999999999999</v>
      </c>
      <c r="T51" s="8" t="s">
        <v>25</v>
      </c>
      <c r="U51" s="2"/>
      <c r="X51" s="7"/>
      <c r="Y51" s="2"/>
      <c r="Z51" s="8"/>
      <c r="AA51" s="2"/>
      <c r="AC51" s="2"/>
      <c r="AD51" s="7" t="s">
        <v>26</v>
      </c>
      <c r="AE51" s="2">
        <v>17.399999999999999</v>
      </c>
      <c r="AF51" s="8" t="s">
        <v>25</v>
      </c>
      <c r="AG51" s="2"/>
      <c r="AJ51" s="7" t="s">
        <v>26</v>
      </c>
      <c r="AK51" s="2">
        <v>17.399999999999999</v>
      </c>
      <c r="AL51" s="8" t="s">
        <v>25</v>
      </c>
      <c r="AM51" s="2"/>
      <c r="AP51" s="7" t="s">
        <v>26</v>
      </c>
      <c r="AQ51" s="2">
        <v>17.239999999999998</v>
      </c>
      <c r="AR51" s="8" t="s">
        <v>25</v>
      </c>
      <c r="AS51" s="2"/>
      <c r="AV51" s="2"/>
      <c r="AW51" s="7" t="s">
        <v>26</v>
      </c>
      <c r="AX51" s="2">
        <v>17.670000000000002</v>
      </c>
      <c r="AY51" s="8" t="s">
        <v>25</v>
      </c>
      <c r="AZ51" s="2"/>
    </row>
    <row r="52" spans="1:52" x14ac:dyDescent="0.3">
      <c r="Q52" s="2"/>
      <c r="R52" s="7" t="s">
        <v>27</v>
      </c>
      <c r="S52" s="2">
        <v>0.7</v>
      </c>
      <c r="T52" s="8" t="s">
        <v>28</v>
      </c>
      <c r="U52" s="2"/>
      <c r="X52" s="7"/>
      <c r="Y52" s="2"/>
      <c r="Z52" s="8"/>
      <c r="AA52" s="2"/>
      <c r="AC52" s="2"/>
      <c r="AD52" s="7" t="s">
        <v>27</v>
      </c>
      <c r="AE52" s="2">
        <v>0.72</v>
      </c>
      <c r="AF52" s="8" t="s">
        <v>28</v>
      </c>
      <c r="AG52" s="2"/>
      <c r="AI52" s="2"/>
      <c r="AJ52" s="7" t="s">
        <v>27</v>
      </c>
      <c r="AK52" s="2">
        <v>0.51</v>
      </c>
      <c r="AL52" s="8" t="s">
        <v>28</v>
      </c>
      <c r="AM52" s="2"/>
      <c r="AO52" s="2"/>
      <c r="AP52" s="7" t="s">
        <v>27</v>
      </c>
      <c r="AQ52" s="2">
        <v>0.56999999999999995</v>
      </c>
      <c r="AR52" s="8" t="s">
        <v>28</v>
      </c>
      <c r="AS52" s="2"/>
      <c r="AV52" s="2"/>
      <c r="AW52" s="7" t="s">
        <v>27</v>
      </c>
      <c r="AX52" s="2">
        <v>0.45</v>
      </c>
      <c r="AY52" s="8" t="s">
        <v>28</v>
      </c>
      <c r="AZ52" s="2"/>
    </row>
    <row r="53" spans="1:52" x14ac:dyDescent="0.3">
      <c r="Q53" s="2"/>
      <c r="R53" s="7" t="s">
        <v>29</v>
      </c>
      <c r="S53" s="2">
        <v>0.83</v>
      </c>
      <c r="T53" s="8" t="s">
        <v>28</v>
      </c>
      <c r="U53" s="2"/>
      <c r="X53" s="7"/>
      <c r="Y53" s="2"/>
      <c r="Z53" s="8"/>
      <c r="AA53" s="2"/>
      <c r="AC53" s="2"/>
      <c r="AD53" s="7" t="s">
        <v>29</v>
      </c>
      <c r="AE53" s="2">
        <v>0.73</v>
      </c>
      <c r="AF53" s="8" t="s">
        <v>28</v>
      </c>
      <c r="AG53" s="2"/>
      <c r="AI53" s="2"/>
      <c r="AJ53" s="7" t="s">
        <v>29</v>
      </c>
      <c r="AK53" s="2">
        <v>0.59</v>
      </c>
      <c r="AL53" s="8" t="s">
        <v>28</v>
      </c>
      <c r="AM53" s="2"/>
      <c r="AO53" s="2"/>
      <c r="AP53" s="7" t="s">
        <v>29</v>
      </c>
      <c r="AQ53" s="2">
        <v>0.57999999999999996</v>
      </c>
      <c r="AR53" s="8" t="s">
        <v>28</v>
      </c>
      <c r="AS53" s="2"/>
      <c r="AV53" s="2"/>
      <c r="AW53" s="7" t="s">
        <v>29</v>
      </c>
      <c r="AX53" s="2">
        <v>0.46</v>
      </c>
      <c r="AY53" s="8" t="s">
        <v>28</v>
      </c>
      <c r="AZ53" s="2"/>
    </row>
    <row r="54" spans="1:52" x14ac:dyDescent="0.3">
      <c r="R54" s="7" t="s">
        <v>30</v>
      </c>
      <c r="S54" s="2">
        <v>0.98</v>
      </c>
      <c r="T54" s="8" t="s">
        <v>28</v>
      </c>
      <c r="U54" s="2"/>
      <c r="X54" s="7"/>
      <c r="Y54" s="2"/>
      <c r="Z54" s="8"/>
      <c r="AA54" s="2"/>
      <c r="AC54" s="2"/>
      <c r="AD54" s="7" t="s">
        <v>30</v>
      </c>
      <c r="AE54" s="2">
        <v>0.92</v>
      </c>
      <c r="AF54" s="8" t="s">
        <v>28</v>
      </c>
      <c r="AG54" s="2"/>
      <c r="AI54" s="2"/>
      <c r="AJ54" s="7" t="s">
        <v>30</v>
      </c>
      <c r="AK54" s="2">
        <v>0.66</v>
      </c>
      <c r="AL54" s="8" t="s">
        <v>28</v>
      </c>
      <c r="AM54" s="2"/>
      <c r="AO54" s="2"/>
      <c r="AP54" s="7" t="s">
        <v>30</v>
      </c>
      <c r="AQ54" s="2">
        <v>0.6</v>
      </c>
      <c r="AR54" s="8" t="s">
        <v>28</v>
      </c>
      <c r="AS54" s="2"/>
      <c r="AV54" s="2"/>
      <c r="AW54" s="7" t="s">
        <v>30</v>
      </c>
      <c r="AX54" s="2">
        <v>0.65</v>
      </c>
      <c r="AY54" s="8" t="s">
        <v>28</v>
      </c>
      <c r="AZ54" s="2"/>
    </row>
    <row r="55" spans="1:52" x14ac:dyDescent="0.3">
      <c r="R55" s="7" t="s">
        <v>31</v>
      </c>
      <c r="S55" s="2">
        <v>1.08</v>
      </c>
      <c r="T55" s="8" t="s">
        <v>28</v>
      </c>
      <c r="U55" s="2"/>
      <c r="X55" s="7"/>
      <c r="Y55" s="2"/>
      <c r="Z55" s="8"/>
      <c r="AA55" s="2"/>
      <c r="AC55" s="2"/>
      <c r="AD55" s="7" t="s">
        <v>31</v>
      </c>
      <c r="AE55" s="2">
        <v>1.1200000000000001</v>
      </c>
      <c r="AF55" s="8" t="s">
        <v>28</v>
      </c>
      <c r="AG55" s="2"/>
      <c r="AI55" s="2"/>
      <c r="AJ55" s="7" t="s">
        <v>31</v>
      </c>
      <c r="AK55" s="2">
        <v>0.76</v>
      </c>
      <c r="AL55" s="8" t="s">
        <v>28</v>
      </c>
      <c r="AM55" s="2"/>
      <c r="AO55" s="2"/>
      <c r="AP55" s="7" t="s">
        <v>31</v>
      </c>
      <c r="AQ55" s="2">
        <v>0.85</v>
      </c>
      <c r="AR55" s="8" t="s">
        <v>28</v>
      </c>
      <c r="AS55" s="2"/>
      <c r="AV55" s="2"/>
      <c r="AW55" s="7" t="s">
        <v>31</v>
      </c>
      <c r="AX55" s="2">
        <v>0.95</v>
      </c>
      <c r="AY55" s="8" t="s">
        <v>28</v>
      </c>
      <c r="AZ55" s="2"/>
    </row>
    <row r="56" spans="1:52" x14ac:dyDescent="0.3">
      <c r="A56" t="s">
        <v>89</v>
      </c>
      <c r="B56">
        <v>4.9999999999999996E-6</v>
      </c>
      <c r="C56" t="s">
        <v>90</v>
      </c>
      <c r="D56">
        <f>B56*1000000</f>
        <v>5</v>
      </c>
      <c r="E56" t="s">
        <v>91</v>
      </c>
      <c r="G56">
        <f>((S$4/(S5*1000))*$D$56)</f>
        <v>9.1813186813186815E-2</v>
      </c>
      <c r="R56" s="7" t="s">
        <v>32</v>
      </c>
      <c r="S56" s="2">
        <v>1.2</v>
      </c>
      <c r="T56" s="8" t="s">
        <v>28</v>
      </c>
      <c r="U56" s="2"/>
      <c r="X56" s="7"/>
      <c r="Y56" s="2"/>
      <c r="Z56" s="8"/>
      <c r="AA56" s="2"/>
      <c r="AC56" s="2"/>
      <c r="AD56" s="7" t="s">
        <v>32</v>
      </c>
      <c r="AE56" s="2">
        <v>1.32</v>
      </c>
      <c r="AF56" s="8" t="s">
        <v>28</v>
      </c>
      <c r="AG56" s="2"/>
      <c r="AI56" s="2"/>
      <c r="AJ56" s="7" t="s">
        <v>32</v>
      </c>
      <c r="AK56" s="2">
        <v>1.01</v>
      </c>
      <c r="AL56" s="8" t="s">
        <v>28</v>
      </c>
      <c r="AM56" s="2"/>
      <c r="AO56" s="2"/>
      <c r="AP56" s="7" t="s">
        <v>32</v>
      </c>
      <c r="AQ56" s="2">
        <v>1.1000000000000001</v>
      </c>
      <c r="AR56" s="8" t="s">
        <v>28</v>
      </c>
      <c r="AS56" s="2"/>
      <c r="AV56" s="2"/>
      <c r="AW56" s="7" t="s">
        <v>32</v>
      </c>
      <c r="AX56" s="2">
        <v>1.25</v>
      </c>
      <c r="AY56" s="8" t="s">
        <v>28</v>
      </c>
      <c r="AZ56" s="2"/>
    </row>
    <row r="57" spans="1:52" x14ac:dyDescent="0.3">
      <c r="A57" t="s">
        <v>92</v>
      </c>
      <c r="B57">
        <v>1.5869999999999998E-6</v>
      </c>
      <c r="C57" t="s">
        <v>90</v>
      </c>
      <c r="D57">
        <f t="shared" ref="D57" si="6">B57*1000000</f>
        <v>1.5869999999999997</v>
      </c>
      <c r="E57" t="s">
        <v>91</v>
      </c>
      <c r="G57">
        <f>((S$3/(S5*1000))*$D$57)</f>
        <v>0.24696161538461536</v>
      </c>
      <c r="R57" s="7" t="s">
        <v>33</v>
      </c>
      <c r="S57" s="2">
        <v>1.33</v>
      </c>
      <c r="T57" s="8" t="s">
        <v>28</v>
      </c>
      <c r="U57" s="2"/>
      <c r="X57" s="7"/>
      <c r="Y57" s="2"/>
      <c r="Z57" s="8"/>
      <c r="AA57" s="2"/>
      <c r="AC57" s="2"/>
      <c r="AD57" s="7" t="s">
        <v>33</v>
      </c>
      <c r="AE57" s="2">
        <v>1.52</v>
      </c>
      <c r="AF57" s="8" t="s">
        <v>28</v>
      </c>
      <c r="AG57" s="2"/>
      <c r="AI57" s="2"/>
      <c r="AJ57" s="7" t="s">
        <v>33</v>
      </c>
      <c r="AK57" s="2">
        <v>1.26</v>
      </c>
      <c r="AL57" s="8" t="s">
        <v>28</v>
      </c>
      <c r="AM57" s="2"/>
      <c r="AO57" s="2"/>
      <c r="AP57" s="7" t="s">
        <v>33</v>
      </c>
      <c r="AQ57" s="2">
        <v>1.35</v>
      </c>
      <c r="AR57" s="8" t="s">
        <v>28</v>
      </c>
      <c r="AS57" s="2"/>
      <c r="AV57" s="2"/>
      <c r="AW57" s="7" t="s">
        <v>33</v>
      </c>
      <c r="AX57" s="2">
        <v>1.55</v>
      </c>
      <c r="AY57" s="8" t="s">
        <v>28</v>
      </c>
      <c r="AZ57" s="2"/>
    </row>
    <row r="58" spans="1:52" x14ac:dyDescent="0.3">
      <c r="A58" t="s">
        <v>93</v>
      </c>
      <c r="B58">
        <v>1.4999999999999999E-4</v>
      </c>
      <c r="C58" t="s">
        <v>90</v>
      </c>
      <c r="D58">
        <v>10</v>
      </c>
      <c r="E58" t="s">
        <v>91</v>
      </c>
      <c r="G58">
        <f>((S$3*S$4/(S5*1000))*$D$58)</f>
        <v>26.003330769230779</v>
      </c>
      <c r="R58" s="7" t="s">
        <v>34</v>
      </c>
      <c r="S58" s="2">
        <v>1.45</v>
      </c>
      <c r="T58" s="8" t="s">
        <v>28</v>
      </c>
      <c r="U58" s="2"/>
      <c r="X58" s="7"/>
      <c r="Y58" s="2"/>
      <c r="Z58" s="8"/>
      <c r="AA58" s="2"/>
      <c r="AC58" s="2"/>
      <c r="AD58" s="7" t="s">
        <v>34</v>
      </c>
      <c r="AE58" s="2">
        <v>1.72</v>
      </c>
      <c r="AF58" s="8" t="s">
        <v>28</v>
      </c>
      <c r="AG58" s="2"/>
      <c r="AI58" s="2"/>
      <c r="AJ58" s="7" t="s">
        <v>34</v>
      </c>
      <c r="AK58" s="2">
        <v>1.51</v>
      </c>
      <c r="AL58" s="8" t="s">
        <v>28</v>
      </c>
      <c r="AM58" s="2"/>
      <c r="AO58" s="2"/>
      <c r="AP58" s="7" t="s">
        <v>34</v>
      </c>
      <c r="AQ58" s="2">
        <v>1.6</v>
      </c>
      <c r="AR58" s="8" t="s">
        <v>28</v>
      </c>
      <c r="AS58" s="2"/>
      <c r="AV58" s="2"/>
      <c r="AW58" s="7" t="s">
        <v>34</v>
      </c>
      <c r="AX58" s="2">
        <v>1.85</v>
      </c>
      <c r="AY58" s="8" t="s">
        <v>28</v>
      </c>
      <c r="AZ58" s="2"/>
    </row>
    <row r="59" spans="1:52" x14ac:dyDescent="0.3">
      <c r="R59" s="7" t="s">
        <v>35</v>
      </c>
      <c r="S59" s="2">
        <v>1.58</v>
      </c>
      <c r="T59" s="8" t="s">
        <v>28</v>
      </c>
      <c r="U59" s="2"/>
      <c r="X59" s="7"/>
      <c r="Y59" s="2"/>
      <c r="Z59" s="8"/>
      <c r="AA59" s="2"/>
      <c r="AC59" s="2"/>
      <c r="AD59" s="7" t="s">
        <v>35</v>
      </c>
      <c r="AE59" s="2">
        <v>1.92</v>
      </c>
      <c r="AF59" s="8" t="s">
        <v>28</v>
      </c>
      <c r="AG59" s="2"/>
      <c r="AI59" s="2"/>
      <c r="AJ59" s="7" t="s">
        <v>35</v>
      </c>
      <c r="AK59" s="2">
        <v>1.76</v>
      </c>
      <c r="AL59" s="8" t="s">
        <v>28</v>
      </c>
      <c r="AM59" s="2"/>
      <c r="AO59" s="2"/>
      <c r="AP59" s="7" t="s">
        <v>35</v>
      </c>
      <c r="AQ59" s="2">
        <v>1.85</v>
      </c>
      <c r="AR59" s="8" t="s">
        <v>28</v>
      </c>
      <c r="AS59" s="2"/>
      <c r="AV59" s="2"/>
      <c r="AW59" s="7" t="s">
        <v>35</v>
      </c>
      <c r="AX59" s="2">
        <v>2.15</v>
      </c>
      <c r="AY59" s="8" t="s">
        <v>28</v>
      </c>
      <c r="AZ59" s="2"/>
    </row>
    <row r="60" spans="1:52" x14ac:dyDescent="0.3">
      <c r="R60" s="7" t="s">
        <v>36</v>
      </c>
      <c r="S60" s="2">
        <v>1.7</v>
      </c>
      <c r="T60" s="8" t="s">
        <v>28</v>
      </c>
      <c r="U60" s="2"/>
      <c r="X60" s="7"/>
      <c r="Y60" s="2"/>
      <c r="Z60" s="8"/>
      <c r="AA60" s="2"/>
      <c r="AC60" s="2"/>
      <c r="AD60" s="7" t="s">
        <v>36</v>
      </c>
      <c r="AE60" s="2">
        <v>2.12</v>
      </c>
      <c r="AF60" s="8" t="s">
        <v>28</v>
      </c>
      <c r="AG60" s="2"/>
      <c r="AI60" s="2"/>
      <c r="AJ60" s="7" t="s">
        <v>36</v>
      </c>
      <c r="AK60" s="2">
        <v>2.0099999999999998</v>
      </c>
      <c r="AL60" s="8" t="s">
        <v>28</v>
      </c>
      <c r="AM60" s="2"/>
      <c r="AO60" s="2"/>
      <c r="AP60" s="7" t="s">
        <v>36</v>
      </c>
      <c r="AQ60" s="2">
        <v>2.1</v>
      </c>
      <c r="AR60" s="8" t="s">
        <v>28</v>
      </c>
      <c r="AS60" s="2"/>
      <c r="AV60" s="2"/>
      <c r="AW60" s="7" t="s">
        <v>36</v>
      </c>
      <c r="AX60" s="2">
        <v>2.4500000000000002</v>
      </c>
      <c r="AY60" s="8" t="s">
        <v>28</v>
      </c>
      <c r="AZ60" s="2"/>
    </row>
    <row r="61" spans="1:52" ht="15" thickBot="1" x14ac:dyDescent="0.35">
      <c r="R61" s="45" t="s">
        <v>37</v>
      </c>
      <c r="S61" s="20">
        <v>1.83</v>
      </c>
      <c r="T61" s="19" t="s">
        <v>28</v>
      </c>
      <c r="U61" s="2"/>
      <c r="X61" s="7"/>
      <c r="Y61" s="2"/>
      <c r="Z61" s="8"/>
      <c r="AA61" s="2"/>
      <c r="AC61" s="2"/>
      <c r="AD61" s="7" t="s">
        <v>37</v>
      </c>
      <c r="AE61" s="2">
        <v>2.3199999999999998</v>
      </c>
      <c r="AF61" s="8" t="s">
        <v>28</v>
      </c>
      <c r="AG61" s="2"/>
      <c r="AI61" s="2"/>
      <c r="AJ61" s="7" t="s">
        <v>37</v>
      </c>
      <c r="AK61" s="2">
        <v>2.2599999999999998</v>
      </c>
      <c r="AL61" s="8" t="s">
        <v>28</v>
      </c>
      <c r="AM61" s="2"/>
      <c r="AO61" s="2"/>
      <c r="AP61" s="7" t="s">
        <v>37</v>
      </c>
      <c r="AQ61" s="2">
        <v>2.35</v>
      </c>
      <c r="AR61" s="8" t="s">
        <v>28</v>
      </c>
      <c r="AS61" s="2"/>
      <c r="AV61" s="2"/>
      <c r="AW61" s="7" t="s">
        <v>37</v>
      </c>
      <c r="AX61" s="2">
        <v>2.75</v>
      </c>
      <c r="AY61" s="8" t="s">
        <v>28</v>
      </c>
      <c r="AZ61" s="2"/>
    </row>
    <row r="62" spans="1:52" x14ac:dyDescent="0.3">
      <c r="R62" s="26"/>
      <c r="S62" s="43" t="s">
        <v>43</v>
      </c>
      <c r="T62" s="43" t="s">
        <v>44</v>
      </c>
      <c r="U62" s="43" t="s">
        <v>45</v>
      </c>
      <c r="V62" s="44"/>
      <c r="X62" s="26"/>
      <c r="Y62" s="43"/>
      <c r="Z62" s="43"/>
      <c r="AA62" s="43"/>
      <c r="AB62" s="44"/>
      <c r="AC62" s="2"/>
      <c r="AD62" s="7" t="s">
        <v>39</v>
      </c>
      <c r="AE62" s="2">
        <v>2.52</v>
      </c>
      <c r="AF62" s="8" t="s">
        <v>28</v>
      </c>
      <c r="AG62" s="2"/>
      <c r="AI62" s="2"/>
      <c r="AJ62" s="7" t="s">
        <v>39</v>
      </c>
      <c r="AK62" s="2">
        <v>2.5099999999999998</v>
      </c>
      <c r="AL62" s="8" t="s">
        <v>28</v>
      </c>
      <c r="AM62" s="2"/>
      <c r="AO62" s="2"/>
      <c r="AP62" s="7" t="s">
        <v>39</v>
      </c>
      <c r="AQ62" s="2">
        <v>2.6</v>
      </c>
      <c r="AR62" s="8" t="s">
        <v>28</v>
      </c>
      <c r="AS62" s="2"/>
      <c r="AV62" s="2"/>
      <c r="AW62" s="7" t="s">
        <v>39</v>
      </c>
      <c r="AX62" s="2">
        <v>3.05</v>
      </c>
      <c r="AY62" s="8" t="s">
        <v>28</v>
      </c>
      <c r="AZ62" s="2"/>
    </row>
    <row r="63" spans="1:52" x14ac:dyDescent="0.3">
      <c r="R63" s="16" t="s">
        <v>47</v>
      </c>
      <c r="S63">
        <v>2.904989649513241</v>
      </c>
      <c r="T63">
        <v>2.12</v>
      </c>
      <c r="U63">
        <v>0.10714687597778158</v>
      </c>
      <c r="V63" s="8" t="s">
        <v>28</v>
      </c>
      <c r="X63" s="16"/>
      <c r="Z63" s="2"/>
      <c r="AB63" s="8"/>
      <c r="AC63" s="2"/>
      <c r="AD63" s="7" t="s">
        <v>41</v>
      </c>
      <c r="AE63" s="2">
        <v>2.72</v>
      </c>
      <c r="AF63" s="8" t="s">
        <v>28</v>
      </c>
      <c r="AG63" s="2"/>
      <c r="AI63" s="2"/>
      <c r="AJ63" s="7" t="s">
        <v>41</v>
      </c>
      <c r="AK63" s="2">
        <v>2.76</v>
      </c>
      <c r="AL63" s="8" t="s">
        <v>28</v>
      </c>
      <c r="AM63" s="2"/>
      <c r="AO63" s="2"/>
      <c r="AP63" s="7" t="s">
        <v>41</v>
      </c>
      <c r="AQ63" s="2">
        <v>2.85</v>
      </c>
      <c r="AR63" s="8" t="s">
        <v>28</v>
      </c>
      <c r="AS63" s="2"/>
      <c r="AV63" s="2"/>
      <c r="AW63" s="7" t="s">
        <v>41</v>
      </c>
      <c r="AX63" s="2">
        <v>3.35</v>
      </c>
      <c r="AY63" s="8" t="s">
        <v>28</v>
      </c>
      <c r="AZ63" s="2"/>
    </row>
    <row r="64" spans="1:52" x14ac:dyDescent="0.3">
      <c r="R64" s="9" t="s">
        <v>49</v>
      </c>
      <c r="S64">
        <v>0.65349507077450264</v>
      </c>
      <c r="T64" s="2"/>
      <c r="U64">
        <v>2.893610112883347E-2</v>
      </c>
      <c r="V64" s="8" t="s">
        <v>28</v>
      </c>
      <c r="X64" s="9"/>
      <c r="Z64" s="2"/>
      <c r="AB64" s="8"/>
      <c r="AC64" s="2"/>
      <c r="AD64" s="7" t="s">
        <v>42</v>
      </c>
      <c r="AE64" s="2">
        <v>2.92</v>
      </c>
      <c r="AF64" s="8" t="s">
        <v>28</v>
      </c>
      <c r="AG64" s="2"/>
      <c r="AI64" s="2"/>
      <c r="AJ64" s="7" t="s">
        <v>42</v>
      </c>
      <c r="AK64" s="2">
        <v>3.01</v>
      </c>
      <c r="AL64" s="8" t="s">
        <v>28</v>
      </c>
      <c r="AM64" s="2"/>
      <c r="AO64" s="2"/>
      <c r="AP64" s="7" t="s">
        <v>42</v>
      </c>
      <c r="AQ64" s="2">
        <v>3.1</v>
      </c>
      <c r="AR64" s="8" t="s">
        <v>28</v>
      </c>
      <c r="AS64" s="2"/>
      <c r="AV64" s="2"/>
      <c r="AW64" s="7" t="s">
        <v>42</v>
      </c>
      <c r="AX64" s="2">
        <v>3.65</v>
      </c>
      <c r="AY64" s="8" t="s">
        <v>28</v>
      </c>
      <c r="AZ64" s="2"/>
    </row>
    <row r="65" spans="18:53" x14ac:dyDescent="0.3">
      <c r="R65" s="16" t="s">
        <v>51</v>
      </c>
      <c r="S65">
        <v>1.5924318702206415</v>
      </c>
      <c r="T65" s="2">
        <v>1.5369999999999999</v>
      </c>
      <c r="U65" s="2">
        <f t="shared" ref="U65:U74" si="7">(SQRT(((S$51/(S52*1000))*$D$56)^2+((S$50/(S52*1000))*$D$57)^2+((S$51*S$50/(S52*1000)^2)*$D$58)^2))*(1*$Q$35)</f>
        <v>0.18455957049530702</v>
      </c>
      <c r="V65" s="8" t="s">
        <v>25</v>
      </c>
      <c r="X65" s="16"/>
      <c r="Z65" s="2"/>
      <c r="AA65" s="2"/>
      <c r="AB65" s="8"/>
      <c r="AC65" s="2"/>
      <c r="AD65" s="7" t="s">
        <v>46</v>
      </c>
      <c r="AE65" s="2">
        <v>3.12</v>
      </c>
      <c r="AF65" s="8" t="s">
        <v>28</v>
      </c>
      <c r="AG65" s="2"/>
      <c r="AI65" s="2"/>
      <c r="AJ65" s="7" t="s">
        <v>46</v>
      </c>
      <c r="AK65" s="2">
        <v>3.26</v>
      </c>
      <c r="AL65" s="8" t="s">
        <v>28</v>
      </c>
      <c r="AM65" s="2"/>
      <c r="AO65" s="2"/>
      <c r="AP65" s="7" t="s">
        <v>46</v>
      </c>
      <c r="AQ65" s="2">
        <v>3.35</v>
      </c>
      <c r="AR65" s="8" t="s">
        <v>28</v>
      </c>
      <c r="AS65" s="2"/>
      <c r="AV65" s="2"/>
      <c r="AW65" s="7" t="s">
        <v>46</v>
      </c>
      <c r="AX65" s="2">
        <v>3.95</v>
      </c>
      <c r="AY65" s="8" t="s">
        <v>28</v>
      </c>
      <c r="AZ65" s="2"/>
    </row>
    <row r="66" spans="18:53" x14ac:dyDescent="0.3">
      <c r="R66" s="16" t="s">
        <v>53</v>
      </c>
      <c r="S66">
        <v>1.343014830306565</v>
      </c>
      <c r="T66" s="2">
        <v>1.23</v>
      </c>
      <c r="U66" s="2">
        <f t="shared" si="7"/>
        <v>0.1552932581573532</v>
      </c>
      <c r="V66" s="8" t="s">
        <v>25</v>
      </c>
      <c r="X66" s="16"/>
      <c r="Z66" s="2"/>
      <c r="AA66" s="2"/>
      <c r="AB66" s="8"/>
      <c r="AC66" s="2" t="e">
        <f>Y66*Y50/Z66</f>
        <v>#DIV/0!</v>
      </c>
      <c r="AD66" s="7" t="s">
        <v>48</v>
      </c>
      <c r="AE66" s="2">
        <v>3.32</v>
      </c>
      <c r="AF66" s="8" t="s">
        <v>28</v>
      </c>
      <c r="AG66" s="2"/>
      <c r="AI66" s="2"/>
      <c r="AJ66" s="7" t="s">
        <v>48</v>
      </c>
      <c r="AK66" s="2">
        <v>3.51</v>
      </c>
      <c r="AL66" s="8" t="s">
        <v>28</v>
      </c>
      <c r="AM66" s="2"/>
      <c r="AO66" s="2"/>
      <c r="AP66" s="7" t="s">
        <v>48</v>
      </c>
      <c r="AQ66" s="2">
        <v>3.6</v>
      </c>
      <c r="AR66" s="8" t="s">
        <v>28</v>
      </c>
      <c r="AS66" s="2"/>
      <c r="AV66" s="2"/>
      <c r="AW66" s="21" t="s">
        <v>48</v>
      </c>
      <c r="AX66" s="30">
        <v>4.25</v>
      </c>
      <c r="AY66" s="22" t="s">
        <v>28</v>
      </c>
      <c r="AZ66" s="30"/>
    </row>
    <row r="67" spans="18:53" ht="15" thickBot="1" x14ac:dyDescent="0.35">
      <c r="R67" s="16" t="s">
        <v>56</v>
      </c>
      <c r="S67">
        <v>1.1374513358718867</v>
      </c>
      <c r="T67" s="2">
        <v>1.087</v>
      </c>
      <c r="U67" s="2">
        <f t="shared" si="7"/>
        <v>0.13131148311259813</v>
      </c>
      <c r="V67" s="8" t="s">
        <v>25</v>
      </c>
      <c r="X67" s="16"/>
      <c r="Z67" s="2"/>
      <c r="AA67" s="2"/>
      <c r="AB67" s="8"/>
      <c r="AD67" s="7" t="s">
        <v>50</v>
      </c>
      <c r="AE67" s="2">
        <v>3.52</v>
      </c>
      <c r="AF67" s="8" t="s">
        <v>28</v>
      </c>
      <c r="AG67" s="2"/>
      <c r="AI67" s="2"/>
      <c r="AJ67" s="7" t="s">
        <v>50</v>
      </c>
      <c r="AK67" s="2">
        <v>3.76</v>
      </c>
      <c r="AL67" s="8" t="s">
        <v>28</v>
      </c>
      <c r="AM67" s="2"/>
      <c r="AO67" s="2"/>
      <c r="AP67" s="7" t="s">
        <v>50</v>
      </c>
      <c r="AQ67" s="2">
        <v>3.7</v>
      </c>
      <c r="AR67" s="8" t="s">
        <v>28</v>
      </c>
      <c r="AS67" s="2"/>
      <c r="AV67" s="2"/>
      <c r="AW67" s="9"/>
      <c r="AX67" s="6" t="s">
        <v>43</v>
      </c>
      <c r="AY67" s="6" t="s">
        <v>44</v>
      </c>
      <c r="AZ67" s="6" t="s">
        <v>45</v>
      </c>
      <c r="BA67" s="8"/>
    </row>
    <row r="68" spans="18:53" ht="15" thickBot="1" x14ac:dyDescent="0.35">
      <c r="R68" s="16" t="s">
        <v>58</v>
      </c>
      <c r="S68">
        <v>1.0321317677356008</v>
      </c>
      <c r="T68" s="2">
        <v>1.012</v>
      </c>
      <c r="U68" s="2">
        <f t="shared" si="7"/>
        <v>0.1190665417203039</v>
      </c>
      <c r="V68" s="8" t="s">
        <v>25</v>
      </c>
      <c r="X68" s="16"/>
      <c r="Z68" s="2"/>
      <c r="AA68" s="2"/>
      <c r="AB68" s="8"/>
      <c r="AD68" s="7" t="s">
        <v>52</v>
      </c>
      <c r="AE68" s="2">
        <v>3.65</v>
      </c>
      <c r="AF68" s="8" t="s">
        <v>28</v>
      </c>
      <c r="AG68" s="2"/>
      <c r="AI68" s="2"/>
      <c r="AJ68" s="7" t="s">
        <v>52</v>
      </c>
      <c r="AK68" s="2">
        <v>4.01</v>
      </c>
      <c r="AL68" s="8" t="s">
        <v>28</v>
      </c>
      <c r="AM68" s="2"/>
      <c r="AO68" s="2"/>
      <c r="AP68" s="26"/>
      <c r="AQ68" s="43" t="s">
        <v>43</v>
      </c>
      <c r="AR68" s="43" t="s">
        <v>44</v>
      </c>
      <c r="AS68" s="43" t="s">
        <v>45</v>
      </c>
      <c r="AT68" s="44"/>
      <c r="AV68" s="2"/>
      <c r="AW68" s="16" t="s">
        <v>47</v>
      </c>
      <c r="AX68">
        <v>4.2941694940900685</v>
      </c>
      <c r="AY68" s="2">
        <v>4.3</v>
      </c>
      <c r="AZ68">
        <v>0.16299436269337017</v>
      </c>
      <c r="BA68" s="8" t="s">
        <v>28</v>
      </c>
    </row>
    <row r="69" spans="18:53" x14ac:dyDescent="0.3">
      <c r="R69" s="16" t="s">
        <v>60</v>
      </c>
      <c r="S69">
        <v>0.92891859096204088</v>
      </c>
      <c r="T69" s="2">
        <v>0.88</v>
      </c>
      <c r="U69" s="2">
        <f t="shared" si="7"/>
        <v>0.1070909036602665</v>
      </c>
      <c r="V69" s="8" t="s">
        <v>25</v>
      </c>
      <c r="X69" s="16"/>
      <c r="Z69" s="2"/>
      <c r="AA69" s="2"/>
      <c r="AB69" s="8"/>
      <c r="AD69" s="26"/>
      <c r="AE69" s="43" t="s">
        <v>43</v>
      </c>
      <c r="AF69" s="43" t="s">
        <v>44</v>
      </c>
      <c r="AG69" s="43" t="s">
        <v>45</v>
      </c>
      <c r="AH69" s="44"/>
      <c r="AI69" s="2"/>
      <c r="AJ69" s="26"/>
      <c r="AK69" s="43" t="s">
        <v>43</v>
      </c>
      <c r="AL69" s="43" t="s">
        <v>44</v>
      </c>
      <c r="AM69" s="43" t="s">
        <v>45</v>
      </c>
      <c r="AN69" s="44"/>
      <c r="AO69" s="2"/>
      <c r="AP69" s="16" t="s">
        <v>47</v>
      </c>
      <c r="AQ69">
        <v>4.0989264408050765</v>
      </c>
      <c r="AR69" s="2">
        <v>3.87</v>
      </c>
      <c r="AS69">
        <v>0.15853665812681014</v>
      </c>
      <c r="AT69" s="8" t="s">
        <v>28</v>
      </c>
      <c r="AV69" s="2"/>
      <c r="AW69" s="9" t="s">
        <v>49</v>
      </c>
      <c r="AX69">
        <v>0.97746834737892008</v>
      </c>
      <c r="AY69" s="2"/>
      <c r="AZ69">
        <v>4.2613811763631063E-2</v>
      </c>
      <c r="BA69" s="8" t="s">
        <v>28</v>
      </c>
    </row>
    <row r="70" spans="18:53" x14ac:dyDescent="0.3">
      <c r="R70" s="16" t="s">
        <v>62</v>
      </c>
      <c r="S70">
        <v>0.8381220369582324</v>
      </c>
      <c r="T70" s="2">
        <v>0.79500000000000004</v>
      </c>
      <c r="U70" s="2">
        <f t="shared" si="7"/>
        <v>9.6574006615346653E-2</v>
      </c>
      <c r="V70" s="8" t="s">
        <v>25</v>
      </c>
      <c r="X70" s="16"/>
      <c r="Z70" s="2"/>
      <c r="AA70" s="2"/>
      <c r="AB70" s="8"/>
      <c r="AD70" s="16" t="s">
        <v>47</v>
      </c>
      <c r="AE70">
        <v>3.9640608689637213</v>
      </c>
      <c r="AF70" s="2">
        <v>3.71</v>
      </c>
      <c r="AG70">
        <v>0.15277250789638305</v>
      </c>
      <c r="AH70" s="8" t="s">
        <v>28</v>
      </c>
      <c r="AI70" s="2"/>
      <c r="AJ70" s="16" t="s">
        <v>47</v>
      </c>
      <c r="AK70">
        <v>4.0541547487083403</v>
      </c>
      <c r="AL70" s="2">
        <v>3.66</v>
      </c>
      <c r="AM70">
        <v>0.15616040750601765</v>
      </c>
      <c r="AN70" s="8" t="s">
        <v>28</v>
      </c>
      <c r="AO70" s="2"/>
      <c r="AP70" s="9" t="s">
        <v>49</v>
      </c>
      <c r="AQ70">
        <v>0.96050733130861121</v>
      </c>
      <c r="AR70" s="2"/>
      <c r="AS70">
        <v>4.1382902162157856E-2</v>
      </c>
      <c r="AT70" s="8" t="s">
        <v>28</v>
      </c>
      <c r="AV70" s="2"/>
      <c r="AW70" s="16" t="s">
        <v>51</v>
      </c>
      <c r="AX70">
        <v>2.9037659674943415</v>
      </c>
      <c r="AY70" s="2"/>
      <c r="AZ70" s="2">
        <f t="shared" ref="AZ70:AZ84" si="8">(SQRT(((AX$51/(AX52*1000))*$D$56)^2+((AX$50/(AX52*1000))*$D$57)^2+((AX$51*AX$50/(AX52*1000)^2)*$D$58)^2))*(1*$Q$35)</f>
        <v>0.3361426801501301</v>
      </c>
      <c r="BA70" s="8" t="s">
        <v>25</v>
      </c>
    </row>
    <row r="71" spans="18:53" x14ac:dyDescent="0.3">
      <c r="R71" s="16" t="s">
        <v>64</v>
      </c>
      <c r="S71">
        <v>0.7687602132099649</v>
      </c>
      <c r="T71" s="2">
        <v>0.78300000000000003</v>
      </c>
      <c r="U71" s="2">
        <f t="shared" si="7"/>
        <v>8.8550206208876658E-2</v>
      </c>
      <c r="V71" s="8" t="s">
        <v>25</v>
      </c>
      <c r="X71" s="16"/>
      <c r="Z71" s="2"/>
      <c r="AA71" s="2"/>
      <c r="AB71" s="8"/>
      <c r="AD71" s="9" t="s">
        <v>49</v>
      </c>
      <c r="AE71">
        <v>0.93298658182915595</v>
      </c>
      <c r="AF71" s="2"/>
      <c r="AG71">
        <v>4.003134125857042E-2</v>
      </c>
      <c r="AH71" s="8" t="s">
        <v>28</v>
      </c>
      <c r="AI71" s="2"/>
      <c r="AJ71" s="9" t="s">
        <v>49</v>
      </c>
      <c r="AK71">
        <v>0.95095722358457158</v>
      </c>
      <c r="AL71" s="2"/>
      <c r="AM71">
        <v>4.0856424634496756E-2</v>
      </c>
      <c r="AN71" s="8" t="s">
        <v>28</v>
      </c>
      <c r="AO71" s="2"/>
      <c r="AP71" s="16" t="s">
        <v>51</v>
      </c>
      <c r="AQ71">
        <v>2.868133361701398</v>
      </c>
      <c r="AR71" s="2"/>
      <c r="AS71" s="2">
        <f t="shared" ref="AS71:AS86" si="9">(SQRT(((AQ$51/(AQ52*1000))*$D$56)^2+((AQ$50/(AQ52*1000))*$D$57)^2+((AQ$51*AQ$50/(AQ52*1000)^2)*$D$58)^2))*(1*$Q$35)</f>
        <v>0.32398895020854446</v>
      </c>
      <c r="AT71" s="8" t="s">
        <v>25</v>
      </c>
      <c r="AV71" s="2"/>
      <c r="AW71" s="16" t="s">
        <v>53</v>
      </c>
      <c r="AX71">
        <v>2.8406406203748995</v>
      </c>
      <c r="AY71" s="2">
        <v>2.6</v>
      </c>
      <c r="AZ71" s="2">
        <f t="shared" si="8"/>
        <v>0.32853741304755252</v>
      </c>
      <c r="BA71" s="8" t="s">
        <v>25</v>
      </c>
    </row>
    <row r="72" spans="18:53" x14ac:dyDescent="0.3">
      <c r="R72" s="16" t="s">
        <v>65</v>
      </c>
      <c r="S72">
        <v>0.70550779060408164</v>
      </c>
      <c r="T72" s="2">
        <v>0.72299999999999998</v>
      </c>
      <c r="U72" s="2">
        <f t="shared" si="7"/>
        <v>8.1240259437809104E-2</v>
      </c>
      <c r="V72" s="8" t="s">
        <v>25</v>
      </c>
      <c r="X72" s="16"/>
      <c r="Z72" s="2"/>
      <c r="AA72" s="2"/>
      <c r="AB72" s="8"/>
      <c r="AD72" s="16" t="s">
        <v>51</v>
      </c>
      <c r="AE72">
        <v>2.3553413331496778</v>
      </c>
      <c r="AF72" s="2"/>
      <c r="AG72" s="2">
        <f t="shared" ref="AG72:AG88" si="10">(SQRT(((AE$51/(AE52*1000))*$D$56)^2+((AE$50/(AE52*1000))*$D$57)^2+((AE$51*AE$50/(AE52*1000)^2)*$D$58)^2))*(1*$Q$35)</f>
        <v>0.26167506564944648</v>
      </c>
      <c r="AH72" s="8" t="s">
        <v>25</v>
      </c>
      <c r="AI72" s="2"/>
      <c r="AJ72" s="16" t="s">
        <v>51</v>
      </c>
      <c r="AK72">
        <v>3.2455156203724984</v>
      </c>
      <c r="AL72" s="2"/>
      <c r="AM72" s="2">
        <f t="shared" ref="AM72:AM88" si="11">(SQRT(((AK$51/(AK52*1000))*$D$56)^2+((AK$50/(AK52*1000))*$D$57)^2+((AK$51*AK$50/(AK52*1000)^2)*$D$58)^2))*(1*$Q$35)</f>
        <v>0.36493691281951335</v>
      </c>
      <c r="AN72" s="8" t="s">
        <v>25</v>
      </c>
      <c r="AO72" s="2"/>
      <c r="AP72" s="16" t="s">
        <v>53</v>
      </c>
      <c r="AQ72">
        <v>2.8186827864996498</v>
      </c>
      <c r="AR72" s="2">
        <v>2.8</v>
      </c>
      <c r="AS72" s="2">
        <f t="shared" si="9"/>
        <v>0.31824506365912975</v>
      </c>
      <c r="AT72" s="8" t="s">
        <v>25</v>
      </c>
      <c r="AV72" s="2"/>
      <c r="AW72" s="16" t="s">
        <v>56</v>
      </c>
      <c r="AX72">
        <v>2.0102995159576214</v>
      </c>
      <c r="AY72" s="2">
        <v>1.88</v>
      </c>
      <c r="AZ72" s="2">
        <f t="shared" si="8"/>
        <v>0.23014927639074684</v>
      </c>
      <c r="BA72" s="8" t="s">
        <v>25</v>
      </c>
    </row>
    <row r="73" spans="18:53" x14ac:dyDescent="0.3">
      <c r="R73" s="16" t="s">
        <v>66</v>
      </c>
      <c r="S73">
        <v>0.65570724067908759</v>
      </c>
      <c r="T73" s="2">
        <v>0.70199999999999996</v>
      </c>
      <c r="U73" s="2">
        <f t="shared" si="7"/>
        <v>7.5489318261145119E-2</v>
      </c>
      <c r="V73" s="8" t="s">
        <v>25</v>
      </c>
      <c r="X73" s="16"/>
      <c r="Z73" s="2"/>
      <c r="AA73" s="2"/>
      <c r="AB73" s="8"/>
      <c r="AD73" s="16" t="s">
        <v>53</v>
      </c>
      <c r="AE73">
        <v>2.3230763833805037</v>
      </c>
      <c r="AF73" s="2">
        <v>2.27</v>
      </c>
      <c r="AG73" s="2">
        <f t="shared" si="10"/>
        <v>0.258024330680584</v>
      </c>
      <c r="AH73" s="8" t="s">
        <v>25</v>
      </c>
      <c r="AI73" s="2"/>
      <c r="AJ73" s="16" t="s">
        <v>53</v>
      </c>
      <c r="AK73">
        <v>2.8054457057457189</v>
      </c>
      <c r="AL73" s="2">
        <v>2.8</v>
      </c>
      <c r="AM73" s="2">
        <f t="shared" si="11"/>
        <v>0.31399399302238801</v>
      </c>
      <c r="AN73" s="8" t="s">
        <v>25</v>
      </c>
      <c r="AO73" s="2"/>
      <c r="AP73" s="16" t="s">
        <v>56</v>
      </c>
      <c r="AQ73">
        <v>2.7247266936163284</v>
      </c>
      <c r="AR73" s="2">
        <v>2.69</v>
      </c>
      <c r="AS73" s="2">
        <f t="shared" si="9"/>
        <v>0.30735405177510611</v>
      </c>
      <c r="AT73" s="8" t="s">
        <v>25</v>
      </c>
      <c r="AV73" s="2"/>
      <c r="AW73" s="16" t="s">
        <v>58</v>
      </c>
      <c r="AX73">
        <v>1.375468089865741</v>
      </c>
      <c r="AY73" s="2">
        <v>1.25</v>
      </c>
      <c r="AZ73" s="2">
        <f t="shared" si="8"/>
        <v>0.15660426647507777</v>
      </c>
      <c r="BA73" s="8" t="s">
        <v>25</v>
      </c>
    </row>
    <row r="74" spans="18:53" ht="15" thickBot="1" x14ac:dyDescent="0.35">
      <c r="R74" s="17" t="s">
        <v>67</v>
      </c>
      <c r="S74" s="18">
        <v>0.60912694489314156</v>
      </c>
      <c r="T74" s="20">
        <v>0.64</v>
      </c>
      <c r="U74" s="2">
        <f t="shared" si="7"/>
        <v>7.0113498333277791E-2</v>
      </c>
      <c r="V74" s="19" t="s">
        <v>25</v>
      </c>
      <c r="X74" s="17"/>
      <c r="Y74" s="18"/>
      <c r="Z74" s="20"/>
      <c r="AA74" s="2"/>
      <c r="AB74" s="19"/>
      <c r="AD74" s="16" t="s">
        <v>56</v>
      </c>
      <c r="AE74">
        <v>1.8433106085519211</v>
      </c>
      <c r="AF74" s="2">
        <v>1.79</v>
      </c>
      <c r="AG74" s="2">
        <f t="shared" si="10"/>
        <v>0.20404041399306488</v>
      </c>
      <c r="AH74" s="8" t="s">
        <v>25</v>
      </c>
      <c r="AI74" s="2"/>
      <c r="AJ74" s="16" t="s">
        <v>56</v>
      </c>
      <c r="AK74">
        <v>2.5078984339242036</v>
      </c>
      <c r="AL74" s="2">
        <v>2.5</v>
      </c>
      <c r="AM74" s="2">
        <f t="shared" si="11"/>
        <v>0.27991386049631378</v>
      </c>
      <c r="AN74" s="8" t="s">
        <v>25</v>
      </c>
      <c r="AO74" s="2"/>
      <c r="AP74" s="16" t="s">
        <v>58</v>
      </c>
      <c r="AQ74">
        <v>1.9233364896115255</v>
      </c>
      <c r="AR74" s="2">
        <v>2.02</v>
      </c>
      <c r="AS74" s="2">
        <f t="shared" si="9"/>
        <v>0.21552252882790604</v>
      </c>
      <c r="AT74" s="8" t="s">
        <v>25</v>
      </c>
      <c r="AV74" s="2"/>
      <c r="AW74" s="16" t="s">
        <v>60</v>
      </c>
      <c r="AX74">
        <v>1.0453557482979632</v>
      </c>
      <c r="AY74" s="2">
        <v>1.07</v>
      </c>
      <c r="AZ74" s="2">
        <f t="shared" si="8"/>
        <v>0.11877352570303058</v>
      </c>
      <c r="BA74" s="8" t="s">
        <v>25</v>
      </c>
    </row>
    <row r="75" spans="18:53" x14ac:dyDescent="0.3">
      <c r="S75" s="2"/>
      <c r="AD75" s="16" t="s">
        <v>58</v>
      </c>
      <c r="AE75">
        <v>1.5141479998819352</v>
      </c>
      <c r="AF75" s="2">
        <v>1.59</v>
      </c>
      <c r="AG75" s="2">
        <f t="shared" si="10"/>
        <v>0.16728756731603162</v>
      </c>
      <c r="AH75" s="8" t="s">
        <v>25</v>
      </c>
      <c r="AI75" s="2"/>
      <c r="AJ75" s="16" t="s">
        <v>58</v>
      </c>
      <c r="AK75">
        <v>2.1779117978815448</v>
      </c>
      <c r="AL75" s="2">
        <v>2.1800000000000002</v>
      </c>
      <c r="AM75" s="2">
        <f t="shared" si="11"/>
        <v>0.2424206950879545</v>
      </c>
      <c r="AN75" s="8" t="s">
        <v>25</v>
      </c>
      <c r="AO75" s="2"/>
      <c r="AP75" s="16" t="s">
        <v>60</v>
      </c>
      <c r="AQ75">
        <v>1.4862145601543606</v>
      </c>
      <c r="AR75" s="2">
        <v>1.5760000000000001</v>
      </c>
      <c r="AS75" s="2">
        <f t="shared" si="9"/>
        <v>0.1660949296259836</v>
      </c>
      <c r="AT75" s="8" t="s">
        <v>25</v>
      </c>
      <c r="AV75" s="2"/>
      <c r="AW75" s="16" t="s">
        <v>62</v>
      </c>
      <c r="AX75">
        <v>0.84302882927255074</v>
      </c>
      <c r="AY75" s="2">
        <v>0.88</v>
      </c>
      <c r="AZ75" s="2">
        <f t="shared" si="8"/>
        <v>9.5690216600970129E-2</v>
      </c>
      <c r="BA75" s="8" t="s">
        <v>25</v>
      </c>
    </row>
    <row r="76" spans="18:53" x14ac:dyDescent="0.3">
      <c r="AD76" s="16" t="s">
        <v>60</v>
      </c>
      <c r="AE76">
        <v>1.2847316362634602</v>
      </c>
      <c r="AF76" s="2">
        <v>1.3149999999999999</v>
      </c>
      <c r="AG76" s="2">
        <f t="shared" si="10"/>
        <v>0.14178442747912789</v>
      </c>
      <c r="AH76" s="8" t="s">
        <v>25</v>
      </c>
      <c r="AI76" s="2"/>
      <c r="AJ76" s="16" t="s">
        <v>60</v>
      </c>
      <c r="AK76">
        <v>1.6388247191979943</v>
      </c>
      <c r="AL76" s="2">
        <v>1.66</v>
      </c>
      <c r="AM76" s="2">
        <f t="shared" si="11"/>
        <v>0.18175020047275189</v>
      </c>
      <c r="AN76" s="8" t="s">
        <v>25</v>
      </c>
      <c r="AO76" s="2"/>
      <c r="AP76" s="16" t="s">
        <v>62</v>
      </c>
      <c r="AQ76">
        <v>1.210989641607257</v>
      </c>
      <c r="AR76" s="2">
        <v>1.226</v>
      </c>
      <c r="AS76" s="2">
        <f t="shared" si="9"/>
        <v>0.13515556111307087</v>
      </c>
      <c r="AT76" s="8" t="s">
        <v>25</v>
      </c>
      <c r="AW76" s="16" t="s">
        <v>64</v>
      </c>
      <c r="AX76">
        <v>0.70632145155267767</v>
      </c>
      <c r="AY76" s="2">
        <v>0.78500000000000003</v>
      </c>
      <c r="AZ76" s="2">
        <f t="shared" si="8"/>
        <v>8.0128779091928948E-2</v>
      </c>
      <c r="BA76" s="8" t="s">
        <v>25</v>
      </c>
    </row>
    <row r="77" spans="18:53" x14ac:dyDescent="0.3">
      <c r="AD77" s="16" t="s">
        <v>62</v>
      </c>
      <c r="AE77">
        <v>1.1156879999130049</v>
      </c>
      <c r="AF77" s="2">
        <v>1.1299999999999999</v>
      </c>
      <c r="AG77" s="2">
        <f t="shared" si="10"/>
        <v>0.12304259711899995</v>
      </c>
      <c r="AH77" s="8" t="s">
        <v>25</v>
      </c>
      <c r="AJ77" s="16" t="s">
        <v>62</v>
      </c>
      <c r="AK77">
        <v>1.3136610844364873</v>
      </c>
      <c r="AL77" s="2">
        <v>1.38</v>
      </c>
      <c r="AM77" s="2">
        <f t="shared" si="11"/>
        <v>0.14543912412568105</v>
      </c>
      <c r="AN77" s="8" t="s">
        <v>25</v>
      </c>
      <c r="AP77" s="16" t="s">
        <v>64</v>
      </c>
      <c r="AQ77">
        <v>1.021772510106123</v>
      </c>
      <c r="AR77" s="2">
        <v>1.054</v>
      </c>
      <c r="AS77" s="2">
        <f t="shared" si="9"/>
        <v>0.11395047530787226</v>
      </c>
      <c r="AT77" s="8" t="s">
        <v>25</v>
      </c>
      <c r="AW77" s="16" t="s">
        <v>65</v>
      </c>
      <c r="AX77">
        <v>0.60776496994067619</v>
      </c>
      <c r="AY77" s="2">
        <v>0.62</v>
      </c>
      <c r="AZ77" s="2">
        <f t="shared" si="8"/>
        <v>6.8924803499830073E-2</v>
      </c>
      <c r="BA77" s="8" t="s">
        <v>25</v>
      </c>
    </row>
    <row r="78" spans="18:53" x14ac:dyDescent="0.3">
      <c r="AD78" s="16" t="s">
        <v>64</v>
      </c>
      <c r="AE78">
        <v>0.98595683713242299</v>
      </c>
      <c r="AF78" s="2">
        <v>1.0229999999999999</v>
      </c>
      <c r="AG78" s="2">
        <f t="shared" si="10"/>
        <v>0.108684231736364</v>
      </c>
      <c r="AH78" s="8" t="s">
        <v>25</v>
      </c>
      <c r="AJ78" s="16" t="s">
        <v>64</v>
      </c>
      <c r="AK78">
        <v>1.0961675274105789</v>
      </c>
      <c r="AL78" s="2">
        <v>1.163</v>
      </c>
      <c r="AM78" s="2">
        <f t="shared" si="11"/>
        <v>0.12124597519682066</v>
      </c>
      <c r="AN78" s="8" t="s">
        <v>25</v>
      </c>
      <c r="AP78" s="16" t="s">
        <v>65</v>
      </c>
      <c r="AQ78">
        <v>0.8836951438755658</v>
      </c>
      <c r="AR78" s="2">
        <v>0.88200000000000001</v>
      </c>
      <c r="AS78" s="2">
        <f t="shared" si="9"/>
        <v>9.8504859011541004E-2</v>
      </c>
      <c r="AT78" s="8" t="s">
        <v>25</v>
      </c>
      <c r="AW78" s="16" t="s">
        <v>66</v>
      </c>
      <c r="AX78">
        <v>0.53334476953977694</v>
      </c>
      <c r="AY78" s="2">
        <v>0.61099999999999999</v>
      </c>
      <c r="AZ78" s="2">
        <f t="shared" si="8"/>
        <v>6.0471669234074509E-2</v>
      </c>
      <c r="BA78" s="8" t="s">
        <v>25</v>
      </c>
    </row>
    <row r="79" spans="18:53" x14ac:dyDescent="0.3">
      <c r="AD79" s="16" t="s">
        <v>65</v>
      </c>
      <c r="AE79">
        <v>0.88325299993112882</v>
      </c>
      <c r="AF79" s="2">
        <v>0.93</v>
      </c>
      <c r="AG79" s="2">
        <f t="shared" si="10"/>
        <v>9.7330720964011311E-2</v>
      </c>
      <c r="AH79" s="8" t="s">
        <v>25</v>
      </c>
      <c r="AJ79" s="16" t="s">
        <v>65</v>
      </c>
      <c r="AK79">
        <v>0.9404619127215762</v>
      </c>
      <c r="AL79" s="2">
        <v>0.98299999999999998</v>
      </c>
      <c r="AM79" s="2">
        <f t="shared" si="11"/>
        <v>0.10396440550325403</v>
      </c>
      <c r="AN79" s="8" t="s">
        <v>25</v>
      </c>
      <c r="AP79" s="16" t="s">
        <v>66</v>
      </c>
      <c r="AQ79">
        <v>0.77849334103323642</v>
      </c>
      <c r="AR79" s="2">
        <v>0.78800000000000003</v>
      </c>
      <c r="AS79" s="2">
        <f t="shared" si="9"/>
        <v>8.6750616933490329E-2</v>
      </c>
      <c r="AT79" s="8" t="s">
        <v>25</v>
      </c>
      <c r="AW79" s="16" t="s">
        <v>67</v>
      </c>
      <c r="AX79">
        <v>0.47516170377180139</v>
      </c>
      <c r="AY79" s="2">
        <v>0.52500000000000002</v>
      </c>
      <c r="AZ79" s="2">
        <f t="shared" si="8"/>
        <v>5.3866532582178717E-2</v>
      </c>
      <c r="BA79" s="8" t="s">
        <v>25</v>
      </c>
    </row>
    <row r="80" spans="18:53" x14ac:dyDescent="0.3">
      <c r="AD80" s="16" t="s">
        <v>66</v>
      </c>
      <c r="AE80">
        <v>0.79992724522064484</v>
      </c>
      <c r="AF80" s="2">
        <v>0.83599999999999997</v>
      </c>
      <c r="AG80" s="2">
        <f t="shared" si="10"/>
        <v>8.8127241885971389E-2</v>
      </c>
      <c r="AH80" s="8" t="s">
        <v>25</v>
      </c>
      <c r="AJ80" s="16" t="s">
        <v>66</v>
      </c>
      <c r="AK80">
        <v>0.82348903800496243</v>
      </c>
      <c r="AL80" s="2">
        <v>0.874</v>
      </c>
      <c r="AM80" s="2">
        <f t="shared" si="11"/>
        <v>9.0999805097201292E-2</v>
      </c>
      <c r="AN80" s="8" t="s">
        <v>25</v>
      </c>
      <c r="AP80" s="16" t="s">
        <v>67</v>
      </c>
      <c r="AQ80">
        <v>0.69567490049778591</v>
      </c>
      <c r="AR80" s="2">
        <v>0.70399999999999996</v>
      </c>
      <c r="AS80" s="2">
        <f t="shared" si="9"/>
        <v>7.7504682510731962E-2</v>
      </c>
      <c r="AT80" s="8" t="s">
        <v>25</v>
      </c>
      <c r="AW80" s="16" t="s">
        <v>68</v>
      </c>
      <c r="AX80">
        <v>0.42842448700736191</v>
      </c>
      <c r="AY80" s="2">
        <v>0.51800000000000002</v>
      </c>
      <c r="AZ80" s="2">
        <f t="shared" si="8"/>
        <v>4.8562845581052609E-2</v>
      </c>
      <c r="BA80" s="8" t="s">
        <v>25</v>
      </c>
    </row>
    <row r="81" spans="19:53" x14ac:dyDescent="0.3">
      <c r="AD81" s="16" t="s">
        <v>67</v>
      </c>
      <c r="AE81">
        <v>0.73096799994300332</v>
      </c>
      <c r="AF81" s="2">
        <v>0.752</v>
      </c>
      <c r="AG81" s="2">
        <f t="shared" si="10"/>
        <v>8.0515387661596619E-2</v>
      </c>
      <c r="AH81" s="8" t="s">
        <v>25</v>
      </c>
      <c r="AJ81" s="16" t="s">
        <v>67</v>
      </c>
      <c r="AK81">
        <v>0.73239511787167011</v>
      </c>
      <c r="AL81" s="2">
        <v>0.78300000000000003</v>
      </c>
      <c r="AM81" s="2">
        <f t="shared" si="11"/>
        <v>8.0912858055094586E-2</v>
      </c>
      <c r="AN81" s="8" t="s">
        <v>25</v>
      </c>
      <c r="AP81" s="16" t="s">
        <v>68</v>
      </c>
      <c r="AQ81">
        <v>0.62878308314222953</v>
      </c>
      <c r="AR81" s="2">
        <v>0.76200000000000001</v>
      </c>
      <c r="AS81" s="2">
        <f t="shared" si="9"/>
        <v>7.0041061542331681E-2</v>
      </c>
      <c r="AT81" s="8" t="s">
        <v>25</v>
      </c>
      <c r="AW81" s="16" t="s">
        <v>69</v>
      </c>
      <c r="AX81">
        <v>0.39005811503655335</v>
      </c>
      <c r="AY81" s="2">
        <v>0.52200000000000002</v>
      </c>
      <c r="AZ81" s="2">
        <f t="shared" si="8"/>
        <v>4.4210318874382919E-2</v>
      </c>
      <c r="BA81" s="8" t="s">
        <v>25</v>
      </c>
    </row>
    <row r="82" spans="19:53" x14ac:dyDescent="0.3">
      <c r="T82" t="s">
        <v>70</v>
      </c>
      <c r="U82">
        <f>DEVSQ(T65:T81)</f>
        <v>0.71029690000000001</v>
      </c>
      <c r="AD82" s="16" t="s">
        <v>68</v>
      </c>
      <c r="AE82">
        <v>0.67295466661419345</v>
      </c>
      <c r="AF82" s="2">
        <v>0.73799999999999999</v>
      </c>
      <c r="AG82" s="2">
        <f t="shared" si="10"/>
        <v>7.4114850433044235E-2</v>
      </c>
      <c r="AH82" s="8" t="s">
        <v>25</v>
      </c>
      <c r="AJ82" s="16" t="s">
        <v>68</v>
      </c>
      <c r="AK82">
        <v>0.65944739696811738</v>
      </c>
      <c r="AL82" s="2">
        <v>0.71399999999999997</v>
      </c>
      <c r="AM82" s="2">
        <f t="shared" si="11"/>
        <v>7.2840520219970187E-2</v>
      </c>
      <c r="AN82" s="8" t="s">
        <v>25</v>
      </c>
      <c r="AP82" s="16" t="s">
        <v>69</v>
      </c>
      <c r="AQ82">
        <v>0.57362667234027953</v>
      </c>
      <c r="AR82" s="2">
        <v>0.59899999999999998</v>
      </c>
      <c r="AS82" s="2">
        <f t="shared" si="9"/>
        <v>6.3889426523101991E-2</v>
      </c>
      <c r="AT82" s="8" t="s">
        <v>25</v>
      </c>
      <c r="AW82" s="16" t="s">
        <v>73</v>
      </c>
      <c r="AX82">
        <v>0.35799854393765862</v>
      </c>
      <c r="AY82" s="2" t="s">
        <v>76</v>
      </c>
      <c r="AZ82" s="2">
        <f t="shared" si="8"/>
        <v>4.0574059822757851E-2</v>
      </c>
      <c r="BA82" s="8" t="s">
        <v>25</v>
      </c>
    </row>
    <row r="83" spans="19:53" x14ac:dyDescent="0.3">
      <c r="S83" s="2"/>
      <c r="T83" s="2" t="s">
        <v>71</v>
      </c>
      <c r="U83">
        <f>SUMXMY2(T65:T81,S65:S81)</f>
        <v>2.6653122096487816E-2</v>
      </c>
      <c r="AD83" s="16" t="s">
        <v>69</v>
      </c>
      <c r="AE83">
        <v>0.62347270583373804</v>
      </c>
      <c r="AF83" s="2">
        <v>0.67</v>
      </c>
      <c r="AG83" s="2">
        <f t="shared" si="10"/>
        <v>6.8657619268977746E-2</v>
      </c>
      <c r="AH83" s="8" t="s">
        <v>25</v>
      </c>
      <c r="AJ83" s="16" t="s">
        <v>69</v>
      </c>
      <c r="AK83">
        <v>0.59971484289491828</v>
      </c>
      <c r="AL83" s="2">
        <v>0.66</v>
      </c>
      <c r="AM83" s="2">
        <f t="shared" si="11"/>
        <v>6.623369353663594E-2</v>
      </c>
      <c r="AN83" s="8" t="s">
        <v>25</v>
      </c>
      <c r="AP83" s="16" t="s">
        <v>73</v>
      </c>
      <c r="AQ83">
        <v>0.52736645682896666</v>
      </c>
      <c r="AR83" s="2">
        <v>0.58799999999999997</v>
      </c>
      <c r="AS83" s="2">
        <f t="shared" si="9"/>
        <v>5.8731628891943562E-2</v>
      </c>
      <c r="AT83" s="8" t="s">
        <v>25</v>
      </c>
      <c r="AW83" s="16" t="s">
        <v>74</v>
      </c>
      <c r="AX83">
        <v>0.33080878110695028</v>
      </c>
      <c r="AY83" s="2" t="s">
        <v>76</v>
      </c>
      <c r="AZ83" s="2">
        <f t="shared" si="8"/>
        <v>3.7490656826421248E-2</v>
      </c>
      <c r="BA83" s="8" t="s">
        <v>25</v>
      </c>
    </row>
    <row r="84" spans="19:53" ht="15" thickBot="1" x14ac:dyDescent="0.35">
      <c r="S84" t="s">
        <v>72</v>
      </c>
      <c r="U84">
        <f>1-U83/U82</f>
        <v>0.96247608275287722</v>
      </c>
      <c r="AD84" s="16" t="s">
        <v>73</v>
      </c>
      <c r="AE84">
        <v>0.58076909584512593</v>
      </c>
      <c r="AF84" s="2">
        <v>0.63</v>
      </c>
      <c r="AG84" s="2">
        <f t="shared" si="10"/>
        <v>6.3949359492939117E-2</v>
      </c>
      <c r="AH84" s="8" t="s">
        <v>25</v>
      </c>
      <c r="AJ84" s="16" t="s">
        <v>73</v>
      </c>
      <c r="AK84">
        <v>0.54990463999666928</v>
      </c>
      <c r="AL84" s="2">
        <v>0.60799999999999998</v>
      </c>
      <c r="AM84" s="2">
        <f t="shared" si="11"/>
        <v>6.0726304968436312E-2</v>
      </c>
      <c r="AN84" s="8" t="s">
        <v>25</v>
      </c>
      <c r="AP84" s="16" t="s">
        <v>74</v>
      </c>
      <c r="AQ84">
        <v>0.48801075109546171</v>
      </c>
      <c r="AR84" s="2">
        <v>0.59499999999999997</v>
      </c>
      <c r="AS84" s="2">
        <f t="shared" si="9"/>
        <v>5.4344732772922857E-2</v>
      </c>
      <c r="AT84" s="8" t="s">
        <v>25</v>
      </c>
      <c r="AW84" s="17" t="s">
        <v>75</v>
      </c>
      <c r="AX84" s="18">
        <v>0.30745757302881266</v>
      </c>
      <c r="AY84" s="20" t="s">
        <v>76</v>
      </c>
      <c r="AZ84" s="2">
        <f t="shared" si="8"/>
        <v>3.4842904796801112E-2</v>
      </c>
      <c r="BA84" s="19" t="s">
        <v>25</v>
      </c>
    </row>
    <row r="85" spans="19:53" x14ac:dyDescent="0.3">
      <c r="AD85" s="16" t="s">
        <v>74</v>
      </c>
      <c r="AE85">
        <v>0.54354030764992545</v>
      </c>
      <c r="AF85" s="2">
        <v>0.59799999999999998</v>
      </c>
      <c r="AG85" s="2">
        <f t="shared" si="10"/>
        <v>5.9845712093424999E-2</v>
      </c>
      <c r="AH85" s="8" t="s">
        <v>25</v>
      </c>
      <c r="AJ85" s="16" t="s">
        <v>74</v>
      </c>
      <c r="AK85">
        <v>0.50773403876993073</v>
      </c>
      <c r="AL85" s="2">
        <v>0.57499999999999996</v>
      </c>
      <c r="AM85" s="2">
        <f t="shared" si="11"/>
        <v>5.6064883713708963E-2</v>
      </c>
      <c r="AN85" s="8" t="s">
        <v>25</v>
      </c>
      <c r="AP85" s="16" t="s">
        <v>75</v>
      </c>
      <c r="AQ85">
        <v>0.45412111560272128</v>
      </c>
      <c r="AR85" s="2">
        <v>0.59699999999999998</v>
      </c>
      <c r="AS85" s="2">
        <f t="shared" si="9"/>
        <v>5.0567864321202617E-2</v>
      </c>
      <c r="AT85" s="8" t="s">
        <v>25</v>
      </c>
      <c r="AW85" s="2"/>
      <c r="AY85" s="2"/>
      <c r="BA85" s="2"/>
    </row>
    <row r="86" spans="19:53" ht="15" thickBot="1" x14ac:dyDescent="0.35">
      <c r="AD86" s="16" t="s">
        <v>75</v>
      </c>
      <c r="AE86">
        <v>0.51079691562282148</v>
      </c>
      <c r="AF86" s="2">
        <v>0.56999999999999995</v>
      </c>
      <c r="AG86" s="2">
        <f t="shared" si="10"/>
        <v>5.6237192731627896E-2</v>
      </c>
      <c r="AH86" s="8" t="s">
        <v>25</v>
      </c>
      <c r="AJ86" s="16" t="s">
        <v>75</v>
      </c>
      <c r="AK86">
        <v>0.47157064569514939</v>
      </c>
      <c r="AL86" s="2" t="s">
        <v>76</v>
      </c>
      <c r="AM86" s="2">
        <f t="shared" si="11"/>
        <v>5.2068342408450527E-2</v>
      </c>
      <c r="AN86" s="8" t="s">
        <v>25</v>
      </c>
      <c r="AP86" s="17" t="s">
        <v>78</v>
      </c>
      <c r="AQ86" s="18">
        <v>0.4418475719377829</v>
      </c>
      <c r="AR86" s="20">
        <v>0.59699999999999998</v>
      </c>
      <c r="AS86" s="2">
        <f t="shared" si="9"/>
        <v>4.9200183824150152E-2</v>
      </c>
      <c r="AT86" s="19" t="s">
        <v>25</v>
      </c>
      <c r="AW86" s="2"/>
      <c r="BA86" s="2"/>
    </row>
    <row r="87" spans="19:53" x14ac:dyDescent="0.3">
      <c r="AD87" s="16" t="s">
        <v>78</v>
      </c>
      <c r="AE87">
        <v>0.48177436359879761</v>
      </c>
      <c r="AF87" s="2">
        <v>0.55300000000000005</v>
      </c>
      <c r="AG87" s="2">
        <f t="shared" si="10"/>
        <v>5.3039256297209465E-2</v>
      </c>
      <c r="AH87" s="8" t="s">
        <v>25</v>
      </c>
      <c r="AJ87" s="16" t="s">
        <v>78</v>
      </c>
      <c r="AK87">
        <v>0.4402162144654187</v>
      </c>
      <c r="AL87" s="2" t="s">
        <v>76</v>
      </c>
      <c r="AM87" s="2">
        <f t="shared" si="11"/>
        <v>4.8603852592550435E-2</v>
      </c>
      <c r="AN87" s="8" t="s">
        <v>25</v>
      </c>
      <c r="AP87" s="2"/>
      <c r="AR87" s="2"/>
      <c r="AT87" s="2"/>
      <c r="AY87" t="s">
        <v>70</v>
      </c>
      <c r="AZ87">
        <f>DEVSQ(AY70:AY86)</f>
        <v>4.4383861818181805</v>
      </c>
    </row>
    <row r="88" spans="19:53" ht="15" thickBot="1" x14ac:dyDescent="0.35">
      <c r="AD88" s="17" t="s">
        <v>79</v>
      </c>
      <c r="AE88" s="18">
        <v>0.4646152766761007</v>
      </c>
      <c r="AF88" s="20">
        <v>0.54700000000000004</v>
      </c>
      <c r="AG88" s="2">
        <f t="shared" si="10"/>
        <v>5.1148750854779872E-2</v>
      </c>
      <c r="AH88" s="19" t="s">
        <v>25</v>
      </c>
      <c r="AJ88" s="17" t="s">
        <v>79</v>
      </c>
      <c r="AK88" s="18">
        <v>0.41277131331420808</v>
      </c>
      <c r="AL88" s="20" t="s">
        <v>76</v>
      </c>
      <c r="AM88" s="2">
        <f t="shared" si="11"/>
        <v>4.557176839150013E-2</v>
      </c>
      <c r="AN88" s="19" t="s">
        <v>25</v>
      </c>
      <c r="AR88" t="s">
        <v>70</v>
      </c>
      <c r="AS88">
        <f>DEVSQ(AR71:AR87)</f>
        <v>8.1354183999999989</v>
      </c>
      <c r="AX88" s="2"/>
      <c r="AY88" s="2" t="s">
        <v>71</v>
      </c>
      <c r="AZ88">
        <f>SUMXMY2(AY70:AY86,AX70:AX86)</f>
        <v>0.13288895428536804</v>
      </c>
    </row>
    <row r="89" spans="19:53" x14ac:dyDescent="0.3">
      <c r="AF89" t="s">
        <v>70</v>
      </c>
      <c r="AG89">
        <f>DEVSQ(AF72:AF88)</f>
        <v>3.86080975</v>
      </c>
      <c r="AL89" t="s">
        <v>70</v>
      </c>
      <c r="AM89">
        <f>DEVSQ(AL72:AL88)</f>
        <v>6.9258772307692302</v>
      </c>
      <c r="AQ89" s="2"/>
      <c r="AR89" s="2" t="s">
        <v>71</v>
      </c>
      <c r="AS89">
        <f>SUMXMY2(AR71:AR87,AQ71:AQ87)</f>
        <v>9.8387058705401875E-2</v>
      </c>
      <c r="AX89" t="s">
        <v>72</v>
      </c>
      <c r="AZ89">
        <f>1-AZ88/AZ87</f>
        <v>0.97005917267187192</v>
      </c>
    </row>
    <row r="90" spans="19:53" x14ac:dyDescent="0.3">
      <c r="AE90" s="2"/>
      <c r="AF90" s="2" t="s">
        <v>71</v>
      </c>
      <c r="AG90">
        <f>SUMXMY2(AF72:AF88,AE72:AE88)</f>
        <v>4.4985286793219587E-2</v>
      </c>
      <c r="AK90" s="2"/>
      <c r="AL90" s="2" t="s">
        <v>71</v>
      </c>
      <c r="AM90">
        <f>SUMXMY2(AL72:AL88,AK72:AK88)</f>
        <v>3.0843992490267279E-2</v>
      </c>
      <c r="AQ90" t="s">
        <v>72</v>
      </c>
      <c r="AS90">
        <f>1-AS89/AS88</f>
        <v>0.98790633082799995</v>
      </c>
    </row>
    <row r="91" spans="19:53" x14ac:dyDescent="0.3">
      <c r="AE91" t="s">
        <v>72</v>
      </c>
      <c r="AG91">
        <f>1-AG90/AG89</f>
        <v>0.98834822493047747</v>
      </c>
      <c r="AK91" t="s">
        <v>72</v>
      </c>
      <c r="AM91">
        <f>1-AM90/AM89</f>
        <v>0.99554655800809777</v>
      </c>
    </row>
  </sheetData>
  <mergeCells count="12">
    <mergeCell ref="AW48:AY48"/>
    <mergeCell ref="A1:C1"/>
    <mergeCell ref="R48:T48"/>
    <mergeCell ref="X48:Z48"/>
    <mergeCell ref="R1:T1"/>
    <mergeCell ref="X1:Z1"/>
    <mergeCell ref="AD1:AF1"/>
    <mergeCell ref="AD48:AF48"/>
    <mergeCell ref="AV1:AX1"/>
    <mergeCell ref="AJ48:AL48"/>
    <mergeCell ref="AP48:AR48"/>
    <mergeCell ref="A26:D26"/>
  </mergeCells>
  <phoneticPr fontId="5" type="noConversion"/>
  <pageMargins left="0.7" right="0.7" top="0.75" bottom="0.75" header="0.3" footer="0.3"/>
  <pageSetup scale="37" fitToWidth="2" fitToHeight="2" orientation="landscape" horizontalDpi="4294967293" r:id="rId1"/>
  <rowBreaks count="1" manualBreakCount="1">
    <brk id="47" max="16383" man="1"/>
  </rowBreaks>
  <colBreaks count="1" manualBreakCount="1">
    <brk id="29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AL147"/>
  <sheetViews>
    <sheetView view="pageBreakPreview" zoomScale="30" zoomScaleNormal="70" zoomScaleSheetLayoutView="30" workbookViewId="0">
      <selection activeCell="AJ51" sqref="AJ51"/>
    </sheetView>
  </sheetViews>
  <sheetFormatPr defaultRowHeight="14.4" x14ac:dyDescent="0.3"/>
  <cols>
    <col min="15" max="15" width="2.77734375" customWidth="1"/>
    <col min="18" max="18" width="2.77734375" customWidth="1"/>
    <col min="21" max="21" width="2.77734375" customWidth="1"/>
    <col min="24" max="24" width="2.77734375" customWidth="1"/>
    <col min="27" max="27" width="2.77734375" customWidth="1"/>
  </cols>
  <sheetData>
    <row r="1" spans="2:29" x14ac:dyDescent="0.3">
      <c r="B1" t="s">
        <v>94</v>
      </c>
      <c r="C1" t="s">
        <v>95</v>
      </c>
      <c r="E1" t="s">
        <v>96</v>
      </c>
      <c r="H1" t="s">
        <v>95</v>
      </c>
      <c r="J1" t="s">
        <v>96</v>
      </c>
      <c r="K1" t="s">
        <v>95</v>
      </c>
      <c r="N1" t="s">
        <v>95</v>
      </c>
      <c r="P1" t="s">
        <v>96</v>
      </c>
      <c r="Q1" t="s">
        <v>95</v>
      </c>
      <c r="T1" t="s">
        <v>95</v>
      </c>
      <c r="V1" t="s">
        <v>96</v>
      </c>
      <c r="W1" t="s">
        <v>95</v>
      </c>
      <c r="Z1" t="s">
        <v>95</v>
      </c>
      <c r="AB1" t="s">
        <v>96</v>
      </c>
      <c r="AC1" t="s">
        <v>95</v>
      </c>
    </row>
    <row r="2" spans="2:29" x14ac:dyDescent="0.3">
      <c r="B2">
        <v>141.61000000000001</v>
      </c>
      <c r="C2">
        <v>2.42</v>
      </c>
      <c r="D2" s="2"/>
      <c r="E2">
        <v>2.2709646950498592</v>
      </c>
      <c r="G2" s="2"/>
      <c r="H2">
        <f>C2/B2</f>
        <v>1.7089188616623119E-2</v>
      </c>
      <c r="J2">
        <f t="shared" ref="J2:J65" si="0">E2/B2</f>
        <v>1.6036753725371507E-2</v>
      </c>
      <c r="K2">
        <f>C2/B2</f>
        <v>1.7089188616623119E-2</v>
      </c>
      <c r="N2">
        <v>1.7089188616623119E-2</v>
      </c>
      <c r="P2">
        <v>1.6036753725371507E-2</v>
      </c>
      <c r="Q2">
        <v>1.7089188616623119E-2</v>
      </c>
      <c r="T2">
        <v>1.8702589589327755E-2</v>
      </c>
      <c r="V2">
        <v>1.8970186235325717E-2</v>
      </c>
      <c r="W2">
        <v>1.8702589589327755E-2</v>
      </c>
      <c r="Z2">
        <v>1.6705403834979662E-2</v>
      </c>
      <c r="AB2">
        <v>1.6863703822720105E-2</v>
      </c>
      <c r="AC2">
        <v>1.6705403834979662E-2</v>
      </c>
    </row>
    <row r="3" spans="2:29" x14ac:dyDescent="0.3">
      <c r="B3">
        <v>141.61000000000001</v>
      </c>
      <c r="C3">
        <v>1.595</v>
      </c>
      <c r="D3" s="2"/>
      <c r="E3">
        <v>1.7079155971036131</v>
      </c>
      <c r="G3" s="2"/>
      <c r="H3">
        <f t="shared" ref="H3:H66" si="1">C3/B3</f>
        <v>1.1263328860956146E-2</v>
      </c>
      <c r="J3">
        <f t="shared" si="0"/>
        <v>1.2060699082717414E-2</v>
      </c>
      <c r="K3">
        <f t="shared" ref="K3:K66" si="2">C3/B3</f>
        <v>1.1263328860956146E-2</v>
      </c>
      <c r="N3">
        <v>1.1263328860956146E-2</v>
      </c>
      <c r="P3">
        <v>1.2060699082717414E-2</v>
      </c>
      <c r="Q3">
        <v>1.1263328860956146E-2</v>
      </c>
      <c r="T3">
        <v>1.6348417473188596E-2</v>
      </c>
      <c r="V3">
        <v>1.7426101309194558E-2</v>
      </c>
      <c r="W3">
        <v>1.6348417473188596E-2</v>
      </c>
      <c r="Z3">
        <v>1.4671702498547356E-2</v>
      </c>
      <c r="AB3">
        <v>1.4755740844880091E-2</v>
      </c>
      <c r="AC3">
        <v>1.4671702498547356E-2</v>
      </c>
    </row>
    <row r="4" spans="2:29" x14ac:dyDescent="0.3">
      <c r="B4">
        <v>141.61000000000001</v>
      </c>
      <c r="C4">
        <v>1.335</v>
      </c>
      <c r="D4" s="2"/>
      <c r="E4">
        <v>1.3685946175466037</v>
      </c>
      <c r="G4" s="2"/>
      <c r="H4">
        <f t="shared" si="1"/>
        <v>9.4273003318974639E-3</v>
      </c>
      <c r="J4">
        <f t="shared" si="0"/>
        <v>9.6645337020450795E-3</v>
      </c>
      <c r="K4">
        <f t="shared" si="2"/>
        <v>9.4273003318974639E-3</v>
      </c>
      <c r="N4">
        <v>9.4273003318974639E-3</v>
      </c>
      <c r="P4">
        <v>9.6645337020450795E-3</v>
      </c>
      <c r="Q4">
        <v>9.4273003318974639E-3</v>
      </c>
      <c r="T4">
        <v>1.3340308658121896E-2</v>
      </c>
      <c r="V4">
        <v>1.4838066461294375E-2</v>
      </c>
      <c r="W4">
        <v>1.3340308658121896E-2</v>
      </c>
      <c r="Z4">
        <v>1.2710633352701917E-2</v>
      </c>
      <c r="AB4">
        <v>1.2211647595762832E-2</v>
      </c>
      <c r="AC4">
        <v>1.2710633352701917E-2</v>
      </c>
    </row>
    <row r="5" spans="2:29" x14ac:dyDescent="0.3">
      <c r="B5">
        <v>141.61000000000001</v>
      </c>
      <c r="C5">
        <v>1.139</v>
      </c>
      <c r="D5" s="2"/>
      <c r="E5">
        <v>1.1417557306604262</v>
      </c>
      <c r="G5" s="2"/>
      <c r="H5">
        <f t="shared" si="1"/>
        <v>8.0432172869147646E-3</v>
      </c>
      <c r="J5">
        <f t="shared" si="0"/>
        <v>8.0626772873414743E-3</v>
      </c>
      <c r="K5">
        <f t="shared" si="2"/>
        <v>8.0432172869147646E-3</v>
      </c>
      <c r="N5">
        <v>8.0432172869147646E-3</v>
      </c>
      <c r="P5">
        <v>8.0626772873414743E-3</v>
      </c>
      <c r="Q5">
        <v>8.0432172869147646E-3</v>
      </c>
      <c r="T5">
        <v>1.1012294009939838E-2</v>
      </c>
      <c r="V5">
        <v>1.2385493492485387E-2</v>
      </c>
      <c r="W5">
        <v>1.1012294009939838E-2</v>
      </c>
      <c r="Z5">
        <v>1.1330621731551423E-2</v>
      </c>
      <c r="AB5">
        <v>1.041581706697418E-2</v>
      </c>
      <c r="AC5">
        <v>1.1330621731551423E-2</v>
      </c>
    </row>
    <row r="6" spans="2:29" x14ac:dyDescent="0.3">
      <c r="B6">
        <v>141.61000000000001</v>
      </c>
      <c r="C6">
        <v>0.99</v>
      </c>
      <c r="D6" s="2"/>
      <c r="E6">
        <v>0.97942079265183501</v>
      </c>
      <c r="G6" s="2"/>
      <c r="H6">
        <f t="shared" si="1"/>
        <v>6.9910317068003665E-3</v>
      </c>
      <c r="J6">
        <f t="shared" si="0"/>
        <v>6.9163250663924506E-3</v>
      </c>
      <c r="K6">
        <f t="shared" si="2"/>
        <v>6.9910317068003665E-3</v>
      </c>
      <c r="N6">
        <v>6.9910317068003665E-3</v>
      </c>
      <c r="P6">
        <v>6.9163250663924506E-3</v>
      </c>
      <c r="Q6">
        <v>6.9910317068003665E-3</v>
      </c>
      <c r="T6">
        <v>9.1551137849856142E-3</v>
      </c>
      <c r="V6">
        <v>1.0628685904898809E-2</v>
      </c>
      <c r="W6">
        <v>9.1551137849856142E-3</v>
      </c>
      <c r="Z6">
        <v>9.9506101104009301E-3</v>
      </c>
      <c r="AB6">
        <v>9.0804559045415956E-3</v>
      </c>
      <c r="AC6">
        <v>9.9506101104009301E-3</v>
      </c>
    </row>
    <row r="7" spans="2:29" x14ac:dyDescent="0.3">
      <c r="B7">
        <v>141.61000000000001</v>
      </c>
      <c r="C7">
        <v>0.84</v>
      </c>
      <c r="D7" s="2"/>
      <c r="E7">
        <v>0.85750119190679308</v>
      </c>
      <c r="G7" s="2"/>
      <c r="H7">
        <f t="shared" si="1"/>
        <v>5.9317844784972807E-3</v>
      </c>
      <c r="J7">
        <f t="shared" si="0"/>
        <v>6.0553717386257538E-3</v>
      </c>
      <c r="K7">
        <f t="shared" si="2"/>
        <v>5.9317844784972807E-3</v>
      </c>
      <c r="N7">
        <v>5.9317844784972807E-3</v>
      </c>
      <c r="P7">
        <v>6.0553717386257538E-3</v>
      </c>
      <c r="Q7">
        <v>5.9317844784972807E-3</v>
      </c>
      <c r="T7">
        <v>8.1088150667015437E-3</v>
      </c>
      <c r="V7">
        <v>9.3083522521163475E-3</v>
      </c>
      <c r="W7">
        <v>8.1088150667015437E-3</v>
      </c>
      <c r="Z7">
        <v>8.9700755374782105E-3</v>
      </c>
      <c r="AB7">
        <v>8.0485859153891399E-3</v>
      </c>
      <c r="AC7">
        <v>8.9700755374782105E-3</v>
      </c>
    </row>
    <row r="8" spans="2:29" x14ac:dyDescent="0.3">
      <c r="B8">
        <v>141.61000000000001</v>
      </c>
      <c r="C8">
        <v>0.82</v>
      </c>
      <c r="D8" s="2"/>
      <c r="E8">
        <v>0.76257486069939906</v>
      </c>
      <c r="G8" s="2"/>
      <c r="H8">
        <f t="shared" si="1"/>
        <v>5.7905515147235352E-3</v>
      </c>
      <c r="J8">
        <f t="shared" si="0"/>
        <v>5.3850353837963348E-3</v>
      </c>
      <c r="K8">
        <f t="shared" si="2"/>
        <v>5.7905515147235352E-3</v>
      </c>
      <c r="N8">
        <v>5.7905515147235352E-3</v>
      </c>
      <c r="P8">
        <v>5.3850353837963348E-3</v>
      </c>
      <c r="Q8">
        <v>5.7905515147235352E-3</v>
      </c>
      <c r="T8">
        <v>7.8603191211090769E-3</v>
      </c>
      <c r="V8">
        <v>8.2798050419377444E-3</v>
      </c>
      <c r="W8">
        <v>7.8603191211090769E-3</v>
      </c>
      <c r="Z8">
        <v>7.9895409645554909E-3</v>
      </c>
      <c r="AB8">
        <v>7.2273016383086154E-3</v>
      </c>
      <c r="AC8">
        <v>7.9895409645554909E-3</v>
      </c>
    </row>
    <row r="9" spans="2:29" x14ac:dyDescent="0.3">
      <c r="B9">
        <v>141.61000000000001</v>
      </c>
      <c r="C9">
        <v>0.745</v>
      </c>
      <c r="D9" s="2"/>
      <c r="E9">
        <v>0.68657072175925971</v>
      </c>
      <c r="G9" s="2"/>
      <c r="H9">
        <f t="shared" si="1"/>
        <v>5.2609279005719932E-3</v>
      </c>
      <c r="J9">
        <f t="shared" si="0"/>
        <v>4.8483208937169665E-3</v>
      </c>
      <c r="K9">
        <f t="shared" si="2"/>
        <v>5.2609279005719932E-3</v>
      </c>
      <c r="N9">
        <v>5.2609279005719932E-3</v>
      </c>
      <c r="P9">
        <v>4.8483208937169665E-3</v>
      </c>
      <c r="Q9">
        <v>5.2609279005719932E-3</v>
      </c>
      <c r="T9">
        <v>6.2777923097044209E-3</v>
      </c>
      <c r="V9">
        <v>7.4559438437349843E-3</v>
      </c>
      <c r="W9">
        <v>6.2777923097044209E-3</v>
      </c>
      <c r="Z9">
        <v>7.3358512492736781E-3</v>
      </c>
      <c r="AB9">
        <v>6.5581070421689286E-3</v>
      </c>
      <c r="AC9">
        <v>7.3358512492736781E-3</v>
      </c>
    </row>
    <row r="10" spans="2:29" x14ac:dyDescent="0.3">
      <c r="B10">
        <v>141.61000000000001</v>
      </c>
      <c r="C10">
        <v>0.68400000000000005</v>
      </c>
      <c r="D10" s="2"/>
      <c r="E10">
        <v>0.66449449276378503</v>
      </c>
      <c r="G10" s="2"/>
      <c r="H10">
        <f t="shared" si="1"/>
        <v>4.8301673610620715E-3</v>
      </c>
      <c r="J10">
        <f t="shared" si="0"/>
        <v>4.6924263312180282E-3</v>
      </c>
      <c r="K10">
        <f t="shared" si="2"/>
        <v>4.8301673610620715E-3</v>
      </c>
      <c r="N10">
        <v>4.8301673610620715E-3</v>
      </c>
      <c r="P10">
        <v>4.6924263312180282E-3</v>
      </c>
      <c r="Q10">
        <v>4.8301673610620715E-3</v>
      </c>
      <c r="T10">
        <v>6.1470049699189119E-3</v>
      </c>
      <c r="V10">
        <v>6.7811977945281977E-3</v>
      </c>
      <c r="W10">
        <v>6.1470049699189119E-3</v>
      </c>
      <c r="Z10">
        <v>6.5804764671702496E-3</v>
      </c>
      <c r="AB10">
        <v>6.0023352589342735E-3</v>
      </c>
      <c r="AC10">
        <v>6.5804764671702496E-3</v>
      </c>
    </row>
    <row r="11" spans="2:29" x14ac:dyDescent="0.3">
      <c r="B11">
        <v>141.61000000000001</v>
      </c>
      <c r="C11">
        <v>0.67500000000000004</v>
      </c>
      <c r="D11" s="2"/>
      <c r="E11">
        <v>0.64379372974933702</v>
      </c>
      <c r="G11" s="2"/>
      <c r="H11">
        <f t="shared" si="1"/>
        <v>4.7666125273638869E-3</v>
      </c>
      <c r="J11">
        <f t="shared" si="0"/>
        <v>4.5462448255726073E-3</v>
      </c>
      <c r="K11">
        <f t="shared" si="2"/>
        <v>4.7666125273638869E-3</v>
      </c>
      <c r="N11">
        <v>4.7666125273638869E-3</v>
      </c>
      <c r="P11">
        <v>4.5462448255726073E-3</v>
      </c>
      <c r="Q11">
        <v>4.7666125273638869E-3</v>
      </c>
      <c r="T11">
        <v>6.0946900340047095E-3</v>
      </c>
      <c r="V11">
        <v>6.2184427908329116E-3</v>
      </c>
      <c r="W11">
        <v>6.0946900340047095E-3</v>
      </c>
      <c r="Z11">
        <v>6.3916327716443929E-3</v>
      </c>
      <c r="AB11">
        <v>5.5334028168300331E-3</v>
      </c>
      <c r="AC11">
        <v>6.3916327716443929E-3</v>
      </c>
    </row>
    <row r="12" spans="2:29" x14ac:dyDescent="0.3">
      <c r="B12">
        <v>141.61000000000001</v>
      </c>
      <c r="C12">
        <v>0.67300000000000004</v>
      </c>
      <c r="D12" s="2"/>
      <c r="E12">
        <v>0.62434376812548997</v>
      </c>
      <c r="G12" s="2"/>
      <c r="H12">
        <f t="shared" si="1"/>
        <v>4.7524892309865124E-3</v>
      </c>
      <c r="J12">
        <f t="shared" si="0"/>
        <v>4.4088960393015315E-3</v>
      </c>
      <c r="K12">
        <f t="shared" si="2"/>
        <v>4.7524892309865124E-3</v>
      </c>
      <c r="N12">
        <v>4.7524892309865124E-3</v>
      </c>
      <c r="P12">
        <v>4.4088960393015315E-3</v>
      </c>
      <c r="Q12">
        <v>4.7524892309865124E-3</v>
      </c>
      <c r="T12">
        <v>5.4015171331415123E-3</v>
      </c>
      <c r="V12">
        <v>5.7419337647154475E-3</v>
      </c>
      <c r="W12">
        <v>5.4015171331415123E-3</v>
      </c>
      <c r="Z12">
        <v>5.9703660662405568E-3</v>
      </c>
      <c r="AB12">
        <v>5.1324315982191624E-3</v>
      </c>
      <c r="AC12">
        <v>5.9703660662405568E-3</v>
      </c>
    </row>
    <row r="13" spans="2:29" ht="15" thickBot="1" x14ac:dyDescent="0.35">
      <c r="B13">
        <v>141.61000000000001</v>
      </c>
      <c r="C13">
        <v>0.60599999999999998</v>
      </c>
      <c r="D13" s="20"/>
      <c r="E13">
        <v>0.60603456671418521</v>
      </c>
      <c r="G13" s="2"/>
      <c r="H13">
        <f t="shared" si="1"/>
        <v>4.2793588023444665E-3</v>
      </c>
      <c r="J13">
        <f t="shared" si="0"/>
        <v>4.2796029003190818E-3</v>
      </c>
      <c r="K13">
        <f t="shared" si="2"/>
        <v>4.2793588023444665E-3</v>
      </c>
      <c r="N13">
        <v>4.2793588023444665E-3</v>
      </c>
      <c r="P13">
        <v>4.2796029003190818E-3</v>
      </c>
      <c r="Q13">
        <v>4.2793588023444665E-3</v>
      </c>
      <c r="T13">
        <v>5.2968872613131058E-3</v>
      </c>
      <c r="V13">
        <v>5.3332552049492237E-3</v>
      </c>
      <c r="W13">
        <v>5.2968872613131058E-3</v>
      </c>
      <c r="Z13">
        <v>5.5345729227193486E-3</v>
      </c>
      <c r="AB13">
        <v>4.7856456794205691E-3</v>
      </c>
      <c r="AC13">
        <v>5.5345729227193486E-3</v>
      </c>
    </row>
    <row r="14" spans="2:29" x14ac:dyDescent="0.3">
      <c r="B14" s="107">
        <v>76.459999999999994</v>
      </c>
      <c r="C14" s="107">
        <v>1.43</v>
      </c>
      <c r="D14" s="107"/>
      <c r="E14" s="107">
        <v>1.4504604395530043</v>
      </c>
      <c r="F14" s="107"/>
      <c r="G14" s="108"/>
      <c r="H14" s="107">
        <f t="shared" si="1"/>
        <v>1.8702589589327755E-2</v>
      </c>
      <c r="I14" s="107"/>
      <c r="J14" s="107">
        <f t="shared" si="0"/>
        <v>1.8970186235325717E-2</v>
      </c>
      <c r="K14" s="107">
        <f t="shared" si="2"/>
        <v>1.8702589589327755E-2</v>
      </c>
      <c r="T14">
        <v>4.5121632226000526E-3</v>
      </c>
      <c r="V14">
        <v>4.9788860883413022E-3</v>
      </c>
      <c r="W14">
        <v>4.5121632226000526E-3</v>
      </c>
      <c r="Z14">
        <v>5.3747821034282389E-3</v>
      </c>
      <c r="AB14">
        <v>4.4827567123686346E-3</v>
      </c>
      <c r="AC14">
        <v>5.3747821034282389E-3</v>
      </c>
    </row>
    <row r="15" spans="2:29" x14ac:dyDescent="0.3">
      <c r="B15" s="107">
        <v>76.459999999999994</v>
      </c>
      <c r="C15" s="107">
        <v>1.25</v>
      </c>
      <c r="D15" s="107"/>
      <c r="E15" s="107">
        <v>1.3323997061010158</v>
      </c>
      <c r="F15" s="107"/>
      <c r="G15" s="108"/>
      <c r="H15" s="107">
        <f t="shared" si="1"/>
        <v>1.6348417473188596E-2</v>
      </c>
      <c r="I15" s="107"/>
      <c r="J15" s="107">
        <f t="shared" si="0"/>
        <v>1.7426101309194558E-2</v>
      </c>
      <c r="K15" s="107">
        <f t="shared" si="2"/>
        <v>1.6348417473188596E-2</v>
      </c>
      <c r="Z15">
        <v>5.0116211504938986E-3</v>
      </c>
      <c r="AB15">
        <v>4.2159259556800261E-3</v>
      </c>
      <c r="AC15">
        <v>5.0116211504938986E-3</v>
      </c>
    </row>
    <row r="16" spans="2:29" x14ac:dyDescent="0.3">
      <c r="B16" s="107">
        <v>76.459999999999994</v>
      </c>
      <c r="C16" s="107">
        <v>1.02</v>
      </c>
      <c r="D16" s="107"/>
      <c r="E16" s="107">
        <v>1.1345185616305677</v>
      </c>
      <c r="F16" s="107"/>
      <c r="G16" s="108"/>
      <c r="H16" s="107">
        <f t="shared" si="1"/>
        <v>1.3340308658121896E-2</v>
      </c>
      <c r="I16" s="107"/>
      <c r="J16" s="107">
        <f t="shared" si="0"/>
        <v>1.4838066461294375E-2</v>
      </c>
      <c r="K16" s="107">
        <f t="shared" si="2"/>
        <v>1.3340308658121896E-2</v>
      </c>
      <c r="Z16">
        <v>4.975305055200465E-3</v>
      </c>
      <c r="AB16">
        <v>4.0940783847066148E-3</v>
      </c>
      <c r="AC16">
        <v>4.975305055200465E-3</v>
      </c>
    </row>
    <row r="17" spans="2:11" x14ac:dyDescent="0.3">
      <c r="B17" s="107">
        <v>76.459999999999994</v>
      </c>
      <c r="C17" s="107">
        <v>0.84199999999999997</v>
      </c>
      <c r="D17" s="107"/>
      <c r="E17" s="107">
        <v>0.94699483243543259</v>
      </c>
      <c r="F17" s="107"/>
      <c r="G17" s="108"/>
      <c r="H17" s="107">
        <f t="shared" si="1"/>
        <v>1.1012294009939838E-2</v>
      </c>
      <c r="I17" s="107"/>
      <c r="J17" s="107">
        <f t="shared" si="0"/>
        <v>1.2385493492485387E-2</v>
      </c>
      <c r="K17" s="107">
        <f t="shared" si="2"/>
        <v>1.1012294009939838E-2</v>
      </c>
    </row>
    <row r="18" spans="2:11" x14ac:dyDescent="0.3">
      <c r="B18" s="107">
        <v>76.459999999999994</v>
      </c>
      <c r="C18" s="107">
        <v>0.7</v>
      </c>
      <c r="D18" s="107"/>
      <c r="E18" s="107">
        <v>0.81266932428856287</v>
      </c>
      <c r="F18" s="107"/>
      <c r="G18" s="108"/>
      <c r="H18" s="107">
        <f t="shared" si="1"/>
        <v>9.1551137849856142E-3</v>
      </c>
      <c r="I18" s="107"/>
      <c r="J18" s="107">
        <f t="shared" si="0"/>
        <v>1.0628685904898809E-2</v>
      </c>
      <c r="K18" s="107">
        <f t="shared" si="2"/>
        <v>9.1551137849856142E-3</v>
      </c>
    </row>
    <row r="19" spans="2:11" x14ac:dyDescent="0.3">
      <c r="B19" s="107">
        <v>76.459999999999994</v>
      </c>
      <c r="C19" s="107">
        <v>0.62</v>
      </c>
      <c r="D19" s="107"/>
      <c r="E19" s="107">
        <v>0.71171661319681589</v>
      </c>
      <c r="F19" s="107"/>
      <c r="G19" s="108"/>
      <c r="H19" s="107">
        <f t="shared" si="1"/>
        <v>8.1088150667015437E-3</v>
      </c>
      <c r="I19" s="107"/>
      <c r="J19" s="107">
        <f t="shared" si="0"/>
        <v>9.3083522521163475E-3</v>
      </c>
      <c r="K19" s="107">
        <f t="shared" si="2"/>
        <v>8.1088150667015437E-3</v>
      </c>
    </row>
    <row r="20" spans="2:11" x14ac:dyDescent="0.3">
      <c r="B20" s="107">
        <v>76.459999999999994</v>
      </c>
      <c r="C20" s="107">
        <v>0.60099999999999998</v>
      </c>
      <c r="D20" s="107"/>
      <c r="E20" s="107">
        <v>0.63307389350655985</v>
      </c>
      <c r="F20" s="107"/>
      <c r="G20" s="108"/>
      <c r="H20" s="107">
        <f t="shared" si="1"/>
        <v>7.8603191211090769E-3</v>
      </c>
      <c r="I20" s="107"/>
      <c r="J20" s="107">
        <f t="shared" si="0"/>
        <v>8.2798050419377444E-3</v>
      </c>
      <c r="K20" s="107">
        <f t="shared" si="2"/>
        <v>7.8603191211090769E-3</v>
      </c>
    </row>
    <row r="21" spans="2:11" x14ac:dyDescent="0.3">
      <c r="B21" s="107">
        <v>76.459999999999994</v>
      </c>
      <c r="C21" s="107">
        <v>0.48</v>
      </c>
      <c r="D21" s="107"/>
      <c r="E21" s="107">
        <v>0.57008146629197687</v>
      </c>
      <c r="F21" s="107"/>
      <c r="G21" s="108"/>
      <c r="H21" s="107">
        <f t="shared" si="1"/>
        <v>6.2777923097044209E-3</v>
      </c>
      <c r="I21" s="107"/>
      <c r="J21" s="107">
        <f t="shared" si="0"/>
        <v>7.4559438437349843E-3</v>
      </c>
      <c r="K21" s="107">
        <f t="shared" si="2"/>
        <v>6.2777923097044209E-3</v>
      </c>
    </row>
    <row r="22" spans="2:11" x14ac:dyDescent="0.3">
      <c r="B22" s="107">
        <v>76.459999999999994</v>
      </c>
      <c r="C22" s="107">
        <v>0.47</v>
      </c>
      <c r="D22" s="107"/>
      <c r="E22" s="107">
        <v>0.51849038336962594</v>
      </c>
      <c r="F22" s="107"/>
      <c r="G22" s="108"/>
      <c r="H22" s="107">
        <f t="shared" si="1"/>
        <v>6.1470049699189119E-3</v>
      </c>
      <c r="I22" s="107"/>
      <c r="J22" s="107">
        <f t="shared" si="0"/>
        <v>6.7811977945281977E-3</v>
      </c>
      <c r="K22" s="107">
        <f t="shared" si="2"/>
        <v>6.1470049699189119E-3</v>
      </c>
    </row>
    <row r="23" spans="2:11" x14ac:dyDescent="0.3">
      <c r="B23" s="107">
        <v>76.459999999999994</v>
      </c>
      <c r="C23" s="107">
        <v>0.46600000000000003</v>
      </c>
      <c r="D23" s="107"/>
      <c r="E23" s="107">
        <v>0.47546213578708441</v>
      </c>
      <c r="F23" s="107"/>
      <c r="G23" s="108"/>
      <c r="H23" s="107">
        <f t="shared" si="1"/>
        <v>6.0946900340047095E-3</v>
      </c>
      <c r="I23" s="107"/>
      <c r="J23" s="107">
        <f t="shared" si="0"/>
        <v>6.2184427908329116E-3</v>
      </c>
      <c r="K23" s="107">
        <f t="shared" si="2"/>
        <v>6.0946900340047095E-3</v>
      </c>
    </row>
    <row r="24" spans="2:11" x14ac:dyDescent="0.3">
      <c r="B24" s="107">
        <v>76.459999999999994</v>
      </c>
      <c r="C24" s="107">
        <v>0.41299999999999998</v>
      </c>
      <c r="D24" s="107"/>
      <c r="E24" s="107">
        <v>0.43902825565014308</v>
      </c>
      <c r="F24" s="107"/>
      <c r="G24" s="108"/>
      <c r="H24" s="107">
        <f t="shared" si="1"/>
        <v>5.4015171331415123E-3</v>
      </c>
      <c r="I24" s="107"/>
      <c r="J24" s="107">
        <f t="shared" si="0"/>
        <v>5.7419337647154475E-3</v>
      </c>
      <c r="K24" s="107">
        <f t="shared" si="2"/>
        <v>5.4015171331415123E-3</v>
      </c>
    </row>
    <row r="25" spans="2:11" x14ac:dyDescent="0.3">
      <c r="B25" s="107">
        <v>76.459999999999994</v>
      </c>
      <c r="C25" s="107">
        <v>0.40500000000000003</v>
      </c>
      <c r="D25" s="107"/>
      <c r="E25" s="107">
        <v>0.40778069297041758</v>
      </c>
      <c r="F25" s="107"/>
      <c r="G25" s="108"/>
      <c r="H25" s="107">
        <f t="shared" si="1"/>
        <v>5.2968872613131058E-3</v>
      </c>
      <c r="I25" s="107"/>
      <c r="J25" s="107">
        <f t="shared" si="0"/>
        <v>5.3332552049492237E-3</v>
      </c>
      <c r="K25" s="107">
        <f t="shared" si="2"/>
        <v>5.2968872613131058E-3</v>
      </c>
    </row>
    <row r="26" spans="2:11" ht="15" thickBot="1" x14ac:dyDescent="0.35">
      <c r="B26" s="107">
        <v>76.459999999999994</v>
      </c>
      <c r="C26" s="107">
        <v>0.34499999999999997</v>
      </c>
      <c r="D26" s="109"/>
      <c r="E26" s="107">
        <v>0.38068563031457592</v>
      </c>
      <c r="F26" s="107"/>
      <c r="G26" s="108"/>
      <c r="H26" s="107">
        <f t="shared" si="1"/>
        <v>4.5121632226000526E-3</v>
      </c>
      <c r="I26" s="107"/>
      <c r="J26" s="107">
        <f t="shared" si="0"/>
        <v>4.9788860883413022E-3</v>
      </c>
      <c r="K26" s="107">
        <f t="shared" si="2"/>
        <v>4.5121632226000526E-3</v>
      </c>
    </row>
    <row r="27" spans="2:11" x14ac:dyDescent="0.3">
      <c r="B27">
        <v>137.68</v>
      </c>
      <c r="C27">
        <v>2.2999999999999998</v>
      </c>
      <c r="E27">
        <v>2.3217947423121039</v>
      </c>
      <c r="G27" s="2"/>
      <c r="H27">
        <f t="shared" si="1"/>
        <v>1.6705403834979662E-2</v>
      </c>
      <c r="J27">
        <f t="shared" si="0"/>
        <v>1.6863703822720105E-2</v>
      </c>
      <c r="K27">
        <f t="shared" si="2"/>
        <v>1.6705403834979662E-2</v>
      </c>
    </row>
    <row r="28" spans="2:11" x14ac:dyDescent="0.3">
      <c r="B28">
        <v>137.68</v>
      </c>
      <c r="C28">
        <v>2.02</v>
      </c>
      <c r="E28">
        <v>2.0315703995230909</v>
      </c>
      <c r="G28" s="2"/>
      <c r="H28">
        <f t="shared" si="1"/>
        <v>1.4671702498547356E-2</v>
      </c>
      <c r="J28">
        <f t="shared" si="0"/>
        <v>1.4755740844880091E-2</v>
      </c>
      <c r="K28">
        <f t="shared" si="2"/>
        <v>1.4671702498547356E-2</v>
      </c>
    </row>
    <row r="29" spans="2:11" x14ac:dyDescent="0.3">
      <c r="B29">
        <v>137.68</v>
      </c>
      <c r="C29">
        <v>1.75</v>
      </c>
      <c r="E29">
        <v>1.6812996409846268</v>
      </c>
      <c r="G29" s="2"/>
      <c r="H29">
        <f t="shared" si="1"/>
        <v>1.2710633352701917E-2</v>
      </c>
      <c r="J29">
        <f t="shared" si="0"/>
        <v>1.2211647595762832E-2</v>
      </c>
      <c r="K29">
        <f t="shared" si="2"/>
        <v>1.2710633352701917E-2</v>
      </c>
    </row>
    <row r="30" spans="2:11" x14ac:dyDescent="0.3">
      <c r="B30">
        <v>137.68</v>
      </c>
      <c r="C30">
        <v>1.56</v>
      </c>
      <c r="E30">
        <v>1.4340496937810052</v>
      </c>
      <c r="G30" s="2"/>
      <c r="H30">
        <f t="shared" si="1"/>
        <v>1.1330621731551423E-2</v>
      </c>
      <c r="J30">
        <f t="shared" si="0"/>
        <v>1.041581706697418E-2</v>
      </c>
      <c r="K30">
        <f t="shared" si="2"/>
        <v>1.1330621731551423E-2</v>
      </c>
    </row>
    <row r="31" spans="2:11" x14ac:dyDescent="0.3">
      <c r="B31">
        <v>137.68</v>
      </c>
      <c r="C31">
        <v>1.37</v>
      </c>
      <c r="E31">
        <v>1.2501971689372868</v>
      </c>
      <c r="G31" s="2"/>
      <c r="H31">
        <f t="shared" si="1"/>
        <v>9.9506101104009301E-3</v>
      </c>
      <c r="J31">
        <f t="shared" si="0"/>
        <v>9.0804559045415956E-3</v>
      </c>
      <c r="K31">
        <f t="shared" si="2"/>
        <v>9.9506101104009301E-3</v>
      </c>
    </row>
    <row r="32" spans="2:11" x14ac:dyDescent="0.3">
      <c r="B32">
        <v>137.68</v>
      </c>
      <c r="C32">
        <v>1.2350000000000001</v>
      </c>
      <c r="E32">
        <v>1.1081293088307769</v>
      </c>
      <c r="G32" s="2"/>
      <c r="H32">
        <f t="shared" si="1"/>
        <v>8.9700755374782105E-3</v>
      </c>
      <c r="J32">
        <f t="shared" si="0"/>
        <v>8.0485859153891399E-3</v>
      </c>
      <c r="K32">
        <f t="shared" si="2"/>
        <v>8.9700755374782105E-3</v>
      </c>
    </row>
    <row r="33" spans="2:11" x14ac:dyDescent="0.3">
      <c r="B33">
        <v>137.68</v>
      </c>
      <c r="C33">
        <v>1.1000000000000001</v>
      </c>
      <c r="E33">
        <v>0.99505488956233024</v>
      </c>
      <c r="G33" s="2"/>
      <c r="H33">
        <f t="shared" si="1"/>
        <v>7.9895409645554909E-3</v>
      </c>
      <c r="J33">
        <f t="shared" si="0"/>
        <v>7.2273016383086154E-3</v>
      </c>
      <c r="K33">
        <f t="shared" si="2"/>
        <v>7.9895409645554909E-3</v>
      </c>
    </row>
    <row r="34" spans="2:11" x14ac:dyDescent="0.3">
      <c r="B34">
        <v>137.68</v>
      </c>
      <c r="C34">
        <v>1.01</v>
      </c>
      <c r="E34">
        <v>0.90292017756581811</v>
      </c>
      <c r="G34" s="2"/>
      <c r="H34">
        <f t="shared" si="1"/>
        <v>7.3358512492736781E-3</v>
      </c>
      <c r="J34">
        <f t="shared" si="0"/>
        <v>6.5581070421689286E-3</v>
      </c>
      <c r="K34">
        <f t="shared" si="2"/>
        <v>7.3358512492736781E-3</v>
      </c>
    </row>
    <row r="35" spans="2:11" x14ac:dyDescent="0.3">
      <c r="B35">
        <v>137.68</v>
      </c>
      <c r="C35">
        <v>0.90600000000000003</v>
      </c>
      <c r="E35">
        <v>0.82640151845007082</v>
      </c>
      <c r="G35" s="2"/>
      <c r="H35">
        <f t="shared" si="1"/>
        <v>6.5804764671702496E-3</v>
      </c>
      <c r="J35">
        <f t="shared" si="0"/>
        <v>6.0023352589342735E-3</v>
      </c>
      <c r="K35">
        <f t="shared" si="2"/>
        <v>6.5804764671702496E-3</v>
      </c>
    </row>
    <row r="36" spans="2:11" x14ac:dyDescent="0.3">
      <c r="B36">
        <v>137.68</v>
      </c>
      <c r="C36">
        <v>0.88</v>
      </c>
      <c r="E36">
        <v>0.76183889982115904</v>
      </c>
      <c r="G36" s="2"/>
      <c r="H36">
        <f t="shared" si="1"/>
        <v>6.3916327716443929E-3</v>
      </c>
      <c r="J36">
        <f t="shared" si="0"/>
        <v>5.5334028168300331E-3</v>
      </c>
      <c r="K36">
        <f t="shared" si="2"/>
        <v>6.3916327716443929E-3</v>
      </c>
    </row>
    <row r="37" spans="2:11" x14ac:dyDescent="0.3">
      <c r="B37">
        <v>137.68</v>
      </c>
      <c r="C37">
        <v>0.82199999999999995</v>
      </c>
      <c r="E37">
        <v>0.70663318244281426</v>
      </c>
      <c r="G37" s="2"/>
      <c r="H37">
        <f t="shared" si="1"/>
        <v>5.9703660662405568E-3</v>
      </c>
      <c r="J37">
        <f t="shared" si="0"/>
        <v>5.1324315982191624E-3</v>
      </c>
      <c r="K37">
        <f t="shared" si="2"/>
        <v>5.9703660662405568E-3</v>
      </c>
    </row>
    <row r="38" spans="2:11" x14ac:dyDescent="0.3">
      <c r="B38">
        <v>137.68</v>
      </c>
      <c r="C38">
        <v>0.76200000000000001</v>
      </c>
      <c r="E38">
        <v>0.65888769714262396</v>
      </c>
      <c r="G38" s="2"/>
      <c r="H38">
        <f t="shared" si="1"/>
        <v>5.5345729227193486E-3</v>
      </c>
      <c r="J38">
        <f t="shared" si="0"/>
        <v>4.7856456794205691E-3</v>
      </c>
      <c r="K38">
        <f t="shared" si="2"/>
        <v>5.5345729227193486E-3</v>
      </c>
    </row>
    <row r="39" spans="2:11" x14ac:dyDescent="0.3">
      <c r="B39">
        <v>137.68</v>
      </c>
      <c r="C39">
        <v>0.74</v>
      </c>
      <c r="E39">
        <v>0.61718594415891359</v>
      </c>
      <c r="G39" s="2"/>
      <c r="H39">
        <f t="shared" si="1"/>
        <v>5.3747821034282389E-3</v>
      </c>
      <c r="J39">
        <f t="shared" si="0"/>
        <v>4.4827567123686346E-3</v>
      </c>
      <c r="K39">
        <f t="shared" si="2"/>
        <v>5.3747821034282389E-3</v>
      </c>
    </row>
    <row r="40" spans="2:11" x14ac:dyDescent="0.3">
      <c r="B40">
        <v>137.68</v>
      </c>
      <c r="C40">
        <v>0.69</v>
      </c>
      <c r="E40">
        <v>0.58044868557802598</v>
      </c>
      <c r="G40" s="2"/>
      <c r="H40">
        <f t="shared" si="1"/>
        <v>5.0116211504938986E-3</v>
      </c>
      <c r="J40">
        <f t="shared" si="0"/>
        <v>4.2159259556800261E-3</v>
      </c>
      <c r="K40">
        <f t="shared" si="2"/>
        <v>5.0116211504938986E-3</v>
      </c>
    </row>
    <row r="41" spans="2:11" ht="15" thickBot="1" x14ac:dyDescent="0.35">
      <c r="B41">
        <v>137.68</v>
      </c>
      <c r="C41">
        <v>0.68500000000000005</v>
      </c>
      <c r="D41" s="18"/>
      <c r="E41">
        <v>0.56367271200640678</v>
      </c>
      <c r="G41" s="2"/>
      <c r="H41">
        <f t="shared" si="1"/>
        <v>4.975305055200465E-3</v>
      </c>
      <c r="J41">
        <f t="shared" si="0"/>
        <v>4.0940783847066148E-3</v>
      </c>
      <c r="K41">
        <f t="shared" si="2"/>
        <v>4.975305055200465E-3</v>
      </c>
    </row>
    <row r="42" spans="2:11" x14ac:dyDescent="0.3">
      <c r="B42" s="107">
        <v>144</v>
      </c>
      <c r="C42" s="107">
        <v>2.0499999999999998</v>
      </c>
      <c r="D42" s="107"/>
      <c r="E42" s="107">
        <v>1.9347753148024505</v>
      </c>
      <c r="F42" s="107"/>
      <c r="G42" s="108"/>
      <c r="H42" s="107">
        <f t="shared" si="1"/>
        <v>1.4236111111111109E-2</v>
      </c>
      <c r="I42" s="107"/>
      <c r="J42" s="107">
        <f t="shared" si="0"/>
        <v>1.3435939686128127E-2</v>
      </c>
      <c r="K42" s="107">
        <f t="shared" si="2"/>
        <v>1.4236111111111109E-2</v>
      </c>
    </row>
    <row r="43" spans="2:11" x14ac:dyDescent="0.3">
      <c r="B43" s="107">
        <v>144</v>
      </c>
      <c r="C43" s="107">
        <v>2.02</v>
      </c>
      <c r="D43" s="107"/>
      <c r="E43" s="107">
        <v>1.8460241535729802</v>
      </c>
      <c r="F43" s="107"/>
      <c r="G43" s="108"/>
      <c r="H43" s="107">
        <f t="shared" si="1"/>
        <v>1.4027777777777778E-2</v>
      </c>
      <c r="I43" s="107"/>
      <c r="J43" s="107">
        <f t="shared" si="0"/>
        <v>1.281961217759014E-2</v>
      </c>
      <c r="K43" s="107">
        <f t="shared" si="2"/>
        <v>1.4027777777777778E-2</v>
      </c>
    </row>
    <row r="44" spans="2:11" x14ac:dyDescent="0.3">
      <c r="B44" s="107">
        <v>144</v>
      </c>
      <c r="C44" s="107">
        <v>1.56</v>
      </c>
      <c r="D44" s="107"/>
      <c r="E44" s="107">
        <v>1.5016166622347378</v>
      </c>
      <c r="F44" s="107"/>
      <c r="G44" s="108"/>
      <c r="H44" s="107">
        <f t="shared" si="1"/>
        <v>1.0833333333333334E-2</v>
      </c>
      <c r="I44" s="107"/>
      <c r="J44" s="107">
        <f t="shared" si="0"/>
        <v>1.0427893487741235E-2</v>
      </c>
      <c r="K44" s="107">
        <f t="shared" si="2"/>
        <v>1.0833333333333334E-2</v>
      </c>
    </row>
    <row r="45" spans="2:11" x14ac:dyDescent="0.3">
      <c r="B45" s="107">
        <v>144</v>
      </c>
      <c r="C45" s="107">
        <v>1.288</v>
      </c>
      <c r="D45" s="107"/>
      <c r="E45" s="107">
        <v>1.2655134134556909</v>
      </c>
      <c r="F45" s="107"/>
      <c r="G45" s="108"/>
      <c r="H45" s="107">
        <f t="shared" si="1"/>
        <v>8.9444444444444441E-3</v>
      </c>
      <c r="I45" s="107"/>
      <c r="J45" s="107">
        <f t="shared" si="0"/>
        <v>8.7882875934422976E-3</v>
      </c>
      <c r="K45" s="107">
        <f t="shared" si="2"/>
        <v>8.9444444444444441E-3</v>
      </c>
    </row>
    <row r="46" spans="2:11" x14ac:dyDescent="0.3">
      <c r="B46" s="107">
        <v>144</v>
      </c>
      <c r="C46" s="107">
        <v>1.18</v>
      </c>
      <c r="D46" s="107"/>
      <c r="E46" s="107">
        <v>1.0935686561926896</v>
      </c>
      <c r="F46" s="107"/>
      <c r="G46" s="108"/>
      <c r="H46" s="107">
        <f t="shared" si="1"/>
        <v>8.1944444444444434E-3</v>
      </c>
      <c r="I46" s="107"/>
      <c r="J46" s="107">
        <f t="shared" si="0"/>
        <v>7.5942267791159002E-3</v>
      </c>
      <c r="K46" s="107">
        <f t="shared" si="2"/>
        <v>8.1944444444444434E-3</v>
      </c>
    </row>
    <row r="47" spans="2:11" x14ac:dyDescent="0.3">
      <c r="B47" s="107">
        <v>144</v>
      </c>
      <c r="C47" s="107">
        <v>0.996</v>
      </c>
      <c r="D47" s="107"/>
      <c r="E47" s="107">
        <v>0.96275900832275052</v>
      </c>
      <c r="F47" s="107"/>
      <c r="G47" s="108"/>
      <c r="H47" s="107">
        <f t="shared" si="1"/>
        <v>6.9166666666666664E-3</v>
      </c>
      <c r="I47" s="107"/>
      <c r="J47" s="107">
        <f t="shared" si="0"/>
        <v>6.6858264466857671E-3</v>
      </c>
      <c r="K47" s="107">
        <f t="shared" si="2"/>
        <v>6.9166666666666664E-3</v>
      </c>
    </row>
    <row r="48" spans="2:11" x14ac:dyDescent="0.3">
      <c r="B48" s="107">
        <v>144</v>
      </c>
      <c r="C48" s="107">
        <v>0.91400000000000003</v>
      </c>
      <c r="D48" s="107"/>
      <c r="E48" s="107">
        <v>0.85990013991220027</v>
      </c>
      <c r="F48" s="107"/>
      <c r="G48" s="108"/>
      <c r="H48" s="107">
        <f t="shared" si="1"/>
        <v>6.3472222222222228E-3</v>
      </c>
      <c r="I48" s="107"/>
      <c r="J48" s="107">
        <f t="shared" si="0"/>
        <v>5.9715287493902793E-3</v>
      </c>
      <c r="K48" s="107">
        <f t="shared" si="2"/>
        <v>6.3472222222222228E-3</v>
      </c>
    </row>
    <row r="49" spans="2:38" x14ac:dyDescent="0.3">
      <c r="B49" s="107">
        <v>144</v>
      </c>
      <c r="C49" s="107">
        <v>0.78500000000000003</v>
      </c>
      <c r="D49" s="107"/>
      <c r="E49" s="107">
        <v>0.77689819590523124</v>
      </c>
      <c r="F49" s="107"/>
      <c r="G49" s="108"/>
      <c r="H49" s="107">
        <f t="shared" si="1"/>
        <v>5.4513888888888893E-3</v>
      </c>
      <c r="I49" s="107"/>
      <c r="J49" s="107">
        <f t="shared" si="0"/>
        <v>5.3951263604529948E-3</v>
      </c>
      <c r="K49" s="107">
        <f t="shared" si="2"/>
        <v>5.4513888888888893E-3</v>
      </c>
    </row>
    <row r="50" spans="2:38" x14ac:dyDescent="0.3">
      <c r="B50" s="107">
        <v>144</v>
      </c>
      <c r="C50" s="107">
        <v>0.80700000000000005</v>
      </c>
      <c r="D50" s="107"/>
      <c r="E50" s="107">
        <v>0.70850927020934817</v>
      </c>
      <c r="F50" s="107"/>
      <c r="G50" s="108"/>
      <c r="H50" s="107">
        <f t="shared" si="1"/>
        <v>5.604166666666667E-3</v>
      </c>
      <c r="I50" s="107"/>
      <c r="J50" s="107">
        <f t="shared" si="0"/>
        <v>4.9202032653426955E-3</v>
      </c>
      <c r="K50" s="107">
        <f t="shared" si="2"/>
        <v>5.604166666666667E-3</v>
      </c>
    </row>
    <row r="51" spans="2:38" x14ac:dyDescent="0.3">
      <c r="B51" s="107">
        <v>144</v>
      </c>
      <c r="C51" s="107">
        <v>0.72399999999999998</v>
      </c>
      <c r="D51" s="107"/>
      <c r="E51" s="107">
        <v>0.65118651371991876</v>
      </c>
      <c r="F51" s="107"/>
      <c r="G51" s="108"/>
      <c r="H51" s="107">
        <f t="shared" si="1"/>
        <v>5.0277777777777777E-3</v>
      </c>
      <c r="I51" s="107"/>
      <c r="J51" s="107">
        <f t="shared" si="0"/>
        <v>4.5221285674994357E-3</v>
      </c>
      <c r="K51" s="107">
        <f t="shared" si="2"/>
        <v>5.0277777777777777E-3</v>
      </c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</row>
    <row r="52" spans="2:38" x14ac:dyDescent="0.3">
      <c r="B52" s="107">
        <v>144</v>
      </c>
      <c r="C52" s="107">
        <v>0.63800000000000001</v>
      </c>
      <c r="D52" s="107"/>
      <c r="E52" s="107">
        <v>0.60244500820196067</v>
      </c>
      <c r="F52" s="107"/>
      <c r="G52" s="108"/>
      <c r="H52" s="107">
        <f t="shared" si="1"/>
        <v>4.4305555555555556E-3</v>
      </c>
      <c r="I52" s="107"/>
      <c r="J52" s="107">
        <f t="shared" si="0"/>
        <v>4.1836458902913933E-3</v>
      </c>
      <c r="K52" s="107">
        <f t="shared" si="2"/>
        <v>4.4305555555555556E-3</v>
      </c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</row>
    <row r="53" spans="2:38" x14ac:dyDescent="0.3">
      <c r="B53" s="107">
        <v>144</v>
      </c>
      <c r="C53" s="107">
        <v>0.627</v>
      </c>
      <c r="D53" s="107"/>
      <c r="E53" s="107">
        <v>0.56049201320182407</v>
      </c>
      <c r="F53" s="107"/>
      <c r="G53" s="108"/>
      <c r="H53" s="107">
        <f t="shared" si="1"/>
        <v>4.3541666666666668E-3</v>
      </c>
      <c r="I53" s="107"/>
      <c r="J53" s="107">
        <f t="shared" si="0"/>
        <v>3.8923056472348894E-3</v>
      </c>
      <c r="K53" s="107">
        <f t="shared" si="2"/>
        <v>4.3541666666666668E-3</v>
      </c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</row>
    <row r="54" spans="2:38" x14ac:dyDescent="0.3">
      <c r="B54" s="107">
        <v>144</v>
      </c>
      <c r="C54" s="107">
        <v>0.59</v>
      </c>
      <c r="D54" s="107"/>
      <c r="E54" s="107">
        <v>0.52400164775899716</v>
      </c>
      <c r="F54" s="107"/>
      <c r="G54" s="108"/>
      <c r="H54" s="107">
        <f t="shared" si="1"/>
        <v>4.0972222222222217E-3</v>
      </c>
      <c r="I54" s="107"/>
      <c r="J54" s="107">
        <f t="shared" si="0"/>
        <v>3.6389003316597023E-3</v>
      </c>
      <c r="K54" s="107">
        <f t="shared" si="2"/>
        <v>4.0972222222222217E-3</v>
      </c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</row>
    <row r="55" spans="2:38" x14ac:dyDescent="0.3">
      <c r="B55" s="107">
        <v>144</v>
      </c>
      <c r="C55" s="107">
        <v>0.45</v>
      </c>
      <c r="D55" s="107"/>
      <c r="E55" s="107">
        <v>0.49197220718693124</v>
      </c>
      <c r="F55" s="107"/>
      <c r="G55" s="108"/>
      <c r="H55" s="107">
        <f t="shared" si="1"/>
        <v>3.1250000000000002E-3</v>
      </c>
      <c r="I55" s="107"/>
      <c r="J55" s="107">
        <f t="shared" si="0"/>
        <v>3.4164736610203558E-3</v>
      </c>
      <c r="K55" s="107">
        <f t="shared" si="2"/>
        <v>3.1250000000000002E-3</v>
      </c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</row>
    <row r="56" spans="2:38" x14ac:dyDescent="0.3">
      <c r="B56">
        <v>81.8</v>
      </c>
      <c r="C56">
        <v>2.2000000000000002</v>
      </c>
      <c r="E56">
        <v>2.5975180880731692</v>
      </c>
      <c r="G56" s="2"/>
      <c r="H56">
        <f t="shared" si="1"/>
        <v>2.6894865525672374E-2</v>
      </c>
      <c r="J56">
        <f>E56/B56</f>
        <v>3.1754499854195227E-2</v>
      </c>
      <c r="K56">
        <f t="shared" si="2"/>
        <v>2.6894865525672374E-2</v>
      </c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</row>
    <row r="57" spans="2:38" x14ac:dyDescent="0.3">
      <c r="B57">
        <v>81.8</v>
      </c>
      <c r="C57">
        <v>1.58</v>
      </c>
      <c r="E57">
        <v>1.909939770642036</v>
      </c>
      <c r="G57" s="2"/>
      <c r="H57">
        <f t="shared" si="1"/>
        <v>1.9315403422982887E-2</v>
      </c>
      <c r="J57">
        <f t="shared" si="0"/>
        <v>2.3348896951614132E-2</v>
      </c>
      <c r="K57">
        <f t="shared" si="2"/>
        <v>1.9315403422982887E-2</v>
      </c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</row>
    <row r="58" spans="2:38" x14ac:dyDescent="0.3">
      <c r="B58">
        <v>81.8</v>
      </c>
      <c r="C58">
        <v>1.47</v>
      </c>
      <c r="E58">
        <v>1.3965151011146071</v>
      </c>
      <c r="G58" s="2"/>
      <c r="H58">
        <f t="shared" si="1"/>
        <v>1.7970660146699267E-2</v>
      </c>
      <c r="J58">
        <f t="shared" si="0"/>
        <v>1.7072311749567325E-2</v>
      </c>
      <c r="K58">
        <f t="shared" si="2"/>
        <v>1.7970660146699267E-2</v>
      </c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</row>
    <row r="59" spans="2:38" x14ac:dyDescent="0.3">
      <c r="B59">
        <v>81.8</v>
      </c>
      <c r="C59">
        <v>1.115</v>
      </c>
      <c r="E59">
        <v>1.1006432576581227</v>
      </c>
      <c r="G59" s="2"/>
      <c r="H59">
        <f t="shared" si="1"/>
        <v>1.363080684596577E-2</v>
      </c>
      <c r="J59">
        <f t="shared" si="0"/>
        <v>1.3455296548387808E-2</v>
      </c>
      <c r="K59">
        <f t="shared" si="2"/>
        <v>1.363080684596577E-2</v>
      </c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</row>
    <row r="60" spans="2:38" x14ac:dyDescent="0.3">
      <c r="B60">
        <v>81.8</v>
      </c>
      <c r="C60">
        <v>0.94499999999999995</v>
      </c>
      <c r="E60">
        <v>0.90822310771789139</v>
      </c>
      <c r="G60" s="2"/>
      <c r="H60">
        <f t="shared" si="1"/>
        <v>1.1552567237163814E-2</v>
      </c>
      <c r="J60">
        <f t="shared" si="0"/>
        <v>1.1102971976991338E-2</v>
      </c>
      <c r="K60">
        <f t="shared" si="2"/>
        <v>1.1552567237163814E-2</v>
      </c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</row>
    <row r="61" spans="2:38" x14ac:dyDescent="0.3">
      <c r="B61">
        <v>81.8</v>
      </c>
      <c r="C61">
        <v>0.77500000000000002</v>
      </c>
      <c r="E61">
        <v>0.77307085954558596</v>
      </c>
      <c r="G61" s="2"/>
      <c r="H61">
        <f t="shared" si="1"/>
        <v>9.4743276283618585E-3</v>
      </c>
      <c r="J61">
        <f t="shared" si="0"/>
        <v>9.4507440042247669E-3</v>
      </c>
      <c r="K61">
        <f t="shared" si="2"/>
        <v>9.4743276283618585E-3</v>
      </c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</row>
    <row r="62" spans="2:38" x14ac:dyDescent="0.3">
      <c r="B62">
        <v>81.8</v>
      </c>
      <c r="C62">
        <v>0.61</v>
      </c>
      <c r="E62">
        <v>0.6729321471692149</v>
      </c>
      <c r="G62" s="2"/>
      <c r="H62">
        <f t="shared" si="1"/>
        <v>7.4572127139364303E-3</v>
      </c>
      <c r="J62">
        <f t="shared" si="0"/>
        <v>8.2265543663718205E-3</v>
      </c>
      <c r="K62">
        <f t="shared" si="2"/>
        <v>7.4572127139364303E-3</v>
      </c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</row>
    <row r="63" spans="2:38" x14ac:dyDescent="0.3">
      <c r="B63">
        <v>81.8</v>
      </c>
      <c r="C63">
        <v>0.58499999999999996</v>
      </c>
      <c r="E63">
        <v>0.59576102937458009</v>
      </c>
      <c r="G63" s="2"/>
      <c r="H63">
        <f t="shared" si="1"/>
        <v>7.1515892420537892E-3</v>
      </c>
      <c r="J63">
        <f t="shared" si="0"/>
        <v>7.2831421683934002E-3</v>
      </c>
      <c r="K63">
        <f t="shared" si="2"/>
        <v>7.1515892420537892E-3</v>
      </c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</row>
    <row r="64" spans="2:38" x14ac:dyDescent="0.3">
      <c r="B64">
        <v>81.8</v>
      </c>
      <c r="C64">
        <v>0.58399999999999996</v>
      </c>
      <c r="E64">
        <v>0.53446874240188658</v>
      </c>
      <c r="G64" s="2"/>
      <c r="H64">
        <f t="shared" si="1"/>
        <v>7.1393643031784837E-3</v>
      </c>
      <c r="J64">
        <f t="shared" si="0"/>
        <v>6.5338477066245303E-3</v>
      </c>
      <c r="K64">
        <f t="shared" si="2"/>
        <v>7.1393643031784837E-3</v>
      </c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</row>
    <row r="65" spans="2:38" x14ac:dyDescent="0.3">
      <c r="B65">
        <v>81.8</v>
      </c>
      <c r="C65">
        <v>0.43</v>
      </c>
      <c r="E65">
        <v>0.48461158359574052</v>
      </c>
      <c r="G65" s="2"/>
      <c r="H65">
        <f t="shared" si="1"/>
        <v>5.2567237163814182E-3</v>
      </c>
      <c r="J65">
        <f t="shared" si="0"/>
        <v>5.9243469877229898E-3</v>
      </c>
      <c r="K65">
        <f t="shared" si="2"/>
        <v>5.2567237163814182E-3</v>
      </c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</row>
    <row r="66" spans="2:38" x14ac:dyDescent="0.3">
      <c r="B66">
        <v>81.8</v>
      </c>
      <c r="C66">
        <v>0.44</v>
      </c>
      <c r="E66">
        <v>0.44326247236743493</v>
      </c>
      <c r="G66" s="2"/>
      <c r="H66">
        <f t="shared" si="1"/>
        <v>5.3789731051344745E-3</v>
      </c>
      <c r="J66">
        <f t="shared" ref="J66:J129" si="3">E66/B66</f>
        <v>5.4188566304087405E-3</v>
      </c>
      <c r="K66">
        <f t="shared" si="2"/>
        <v>5.3789731051344745E-3</v>
      </c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</row>
    <row r="67" spans="2:38" x14ac:dyDescent="0.3">
      <c r="B67">
        <v>81.8</v>
      </c>
      <c r="C67">
        <v>0.43</v>
      </c>
      <c r="E67">
        <v>0.40841479372219641</v>
      </c>
      <c r="G67" s="2"/>
      <c r="H67">
        <f t="shared" ref="H67:H130" si="4">C67/B67</f>
        <v>5.2567237163814182E-3</v>
      </c>
      <c r="J67">
        <f t="shared" si="3"/>
        <v>4.9928458890244063E-3</v>
      </c>
      <c r="K67">
        <f t="shared" ref="K67:K130" si="5">C67/B67</f>
        <v>5.2567237163814182E-3</v>
      </c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</row>
    <row r="68" spans="2:38" x14ac:dyDescent="0.3">
      <c r="B68">
        <v>81.8</v>
      </c>
      <c r="C68">
        <v>0.41699999999999998</v>
      </c>
      <c r="E68">
        <v>0.37864695161416462</v>
      </c>
      <c r="G68" s="2"/>
      <c r="H68">
        <f t="shared" si="4"/>
        <v>5.0977995110024453E-3</v>
      </c>
      <c r="J68">
        <f t="shared" si="3"/>
        <v>4.6289358388039688E-3</v>
      </c>
      <c r="K68">
        <f t="shared" si="5"/>
        <v>5.0977995110024453E-3</v>
      </c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</row>
    <row r="69" spans="2:38" x14ac:dyDescent="0.3">
      <c r="B69" s="107">
        <v>95.36</v>
      </c>
      <c r="C69" s="107">
        <v>1.9</v>
      </c>
      <c r="D69" s="107"/>
      <c r="E69" s="107">
        <v>2.2049723178131475</v>
      </c>
      <c r="F69" s="107"/>
      <c r="G69" s="108"/>
      <c r="H69" s="107">
        <f t="shared" si="4"/>
        <v>1.9924496644295301E-2</v>
      </c>
      <c r="I69" s="107"/>
      <c r="J69" s="107">
        <f t="shared" si="3"/>
        <v>2.3122612393174785E-2</v>
      </c>
      <c r="K69" s="107">
        <f t="shared" si="5"/>
        <v>1.9924496644295301E-2</v>
      </c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</row>
    <row r="70" spans="2:38" x14ac:dyDescent="0.3">
      <c r="B70" s="107">
        <v>95.36</v>
      </c>
      <c r="C70" s="107">
        <v>1.67</v>
      </c>
      <c r="D70" s="107"/>
      <c r="E70" s="107">
        <v>1.9844750860318332</v>
      </c>
      <c r="F70" s="107"/>
      <c r="G70" s="108"/>
      <c r="H70" s="107">
        <f t="shared" si="4"/>
        <v>1.751258389261745E-2</v>
      </c>
      <c r="I70" s="107"/>
      <c r="J70" s="107">
        <f t="shared" si="3"/>
        <v>2.081035115385731E-2</v>
      </c>
      <c r="K70" s="107">
        <f t="shared" si="5"/>
        <v>1.751258389261745E-2</v>
      </c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</row>
    <row r="71" spans="2:38" x14ac:dyDescent="0.3">
      <c r="B71" s="107">
        <v>95.36</v>
      </c>
      <c r="C71" s="107">
        <v>1.2350000000000001</v>
      </c>
      <c r="D71" s="107"/>
      <c r="E71" s="107">
        <v>1.5434806224692033</v>
      </c>
      <c r="F71" s="107"/>
      <c r="G71" s="108"/>
      <c r="H71" s="107">
        <f t="shared" si="4"/>
        <v>1.2950922818791948E-2</v>
      </c>
      <c r="I71" s="107"/>
      <c r="J71" s="107">
        <f t="shared" si="3"/>
        <v>1.618582867522235E-2</v>
      </c>
      <c r="K71" s="107">
        <f t="shared" si="5"/>
        <v>1.2950922818791948E-2</v>
      </c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</row>
    <row r="72" spans="2:38" x14ac:dyDescent="0.3">
      <c r="B72" s="107">
        <v>95.36</v>
      </c>
      <c r="C72" s="107">
        <v>1.3</v>
      </c>
      <c r="D72" s="107"/>
      <c r="E72" s="107">
        <v>1.2628477820202573</v>
      </c>
      <c r="F72" s="107"/>
      <c r="G72" s="108"/>
      <c r="H72" s="107">
        <f t="shared" si="4"/>
        <v>1.3632550335570471E-2</v>
      </c>
      <c r="I72" s="107"/>
      <c r="J72" s="107">
        <f t="shared" si="3"/>
        <v>1.3242950734272832E-2</v>
      </c>
      <c r="K72" s="107">
        <f t="shared" si="5"/>
        <v>1.3632550335570471E-2</v>
      </c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</row>
    <row r="73" spans="2:38" x14ac:dyDescent="0.3">
      <c r="B73" s="107">
        <v>95.36</v>
      </c>
      <c r="C73" s="107">
        <v>1.1200000000000001</v>
      </c>
      <c r="D73" s="107"/>
      <c r="E73" s="107">
        <v>1.0685635078632947</v>
      </c>
      <c r="F73" s="107"/>
      <c r="G73" s="108"/>
      <c r="H73" s="107">
        <f t="shared" si="4"/>
        <v>1.1744966442953021E-2</v>
      </c>
      <c r="I73" s="107"/>
      <c r="J73" s="107">
        <f t="shared" si="3"/>
        <v>1.1205573698230858E-2</v>
      </c>
      <c r="K73" s="107">
        <f t="shared" si="5"/>
        <v>1.1744966442953021E-2</v>
      </c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</row>
    <row r="74" spans="2:38" x14ac:dyDescent="0.3">
      <c r="B74" s="107">
        <v>95.36</v>
      </c>
      <c r="C74" s="107">
        <v>0.94399999999999995</v>
      </c>
      <c r="D74" s="107"/>
      <c r="E74" s="107">
        <v>0.92608837348152218</v>
      </c>
      <c r="F74" s="107"/>
      <c r="G74" s="108"/>
      <c r="H74" s="107">
        <f t="shared" si="4"/>
        <v>9.8993288590604016E-3</v>
      </c>
      <c r="I74" s="107"/>
      <c r="J74" s="107">
        <f t="shared" si="3"/>
        <v>9.7114972051334115E-3</v>
      </c>
      <c r="K74" s="107">
        <f t="shared" si="5"/>
        <v>9.8993288590604016E-3</v>
      </c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</row>
    <row r="75" spans="2:38" x14ac:dyDescent="0.3">
      <c r="B75" s="107">
        <v>95.36</v>
      </c>
      <c r="C75" s="107">
        <v>0.78300000000000003</v>
      </c>
      <c r="D75" s="107"/>
      <c r="E75" s="107">
        <v>0.81713680013075474</v>
      </c>
      <c r="F75" s="107"/>
      <c r="G75" s="108"/>
      <c r="H75" s="107">
        <f t="shared" si="4"/>
        <v>8.2109899328859058E-3</v>
      </c>
      <c r="I75" s="107"/>
      <c r="J75" s="107">
        <f t="shared" si="3"/>
        <v>8.5689681221765394E-3</v>
      </c>
      <c r="K75" s="107">
        <f t="shared" si="5"/>
        <v>8.2109899328859058E-3</v>
      </c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</row>
    <row r="76" spans="2:38" x14ac:dyDescent="0.3">
      <c r="B76" s="107">
        <v>95.36</v>
      </c>
      <c r="C76" s="107">
        <v>0.76200000000000001</v>
      </c>
      <c r="D76" s="107"/>
      <c r="E76" s="107">
        <v>0.73112240011699114</v>
      </c>
      <c r="F76" s="107"/>
      <c r="G76" s="108"/>
      <c r="H76" s="107">
        <f t="shared" si="4"/>
        <v>7.9907718120805372E-3</v>
      </c>
      <c r="I76" s="107"/>
      <c r="J76" s="107">
        <f t="shared" si="3"/>
        <v>7.6669714777369037E-3</v>
      </c>
      <c r="K76" s="107">
        <f t="shared" si="5"/>
        <v>7.9907718120805372E-3</v>
      </c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</row>
    <row r="77" spans="2:38" x14ac:dyDescent="0.3">
      <c r="B77" s="107">
        <v>95.36</v>
      </c>
      <c r="C77" s="107">
        <v>0.67</v>
      </c>
      <c r="D77" s="107"/>
      <c r="E77" s="107">
        <v>0.66149169534394425</v>
      </c>
      <c r="F77" s="107"/>
      <c r="G77" s="108"/>
      <c r="H77" s="107">
        <f t="shared" si="4"/>
        <v>7.0260067114093962E-3</v>
      </c>
      <c r="I77" s="107"/>
      <c r="J77" s="107">
        <f t="shared" si="3"/>
        <v>6.9367837179524355E-3</v>
      </c>
      <c r="K77" s="107">
        <f t="shared" si="5"/>
        <v>7.0260067114093962E-3</v>
      </c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</row>
    <row r="78" spans="2:38" x14ac:dyDescent="0.3">
      <c r="B78" s="107">
        <v>95.36</v>
      </c>
      <c r="C78" s="107">
        <v>0.59199999999999997</v>
      </c>
      <c r="D78" s="107"/>
      <c r="E78" s="107">
        <v>0.60397067835751439</v>
      </c>
      <c r="F78" s="107"/>
      <c r="G78" s="108"/>
      <c r="H78" s="107">
        <f t="shared" si="4"/>
        <v>6.2080536912751672E-3</v>
      </c>
      <c r="I78" s="107"/>
      <c r="J78" s="107">
        <f t="shared" si="3"/>
        <v>6.3335851337826595E-3</v>
      </c>
      <c r="K78" s="107">
        <f t="shared" si="5"/>
        <v>6.2080536912751672E-3</v>
      </c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</row>
    <row r="79" spans="2:38" x14ac:dyDescent="0.3">
      <c r="B79" s="107">
        <v>95.36</v>
      </c>
      <c r="C79" s="107">
        <v>0.58899999999999997</v>
      </c>
      <c r="D79" s="107"/>
      <c r="E79" s="107">
        <v>0.55565302408891315</v>
      </c>
      <c r="F79" s="107"/>
      <c r="G79" s="108"/>
      <c r="H79" s="107">
        <f t="shared" si="4"/>
        <v>6.1765939597315436E-3</v>
      </c>
      <c r="I79" s="107"/>
      <c r="J79" s="107">
        <f t="shared" si="3"/>
        <v>5.8268983230800458E-3</v>
      </c>
      <c r="K79" s="107">
        <f t="shared" si="5"/>
        <v>6.1765939597315436E-3</v>
      </c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</row>
    <row r="80" spans="2:38" x14ac:dyDescent="0.3">
      <c r="B80" s="107">
        <v>95.36</v>
      </c>
      <c r="C80" s="107">
        <v>0.56000000000000005</v>
      </c>
      <c r="D80" s="107"/>
      <c r="E80" s="107">
        <v>0.51449354082306775</v>
      </c>
      <c r="F80" s="107"/>
      <c r="G80" s="108"/>
      <c r="H80" s="107">
        <f t="shared" si="4"/>
        <v>5.8724832214765103E-3</v>
      </c>
      <c r="I80" s="107"/>
      <c r="J80" s="107">
        <f t="shared" si="3"/>
        <v>5.3952762250741165E-3</v>
      </c>
      <c r="K80" s="107">
        <f t="shared" si="5"/>
        <v>5.8724832214765103E-3</v>
      </c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</row>
    <row r="81" spans="2:38" x14ac:dyDescent="0.3">
      <c r="B81" s="107">
        <v>95.36</v>
      </c>
      <c r="C81" s="107">
        <v>0.52500000000000002</v>
      </c>
      <c r="D81" s="107"/>
      <c r="E81" s="107">
        <v>0.47901122766285631</v>
      </c>
      <c r="F81" s="107"/>
      <c r="G81" s="108"/>
      <c r="H81" s="107">
        <f t="shared" si="4"/>
        <v>5.505453020134228E-3</v>
      </c>
      <c r="I81" s="107"/>
      <c r="J81" s="107">
        <f t="shared" si="3"/>
        <v>5.0231882095517653E-3</v>
      </c>
      <c r="K81" s="107">
        <f t="shared" si="5"/>
        <v>5.505453020134228E-3</v>
      </c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</row>
    <row r="82" spans="2:38" x14ac:dyDescent="0.3">
      <c r="B82" s="107">
        <v>95.36</v>
      </c>
      <c r="C82" s="107">
        <v>0.49299999999999999</v>
      </c>
      <c r="D82" s="107"/>
      <c r="E82" s="107">
        <v>0.44810727749105905</v>
      </c>
      <c r="F82" s="107"/>
      <c r="G82" s="108"/>
      <c r="H82" s="107">
        <f t="shared" si="4"/>
        <v>5.1698825503355703E-3</v>
      </c>
      <c r="I82" s="107"/>
      <c r="J82" s="107">
        <f t="shared" si="3"/>
        <v>4.6991115508710048E-3</v>
      </c>
      <c r="K82" s="107">
        <f t="shared" si="5"/>
        <v>5.1698825503355703E-3</v>
      </c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</row>
    <row r="83" spans="2:38" x14ac:dyDescent="0.3">
      <c r="B83">
        <v>69.8</v>
      </c>
      <c r="C83">
        <v>1.5369999999999999</v>
      </c>
      <c r="E83">
        <v>1.6023471339281787</v>
      </c>
      <c r="G83" s="2"/>
      <c r="H83">
        <f t="shared" si="4"/>
        <v>2.2020057306590259E-2</v>
      </c>
      <c r="J83">
        <f t="shared" si="3"/>
        <v>2.2956262663727491E-2</v>
      </c>
      <c r="K83">
        <f t="shared" si="5"/>
        <v>2.2020057306590259E-2</v>
      </c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</row>
    <row r="84" spans="2:38" x14ac:dyDescent="0.3">
      <c r="B84">
        <v>69.8</v>
      </c>
      <c r="C84">
        <v>1.23</v>
      </c>
      <c r="E84">
        <v>1.3513771009032833</v>
      </c>
      <c r="G84" s="2"/>
      <c r="H84">
        <f t="shared" si="4"/>
        <v>1.7621776504297994E-2</v>
      </c>
      <c r="J84">
        <f t="shared" si="3"/>
        <v>1.9360703451336437E-2</v>
      </c>
      <c r="K84">
        <f t="shared" si="5"/>
        <v>1.7621776504297994E-2</v>
      </c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</row>
    <row r="85" spans="2:38" x14ac:dyDescent="0.3">
      <c r="B85">
        <v>69.8</v>
      </c>
      <c r="C85">
        <v>1.087</v>
      </c>
      <c r="E85">
        <v>1.1445336670915562</v>
      </c>
      <c r="G85" s="2"/>
      <c r="H85">
        <f t="shared" si="4"/>
        <v>1.5573065902578797E-2</v>
      </c>
      <c r="J85">
        <f t="shared" si="3"/>
        <v>1.6397330474091063E-2</v>
      </c>
      <c r="K85">
        <f t="shared" si="5"/>
        <v>1.5573065902578797E-2</v>
      </c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</row>
    <row r="86" spans="2:38" x14ac:dyDescent="0.3">
      <c r="B86">
        <v>69.8</v>
      </c>
      <c r="C86">
        <v>1.012</v>
      </c>
      <c r="E86">
        <v>1.0385583275460415</v>
      </c>
      <c r="G86" s="2"/>
      <c r="H86">
        <f t="shared" si="4"/>
        <v>1.4498567335243554E-2</v>
      </c>
      <c r="J86">
        <f t="shared" si="3"/>
        <v>1.4879059133897444E-2</v>
      </c>
      <c r="K86">
        <f t="shared" si="5"/>
        <v>1.4498567335243554E-2</v>
      </c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</row>
    <row r="87" spans="2:38" x14ac:dyDescent="0.3">
      <c r="B87">
        <v>69.8</v>
      </c>
      <c r="C87">
        <v>0.88</v>
      </c>
      <c r="E87">
        <v>0.93470249479143752</v>
      </c>
      <c r="G87" s="2"/>
      <c r="H87">
        <f t="shared" si="4"/>
        <v>1.2607449856733524E-2</v>
      </c>
      <c r="J87">
        <f t="shared" si="3"/>
        <v>1.3391153220507702E-2</v>
      </c>
      <c r="K87">
        <f t="shared" si="5"/>
        <v>1.2607449856733524E-2</v>
      </c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</row>
    <row r="88" spans="2:38" x14ac:dyDescent="0.3">
      <c r="B88">
        <v>69.8</v>
      </c>
      <c r="C88">
        <v>0.79500000000000004</v>
      </c>
      <c r="E88">
        <v>0.84334059680430451</v>
      </c>
      <c r="G88" s="2"/>
      <c r="H88">
        <f t="shared" si="4"/>
        <v>1.1389684813753582E-2</v>
      </c>
      <c r="J88">
        <f t="shared" si="3"/>
        <v>1.2082243507224994E-2</v>
      </c>
      <c r="K88">
        <f t="shared" si="5"/>
        <v>1.1389684813753582E-2</v>
      </c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</row>
    <row r="89" spans="2:38" x14ac:dyDescent="0.3">
      <c r="B89">
        <v>69.8</v>
      </c>
      <c r="C89">
        <v>0.78300000000000003</v>
      </c>
      <c r="E89">
        <v>0.77354689224118967</v>
      </c>
      <c r="G89" s="2"/>
      <c r="H89">
        <f t="shared" si="4"/>
        <v>1.1217765042979944E-2</v>
      </c>
      <c r="J89">
        <f t="shared" si="3"/>
        <v>1.1082333699730511E-2</v>
      </c>
      <c r="K89">
        <f t="shared" si="5"/>
        <v>1.1217765042979944E-2</v>
      </c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</row>
    <row r="90" spans="2:38" x14ac:dyDescent="0.3">
      <c r="B90">
        <v>69.8</v>
      </c>
      <c r="C90">
        <v>0.72299999999999998</v>
      </c>
      <c r="E90">
        <v>0.70990062895552208</v>
      </c>
      <c r="G90" s="2"/>
      <c r="H90">
        <f t="shared" si="4"/>
        <v>1.0358166189111747E-2</v>
      </c>
      <c r="J90">
        <f t="shared" si="3"/>
        <v>1.0170496116841291E-2</v>
      </c>
      <c r="K90">
        <f t="shared" si="5"/>
        <v>1.0358166189111747E-2</v>
      </c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</row>
    <row r="91" spans="2:38" x14ac:dyDescent="0.3">
      <c r="B91">
        <v>69.8</v>
      </c>
      <c r="C91">
        <v>0.70199999999999996</v>
      </c>
      <c r="E91">
        <v>0.65978999632336777</v>
      </c>
      <c r="G91" s="2"/>
      <c r="H91">
        <f t="shared" si="4"/>
        <v>1.0057306590257879E-2</v>
      </c>
      <c r="J91">
        <f t="shared" si="3"/>
        <v>9.4525787438877913E-3</v>
      </c>
      <c r="K91">
        <f t="shared" si="5"/>
        <v>1.0057306590257879E-2</v>
      </c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</row>
    <row r="92" spans="2:38" ht="15" thickBot="1" x14ac:dyDescent="0.35">
      <c r="B92">
        <v>69.8</v>
      </c>
      <c r="C92">
        <v>0.64</v>
      </c>
      <c r="D92" s="18"/>
      <c r="E92">
        <v>0.6129196687156967</v>
      </c>
      <c r="G92" s="2"/>
      <c r="H92">
        <f t="shared" si="4"/>
        <v>9.1690544412607461E-3</v>
      </c>
      <c r="J92">
        <f t="shared" si="3"/>
        <v>8.7810840790214437E-3</v>
      </c>
      <c r="K92">
        <f t="shared" si="5"/>
        <v>9.1690544412607461E-3</v>
      </c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</row>
    <row r="93" spans="2:38" x14ac:dyDescent="0.3">
      <c r="B93" s="107">
        <v>120.22</v>
      </c>
      <c r="C93" s="107">
        <v>2.27</v>
      </c>
      <c r="D93" s="107"/>
      <c r="E93" s="107">
        <v>2.5025600886493318</v>
      </c>
      <c r="F93" s="107"/>
      <c r="G93" s="108"/>
      <c r="H93" s="107">
        <f t="shared" si="4"/>
        <v>1.8882049575777739E-2</v>
      </c>
      <c r="I93" s="107"/>
      <c r="J93" s="107">
        <f t="shared" si="3"/>
        <v>2.0816503815083445E-2</v>
      </c>
      <c r="K93" s="107">
        <f t="shared" si="5"/>
        <v>1.8882049575777739E-2</v>
      </c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</row>
    <row r="94" spans="2:38" x14ac:dyDescent="0.3">
      <c r="B94" s="107">
        <v>120.22</v>
      </c>
      <c r="C94" s="107">
        <v>1.79</v>
      </c>
      <c r="D94" s="107"/>
      <c r="E94" s="107">
        <v>1.9857270268630567</v>
      </c>
      <c r="F94" s="107"/>
      <c r="G94" s="108"/>
      <c r="H94" s="107">
        <f t="shared" si="4"/>
        <v>1.4889369489269673E-2</v>
      </c>
      <c r="I94" s="107"/>
      <c r="J94" s="107">
        <f t="shared" si="3"/>
        <v>1.6517443244577081E-2</v>
      </c>
      <c r="K94" s="107">
        <f t="shared" si="5"/>
        <v>1.4889369489269673E-2</v>
      </c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</row>
    <row r="95" spans="2:38" x14ac:dyDescent="0.3">
      <c r="B95" s="107">
        <v>120.22</v>
      </c>
      <c r="C95" s="107">
        <v>1.59</v>
      </c>
      <c r="D95" s="107"/>
      <c r="E95" s="107">
        <v>1.6311329149232248</v>
      </c>
      <c r="F95" s="107"/>
      <c r="G95" s="108"/>
      <c r="H95" s="107">
        <f t="shared" si="4"/>
        <v>1.3225752786557977E-2</v>
      </c>
      <c r="I95" s="107"/>
      <c r="J95" s="107">
        <f t="shared" si="3"/>
        <v>1.3567899808045457E-2</v>
      </c>
      <c r="K95" s="107">
        <f t="shared" si="5"/>
        <v>1.3225752786557977E-2</v>
      </c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</row>
    <row r="96" spans="2:38" x14ac:dyDescent="0.3">
      <c r="B96" s="107">
        <v>120.22</v>
      </c>
      <c r="C96" s="107">
        <v>1.3149999999999999</v>
      </c>
      <c r="D96" s="107"/>
      <c r="E96" s="107">
        <v>1.3839915641772815</v>
      </c>
      <c r="F96" s="107"/>
      <c r="G96" s="108"/>
      <c r="H96" s="107">
        <f t="shared" si="4"/>
        <v>1.0938279820329395E-2</v>
      </c>
      <c r="I96" s="107"/>
      <c r="J96" s="107">
        <f t="shared" si="3"/>
        <v>1.1512157412887053E-2</v>
      </c>
      <c r="K96" s="107">
        <f t="shared" si="5"/>
        <v>1.0938279820329395E-2</v>
      </c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</row>
    <row r="97" spans="2:33" x14ac:dyDescent="0.3">
      <c r="B97" s="107">
        <v>120.22</v>
      </c>
      <c r="C97" s="107">
        <v>1.1299999999999999</v>
      </c>
      <c r="D97" s="107"/>
      <c r="E97" s="107">
        <v>1.2018874109960604</v>
      </c>
      <c r="F97" s="107"/>
      <c r="G97" s="108"/>
      <c r="H97" s="107">
        <f t="shared" si="4"/>
        <v>9.3994343703210775E-3</v>
      </c>
      <c r="I97" s="107"/>
      <c r="J97" s="107">
        <f t="shared" si="3"/>
        <v>9.9973998585598106E-3</v>
      </c>
      <c r="K97" s="107">
        <f t="shared" si="5"/>
        <v>9.3994343703210775E-3</v>
      </c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</row>
    <row r="98" spans="2:33" x14ac:dyDescent="0.3">
      <c r="B98" s="107">
        <v>120.22</v>
      </c>
      <c r="C98" s="107">
        <v>1.0229999999999999</v>
      </c>
      <c r="D98" s="107"/>
      <c r="E98" s="107">
        <v>1.0621330608802395</v>
      </c>
      <c r="F98" s="107"/>
      <c r="G98" s="108"/>
      <c r="H98" s="107">
        <f t="shared" si="4"/>
        <v>8.5093994343703201E-3</v>
      </c>
      <c r="I98" s="107"/>
      <c r="J98" s="107">
        <f t="shared" si="3"/>
        <v>8.8349115029133212E-3</v>
      </c>
      <c r="K98" s="107">
        <f t="shared" si="5"/>
        <v>8.5093994343703201E-3</v>
      </c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</row>
    <row r="99" spans="2:33" x14ac:dyDescent="0.3">
      <c r="B99" s="107">
        <v>120.22</v>
      </c>
      <c r="C99" s="107">
        <v>0.93</v>
      </c>
      <c r="D99" s="107"/>
      <c r="E99" s="107">
        <v>0.95149420037188137</v>
      </c>
      <c r="F99" s="107"/>
      <c r="G99" s="108"/>
      <c r="H99" s="107">
        <f t="shared" si="4"/>
        <v>7.7358176676093834E-3</v>
      </c>
      <c r="I99" s="107"/>
      <c r="J99" s="107">
        <f t="shared" si="3"/>
        <v>7.9146082213598524E-3</v>
      </c>
      <c r="K99" s="107">
        <f t="shared" si="5"/>
        <v>7.7358176676093834E-3</v>
      </c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</row>
    <row r="100" spans="2:33" x14ac:dyDescent="0.3">
      <c r="B100" s="107">
        <v>120.22</v>
      </c>
      <c r="C100" s="107">
        <v>0.83599999999999997</v>
      </c>
      <c r="D100" s="107"/>
      <c r="E100" s="107">
        <v>0.86173059656321327</v>
      </c>
      <c r="F100" s="107"/>
      <c r="G100" s="108"/>
      <c r="H100" s="107">
        <f t="shared" si="4"/>
        <v>6.953917817334886E-3</v>
      </c>
      <c r="I100" s="107"/>
      <c r="J100" s="107">
        <f t="shared" si="3"/>
        <v>7.1679470684013749E-3</v>
      </c>
      <c r="K100" s="107">
        <f t="shared" si="5"/>
        <v>6.953917817334886E-3</v>
      </c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</row>
    <row r="101" spans="2:33" x14ac:dyDescent="0.3">
      <c r="B101" s="107">
        <v>120.22</v>
      </c>
      <c r="C101" s="107">
        <v>0.752</v>
      </c>
      <c r="D101" s="107"/>
      <c r="E101" s="107">
        <v>0.78744347616983279</v>
      </c>
      <c r="F101" s="107"/>
      <c r="G101" s="108"/>
      <c r="H101" s="107">
        <f t="shared" si="4"/>
        <v>6.2551988021959737E-3</v>
      </c>
      <c r="I101" s="107"/>
      <c r="J101" s="107">
        <f t="shared" si="3"/>
        <v>6.5500205969874631E-3</v>
      </c>
      <c r="K101" s="107">
        <f t="shared" si="5"/>
        <v>6.2551988021959737E-3</v>
      </c>
    </row>
    <row r="102" spans="2:33" x14ac:dyDescent="0.3">
      <c r="B102" s="107">
        <v>120.22</v>
      </c>
      <c r="C102" s="107">
        <v>0.73799999999999999</v>
      </c>
      <c r="D102" s="107"/>
      <c r="E102" s="107">
        <v>0.72494796218809998</v>
      </c>
      <c r="F102" s="107"/>
      <c r="G102" s="108"/>
      <c r="H102" s="107">
        <f t="shared" si="4"/>
        <v>6.1387456330061554E-3</v>
      </c>
      <c r="I102" s="107"/>
      <c r="J102" s="107">
        <f t="shared" si="3"/>
        <v>6.0301776924646484E-3</v>
      </c>
      <c r="K102" s="107">
        <f t="shared" si="5"/>
        <v>6.1387456330061554E-3</v>
      </c>
    </row>
    <row r="103" spans="2:33" x14ac:dyDescent="0.3">
      <c r="B103" s="107">
        <v>120.22</v>
      </c>
      <c r="C103" s="107">
        <v>0.67</v>
      </c>
      <c r="D103" s="107"/>
      <c r="E103" s="107">
        <v>0.6716429649683866</v>
      </c>
      <c r="F103" s="107"/>
      <c r="G103" s="108"/>
      <c r="H103" s="107">
        <f t="shared" si="4"/>
        <v>5.5731159540841797E-3</v>
      </c>
      <c r="I103" s="107"/>
      <c r="J103" s="107">
        <f t="shared" si="3"/>
        <v>5.5867822739010696E-3</v>
      </c>
      <c r="K103" s="107">
        <f t="shared" si="5"/>
        <v>5.5731159540841797E-3</v>
      </c>
    </row>
    <row r="104" spans="2:33" x14ac:dyDescent="0.3">
      <c r="B104" s="107">
        <v>120.22</v>
      </c>
      <c r="C104" s="107">
        <v>0.63</v>
      </c>
      <c r="D104" s="107"/>
      <c r="E104" s="107">
        <v>0.62564002216233294</v>
      </c>
      <c r="F104" s="107"/>
      <c r="G104" s="108"/>
      <c r="H104" s="107">
        <f t="shared" si="4"/>
        <v>5.2403926135418397E-3</v>
      </c>
      <c r="I104" s="107"/>
      <c r="J104" s="107">
        <f t="shared" si="3"/>
        <v>5.2041259537708613E-3</v>
      </c>
      <c r="K104" s="107">
        <f t="shared" si="5"/>
        <v>5.2403926135418397E-3</v>
      </c>
    </row>
    <row r="105" spans="2:33" x14ac:dyDescent="0.3">
      <c r="B105" s="107">
        <v>120.22</v>
      </c>
      <c r="C105" s="107">
        <v>0.59799999999999998</v>
      </c>
      <c r="D105" s="107"/>
      <c r="E105" s="107">
        <v>0.58553489253654234</v>
      </c>
      <c r="F105" s="107"/>
      <c r="G105" s="108"/>
      <c r="H105" s="107">
        <f t="shared" si="4"/>
        <v>4.9742139411079684E-3</v>
      </c>
      <c r="I105" s="107"/>
      <c r="J105" s="107">
        <f t="shared" si="3"/>
        <v>4.8705281362214472E-3</v>
      </c>
      <c r="K105" s="107">
        <f t="shared" si="5"/>
        <v>4.9742139411079684E-3</v>
      </c>
    </row>
    <row r="106" spans="2:33" x14ac:dyDescent="0.3">
      <c r="B106" s="107">
        <v>120.22</v>
      </c>
      <c r="C106" s="107">
        <v>0.56999999999999995</v>
      </c>
      <c r="D106" s="107"/>
      <c r="E106" s="107">
        <v>0.55026170623916026</v>
      </c>
      <c r="F106" s="107"/>
      <c r="G106" s="108"/>
      <c r="H106" s="107">
        <f t="shared" si="4"/>
        <v>4.7413076027283309E-3</v>
      </c>
      <c r="I106" s="107"/>
      <c r="J106" s="107">
        <f t="shared" si="3"/>
        <v>4.5771228268105162E-3</v>
      </c>
      <c r="K106" s="107">
        <f t="shared" si="5"/>
        <v>4.7413076027283309E-3</v>
      </c>
    </row>
    <row r="107" spans="2:33" x14ac:dyDescent="0.3">
      <c r="B107" s="107">
        <v>120.22</v>
      </c>
      <c r="C107" s="107">
        <v>0.55300000000000005</v>
      </c>
      <c r="D107" s="107"/>
      <c r="E107" s="107">
        <v>0.51899683656648066</v>
      </c>
      <c r="F107" s="107"/>
      <c r="G107" s="108"/>
      <c r="H107" s="107">
        <f t="shared" si="4"/>
        <v>4.5999001829978379E-3</v>
      </c>
      <c r="I107" s="107"/>
      <c r="J107" s="107">
        <f t="shared" si="3"/>
        <v>4.3170590298326457E-3</v>
      </c>
      <c r="K107" s="107">
        <f t="shared" si="5"/>
        <v>4.5999001829978379E-3</v>
      </c>
    </row>
    <row r="108" spans="2:33" ht="15" thickBot="1" x14ac:dyDescent="0.35">
      <c r="B108" s="107">
        <v>120.22</v>
      </c>
      <c r="C108" s="107">
        <v>0.54700000000000004</v>
      </c>
      <c r="D108" s="109"/>
      <c r="E108" s="107">
        <v>0.50051201772986631</v>
      </c>
      <c r="F108" s="107"/>
      <c r="G108" s="108"/>
      <c r="H108" s="107">
        <f t="shared" si="4"/>
        <v>4.5499916819164866E-3</v>
      </c>
      <c r="I108" s="107"/>
      <c r="J108" s="107">
        <f t="shared" si="3"/>
        <v>4.1633007630166889E-3</v>
      </c>
      <c r="K108" s="107">
        <f t="shared" si="5"/>
        <v>4.5499916819164866E-3</v>
      </c>
    </row>
    <row r="109" spans="2:33" x14ac:dyDescent="0.3">
      <c r="B109">
        <v>117.15</v>
      </c>
      <c r="C109">
        <v>2.8</v>
      </c>
      <c r="E109">
        <v>3.0173169457864892</v>
      </c>
      <c r="G109" s="2"/>
      <c r="H109">
        <f t="shared" si="4"/>
        <v>2.3900981647460517E-2</v>
      </c>
      <c r="J109">
        <f t="shared" si="3"/>
        <v>2.5756013194933751E-2</v>
      </c>
      <c r="K109">
        <f t="shared" si="5"/>
        <v>2.3900981647460517E-2</v>
      </c>
    </row>
    <row r="110" spans="2:33" x14ac:dyDescent="0.3">
      <c r="B110">
        <v>117.15</v>
      </c>
      <c r="C110">
        <v>2.5</v>
      </c>
      <c r="E110">
        <v>2.6972984818394377</v>
      </c>
      <c r="G110" s="2"/>
      <c r="H110">
        <f t="shared" si="4"/>
        <v>2.1340162185232606E-2</v>
      </c>
      <c r="J110">
        <f t="shared" si="3"/>
        <v>2.3024314825774113E-2</v>
      </c>
      <c r="K110">
        <f t="shared" si="5"/>
        <v>2.1340162185232606E-2</v>
      </c>
    </row>
    <row r="111" spans="2:33" x14ac:dyDescent="0.3">
      <c r="B111">
        <v>117.15</v>
      </c>
      <c r="C111">
        <v>2.1800000000000002</v>
      </c>
      <c r="E111">
        <v>2.3423907868605638</v>
      </c>
      <c r="G111" s="2"/>
      <c r="H111">
        <f t="shared" si="4"/>
        <v>1.8608621425522835E-2</v>
      </c>
      <c r="J111">
        <f t="shared" si="3"/>
        <v>1.9994799717119621E-2</v>
      </c>
      <c r="K111">
        <f t="shared" si="5"/>
        <v>1.8608621425522835E-2</v>
      </c>
    </row>
    <row r="112" spans="2:33" x14ac:dyDescent="0.3">
      <c r="B112">
        <v>117.15</v>
      </c>
      <c r="C112">
        <v>1.66</v>
      </c>
      <c r="E112">
        <v>1.7625910871426027</v>
      </c>
      <c r="G112" s="2"/>
      <c r="H112">
        <f t="shared" si="4"/>
        <v>1.416986769099445E-2</v>
      </c>
      <c r="J112">
        <f t="shared" si="3"/>
        <v>1.504559186634744E-2</v>
      </c>
      <c r="K112">
        <f t="shared" si="5"/>
        <v>1.416986769099445E-2</v>
      </c>
    </row>
    <row r="113" spans="2:11" x14ac:dyDescent="0.3">
      <c r="B113">
        <v>117.15</v>
      </c>
      <c r="C113">
        <v>1.38</v>
      </c>
      <c r="E113">
        <v>1.4128706333444672</v>
      </c>
      <c r="G113" s="2"/>
      <c r="H113">
        <f t="shared" si="4"/>
        <v>1.1779769526248398E-2</v>
      </c>
      <c r="J113">
        <f t="shared" si="3"/>
        <v>1.2060355384929297E-2</v>
      </c>
      <c r="K113">
        <f t="shared" si="5"/>
        <v>1.1779769526248398E-2</v>
      </c>
    </row>
    <row r="114" spans="2:11" x14ac:dyDescent="0.3">
      <c r="B114">
        <v>117.15</v>
      </c>
      <c r="C114">
        <v>1.163</v>
      </c>
      <c r="E114">
        <v>1.1789516543139262</v>
      </c>
      <c r="G114" s="2"/>
      <c r="H114">
        <f t="shared" si="4"/>
        <v>9.9274434485702081E-3</v>
      </c>
      <c r="J114">
        <f t="shared" si="3"/>
        <v>1.006360780464299E-2</v>
      </c>
      <c r="K114">
        <f t="shared" si="5"/>
        <v>9.9274434485702081E-3</v>
      </c>
    </row>
    <row r="115" spans="2:11" x14ac:dyDescent="0.3">
      <c r="B115">
        <v>117.15</v>
      </c>
      <c r="C115">
        <v>0.98299999999999998</v>
      </c>
      <c r="E115">
        <v>1.0114869306897889</v>
      </c>
      <c r="G115" s="2"/>
      <c r="H115">
        <f t="shared" si="4"/>
        <v>8.3909517712334614E-3</v>
      </c>
      <c r="J115">
        <f t="shared" si="3"/>
        <v>8.6341180596652915E-3</v>
      </c>
      <c r="K115">
        <f t="shared" si="5"/>
        <v>8.3909517712334614E-3</v>
      </c>
    </row>
    <row r="116" spans="2:11" x14ac:dyDescent="0.3">
      <c r="B116">
        <v>117.15</v>
      </c>
      <c r="C116">
        <v>0.874</v>
      </c>
      <c r="E116">
        <v>0.88568009851444218</v>
      </c>
      <c r="G116" s="2"/>
      <c r="H116">
        <f t="shared" si="4"/>
        <v>7.4605206999573195E-3</v>
      </c>
      <c r="J116">
        <f t="shared" si="3"/>
        <v>7.5602227786123952E-3</v>
      </c>
      <c r="K116">
        <f t="shared" si="5"/>
        <v>7.4605206999573195E-3</v>
      </c>
    </row>
    <row r="117" spans="2:11" x14ac:dyDescent="0.3">
      <c r="B117">
        <v>117.15</v>
      </c>
      <c r="C117">
        <v>0.78300000000000003</v>
      </c>
      <c r="E117">
        <v>0.78770663628939341</v>
      </c>
      <c r="G117" s="2"/>
      <c r="H117">
        <f t="shared" si="4"/>
        <v>6.6837387964148523E-3</v>
      </c>
      <c r="J117">
        <f t="shared" si="3"/>
        <v>6.7239149491198748E-3</v>
      </c>
      <c r="K117">
        <f t="shared" si="5"/>
        <v>6.6837387964148523E-3</v>
      </c>
    </row>
    <row r="118" spans="2:11" x14ac:dyDescent="0.3">
      <c r="B118">
        <v>117.15</v>
      </c>
      <c r="C118">
        <v>0.71399999999999997</v>
      </c>
      <c r="E118">
        <v>0.70924980000558924</v>
      </c>
      <c r="G118" s="2"/>
      <c r="H118">
        <f t="shared" si="4"/>
        <v>6.0947503201024319E-3</v>
      </c>
      <c r="J118">
        <f t="shared" si="3"/>
        <v>6.0542023047852256E-3</v>
      </c>
      <c r="K118">
        <f t="shared" si="5"/>
        <v>6.0947503201024319E-3</v>
      </c>
    </row>
    <row r="119" spans="2:11" x14ac:dyDescent="0.3">
      <c r="B119">
        <v>117.15</v>
      </c>
      <c r="C119">
        <v>0.66</v>
      </c>
      <c r="E119">
        <v>0.64500615870073508</v>
      </c>
      <c r="G119" s="2"/>
      <c r="H119">
        <f t="shared" si="4"/>
        <v>5.6338028169014088E-3</v>
      </c>
      <c r="J119">
        <f t="shared" si="3"/>
        <v>5.5058144148590277E-3</v>
      </c>
      <c r="K119">
        <f t="shared" si="5"/>
        <v>5.6338028169014088E-3</v>
      </c>
    </row>
    <row r="120" spans="2:11" x14ac:dyDescent="0.3">
      <c r="B120">
        <v>117.15</v>
      </c>
      <c r="C120">
        <v>0.60799999999999998</v>
      </c>
      <c r="E120">
        <v>0.59143421860931189</v>
      </c>
      <c r="G120" s="2"/>
      <c r="H120">
        <f t="shared" si="4"/>
        <v>5.18992744344857E-3</v>
      </c>
      <c r="J120">
        <f t="shared" si="3"/>
        <v>5.0485208588076126E-3</v>
      </c>
      <c r="K120">
        <f t="shared" si="5"/>
        <v>5.18992744344857E-3</v>
      </c>
    </row>
    <row r="121" spans="2:11" x14ac:dyDescent="0.3">
      <c r="B121">
        <v>117.15</v>
      </c>
      <c r="C121">
        <v>0.57499999999999996</v>
      </c>
      <c r="E121">
        <v>0.54607883374663457</v>
      </c>
      <c r="G121" s="2"/>
      <c r="H121">
        <f t="shared" si="4"/>
        <v>4.9082373026034989E-3</v>
      </c>
      <c r="J121">
        <f t="shared" si="3"/>
        <v>4.661364351230342E-3</v>
      </c>
      <c r="K121">
        <f t="shared" si="5"/>
        <v>4.9082373026034989E-3</v>
      </c>
    </row>
    <row r="122" spans="2:11" x14ac:dyDescent="0.3">
      <c r="B122" s="107">
        <v>116.83</v>
      </c>
      <c r="C122" s="107">
        <v>2.8</v>
      </c>
      <c r="D122" s="107"/>
      <c r="E122" s="107">
        <v>3.0328089069898434</v>
      </c>
      <c r="F122" s="107"/>
      <c r="G122" s="108"/>
      <c r="H122" s="107">
        <f t="shared" si="4"/>
        <v>2.3966446974236069E-2</v>
      </c>
      <c r="I122" s="107"/>
      <c r="J122" s="107">
        <f t="shared" si="3"/>
        <v>2.595916209012962E-2</v>
      </c>
      <c r="K122" s="107">
        <f t="shared" si="5"/>
        <v>2.3966446974236069E-2</v>
      </c>
    </row>
    <row r="123" spans="2:11" x14ac:dyDescent="0.3">
      <c r="B123" s="107">
        <v>116.83</v>
      </c>
      <c r="C123" s="107">
        <v>2.69</v>
      </c>
      <c r="D123" s="107"/>
      <c r="E123" s="107">
        <v>2.9317152767568486</v>
      </c>
      <c r="F123" s="107"/>
      <c r="G123" s="108"/>
      <c r="H123" s="107">
        <f t="shared" si="4"/>
        <v>2.302490798596251E-2</v>
      </c>
      <c r="I123" s="107"/>
      <c r="J123" s="107">
        <f t="shared" si="3"/>
        <v>2.5093856687125299E-2</v>
      </c>
      <c r="K123" s="107">
        <f t="shared" si="5"/>
        <v>2.302490798596251E-2</v>
      </c>
    </row>
    <row r="124" spans="2:11" x14ac:dyDescent="0.3">
      <c r="B124" s="107">
        <v>116.83</v>
      </c>
      <c r="C124" s="107">
        <v>2.02</v>
      </c>
      <c r="D124" s="107"/>
      <c r="E124" s="107">
        <v>2.0694460777107166</v>
      </c>
      <c r="F124" s="107"/>
      <c r="G124" s="108"/>
      <c r="H124" s="107">
        <f t="shared" si="4"/>
        <v>1.7290079602841735E-2</v>
      </c>
      <c r="I124" s="107"/>
      <c r="J124" s="107">
        <f t="shared" si="3"/>
        <v>1.7713310602676682E-2</v>
      </c>
      <c r="K124" s="107">
        <f t="shared" si="5"/>
        <v>1.7290079602841735E-2</v>
      </c>
    </row>
    <row r="125" spans="2:11" x14ac:dyDescent="0.3">
      <c r="B125" s="107">
        <v>116.83</v>
      </c>
      <c r="C125" s="107">
        <v>1.5760000000000001</v>
      </c>
      <c r="D125" s="107"/>
      <c r="E125" s="107">
        <v>1.5991174236855537</v>
      </c>
      <c r="F125" s="107"/>
      <c r="G125" s="108"/>
      <c r="H125" s="107">
        <f t="shared" si="4"/>
        <v>1.3489685868355731E-2</v>
      </c>
      <c r="I125" s="107"/>
      <c r="J125" s="107">
        <f t="shared" si="3"/>
        <v>1.3687558192977435E-2</v>
      </c>
      <c r="K125" s="107">
        <f t="shared" si="5"/>
        <v>1.3489685868355731E-2</v>
      </c>
    </row>
    <row r="126" spans="2:11" x14ac:dyDescent="0.3">
      <c r="B126" s="107">
        <v>116.83</v>
      </c>
      <c r="C126" s="107">
        <v>1.226</v>
      </c>
      <c r="D126" s="107"/>
      <c r="E126" s="107">
        <v>1.3029845674474883</v>
      </c>
      <c r="F126" s="107"/>
      <c r="G126" s="108"/>
      <c r="H126" s="107">
        <f t="shared" si="4"/>
        <v>1.0493879996576222E-2</v>
      </c>
      <c r="I126" s="107"/>
      <c r="J126" s="107">
        <f t="shared" si="3"/>
        <v>1.115282519427791E-2</v>
      </c>
      <c r="K126" s="107">
        <f t="shared" si="5"/>
        <v>1.0493879996576222E-2</v>
      </c>
    </row>
    <row r="127" spans="2:11" x14ac:dyDescent="0.3">
      <c r="B127" s="107">
        <v>116.83</v>
      </c>
      <c r="C127" s="107">
        <v>1.054</v>
      </c>
      <c r="D127" s="107"/>
      <c r="E127" s="107">
        <v>1.0993932287838182</v>
      </c>
      <c r="F127" s="107"/>
      <c r="G127" s="108"/>
      <c r="H127" s="107">
        <f t="shared" si="4"/>
        <v>9.0216553967302927E-3</v>
      </c>
      <c r="I127" s="107"/>
      <c r="J127" s="107">
        <f t="shared" si="3"/>
        <v>9.4101962576719871E-3</v>
      </c>
      <c r="K127" s="107">
        <f t="shared" si="5"/>
        <v>9.0216553967302927E-3</v>
      </c>
    </row>
    <row r="128" spans="2:11" x14ac:dyDescent="0.3">
      <c r="B128" s="107">
        <v>116.83</v>
      </c>
      <c r="C128" s="107">
        <v>0.88200000000000001</v>
      </c>
      <c r="D128" s="107"/>
      <c r="E128" s="107">
        <v>0.95082657624546441</v>
      </c>
      <c r="F128" s="107"/>
      <c r="G128" s="108"/>
      <c r="H128" s="107">
        <f t="shared" si="4"/>
        <v>7.5494307968843617E-3</v>
      </c>
      <c r="I128" s="107"/>
      <c r="J128" s="107">
        <f t="shared" si="3"/>
        <v>8.1385481147433405E-3</v>
      </c>
      <c r="K128" s="107">
        <f t="shared" si="5"/>
        <v>7.5494307968843617E-3</v>
      </c>
    </row>
    <row r="129" spans="2:11" x14ac:dyDescent="0.3">
      <c r="B129" s="107">
        <v>116.83</v>
      </c>
      <c r="C129" s="107">
        <v>0.78800000000000003</v>
      </c>
      <c r="D129" s="107"/>
      <c r="E129" s="107">
        <v>0.83763293621624235</v>
      </c>
      <c r="F129" s="107"/>
      <c r="G129" s="108"/>
      <c r="H129" s="107">
        <f t="shared" si="4"/>
        <v>6.7448429341778653E-3</v>
      </c>
      <c r="I129" s="107"/>
      <c r="J129" s="107">
        <f t="shared" si="3"/>
        <v>7.1696733391786562E-3</v>
      </c>
      <c r="K129" s="107">
        <f t="shared" si="5"/>
        <v>6.7448429341778653E-3</v>
      </c>
    </row>
    <row r="130" spans="2:11" x14ac:dyDescent="0.3">
      <c r="B130" s="107">
        <v>116.83</v>
      </c>
      <c r="C130" s="107">
        <v>0.70399999999999996</v>
      </c>
      <c r="D130" s="107"/>
      <c r="E130" s="107">
        <v>0.74852304938472713</v>
      </c>
      <c r="F130" s="107"/>
      <c r="G130" s="108"/>
      <c r="H130" s="107">
        <f t="shared" si="4"/>
        <v>6.0258495249507832E-3</v>
      </c>
      <c r="I130" s="107"/>
      <c r="J130" s="107">
        <f t="shared" ref="J130:J147" si="6">E130/B130</f>
        <v>6.4069421328830532E-3</v>
      </c>
      <c r="K130" s="107">
        <f t="shared" si="5"/>
        <v>6.0258495249507832E-3</v>
      </c>
    </row>
    <row r="131" spans="2:11" x14ac:dyDescent="0.3">
      <c r="B131" s="107">
        <v>116.83</v>
      </c>
      <c r="C131" s="107">
        <v>0.76200000000000001</v>
      </c>
      <c r="D131" s="107"/>
      <c r="E131" s="107">
        <v>0.67654967925158038</v>
      </c>
      <c r="F131" s="107"/>
      <c r="G131" s="108"/>
      <c r="H131" s="107">
        <f t="shared" ref="H131:H147" si="7">C131/B131</f>
        <v>6.5222973551313877E-3</v>
      </c>
      <c r="I131" s="107"/>
      <c r="J131" s="107">
        <f t="shared" si="6"/>
        <v>5.7908900047212225E-3</v>
      </c>
      <c r="K131" s="107">
        <f t="shared" ref="K131:K147" si="8">C131/B131</f>
        <v>6.5222973551313877E-3</v>
      </c>
    </row>
    <row r="132" spans="2:11" x14ac:dyDescent="0.3">
      <c r="B132" s="107">
        <v>116.83</v>
      </c>
      <c r="C132" s="107">
        <v>0.59899999999999998</v>
      </c>
      <c r="D132" s="107"/>
      <c r="E132" s="107">
        <v>0.61720321615933649</v>
      </c>
      <c r="F132" s="107"/>
      <c r="G132" s="108"/>
      <c r="H132" s="107">
        <f t="shared" si="7"/>
        <v>5.12710776341693E-3</v>
      </c>
      <c r="I132" s="107"/>
      <c r="J132" s="107">
        <f t="shared" si="6"/>
        <v>5.2829171972895361E-3</v>
      </c>
      <c r="K132" s="107">
        <f t="shared" si="8"/>
        <v>5.12710776341693E-3</v>
      </c>
    </row>
    <row r="133" spans="2:11" x14ac:dyDescent="0.3">
      <c r="B133" s="107">
        <v>116.83</v>
      </c>
      <c r="C133" s="107">
        <v>0.58799999999999997</v>
      </c>
      <c r="D133" s="107"/>
      <c r="E133" s="107">
        <v>0.56742876324326108</v>
      </c>
      <c r="F133" s="107"/>
      <c r="G133" s="108"/>
      <c r="H133" s="107">
        <f t="shared" si="7"/>
        <v>5.0329538645895741E-3</v>
      </c>
      <c r="I133" s="107"/>
      <c r="J133" s="107">
        <f t="shared" si="6"/>
        <v>4.8568754878307039E-3</v>
      </c>
      <c r="K133" s="107">
        <f t="shared" si="8"/>
        <v>5.0329538645895741E-3</v>
      </c>
    </row>
    <row r="134" spans="2:11" x14ac:dyDescent="0.3">
      <c r="B134" s="107">
        <v>116.83</v>
      </c>
      <c r="C134" s="107">
        <v>0.59499999999999997</v>
      </c>
      <c r="D134" s="107"/>
      <c r="E134" s="107">
        <v>0.52508333315048039</v>
      </c>
      <c r="F134" s="107"/>
      <c r="G134" s="108"/>
      <c r="H134" s="107">
        <f t="shared" si="7"/>
        <v>5.092869982025165E-3</v>
      </c>
      <c r="I134" s="107"/>
      <c r="J134" s="107">
        <f t="shared" si="6"/>
        <v>4.4944220932164715E-3</v>
      </c>
      <c r="K134" s="107">
        <f t="shared" si="8"/>
        <v>5.092869982025165E-3</v>
      </c>
    </row>
    <row r="135" spans="2:11" x14ac:dyDescent="0.3">
      <c r="B135" s="107">
        <v>116.83</v>
      </c>
      <c r="C135" s="107">
        <v>0.59699999999999998</v>
      </c>
      <c r="D135" s="107"/>
      <c r="E135" s="107">
        <v>0.48861921279280807</v>
      </c>
      <c r="F135" s="107"/>
      <c r="G135" s="108"/>
      <c r="H135" s="107">
        <f t="shared" si="7"/>
        <v>5.1099888727210475E-3</v>
      </c>
      <c r="I135" s="107"/>
      <c r="J135" s="107">
        <f t="shared" si="6"/>
        <v>4.1823094478542159E-3</v>
      </c>
      <c r="K135" s="107">
        <f t="shared" si="8"/>
        <v>5.1099888727210475E-3</v>
      </c>
    </row>
    <row r="136" spans="2:11" ht="15" thickBot="1" x14ac:dyDescent="0.35">
      <c r="B136" s="107">
        <v>116.83</v>
      </c>
      <c r="C136" s="107">
        <v>0.59699999999999998</v>
      </c>
      <c r="D136" s="109"/>
      <c r="E136" s="107">
        <v>0.4754132881227322</v>
      </c>
      <c r="F136" s="107"/>
      <c r="G136" s="108"/>
      <c r="H136" s="107">
        <f t="shared" si="7"/>
        <v>5.1099888727210475E-3</v>
      </c>
      <c r="I136" s="107"/>
      <c r="J136" s="107">
        <f t="shared" si="6"/>
        <v>4.0692740573716702E-3</v>
      </c>
      <c r="K136" s="107">
        <f t="shared" si="8"/>
        <v>5.1099888727210475E-3</v>
      </c>
    </row>
    <row r="137" spans="2:11" x14ac:dyDescent="0.3">
      <c r="B137">
        <v>88.81</v>
      </c>
      <c r="C137">
        <v>2.6</v>
      </c>
      <c r="E137">
        <v>2.9793531905188777</v>
      </c>
      <c r="G137" s="2"/>
      <c r="H137">
        <f t="shared" si="7"/>
        <v>2.9275982434410541E-2</v>
      </c>
      <c r="J137">
        <f t="shared" si="6"/>
        <v>3.3547496796744486E-2</v>
      </c>
      <c r="K137">
        <f t="shared" si="8"/>
        <v>2.9275982434410541E-2</v>
      </c>
    </row>
    <row r="138" spans="2:11" x14ac:dyDescent="0.3">
      <c r="B138">
        <v>88.81</v>
      </c>
      <c r="C138">
        <v>1.88</v>
      </c>
      <c r="E138">
        <v>2.1084653348287441</v>
      </c>
      <c r="G138" s="2"/>
      <c r="H138">
        <f t="shared" si="7"/>
        <v>2.116878729872762E-2</v>
      </c>
      <c r="J138">
        <f t="shared" si="6"/>
        <v>2.3741305425388402E-2</v>
      </c>
      <c r="K138">
        <f t="shared" si="8"/>
        <v>2.116878729872762E-2</v>
      </c>
    </row>
    <row r="139" spans="2:11" x14ac:dyDescent="0.3">
      <c r="B139">
        <v>88.81</v>
      </c>
      <c r="C139">
        <v>1.25</v>
      </c>
      <c r="E139">
        <v>1.4426341764617725</v>
      </c>
      <c r="G139" s="2"/>
      <c r="H139">
        <f t="shared" si="7"/>
        <v>1.4074991555005066E-2</v>
      </c>
      <c r="J139">
        <f t="shared" si="6"/>
        <v>1.6244051080528909E-2</v>
      </c>
      <c r="K139">
        <f t="shared" si="8"/>
        <v>1.4074991555005066E-2</v>
      </c>
    </row>
    <row r="140" spans="2:11" x14ac:dyDescent="0.3">
      <c r="B140">
        <v>88.81</v>
      </c>
      <c r="C140">
        <v>1.07</v>
      </c>
      <c r="E140">
        <v>1.0964019741109472</v>
      </c>
      <c r="G140" s="2"/>
      <c r="H140">
        <f t="shared" si="7"/>
        <v>1.2048192771084338E-2</v>
      </c>
      <c r="J140">
        <f t="shared" si="6"/>
        <v>1.2345478821201973E-2</v>
      </c>
      <c r="K140">
        <f t="shared" si="8"/>
        <v>1.2048192771084338E-2</v>
      </c>
    </row>
    <row r="141" spans="2:11" x14ac:dyDescent="0.3">
      <c r="B141">
        <v>88.81</v>
      </c>
      <c r="C141">
        <v>0.88</v>
      </c>
      <c r="E141">
        <v>0.88419514041205416</v>
      </c>
      <c r="G141" s="2"/>
      <c r="H141">
        <f t="shared" si="7"/>
        <v>9.9087940547235662E-3</v>
      </c>
      <c r="J141">
        <f t="shared" si="6"/>
        <v>9.9560313074209452E-3</v>
      </c>
      <c r="K141">
        <f t="shared" si="8"/>
        <v>9.9087940547235662E-3</v>
      </c>
    </row>
    <row r="142" spans="2:11" x14ac:dyDescent="0.3">
      <c r="B142">
        <v>88.81</v>
      </c>
      <c r="C142">
        <v>0.78500000000000003</v>
      </c>
      <c r="E142">
        <v>0.7408121446695588</v>
      </c>
      <c r="G142" s="2"/>
      <c r="H142">
        <f t="shared" si="7"/>
        <v>8.839094696543183E-3</v>
      </c>
      <c r="J142">
        <f t="shared" si="6"/>
        <v>8.3415397440553853E-3</v>
      </c>
      <c r="K142">
        <f t="shared" si="8"/>
        <v>8.839094696543183E-3</v>
      </c>
    </row>
    <row r="143" spans="2:11" x14ac:dyDescent="0.3">
      <c r="B143">
        <v>88.81</v>
      </c>
      <c r="C143">
        <v>0.62</v>
      </c>
      <c r="E143">
        <v>0.6374430082040391</v>
      </c>
      <c r="G143" s="2"/>
      <c r="H143">
        <f t="shared" si="7"/>
        <v>6.9811958112825133E-3</v>
      </c>
      <c r="J143">
        <f t="shared" si="6"/>
        <v>7.1776039658151009E-3</v>
      </c>
      <c r="K143">
        <f t="shared" si="8"/>
        <v>6.9811958112825133E-3</v>
      </c>
    </row>
    <row r="144" spans="2:11" x14ac:dyDescent="0.3">
      <c r="B144">
        <v>88.81</v>
      </c>
      <c r="C144">
        <v>0.61099999999999999</v>
      </c>
      <c r="E144">
        <v>0.55938876230150358</v>
      </c>
      <c r="G144" s="2"/>
      <c r="H144">
        <f t="shared" si="7"/>
        <v>6.8798558720864766E-3</v>
      </c>
      <c r="J144">
        <f t="shared" si="6"/>
        <v>6.2987136842867194E-3</v>
      </c>
      <c r="K144">
        <f t="shared" si="8"/>
        <v>6.8798558720864766E-3</v>
      </c>
    </row>
    <row r="145" spans="2:11" x14ac:dyDescent="0.3">
      <c r="B145">
        <v>88.81</v>
      </c>
      <c r="C145">
        <v>0.52500000000000002</v>
      </c>
      <c r="E145">
        <v>0.49836453368679418</v>
      </c>
      <c r="G145" s="2"/>
      <c r="H145">
        <f t="shared" si="7"/>
        <v>5.9114964531021283E-3</v>
      </c>
      <c r="J145">
        <f t="shared" si="6"/>
        <v>5.6115812823645328E-3</v>
      </c>
      <c r="K145">
        <f t="shared" si="8"/>
        <v>5.9114964531021283E-3</v>
      </c>
    </row>
    <row r="146" spans="2:11" x14ac:dyDescent="0.3">
      <c r="B146">
        <v>88.81</v>
      </c>
      <c r="C146">
        <v>0.51800000000000002</v>
      </c>
      <c r="E146">
        <v>0.44934507135694557</v>
      </c>
      <c r="G146" s="2"/>
      <c r="H146">
        <f t="shared" si="7"/>
        <v>5.8326765003940996E-3</v>
      </c>
      <c r="J146">
        <f t="shared" si="6"/>
        <v>5.0596224677057263E-3</v>
      </c>
      <c r="K146">
        <f t="shared" si="8"/>
        <v>5.8326765003940996E-3</v>
      </c>
    </row>
    <row r="147" spans="2:11" x14ac:dyDescent="0.3">
      <c r="B147">
        <v>88.81</v>
      </c>
      <c r="C147">
        <v>0.52200000000000002</v>
      </c>
      <c r="E147">
        <v>0.40910521422050267</v>
      </c>
      <c r="G147" s="2"/>
      <c r="H147">
        <f t="shared" si="7"/>
        <v>5.8777164733701164E-3</v>
      </c>
      <c r="J147">
        <f t="shared" si="6"/>
        <v>4.606521948209691E-3</v>
      </c>
      <c r="K147">
        <f t="shared" si="8"/>
        <v>5.8777164733701164E-3</v>
      </c>
    </row>
  </sheetData>
  <pageMargins left="0.7" right="0.7" top="0.75" bottom="0.75" header="0.3" footer="0.3"/>
  <pageSetup scale="49" orientation="portrait" r:id="rId1"/>
  <rowBreaks count="1" manualBreakCount="1">
    <brk id="96" max="32" man="1"/>
  </rowBreaks>
  <colBreaks count="1" manualBreakCount="1">
    <brk id="12" max="14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BA155"/>
  <sheetViews>
    <sheetView view="pageBreakPreview" zoomScale="25" zoomScaleNormal="85" zoomScaleSheetLayoutView="25" workbookViewId="0">
      <selection activeCell="AW27" sqref="AW27"/>
    </sheetView>
  </sheetViews>
  <sheetFormatPr defaultRowHeight="14.4" x14ac:dyDescent="0.3"/>
  <cols>
    <col min="5" max="5" width="17.5546875" customWidth="1"/>
    <col min="6" max="6" width="10.5546875" bestFit="1" customWidth="1"/>
    <col min="7" max="7" width="14.21875" customWidth="1"/>
    <col min="11" max="11" width="22.21875" customWidth="1"/>
    <col min="12" max="12" width="13.5546875" customWidth="1"/>
    <col min="13" max="13" width="14.44140625" customWidth="1"/>
    <col min="14" max="16" width="12" customWidth="1"/>
    <col min="17" max="22" width="12" bestFit="1" customWidth="1"/>
    <col min="23" max="23" width="14.77734375" customWidth="1"/>
    <col min="24" max="24" width="16" bestFit="1" customWidth="1"/>
    <col min="32" max="44" width="0" hidden="1" customWidth="1"/>
    <col min="45" max="45" width="8.77734375" hidden="1" customWidth="1"/>
  </cols>
  <sheetData>
    <row r="1" spans="1:45" ht="25.8" x14ac:dyDescent="0.5">
      <c r="A1" s="47" t="s">
        <v>97</v>
      </c>
      <c r="B1" s="48"/>
      <c r="C1" s="49"/>
      <c r="D1" s="49"/>
      <c r="E1" s="49"/>
      <c r="F1" t="s">
        <v>98</v>
      </c>
      <c r="J1" t="s">
        <v>99</v>
      </c>
      <c r="K1" s="50" t="s">
        <v>100</v>
      </c>
      <c r="L1" s="2"/>
      <c r="M1" s="2" t="str">
        <f t="shared" ref="M1:O1" si="0">CONCATENATE(M3,$J$1)</f>
        <v>57μm</v>
      </c>
      <c r="N1" s="2" t="str">
        <f t="shared" si="0"/>
        <v>69.8μm</v>
      </c>
      <c r="O1" s="2" t="str">
        <f t="shared" si="0"/>
        <v>76.46μm</v>
      </c>
      <c r="P1" s="2" t="str">
        <f>CONCATENATE(P3,$J$1)</f>
        <v>81.8μm</v>
      </c>
      <c r="Q1" s="2" t="str">
        <f t="shared" ref="Q1:AS1" si="1">CONCATENATE(Q3,$J$1)</f>
        <v>88.81μm</v>
      </c>
      <c r="R1" s="2" t="str">
        <f t="shared" si="1"/>
        <v>95.36μm</v>
      </c>
      <c r="S1" s="2" t="str">
        <f>CONCATENATE(S3,$J$1)</f>
        <v>116.83μm</v>
      </c>
      <c r="T1" s="2" t="str">
        <f t="shared" si="1"/>
        <v>117.15μm</v>
      </c>
      <c r="U1" s="2" t="str">
        <f t="shared" si="1"/>
        <v>120.22μm</v>
      </c>
      <c r="V1" s="2" t="str">
        <f t="shared" si="1"/>
        <v>137.68μm</v>
      </c>
      <c r="W1" s="2" t="str">
        <f t="shared" si="1"/>
        <v>141.61μm</v>
      </c>
      <c r="X1" s="2" t="str">
        <f t="shared" si="1"/>
        <v>144μm</v>
      </c>
      <c r="Y1" s="2"/>
      <c r="Z1" s="2"/>
      <c r="AA1" s="2"/>
      <c r="AB1" s="2"/>
      <c r="AC1" s="2"/>
      <c r="AD1" s="2"/>
      <c r="AE1" s="2"/>
      <c r="AF1" s="2" t="str">
        <f t="shared" si="1"/>
        <v>5μm</v>
      </c>
      <c r="AG1" s="2" t="str">
        <f t="shared" si="1"/>
        <v>10μm</v>
      </c>
      <c r="AH1" s="2" t="str">
        <f t="shared" si="1"/>
        <v>15μm</v>
      </c>
      <c r="AI1" s="2" t="str">
        <f t="shared" si="1"/>
        <v>20μm</v>
      </c>
      <c r="AJ1" s="2" t="str">
        <f t="shared" si="1"/>
        <v>25μm</v>
      </c>
      <c r="AK1" s="2" t="str">
        <f t="shared" si="1"/>
        <v>30μm</v>
      </c>
      <c r="AL1" s="2" t="str">
        <f t="shared" si="1"/>
        <v>35μm</v>
      </c>
      <c r="AM1" s="2" t="str">
        <f t="shared" si="1"/>
        <v>40μm</v>
      </c>
      <c r="AN1" s="2" t="str">
        <f t="shared" si="1"/>
        <v>45μm</v>
      </c>
      <c r="AO1" s="2" t="str">
        <f t="shared" si="1"/>
        <v>50μm</v>
      </c>
      <c r="AP1" s="2" t="str">
        <f t="shared" si="1"/>
        <v>55μm</v>
      </c>
      <c r="AQ1" s="2" t="str">
        <f t="shared" si="1"/>
        <v>60μm</v>
      </c>
      <c r="AR1" s="2" t="str">
        <f t="shared" si="1"/>
        <v>65μm</v>
      </c>
      <c r="AS1" s="2" t="str">
        <f t="shared" si="1"/>
        <v>70μm</v>
      </c>
    </row>
    <row r="2" spans="1:45" ht="15.6" x14ac:dyDescent="0.3">
      <c r="A2" s="49" t="s">
        <v>101</v>
      </c>
      <c r="B2" s="49"/>
      <c r="C2" s="49"/>
      <c r="D2" s="49"/>
      <c r="E2" s="49"/>
      <c r="F2" t="s">
        <v>102</v>
      </c>
      <c r="G2" t="s">
        <v>103</v>
      </c>
      <c r="H2" t="s">
        <v>104</v>
      </c>
      <c r="K2" s="2" t="s">
        <v>105</v>
      </c>
      <c r="L2" s="2"/>
      <c r="M2" s="2"/>
      <c r="N2" s="2"/>
      <c r="O2" s="2"/>
      <c r="P2" t="s">
        <v>106</v>
      </c>
      <c r="Q2" s="2"/>
      <c r="R2" s="51"/>
      <c r="S2" s="2"/>
    </row>
    <row r="3" spans="1:45" ht="15.6" x14ac:dyDescent="0.3">
      <c r="A3" s="49" t="s">
        <v>107</v>
      </c>
      <c r="B3" s="49"/>
      <c r="C3" s="49"/>
      <c r="D3" s="49"/>
      <c r="E3" s="49"/>
      <c r="F3" t="s">
        <v>80</v>
      </c>
      <c r="G3" t="e">
        <f>#REF!</f>
        <v>#REF!</v>
      </c>
      <c r="H3" t="e">
        <f>#REF!</f>
        <v>#REF!</v>
      </c>
      <c r="I3" t="e">
        <f t="shared" ref="I3:I24" si="2">H3*1000</f>
        <v>#REF!</v>
      </c>
      <c r="K3" s="2">
        <v>17</v>
      </c>
      <c r="L3" s="2"/>
      <c r="M3" s="2">
        <v>57</v>
      </c>
      <c r="N3" s="2">
        <v>69.8</v>
      </c>
      <c r="O3" s="2">
        <v>76.459999999999994</v>
      </c>
      <c r="P3">
        <v>81.8</v>
      </c>
      <c r="Q3" s="2">
        <v>88.81</v>
      </c>
      <c r="R3" s="2">
        <v>95.36</v>
      </c>
      <c r="S3" s="2">
        <v>116.83</v>
      </c>
      <c r="T3" s="2">
        <v>117.15</v>
      </c>
      <c r="U3" s="2">
        <v>120.22</v>
      </c>
      <c r="V3" s="2">
        <v>137.68</v>
      </c>
      <c r="W3" s="2">
        <v>141.61000000000001</v>
      </c>
      <c r="X3" s="2">
        <v>144</v>
      </c>
      <c r="Y3" s="2"/>
      <c r="Z3" s="2"/>
      <c r="AA3" s="2"/>
      <c r="AB3" s="2"/>
      <c r="AC3" s="2"/>
      <c r="AD3" s="2"/>
      <c r="AE3" s="2"/>
      <c r="AF3" s="2">
        <f t="shared" ref="AF3:AS3" si="3">AE3+5</f>
        <v>5</v>
      </c>
      <c r="AG3" s="2">
        <f t="shared" si="3"/>
        <v>10</v>
      </c>
      <c r="AH3" s="2">
        <f t="shared" si="3"/>
        <v>15</v>
      </c>
      <c r="AI3" s="2">
        <f t="shared" si="3"/>
        <v>20</v>
      </c>
      <c r="AJ3" s="2">
        <f t="shared" si="3"/>
        <v>25</v>
      </c>
      <c r="AK3" s="2">
        <f t="shared" si="3"/>
        <v>30</v>
      </c>
      <c r="AL3" s="2">
        <f t="shared" si="3"/>
        <v>35</v>
      </c>
      <c r="AM3" s="2">
        <f t="shared" si="3"/>
        <v>40</v>
      </c>
      <c r="AN3" s="2">
        <f t="shared" si="3"/>
        <v>45</v>
      </c>
      <c r="AO3" s="2">
        <f t="shared" si="3"/>
        <v>50</v>
      </c>
      <c r="AP3" s="2">
        <f t="shared" si="3"/>
        <v>55</v>
      </c>
      <c r="AQ3" s="2">
        <f t="shared" si="3"/>
        <v>60</v>
      </c>
      <c r="AR3" s="2">
        <f t="shared" si="3"/>
        <v>65</v>
      </c>
      <c r="AS3" s="2">
        <f t="shared" si="3"/>
        <v>70</v>
      </c>
    </row>
    <row r="4" spans="1:45" ht="15.6" x14ac:dyDescent="0.3">
      <c r="A4" s="49"/>
      <c r="B4" s="49"/>
      <c r="C4" s="49"/>
      <c r="D4" s="49"/>
      <c r="E4" s="49"/>
      <c r="K4" s="2"/>
      <c r="L4" s="2"/>
      <c r="M4" s="2">
        <v>17.170000000000002</v>
      </c>
      <c r="N4" s="2">
        <v>18.399999999999999</v>
      </c>
      <c r="O4" s="2">
        <v>17.16</v>
      </c>
      <c r="P4" s="2">
        <v>18.18</v>
      </c>
      <c r="Q4" s="2">
        <v>17.670000000000002</v>
      </c>
      <c r="R4" s="2">
        <v>16.68</v>
      </c>
      <c r="S4" s="2">
        <v>17.239999999999998</v>
      </c>
      <c r="T4" s="2">
        <v>17.399999999999999</v>
      </c>
      <c r="U4" s="2">
        <v>17.399999999999999</v>
      </c>
      <c r="V4" s="2">
        <v>16.22</v>
      </c>
      <c r="W4" s="2">
        <v>16.71</v>
      </c>
      <c r="X4" s="2">
        <v>16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03" customFormat="1" ht="15.6" x14ac:dyDescent="0.3">
      <c r="A5" s="48"/>
      <c r="B5" s="48"/>
      <c r="C5" s="48"/>
      <c r="D5" s="48"/>
      <c r="E5" s="48"/>
      <c r="K5" s="6" t="s">
        <v>108</v>
      </c>
      <c r="L5" s="6">
        <v>1</v>
      </c>
      <c r="M5" s="6" t="s">
        <v>81</v>
      </c>
      <c r="N5" s="6" t="s">
        <v>80</v>
      </c>
      <c r="O5" s="6" t="s">
        <v>109</v>
      </c>
      <c r="P5" s="103" t="s">
        <v>16</v>
      </c>
      <c r="Q5" s="6" t="s">
        <v>85</v>
      </c>
      <c r="R5" s="6" t="s">
        <v>17</v>
      </c>
      <c r="S5" s="6" t="s">
        <v>84</v>
      </c>
      <c r="T5" s="6" t="s">
        <v>83</v>
      </c>
      <c r="U5" s="6" t="s">
        <v>82</v>
      </c>
      <c r="V5" s="6" t="s">
        <v>14</v>
      </c>
      <c r="W5" s="6" t="s">
        <v>12</v>
      </c>
      <c r="X5" s="6" t="s">
        <v>15</v>
      </c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5.6" x14ac:dyDescent="0.3">
      <c r="A6" s="49"/>
      <c r="B6" s="49"/>
      <c r="C6" s="49"/>
      <c r="D6" s="49"/>
      <c r="E6" s="49"/>
      <c r="K6" s="2" t="s">
        <v>110</v>
      </c>
      <c r="L6" s="62">
        <v>0</v>
      </c>
      <c r="M6" s="2">
        <f>$L$6*(M3/M4)</f>
        <v>0</v>
      </c>
      <c r="N6" s="2">
        <f t="shared" ref="N6:X6" si="4">$L$6*(N3/N4)</f>
        <v>0</v>
      </c>
      <c r="O6" s="2">
        <f t="shared" si="4"/>
        <v>0</v>
      </c>
      <c r="P6" s="2">
        <f t="shared" si="4"/>
        <v>0</v>
      </c>
      <c r="Q6" s="2">
        <f t="shared" si="4"/>
        <v>0</v>
      </c>
      <c r="R6" s="2">
        <f t="shared" si="4"/>
        <v>0</v>
      </c>
      <c r="S6" s="2">
        <f t="shared" si="4"/>
        <v>0</v>
      </c>
      <c r="T6" s="2">
        <f t="shared" si="4"/>
        <v>0</v>
      </c>
      <c r="U6" s="2">
        <f t="shared" si="4"/>
        <v>0</v>
      </c>
      <c r="V6" s="2">
        <f t="shared" si="4"/>
        <v>0</v>
      </c>
      <c r="W6" s="2">
        <f t="shared" si="4"/>
        <v>0</v>
      </c>
      <c r="X6" s="2">
        <f t="shared" si="4"/>
        <v>0</v>
      </c>
      <c r="Y6" s="2"/>
      <c r="Z6" s="2"/>
      <c r="AA6" s="2"/>
      <c r="AB6" s="2"/>
      <c r="AC6" s="2"/>
      <c r="AD6" s="2"/>
      <c r="AE6" s="2"/>
      <c r="AF6" s="2">
        <f t="shared" ref="AF6:AS6" si="5">1.5*($K$3^3)/AF$3</f>
        <v>1473.9</v>
      </c>
      <c r="AG6" s="2">
        <f t="shared" si="5"/>
        <v>736.95</v>
      </c>
      <c r="AH6" s="2">
        <f t="shared" si="5"/>
        <v>491.3</v>
      </c>
      <c r="AI6" s="2">
        <f t="shared" si="5"/>
        <v>368.47500000000002</v>
      </c>
      <c r="AJ6" s="2">
        <f t="shared" si="5"/>
        <v>294.77999999999997</v>
      </c>
      <c r="AK6" s="2">
        <f t="shared" si="5"/>
        <v>245.65</v>
      </c>
      <c r="AL6" s="2">
        <f t="shared" si="5"/>
        <v>210.55714285714285</v>
      </c>
      <c r="AM6" s="2">
        <f t="shared" si="5"/>
        <v>184.23750000000001</v>
      </c>
      <c r="AN6" s="2">
        <f t="shared" si="5"/>
        <v>163.76666666666668</v>
      </c>
      <c r="AO6" s="2">
        <f t="shared" si="5"/>
        <v>147.38999999999999</v>
      </c>
      <c r="AP6" s="2">
        <f t="shared" si="5"/>
        <v>133.9909090909091</v>
      </c>
      <c r="AQ6" s="2">
        <f t="shared" si="5"/>
        <v>122.825</v>
      </c>
      <c r="AR6" s="2">
        <f t="shared" si="5"/>
        <v>113.37692307692308</v>
      </c>
      <c r="AS6" s="2">
        <f t="shared" si="5"/>
        <v>105.27857142857142</v>
      </c>
    </row>
    <row r="7" spans="1:45" ht="15.6" x14ac:dyDescent="0.3">
      <c r="A7" s="49"/>
      <c r="B7" s="49"/>
      <c r="C7" s="49"/>
      <c r="D7" s="49"/>
      <c r="E7" s="49"/>
      <c r="K7" s="2" t="s">
        <v>111</v>
      </c>
      <c r="L7" s="62">
        <v>0</v>
      </c>
      <c r="M7" s="2">
        <f>$L$7</f>
        <v>0</v>
      </c>
      <c r="N7" s="2">
        <f t="shared" ref="N7:X7" si="6">$L$7</f>
        <v>0</v>
      </c>
      <c r="O7" s="2">
        <f t="shared" si="6"/>
        <v>0</v>
      </c>
      <c r="P7" s="2">
        <f t="shared" si="6"/>
        <v>0</v>
      </c>
      <c r="Q7" s="2">
        <f t="shared" si="6"/>
        <v>0</v>
      </c>
      <c r="R7" s="2">
        <f t="shared" si="6"/>
        <v>0</v>
      </c>
      <c r="S7" s="2">
        <f t="shared" si="6"/>
        <v>0</v>
      </c>
      <c r="T7" s="2">
        <f t="shared" si="6"/>
        <v>0</v>
      </c>
      <c r="U7" s="2">
        <f t="shared" si="6"/>
        <v>0</v>
      </c>
      <c r="V7" s="2">
        <f t="shared" si="6"/>
        <v>0</v>
      </c>
      <c r="W7" s="2">
        <f t="shared" si="6"/>
        <v>0</v>
      </c>
      <c r="X7" s="2">
        <f t="shared" si="6"/>
        <v>0</v>
      </c>
      <c r="Y7" s="2"/>
      <c r="Z7" s="2"/>
      <c r="AA7" s="2"/>
      <c r="AB7" s="2"/>
      <c r="AC7" s="2"/>
      <c r="AD7" s="2"/>
      <c r="AE7" s="2"/>
      <c r="AF7" s="2">
        <f t="shared" ref="AF7:AS7" si="7">AF$3*$K$3*(1+1.5*($K$3/AF$3)^2)</f>
        <v>1558.8999999999996</v>
      </c>
      <c r="AG7" s="2">
        <f t="shared" si="7"/>
        <v>906.94999999999982</v>
      </c>
      <c r="AH7" s="2">
        <f t="shared" si="7"/>
        <v>746.3</v>
      </c>
      <c r="AI7" s="2">
        <f t="shared" si="7"/>
        <v>708.47499999999991</v>
      </c>
      <c r="AJ7" s="2">
        <f t="shared" si="7"/>
        <v>719.78</v>
      </c>
      <c r="AK7" s="2">
        <f t="shared" si="7"/>
        <v>755.64999999999986</v>
      </c>
      <c r="AL7" s="2">
        <f t="shared" si="7"/>
        <v>805.55714285714282</v>
      </c>
      <c r="AM7" s="2">
        <f t="shared" si="7"/>
        <v>864.23750000000007</v>
      </c>
      <c r="AN7" s="2">
        <f t="shared" si="7"/>
        <v>928.76666666666665</v>
      </c>
      <c r="AO7" s="2">
        <f t="shared" si="7"/>
        <v>997.39</v>
      </c>
      <c r="AP7" s="2">
        <f t="shared" si="7"/>
        <v>1068.9909090909091</v>
      </c>
      <c r="AQ7" s="2">
        <f t="shared" si="7"/>
        <v>1142.825</v>
      </c>
      <c r="AR7" s="2">
        <f t="shared" si="7"/>
        <v>1218.376923076923</v>
      </c>
      <c r="AS7" s="2">
        <f t="shared" si="7"/>
        <v>1295.2785714285715</v>
      </c>
    </row>
    <row r="8" spans="1:45" ht="15.6" x14ac:dyDescent="0.3">
      <c r="A8" s="49"/>
      <c r="B8" s="49"/>
      <c r="C8" s="49"/>
      <c r="D8" s="49"/>
      <c r="E8" s="49"/>
      <c r="K8" s="2" t="s">
        <v>112</v>
      </c>
      <c r="L8" s="62">
        <v>0</v>
      </c>
      <c r="M8" s="2">
        <f>(M4/M3)^$L$8</f>
        <v>1</v>
      </c>
      <c r="N8" s="2">
        <f t="shared" ref="N8:X8" si="8">(N4/N3)^$L$8</f>
        <v>1</v>
      </c>
      <c r="O8" s="2">
        <f t="shared" si="8"/>
        <v>1</v>
      </c>
      <c r="P8" s="2">
        <f t="shared" si="8"/>
        <v>1</v>
      </c>
      <c r="Q8" s="2">
        <f t="shared" si="8"/>
        <v>1</v>
      </c>
      <c r="R8" s="2">
        <f t="shared" si="8"/>
        <v>1</v>
      </c>
      <c r="S8" s="2">
        <f t="shared" si="8"/>
        <v>1</v>
      </c>
      <c r="T8" s="2">
        <f t="shared" si="8"/>
        <v>1</v>
      </c>
      <c r="U8" s="2">
        <f t="shared" si="8"/>
        <v>1</v>
      </c>
      <c r="V8" s="2">
        <f t="shared" si="8"/>
        <v>1</v>
      </c>
      <c r="W8" s="2">
        <f t="shared" si="8"/>
        <v>1</v>
      </c>
      <c r="X8" s="2">
        <f t="shared" si="8"/>
        <v>1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ht="15.6" x14ac:dyDescent="0.3">
      <c r="A9" s="49"/>
      <c r="B9" s="49"/>
      <c r="C9" s="49"/>
      <c r="D9" s="49"/>
      <c r="E9" s="49"/>
      <c r="K9" s="2" t="s">
        <v>113</v>
      </c>
      <c r="L9" s="62">
        <v>1</v>
      </c>
      <c r="M9" s="2">
        <f>L9</f>
        <v>1</v>
      </c>
      <c r="N9" s="2">
        <f t="shared" ref="N9:X10" si="9">M9</f>
        <v>1</v>
      </c>
      <c r="O9" s="2">
        <f t="shared" si="9"/>
        <v>1</v>
      </c>
      <c r="P9" s="2">
        <f t="shared" si="9"/>
        <v>1</v>
      </c>
      <c r="Q9" s="2">
        <f t="shared" si="9"/>
        <v>1</v>
      </c>
      <c r="R9" s="2">
        <f t="shared" si="9"/>
        <v>1</v>
      </c>
      <c r="S9" s="2">
        <f t="shared" si="9"/>
        <v>1</v>
      </c>
      <c r="T9" s="2">
        <f t="shared" si="9"/>
        <v>1</v>
      </c>
      <c r="U9" s="2">
        <f t="shared" si="9"/>
        <v>1</v>
      </c>
      <c r="V9" s="2">
        <f t="shared" si="9"/>
        <v>1</v>
      </c>
      <c r="W9" s="2">
        <f t="shared" si="9"/>
        <v>1</v>
      </c>
      <c r="X9" s="2">
        <f t="shared" si="9"/>
        <v>1</v>
      </c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ht="15.6" x14ac:dyDescent="0.3">
      <c r="A10" s="49"/>
      <c r="B10" s="49"/>
      <c r="C10" s="49"/>
      <c r="D10" s="49"/>
      <c r="E10" s="49"/>
      <c r="J10" t="s">
        <v>114</v>
      </c>
      <c r="K10" s="2" t="s">
        <v>115</v>
      </c>
      <c r="L10" s="63">
        <f>1.3/G32</f>
        <v>0.39908377504321951</v>
      </c>
      <c r="M10" s="104">
        <f>0.000871</f>
        <v>8.7100000000000003E-4</v>
      </c>
      <c r="N10" s="59">
        <f>M10</f>
        <v>8.7100000000000003E-4</v>
      </c>
      <c r="O10" s="59">
        <f t="shared" si="9"/>
        <v>8.7100000000000003E-4</v>
      </c>
      <c r="P10" s="59">
        <f t="shared" si="9"/>
        <v>8.7100000000000003E-4</v>
      </c>
      <c r="Q10" s="59">
        <f t="shared" si="9"/>
        <v>8.7100000000000003E-4</v>
      </c>
      <c r="R10" s="59">
        <f>Q10</f>
        <v>8.7100000000000003E-4</v>
      </c>
      <c r="S10" s="59">
        <f t="shared" si="9"/>
        <v>8.7100000000000003E-4</v>
      </c>
      <c r="T10" s="59">
        <f t="shared" si="9"/>
        <v>8.7100000000000003E-4</v>
      </c>
      <c r="U10" s="59">
        <f t="shared" si="9"/>
        <v>8.7100000000000003E-4</v>
      </c>
      <c r="V10" s="59">
        <f t="shared" si="9"/>
        <v>8.7100000000000003E-4</v>
      </c>
      <c r="W10" s="59">
        <f t="shared" si="9"/>
        <v>8.7100000000000003E-4</v>
      </c>
      <c r="X10" s="59">
        <f t="shared" si="9"/>
        <v>8.7100000000000003E-4</v>
      </c>
      <c r="Y10" s="2"/>
      <c r="Z10" s="2"/>
      <c r="AA10" s="2"/>
      <c r="AB10" s="2"/>
      <c r="AC10" s="2"/>
      <c r="AD10" s="2"/>
      <c r="AE10" s="2"/>
      <c r="AF10" s="2">
        <f t="shared" ref="AF10:AS10" si="10">0.36*(1+_xlfn.COT(0.67*$B$18*PI()/180))/1000</f>
        <v>7.8600247163849557E-4</v>
      </c>
      <c r="AG10" s="2">
        <f t="shared" si="10"/>
        <v>7.8600247163849557E-4</v>
      </c>
      <c r="AH10" s="2">
        <f t="shared" si="10"/>
        <v>7.8600247163849557E-4</v>
      </c>
      <c r="AI10" s="2">
        <f t="shared" si="10"/>
        <v>7.8600247163849557E-4</v>
      </c>
      <c r="AJ10" s="2">
        <f t="shared" si="10"/>
        <v>7.8600247163849557E-4</v>
      </c>
      <c r="AK10" s="2">
        <f t="shared" si="10"/>
        <v>7.8600247163849557E-4</v>
      </c>
      <c r="AL10" s="2">
        <f t="shared" si="10"/>
        <v>7.8600247163849557E-4</v>
      </c>
      <c r="AM10" s="2">
        <f t="shared" si="10"/>
        <v>7.8600247163849557E-4</v>
      </c>
      <c r="AN10" s="2">
        <f t="shared" si="10"/>
        <v>7.8600247163849557E-4</v>
      </c>
      <c r="AO10" s="2">
        <f t="shared" si="10"/>
        <v>7.8600247163849557E-4</v>
      </c>
      <c r="AP10" s="2">
        <f t="shared" si="10"/>
        <v>7.8600247163849557E-4</v>
      </c>
      <c r="AQ10" s="2">
        <f t="shared" si="10"/>
        <v>7.8600247163849557E-4</v>
      </c>
      <c r="AR10" s="2">
        <f t="shared" si="10"/>
        <v>7.8600247163849557E-4</v>
      </c>
      <c r="AS10" s="2">
        <f t="shared" si="10"/>
        <v>7.8600247163849557E-4</v>
      </c>
    </row>
    <row r="11" spans="1:45" ht="15.6" x14ac:dyDescent="0.3">
      <c r="A11" s="49" t="s">
        <v>116</v>
      </c>
      <c r="B11" s="49"/>
      <c r="C11" s="49"/>
      <c r="D11" s="49"/>
      <c r="E11" s="49"/>
      <c r="F11" t="s">
        <v>81</v>
      </c>
      <c r="G11" t="e">
        <f>#REF!</f>
        <v>#REF!</v>
      </c>
      <c r="H11" t="e">
        <f>#REF!</f>
        <v>#REF!</v>
      </c>
      <c r="I11" t="e">
        <f t="shared" si="2"/>
        <v>#REF!</v>
      </c>
      <c r="K11" s="52" t="s">
        <v>117</v>
      </c>
      <c r="L11" s="53" t="s">
        <v>118</v>
      </c>
      <c r="M11" s="54"/>
      <c r="N11" s="54"/>
      <c r="O11" s="54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</row>
    <row r="12" spans="1:45" ht="15.6" x14ac:dyDescent="0.3">
      <c r="A12" s="49" t="s">
        <v>119</v>
      </c>
      <c r="B12" s="49"/>
      <c r="C12" s="49"/>
      <c r="D12" s="49"/>
      <c r="E12" s="49"/>
      <c r="F12" t="s">
        <v>12</v>
      </c>
      <c r="G12" t="e">
        <f>#REF!</f>
        <v>#REF!</v>
      </c>
      <c r="H12" t="e">
        <f>#REF!</f>
        <v>#REF!</v>
      </c>
      <c r="I12" t="e">
        <f t="shared" si="2"/>
        <v>#REF!</v>
      </c>
      <c r="K12" s="55">
        <v>0.35</v>
      </c>
      <c r="M12" s="60">
        <f>M$3*((M$4/$K12)^$L$5)*M$10</f>
        <v>2.4355399714285717</v>
      </c>
      <c r="N12" s="60">
        <f t="shared" ref="N12:X12" si="11">N$3*((N$4/$K12)^$L$5)*N$10</f>
        <v>3.196122057142857</v>
      </c>
      <c r="O12" s="60">
        <f t="shared" si="11"/>
        <v>3.2651391017142859</v>
      </c>
      <c r="P12" s="60">
        <f t="shared" si="11"/>
        <v>3.7008142971428573</v>
      </c>
      <c r="Q12" s="60">
        <f t="shared" si="11"/>
        <v>3.9052472048571438</v>
      </c>
      <c r="R12" s="60">
        <f t="shared" si="11"/>
        <v>3.9583336594285718</v>
      </c>
      <c r="S12" s="60">
        <f t="shared" si="11"/>
        <v>5.0123541519999995</v>
      </c>
      <c r="T12" s="60">
        <f t="shared" si="11"/>
        <v>5.0727288857142865</v>
      </c>
      <c r="U12" s="60">
        <f t="shared" si="11"/>
        <v>5.2056633942857147</v>
      </c>
      <c r="V12" s="60">
        <f t="shared" si="11"/>
        <v>5.5574020617142859</v>
      </c>
      <c r="W12" s="60">
        <f t="shared" si="11"/>
        <v>5.8887142860000008</v>
      </c>
      <c r="X12" s="60">
        <f t="shared" si="11"/>
        <v>5.7336685714285718</v>
      </c>
      <c r="Y12" t="e">
        <f t="shared" ref="Y12:AE27" si="12">(Y$3/105.81)*(0.36*Y$3*$K$3/$K12*(1+1.5*($K$3/Y$3)^2)*(1+_xlfn.COT(0.67*$B$18*PI()/180))/1000)</f>
        <v>#DIV/0!</v>
      </c>
      <c r="Z12" t="e">
        <f t="shared" si="12"/>
        <v>#DIV/0!</v>
      </c>
      <c r="AA12" t="e">
        <f t="shared" si="12"/>
        <v>#DIV/0!</v>
      </c>
      <c r="AB12" t="e">
        <f t="shared" si="12"/>
        <v>#DIV/0!</v>
      </c>
      <c r="AC12" t="e">
        <f t="shared" si="12"/>
        <v>#DIV/0!</v>
      </c>
      <c r="AD12" t="e">
        <f t="shared" si="12"/>
        <v>#DIV/0!</v>
      </c>
      <c r="AE12" t="e">
        <f t="shared" si="12"/>
        <v>#DIV/0!</v>
      </c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</row>
    <row r="13" spans="1:45" ht="15.6" x14ac:dyDescent="0.3">
      <c r="A13" s="49"/>
      <c r="B13" s="49"/>
      <c r="C13" s="49"/>
      <c r="D13" s="49"/>
      <c r="E13" s="49"/>
      <c r="F13" t="s">
        <v>13</v>
      </c>
      <c r="G13" t="e">
        <f>#REF!</f>
        <v>#REF!</v>
      </c>
      <c r="H13" t="e">
        <f>#REF!</f>
        <v>#REF!</v>
      </c>
      <c r="I13" t="e">
        <f t="shared" si="2"/>
        <v>#REF!</v>
      </c>
      <c r="K13" s="55">
        <f t="shared" ref="K13:K43" si="13">K12+0.25/2</f>
        <v>0.47499999999999998</v>
      </c>
      <c r="M13" s="60">
        <f t="shared" ref="M13:X43" si="14">M$3*((M$4/$K13)^$L$5)*M$10</f>
        <v>1.7946084000000004</v>
      </c>
      <c r="N13" s="60">
        <f t="shared" si="14"/>
        <v>2.3550373052631577</v>
      </c>
      <c r="O13" s="60">
        <f t="shared" si="14"/>
        <v>2.4058919696842103</v>
      </c>
      <c r="P13" s="60">
        <f t="shared" si="14"/>
        <v>2.7269157978947369</v>
      </c>
      <c r="Q13" s="60">
        <f t="shared" si="14"/>
        <v>2.8775505720000005</v>
      </c>
      <c r="R13" s="60">
        <f t="shared" si="14"/>
        <v>2.9166669069473685</v>
      </c>
      <c r="S13" s="60">
        <f t="shared" si="14"/>
        <v>3.6933135856842099</v>
      </c>
      <c r="T13" s="60">
        <f t="shared" si="14"/>
        <v>3.7378002315789471</v>
      </c>
      <c r="U13" s="60">
        <f t="shared" si="14"/>
        <v>3.835751974736842</v>
      </c>
      <c r="V13" s="60">
        <f t="shared" si="14"/>
        <v>4.0949278349473683</v>
      </c>
      <c r="W13" s="60">
        <f t="shared" si="14"/>
        <v>4.3390526317894746</v>
      </c>
      <c r="X13" s="60">
        <f t="shared" si="14"/>
        <v>4.2248084210526313</v>
      </c>
      <c r="Y13" t="e">
        <f t="shared" si="12"/>
        <v>#DIV/0!</v>
      </c>
      <c r="Z13" t="e">
        <f t="shared" si="12"/>
        <v>#DIV/0!</v>
      </c>
      <c r="AA13" t="e">
        <f t="shared" si="12"/>
        <v>#DIV/0!</v>
      </c>
      <c r="AB13" t="e">
        <f t="shared" si="12"/>
        <v>#DIV/0!</v>
      </c>
      <c r="AC13" t="e">
        <f t="shared" si="12"/>
        <v>#DIV/0!</v>
      </c>
      <c r="AD13" t="e">
        <f t="shared" si="12"/>
        <v>#DIV/0!</v>
      </c>
      <c r="AE13" t="e">
        <f t="shared" si="12"/>
        <v>#DIV/0!</v>
      </c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</row>
    <row r="14" spans="1:45" ht="15.6" x14ac:dyDescent="0.3">
      <c r="A14" s="49" t="s">
        <v>120</v>
      </c>
      <c r="B14" s="56">
        <f>B15/B16</f>
        <v>0.22443107507193305</v>
      </c>
      <c r="C14" s="49"/>
      <c r="D14" s="49"/>
      <c r="E14" s="49"/>
      <c r="F14" t="s">
        <v>14</v>
      </c>
      <c r="G14" t="e">
        <f>#REF!</f>
        <v>#REF!</v>
      </c>
      <c r="H14" t="e">
        <f>#REF!</f>
        <v>#REF!</v>
      </c>
      <c r="I14" t="e">
        <f t="shared" si="2"/>
        <v>#REF!</v>
      </c>
      <c r="K14" s="55">
        <f t="shared" si="13"/>
        <v>0.6</v>
      </c>
      <c r="M14" s="60">
        <f t="shared" si="14"/>
        <v>1.4207316500000002</v>
      </c>
      <c r="N14" s="60">
        <f t="shared" si="14"/>
        <v>1.8644045333333334</v>
      </c>
      <c r="O14" s="60">
        <f t="shared" si="14"/>
        <v>1.904664476</v>
      </c>
      <c r="P14" s="60">
        <f t="shared" si="14"/>
        <v>2.1588083400000002</v>
      </c>
      <c r="Q14" s="60">
        <f t="shared" si="14"/>
        <v>2.2780608695000004</v>
      </c>
      <c r="R14" s="60">
        <f t="shared" si="14"/>
        <v>2.3090279680000001</v>
      </c>
      <c r="S14" s="60">
        <f t="shared" si="14"/>
        <v>2.9238732553333331</v>
      </c>
      <c r="T14" s="60">
        <f t="shared" si="14"/>
        <v>2.9590918500000005</v>
      </c>
      <c r="U14" s="60">
        <f t="shared" si="14"/>
        <v>3.0366369800000004</v>
      </c>
      <c r="V14" s="60">
        <f t="shared" si="14"/>
        <v>3.2418178693333335</v>
      </c>
      <c r="W14" s="60">
        <f t="shared" si="14"/>
        <v>3.4350833335000006</v>
      </c>
      <c r="X14" s="60">
        <f t="shared" si="14"/>
        <v>3.3446400000000001</v>
      </c>
      <c r="Y14" t="e">
        <f t="shared" si="12"/>
        <v>#DIV/0!</v>
      </c>
      <c r="Z14" t="e">
        <f t="shared" si="12"/>
        <v>#DIV/0!</v>
      </c>
      <c r="AA14" t="e">
        <f t="shared" si="12"/>
        <v>#DIV/0!</v>
      </c>
      <c r="AB14" t="e">
        <f t="shared" si="12"/>
        <v>#DIV/0!</v>
      </c>
      <c r="AC14" t="e">
        <f t="shared" si="12"/>
        <v>#DIV/0!</v>
      </c>
      <c r="AD14" t="e">
        <f t="shared" si="12"/>
        <v>#DIV/0!</v>
      </c>
      <c r="AE14" t="e">
        <f t="shared" si="12"/>
        <v>#DIV/0!</v>
      </c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</row>
    <row r="15" spans="1:45" ht="15.6" x14ac:dyDescent="0.3">
      <c r="A15" s="49" t="s">
        <v>26</v>
      </c>
      <c r="B15" s="57">
        <v>17.16</v>
      </c>
      <c r="C15" s="49" t="s">
        <v>121</v>
      </c>
      <c r="D15" s="49" t="s">
        <v>122</v>
      </c>
      <c r="E15" s="49"/>
      <c r="F15" t="s">
        <v>15</v>
      </c>
      <c r="G15" t="e">
        <f>#REF!</f>
        <v>#REF!</v>
      </c>
      <c r="H15" t="e">
        <f>#REF!</f>
        <v>#REF!</v>
      </c>
      <c r="I15" t="e">
        <f t="shared" si="2"/>
        <v>#REF!</v>
      </c>
      <c r="K15" s="55">
        <f t="shared" si="13"/>
        <v>0.72499999999999998</v>
      </c>
      <c r="M15" s="60">
        <f t="shared" si="14"/>
        <v>1.1757779172413796</v>
      </c>
      <c r="N15" s="60">
        <f t="shared" si="14"/>
        <v>1.5429554758620687</v>
      </c>
      <c r="O15" s="60">
        <f t="shared" si="14"/>
        <v>1.5762740491034481</v>
      </c>
      <c r="P15" s="60">
        <f t="shared" si="14"/>
        <v>1.7866000055172415</v>
      </c>
      <c r="Q15" s="60">
        <f t="shared" si="14"/>
        <v>1.885291754068966</v>
      </c>
      <c r="R15" s="60">
        <f t="shared" si="14"/>
        <v>1.9109196976551726</v>
      </c>
      <c r="S15" s="60">
        <f t="shared" si="14"/>
        <v>2.4197571768275861</v>
      </c>
      <c r="T15" s="60">
        <f t="shared" si="14"/>
        <v>2.4489036000000004</v>
      </c>
      <c r="U15" s="60">
        <f t="shared" si="14"/>
        <v>2.5130788799999997</v>
      </c>
      <c r="V15" s="60">
        <f t="shared" si="14"/>
        <v>2.6828837539310344</v>
      </c>
      <c r="W15" s="60">
        <f t="shared" si="14"/>
        <v>2.842827586344828</v>
      </c>
      <c r="X15" s="60">
        <f t="shared" si="14"/>
        <v>2.7679779310344834</v>
      </c>
      <c r="Y15" t="e">
        <f t="shared" si="12"/>
        <v>#DIV/0!</v>
      </c>
      <c r="Z15" t="e">
        <f t="shared" si="12"/>
        <v>#DIV/0!</v>
      </c>
      <c r="AA15" t="e">
        <f t="shared" si="12"/>
        <v>#DIV/0!</v>
      </c>
      <c r="AB15" t="e">
        <f t="shared" si="12"/>
        <v>#DIV/0!</v>
      </c>
      <c r="AC15" t="e">
        <f t="shared" si="12"/>
        <v>#DIV/0!</v>
      </c>
      <c r="AD15" t="e">
        <f t="shared" si="12"/>
        <v>#DIV/0!</v>
      </c>
      <c r="AE15" t="e">
        <f t="shared" si="12"/>
        <v>#DIV/0!</v>
      </c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</row>
    <row r="16" spans="1:45" ht="15.6" x14ac:dyDescent="0.3">
      <c r="A16" s="49" t="s">
        <v>123</v>
      </c>
      <c r="B16" s="57">
        <v>76.459999999999994</v>
      </c>
      <c r="C16" s="49" t="s">
        <v>121</v>
      </c>
      <c r="D16" s="49" t="s">
        <v>124</v>
      </c>
      <c r="E16" s="49"/>
      <c r="F16" t="s">
        <v>16</v>
      </c>
      <c r="G16" t="e">
        <f>#REF!</f>
        <v>#REF!</v>
      </c>
      <c r="H16" t="e">
        <f>#REF!</f>
        <v>#REF!</v>
      </c>
      <c r="I16" t="e">
        <f t="shared" si="2"/>
        <v>#REF!</v>
      </c>
      <c r="K16" s="55">
        <f t="shared" si="13"/>
        <v>0.85</v>
      </c>
      <c r="M16" s="60">
        <f t="shared" si="14"/>
        <v>1.0028694</v>
      </c>
      <c r="N16" s="60">
        <f t="shared" si="14"/>
        <v>1.3160502588235292</v>
      </c>
      <c r="O16" s="60">
        <f t="shared" si="14"/>
        <v>1.3444690418823528</v>
      </c>
      <c r="P16" s="60">
        <f t="shared" si="14"/>
        <v>1.523864710588235</v>
      </c>
      <c r="Q16" s="60">
        <f t="shared" si="14"/>
        <v>1.6080429667058829</v>
      </c>
      <c r="R16" s="60">
        <f t="shared" si="14"/>
        <v>1.6299020950588239</v>
      </c>
      <c r="S16" s="60">
        <f t="shared" si="14"/>
        <v>2.0639105331764704</v>
      </c>
      <c r="T16" s="60">
        <f t="shared" si="14"/>
        <v>2.0887707176470589</v>
      </c>
      <c r="U16" s="60">
        <f t="shared" si="14"/>
        <v>2.1435084564705877</v>
      </c>
      <c r="V16" s="60">
        <f t="shared" si="14"/>
        <v>2.2883420254117652</v>
      </c>
      <c r="W16" s="60">
        <f t="shared" si="14"/>
        <v>2.4247647060000004</v>
      </c>
      <c r="X16" s="60">
        <f t="shared" si="14"/>
        <v>2.3609223529411767</v>
      </c>
      <c r="Y16" t="e">
        <f t="shared" si="12"/>
        <v>#DIV/0!</v>
      </c>
      <c r="Z16" t="e">
        <f t="shared" si="12"/>
        <v>#DIV/0!</v>
      </c>
      <c r="AA16" t="e">
        <f t="shared" si="12"/>
        <v>#DIV/0!</v>
      </c>
      <c r="AB16" t="e">
        <f t="shared" si="12"/>
        <v>#DIV/0!</v>
      </c>
      <c r="AC16" t="e">
        <f t="shared" si="12"/>
        <v>#DIV/0!</v>
      </c>
      <c r="AD16" t="e">
        <f t="shared" si="12"/>
        <v>#DIV/0!</v>
      </c>
      <c r="AE16" t="e">
        <f t="shared" si="12"/>
        <v>#DIV/0!</v>
      </c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</row>
    <row r="17" spans="1:45" ht="15.6" x14ac:dyDescent="0.3">
      <c r="A17" s="49" t="s">
        <v>1</v>
      </c>
      <c r="B17" s="57">
        <v>0.7</v>
      </c>
      <c r="C17" s="49" t="s">
        <v>7</v>
      </c>
      <c r="D17" s="49" t="s">
        <v>125</v>
      </c>
      <c r="E17" s="49"/>
      <c r="F17" t="s">
        <v>17</v>
      </c>
      <c r="G17" t="e">
        <f>#REF!</f>
        <v>#REF!</v>
      </c>
      <c r="H17" t="e">
        <f>#REF!</f>
        <v>#REF!</v>
      </c>
      <c r="I17" t="e">
        <f t="shared" si="2"/>
        <v>#REF!</v>
      </c>
      <c r="K17" s="55">
        <f t="shared" si="13"/>
        <v>0.97499999999999998</v>
      </c>
      <c r="M17" s="60">
        <f t="shared" si="14"/>
        <v>0.87429640000000008</v>
      </c>
      <c r="N17" s="60">
        <f t="shared" si="14"/>
        <v>1.1473258666666666</v>
      </c>
      <c r="O17" s="60">
        <f t="shared" si="14"/>
        <v>1.1721012159999999</v>
      </c>
      <c r="P17" s="60">
        <f t="shared" si="14"/>
        <v>1.32849744</v>
      </c>
      <c r="Q17" s="60">
        <f t="shared" si="14"/>
        <v>1.4018836120000004</v>
      </c>
      <c r="R17" s="60">
        <f t="shared" si="14"/>
        <v>1.4209402879999999</v>
      </c>
      <c r="S17" s="60">
        <f t="shared" si="14"/>
        <v>1.7993066186666664</v>
      </c>
      <c r="T17" s="60">
        <f t="shared" si="14"/>
        <v>1.8209796000000003</v>
      </c>
      <c r="U17" s="60">
        <f t="shared" si="14"/>
        <v>1.8686996800000002</v>
      </c>
      <c r="V17" s="60">
        <f t="shared" si="14"/>
        <v>1.9949648426666664</v>
      </c>
      <c r="W17" s="60">
        <f t="shared" si="14"/>
        <v>2.1138974360000002</v>
      </c>
      <c r="X17" s="60">
        <f t="shared" si="14"/>
        <v>2.0582400000000001</v>
      </c>
      <c r="Y17" t="e">
        <f t="shared" si="12"/>
        <v>#DIV/0!</v>
      </c>
      <c r="Z17" t="e">
        <f t="shared" si="12"/>
        <v>#DIV/0!</v>
      </c>
      <c r="AA17" t="e">
        <f t="shared" si="12"/>
        <v>#DIV/0!</v>
      </c>
      <c r="AB17" t="e">
        <f t="shared" si="12"/>
        <v>#DIV/0!</v>
      </c>
      <c r="AC17" t="e">
        <f t="shared" si="12"/>
        <v>#DIV/0!</v>
      </c>
      <c r="AD17" t="e">
        <f t="shared" si="12"/>
        <v>#DIV/0!</v>
      </c>
      <c r="AE17" t="e">
        <f t="shared" si="12"/>
        <v>#DIV/0!</v>
      </c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</row>
    <row r="18" spans="1:45" ht="15.6" x14ac:dyDescent="0.3">
      <c r="A18" s="49" t="s">
        <v>126</v>
      </c>
      <c r="B18" s="57">
        <v>60</v>
      </c>
      <c r="C18" s="49" t="s">
        <v>127</v>
      </c>
      <c r="D18" s="49" t="s">
        <v>128</v>
      </c>
      <c r="E18" s="49"/>
      <c r="F18" t="s">
        <v>82</v>
      </c>
      <c r="G18" t="e">
        <f>#REF!</f>
        <v>#REF!</v>
      </c>
      <c r="H18" t="e">
        <f>#REF!</f>
        <v>#REF!</v>
      </c>
      <c r="I18" t="e">
        <f t="shared" si="2"/>
        <v>#REF!</v>
      </c>
      <c r="K18" s="55">
        <f t="shared" si="13"/>
        <v>1.1000000000000001</v>
      </c>
      <c r="M18" s="60">
        <f t="shared" si="14"/>
        <v>0.77494453636363636</v>
      </c>
      <c r="N18" s="60">
        <f t="shared" si="14"/>
        <v>1.0169479272727271</v>
      </c>
      <c r="O18" s="60">
        <f t="shared" si="14"/>
        <v>1.038907896</v>
      </c>
      <c r="P18" s="60">
        <f t="shared" si="14"/>
        <v>1.1775318218181818</v>
      </c>
      <c r="Q18" s="60">
        <f t="shared" si="14"/>
        <v>1.2425786560909091</v>
      </c>
      <c r="R18" s="60">
        <f t="shared" si="14"/>
        <v>1.2594698007272727</v>
      </c>
      <c r="S18" s="60">
        <f t="shared" si="14"/>
        <v>1.5948399574545453</v>
      </c>
      <c r="T18" s="60">
        <f t="shared" si="14"/>
        <v>1.6140500999999998</v>
      </c>
      <c r="U18" s="60">
        <f t="shared" si="14"/>
        <v>1.6563474436363634</v>
      </c>
      <c r="V18" s="60">
        <f t="shared" si="14"/>
        <v>1.7682642923636362</v>
      </c>
      <c r="W18" s="60">
        <f t="shared" si="14"/>
        <v>1.8736818182727273</v>
      </c>
      <c r="X18" s="60">
        <f t="shared" si="14"/>
        <v>1.8243490909090909</v>
      </c>
      <c r="Y18" t="e">
        <f t="shared" si="12"/>
        <v>#DIV/0!</v>
      </c>
      <c r="Z18" t="e">
        <f t="shared" si="12"/>
        <v>#DIV/0!</v>
      </c>
      <c r="AA18" t="e">
        <f t="shared" si="12"/>
        <v>#DIV/0!</v>
      </c>
      <c r="AB18" t="e">
        <f t="shared" si="12"/>
        <v>#DIV/0!</v>
      </c>
      <c r="AC18" t="e">
        <f t="shared" si="12"/>
        <v>#DIV/0!</v>
      </c>
      <c r="AD18" t="e">
        <f t="shared" si="12"/>
        <v>#DIV/0!</v>
      </c>
      <c r="AE18" t="e">
        <f t="shared" si="12"/>
        <v>#DIV/0!</v>
      </c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</row>
    <row r="19" spans="1:45" ht="15.6" x14ac:dyDescent="0.3">
      <c r="A19" s="49" t="s">
        <v>18</v>
      </c>
      <c r="B19" s="57">
        <v>2.4700000000000002</v>
      </c>
      <c r="C19" s="49" t="s">
        <v>129</v>
      </c>
      <c r="D19" s="49" t="s">
        <v>130</v>
      </c>
      <c r="E19" s="49"/>
      <c r="F19" t="s">
        <v>83</v>
      </c>
      <c r="G19" t="e">
        <f>#REF!</f>
        <v>#REF!</v>
      </c>
      <c r="H19" t="e">
        <f>#REF!</f>
        <v>#REF!</v>
      </c>
      <c r="I19" t="e">
        <f t="shared" si="2"/>
        <v>#REF!</v>
      </c>
      <c r="K19" s="55">
        <f t="shared" si="13"/>
        <v>1.2250000000000001</v>
      </c>
      <c r="M19" s="60">
        <f t="shared" si="14"/>
        <v>0.69586856326530611</v>
      </c>
      <c r="N19" s="60">
        <f t="shared" si="14"/>
        <v>0.91317773061224472</v>
      </c>
      <c r="O19" s="60">
        <f t="shared" si="14"/>
        <v>0.93289688620408151</v>
      </c>
      <c r="P19" s="60">
        <f t="shared" si="14"/>
        <v>1.0573755134693876</v>
      </c>
      <c r="Q19" s="60">
        <f t="shared" si="14"/>
        <v>1.1157849156734694</v>
      </c>
      <c r="R19" s="60">
        <f t="shared" si="14"/>
        <v>1.1309524741224488</v>
      </c>
      <c r="S19" s="60">
        <f t="shared" si="14"/>
        <v>1.432101186285714</v>
      </c>
      <c r="T19" s="60">
        <f t="shared" si="14"/>
        <v>1.4493511102040815</v>
      </c>
      <c r="U19" s="60">
        <f t="shared" si="14"/>
        <v>1.4873323983673468</v>
      </c>
      <c r="V19" s="60">
        <f t="shared" si="14"/>
        <v>1.5878291604897958</v>
      </c>
      <c r="W19" s="60">
        <f t="shared" si="14"/>
        <v>1.6824897960000003</v>
      </c>
      <c r="X19" s="60">
        <f t="shared" si="14"/>
        <v>1.6381910204081631</v>
      </c>
      <c r="Y19" t="e">
        <f t="shared" si="12"/>
        <v>#DIV/0!</v>
      </c>
      <c r="Z19" t="e">
        <f t="shared" si="12"/>
        <v>#DIV/0!</v>
      </c>
      <c r="AA19" t="e">
        <f t="shared" si="12"/>
        <v>#DIV/0!</v>
      </c>
      <c r="AB19" t="e">
        <f t="shared" si="12"/>
        <v>#DIV/0!</v>
      </c>
      <c r="AC19" t="e">
        <f t="shared" si="12"/>
        <v>#DIV/0!</v>
      </c>
      <c r="AD19" t="e">
        <f t="shared" si="12"/>
        <v>#DIV/0!</v>
      </c>
      <c r="AE19" t="e">
        <f t="shared" si="12"/>
        <v>#DIV/0!</v>
      </c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</row>
    <row r="20" spans="1:45" ht="15.6" x14ac:dyDescent="0.3">
      <c r="A20" s="49" t="s">
        <v>131</v>
      </c>
      <c r="B20" s="57">
        <v>7.1999999999999995E-2</v>
      </c>
      <c r="C20" s="49" t="s">
        <v>132</v>
      </c>
      <c r="D20" s="49"/>
      <c r="E20" s="49"/>
      <c r="F20" t="s">
        <v>84</v>
      </c>
      <c r="G20" t="e">
        <f>#REF!</f>
        <v>#REF!</v>
      </c>
      <c r="H20" t="e">
        <f>#REF!</f>
        <v>#REF!</v>
      </c>
      <c r="I20" t="e">
        <f t="shared" si="2"/>
        <v>#REF!</v>
      </c>
      <c r="K20" s="55">
        <f t="shared" si="13"/>
        <v>1.35</v>
      </c>
      <c r="M20" s="60">
        <f t="shared" si="14"/>
        <v>0.63143628888888892</v>
      </c>
      <c r="N20" s="60">
        <f t="shared" si="14"/>
        <v>0.82862423703703691</v>
      </c>
      <c r="O20" s="60">
        <f t="shared" si="14"/>
        <v>0.84651754488888886</v>
      </c>
      <c r="P20" s="60">
        <f t="shared" si="14"/>
        <v>0.95947037333333329</v>
      </c>
      <c r="Q20" s="60">
        <f t="shared" si="14"/>
        <v>1.0124714975555555</v>
      </c>
      <c r="R20" s="60">
        <f t="shared" si="14"/>
        <v>1.0262346524444443</v>
      </c>
      <c r="S20" s="60">
        <f t="shared" si="14"/>
        <v>1.2994992245925925</v>
      </c>
      <c r="T20" s="60">
        <f t="shared" si="14"/>
        <v>1.3151519333333332</v>
      </c>
      <c r="U20" s="60">
        <f t="shared" si="14"/>
        <v>1.3496164355555555</v>
      </c>
      <c r="V20" s="60">
        <f t="shared" si="14"/>
        <v>1.4408079419259259</v>
      </c>
      <c r="W20" s="60">
        <f t="shared" si="14"/>
        <v>1.5267037037777782</v>
      </c>
      <c r="X20" s="60">
        <f t="shared" si="14"/>
        <v>1.4865066666666666</v>
      </c>
      <c r="Y20" t="e">
        <f t="shared" si="12"/>
        <v>#DIV/0!</v>
      </c>
      <c r="Z20" t="e">
        <f t="shared" si="12"/>
        <v>#DIV/0!</v>
      </c>
      <c r="AA20" t="e">
        <f t="shared" si="12"/>
        <v>#DIV/0!</v>
      </c>
      <c r="AB20" t="e">
        <f t="shared" si="12"/>
        <v>#DIV/0!</v>
      </c>
      <c r="AC20" t="e">
        <f t="shared" si="12"/>
        <v>#DIV/0!</v>
      </c>
      <c r="AD20" t="e">
        <f t="shared" si="12"/>
        <v>#DIV/0!</v>
      </c>
      <c r="AE20" t="e">
        <f t="shared" si="12"/>
        <v>#DIV/0!</v>
      </c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</row>
    <row r="21" spans="1:45" ht="15.6" x14ac:dyDescent="0.3">
      <c r="A21" s="49" t="s">
        <v>133</v>
      </c>
      <c r="B21" s="57">
        <v>8.9999999999999998E-4</v>
      </c>
      <c r="C21" s="49" t="s">
        <v>134</v>
      </c>
      <c r="D21" s="49"/>
      <c r="E21" s="49"/>
      <c r="F21" t="s">
        <v>85</v>
      </c>
      <c r="G21" t="e">
        <f>#REF!</f>
        <v>#REF!</v>
      </c>
      <c r="H21" t="e">
        <f>#REF!</f>
        <v>#REF!</v>
      </c>
      <c r="I21" t="e">
        <f t="shared" si="2"/>
        <v>#REF!</v>
      </c>
      <c r="K21" s="55">
        <f t="shared" si="13"/>
        <v>1.4750000000000001</v>
      </c>
      <c r="M21" s="60">
        <f t="shared" si="14"/>
        <v>0.57792473898305086</v>
      </c>
      <c r="N21" s="60">
        <f t="shared" si="14"/>
        <v>0.75840184406779654</v>
      </c>
      <c r="O21" s="60">
        <f t="shared" si="14"/>
        <v>0.77477876989830508</v>
      </c>
      <c r="P21" s="60">
        <f t="shared" si="14"/>
        <v>0.87815932474576264</v>
      </c>
      <c r="Q21" s="60">
        <f t="shared" si="14"/>
        <v>0.92666882827118657</v>
      </c>
      <c r="R21" s="60">
        <f t="shared" si="14"/>
        <v>0.93926561410169485</v>
      </c>
      <c r="S21" s="60">
        <f t="shared" si="14"/>
        <v>1.1893721716610168</v>
      </c>
      <c r="T21" s="60">
        <f t="shared" si="14"/>
        <v>1.2036983796610168</v>
      </c>
      <c r="U21" s="60">
        <f t="shared" si="14"/>
        <v>1.2352421613559321</v>
      </c>
      <c r="V21" s="60">
        <f t="shared" si="14"/>
        <v>1.3187055739661016</v>
      </c>
      <c r="W21" s="60">
        <f t="shared" si="14"/>
        <v>1.3973220339661019</v>
      </c>
      <c r="X21" s="60">
        <f t="shared" si="14"/>
        <v>1.3605315254237289</v>
      </c>
      <c r="Y21" t="e">
        <f t="shared" si="12"/>
        <v>#DIV/0!</v>
      </c>
      <c r="Z21" t="e">
        <f t="shared" si="12"/>
        <v>#DIV/0!</v>
      </c>
      <c r="AA21" t="e">
        <f t="shared" si="12"/>
        <v>#DIV/0!</v>
      </c>
      <c r="AB21" t="e">
        <f t="shared" si="12"/>
        <v>#DIV/0!</v>
      </c>
      <c r="AC21" t="e">
        <f t="shared" si="12"/>
        <v>#DIV/0!</v>
      </c>
      <c r="AD21" t="e">
        <f t="shared" si="12"/>
        <v>#DIV/0!</v>
      </c>
      <c r="AE21" t="e">
        <f t="shared" si="12"/>
        <v>#DIV/0!</v>
      </c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</row>
    <row r="22" spans="1:45" ht="15.6" x14ac:dyDescent="0.3">
      <c r="A22" s="49" t="s">
        <v>135</v>
      </c>
      <c r="B22" s="57">
        <v>1000</v>
      </c>
      <c r="C22" s="49" t="s">
        <v>136</v>
      </c>
      <c r="D22" s="49"/>
      <c r="E22" s="49"/>
      <c r="F22" t="s">
        <v>137</v>
      </c>
      <c r="G22">
        <f>CY30</f>
        <v>0</v>
      </c>
      <c r="H22">
        <f>CV33</f>
        <v>0</v>
      </c>
      <c r="I22">
        <f t="shared" si="2"/>
        <v>0</v>
      </c>
      <c r="K22" s="55">
        <f t="shared" si="13"/>
        <v>1.6</v>
      </c>
      <c r="M22" s="60">
        <f t="shared" si="14"/>
        <v>0.53277436875000006</v>
      </c>
      <c r="N22" s="60">
        <f t="shared" si="14"/>
        <v>0.69915169999999982</v>
      </c>
      <c r="O22" s="60">
        <f t="shared" si="14"/>
        <v>0.71424917849999991</v>
      </c>
      <c r="P22" s="60">
        <f t="shared" si="14"/>
        <v>0.80955312749999997</v>
      </c>
      <c r="Q22" s="60">
        <f t="shared" si="14"/>
        <v>0.85427282606250021</v>
      </c>
      <c r="R22" s="60">
        <f t="shared" si="14"/>
        <v>0.86588548799999998</v>
      </c>
      <c r="S22" s="60">
        <f t="shared" si="14"/>
        <v>1.0964524707499999</v>
      </c>
      <c r="T22" s="60">
        <f t="shared" si="14"/>
        <v>1.10965944375</v>
      </c>
      <c r="U22" s="60">
        <f t="shared" si="14"/>
        <v>1.1387388674999999</v>
      </c>
      <c r="V22" s="60">
        <f t="shared" si="14"/>
        <v>1.2156817010000001</v>
      </c>
      <c r="W22" s="60">
        <f t="shared" si="14"/>
        <v>1.2881562500625001</v>
      </c>
      <c r="X22" s="60">
        <f t="shared" si="14"/>
        <v>1.25424</v>
      </c>
      <c r="Y22" t="e">
        <f t="shared" si="12"/>
        <v>#DIV/0!</v>
      </c>
      <c r="Z22" t="e">
        <f t="shared" si="12"/>
        <v>#DIV/0!</v>
      </c>
      <c r="AA22" t="e">
        <f t="shared" si="12"/>
        <v>#DIV/0!</v>
      </c>
      <c r="AB22" t="e">
        <f t="shared" si="12"/>
        <v>#DIV/0!</v>
      </c>
      <c r="AC22" t="e">
        <f t="shared" si="12"/>
        <v>#DIV/0!</v>
      </c>
      <c r="AD22" t="e">
        <f t="shared" si="12"/>
        <v>#DIV/0!</v>
      </c>
      <c r="AE22" t="e">
        <f t="shared" si="12"/>
        <v>#DIV/0!</v>
      </c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</row>
    <row r="23" spans="1:45" ht="15.6" x14ac:dyDescent="0.3">
      <c r="A23" s="49" t="s">
        <v>138</v>
      </c>
      <c r="B23" s="57">
        <v>100</v>
      </c>
      <c r="C23" s="49" t="s">
        <v>121</v>
      </c>
      <c r="D23" s="49" t="s">
        <v>139</v>
      </c>
      <c r="E23" s="49"/>
      <c r="F23" t="s">
        <v>140</v>
      </c>
      <c r="G23">
        <f>DF30</f>
        <v>0</v>
      </c>
      <c r="H23">
        <f>DC33</f>
        <v>0</v>
      </c>
      <c r="I23">
        <f t="shared" si="2"/>
        <v>0</v>
      </c>
      <c r="K23" s="55">
        <f t="shared" si="13"/>
        <v>1.7250000000000001</v>
      </c>
      <c r="M23" s="60">
        <f t="shared" si="14"/>
        <v>0.49416753043478268</v>
      </c>
      <c r="N23" s="60">
        <f t="shared" si="14"/>
        <v>0.64848853333333334</v>
      </c>
      <c r="O23" s="60">
        <f t="shared" si="14"/>
        <v>0.66249199165217387</v>
      </c>
      <c r="P23" s="60">
        <f t="shared" si="14"/>
        <v>0.75088985739130432</v>
      </c>
      <c r="Q23" s="60">
        <f t="shared" si="14"/>
        <v>0.7923689980869566</v>
      </c>
      <c r="R23" s="60">
        <f t="shared" si="14"/>
        <v>0.80314016278260869</v>
      </c>
      <c r="S23" s="60">
        <f t="shared" si="14"/>
        <v>1.0169993931594201</v>
      </c>
      <c r="T23" s="60">
        <f t="shared" si="14"/>
        <v>1.0292493391304347</v>
      </c>
      <c r="U23" s="60">
        <f t="shared" si="14"/>
        <v>1.0562215582608694</v>
      </c>
      <c r="V23" s="60">
        <f t="shared" si="14"/>
        <v>1.127588824115942</v>
      </c>
      <c r="W23" s="60">
        <f t="shared" si="14"/>
        <v>1.1948115942608697</v>
      </c>
      <c r="X23" s="60">
        <f t="shared" si="14"/>
        <v>1.1633530434782609</v>
      </c>
      <c r="Y23" t="e">
        <f t="shared" si="12"/>
        <v>#DIV/0!</v>
      </c>
      <c r="Z23" t="e">
        <f t="shared" si="12"/>
        <v>#DIV/0!</v>
      </c>
      <c r="AA23" t="e">
        <f t="shared" si="12"/>
        <v>#DIV/0!</v>
      </c>
      <c r="AB23" t="e">
        <f t="shared" si="12"/>
        <v>#DIV/0!</v>
      </c>
      <c r="AC23" t="e">
        <f t="shared" si="12"/>
        <v>#DIV/0!</v>
      </c>
      <c r="AD23" t="e">
        <f t="shared" si="12"/>
        <v>#DIV/0!</v>
      </c>
      <c r="AE23" t="e">
        <f t="shared" si="12"/>
        <v>#DIV/0!</v>
      </c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</row>
    <row r="24" spans="1:45" ht="15.6" x14ac:dyDescent="0.3">
      <c r="A24" s="49"/>
      <c r="B24" s="48"/>
      <c r="C24" s="49"/>
      <c r="D24" s="49"/>
      <c r="E24" s="49"/>
      <c r="F24" t="s">
        <v>141</v>
      </c>
      <c r="G24">
        <f>DN30</f>
        <v>0</v>
      </c>
      <c r="H24">
        <f>DK33</f>
        <v>0</v>
      </c>
      <c r="I24">
        <f t="shared" si="2"/>
        <v>0</v>
      </c>
      <c r="J24">
        <f>1.44/8.87</f>
        <v>0.16234498308906428</v>
      </c>
      <c r="K24" s="55">
        <f t="shared" si="13"/>
        <v>1.85</v>
      </c>
      <c r="M24" s="60">
        <f t="shared" si="14"/>
        <v>0.46077783243243248</v>
      </c>
      <c r="N24" s="60">
        <f t="shared" si="14"/>
        <v>0.6046717405405404</v>
      </c>
      <c r="O24" s="60">
        <f>O$3*((O$4/$K24)^$L$5)*O$10</f>
        <v>0.61772901924324308</v>
      </c>
      <c r="P24" s="60">
        <f t="shared" si="14"/>
        <v>0.70015405621621618</v>
      </c>
      <c r="Q24" s="60">
        <f t="shared" si="14"/>
        <v>0.73883055227027039</v>
      </c>
      <c r="R24" s="60">
        <f t="shared" si="14"/>
        <v>0.74887393556756754</v>
      </c>
      <c r="S24" s="60">
        <f t="shared" si="14"/>
        <v>0.94828321794594583</v>
      </c>
      <c r="T24" s="60">
        <f t="shared" si="14"/>
        <v>0.95970546486486474</v>
      </c>
      <c r="U24" s="60">
        <f t="shared" si="14"/>
        <v>0.98485523675675657</v>
      </c>
      <c r="V24" s="60">
        <f t="shared" si="14"/>
        <v>1.0514003900540541</v>
      </c>
      <c r="W24" s="60">
        <f t="shared" si="14"/>
        <v>1.1140810811351354</v>
      </c>
      <c r="X24" s="60">
        <f t="shared" si="14"/>
        <v>1.0847481081081081</v>
      </c>
      <c r="Y24" t="e">
        <f t="shared" si="12"/>
        <v>#DIV/0!</v>
      </c>
      <c r="Z24" t="e">
        <f t="shared" si="12"/>
        <v>#DIV/0!</v>
      </c>
      <c r="AA24" t="e">
        <f t="shared" si="12"/>
        <v>#DIV/0!</v>
      </c>
      <c r="AB24" t="e">
        <f t="shared" si="12"/>
        <v>#DIV/0!</v>
      </c>
      <c r="AC24" t="e">
        <f t="shared" si="12"/>
        <v>#DIV/0!</v>
      </c>
      <c r="AD24" t="e">
        <f t="shared" si="12"/>
        <v>#DIV/0!</v>
      </c>
      <c r="AE24" t="e">
        <f t="shared" si="12"/>
        <v>#DIV/0!</v>
      </c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</row>
    <row r="25" spans="1:45" ht="15.6" x14ac:dyDescent="0.3">
      <c r="A25" s="49"/>
      <c r="B25" s="48"/>
      <c r="C25" s="49"/>
      <c r="D25" s="49"/>
      <c r="E25" s="49"/>
      <c r="K25" s="55">
        <f t="shared" si="13"/>
        <v>1.9750000000000001</v>
      </c>
      <c r="M25" s="60">
        <f t="shared" si="14"/>
        <v>0.4316146784810127</v>
      </c>
      <c r="N25" s="60">
        <f t="shared" si="14"/>
        <v>0.56640137721518979</v>
      </c>
      <c r="O25" s="60">
        <f t="shared" si="14"/>
        <v>0.57863224587341766</v>
      </c>
      <c r="P25" s="60">
        <f t="shared" si="14"/>
        <v>0.65584050835443031</v>
      </c>
      <c r="Q25" s="60">
        <f t="shared" si="14"/>
        <v>0.69206912491139239</v>
      </c>
      <c r="R25" s="60">
        <f t="shared" si="14"/>
        <v>0.70147685103797452</v>
      </c>
      <c r="S25" s="60">
        <f t="shared" si="14"/>
        <v>0.88826529275949351</v>
      </c>
      <c r="T25" s="60">
        <f t="shared" si="14"/>
        <v>0.8989646126582278</v>
      </c>
      <c r="U25" s="60">
        <f t="shared" si="14"/>
        <v>0.92252262683544306</v>
      </c>
      <c r="V25" s="60">
        <f t="shared" si="14"/>
        <v>0.98485606156962036</v>
      </c>
      <c r="W25" s="60">
        <f t="shared" si="14"/>
        <v>1.0435696203037976</v>
      </c>
      <c r="X25" s="60">
        <f t="shared" si="14"/>
        <v>1.016093164556962</v>
      </c>
      <c r="Y25" t="e">
        <f t="shared" si="12"/>
        <v>#DIV/0!</v>
      </c>
      <c r="Z25" t="e">
        <f t="shared" si="12"/>
        <v>#DIV/0!</v>
      </c>
      <c r="AA25" t="e">
        <f t="shared" si="12"/>
        <v>#DIV/0!</v>
      </c>
      <c r="AB25" t="e">
        <f t="shared" si="12"/>
        <v>#DIV/0!</v>
      </c>
      <c r="AC25" t="e">
        <f t="shared" si="12"/>
        <v>#DIV/0!</v>
      </c>
      <c r="AD25" t="e">
        <f t="shared" si="12"/>
        <v>#DIV/0!</v>
      </c>
      <c r="AE25" t="e">
        <f t="shared" si="12"/>
        <v>#DIV/0!</v>
      </c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</row>
    <row r="26" spans="1:45" ht="15.6" x14ac:dyDescent="0.3">
      <c r="A26" s="49" t="s">
        <v>142</v>
      </c>
      <c r="B26" s="56">
        <f>0.36*B16*B15/(B17-B23/2000)*(1+1.5*(B15/B16)^2)*(1+_xlfn.COT(0.67*B18*PI()/180))/1000</f>
        <v>1.706453020151802</v>
      </c>
      <c r="C26" s="49" t="s">
        <v>121</v>
      </c>
      <c r="D26" s="49"/>
      <c r="E26" s="49"/>
      <c r="K26" s="55">
        <f t="shared" si="13"/>
        <v>2.1</v>
      </c>
      <c r="M26" s="60">
        <f t="shared" si="14"/>
        <v>0.40592332857142865</v>
      </c>
      <c r="N26" s="60">
        <f t="shared" si="14"/>
        <v>0.53268700952380954</v>
      </c>
      <c r="O26" s="60">
        <f t="shared" si="14"/>
        <v>0.54418985028571421</v>
      </c>
      <c r="P26" s="60">
        <f t="shared" si="14"/>
        <v>0.61680238285714284</v>
      </c>
      <c r="Q26" s="60">
        <f t="shared" si="14"/>
        <v>0.65087453414285723</v>
      </c>
      <c r="R26" s="60">
        <f t="shared" si="14"/>
        <v>0.65972227657142857</v>
      </c>
      <c r="S26" s="60">
        <f t="shared" si="14"/>
        <v>0.83539235866666661</v>
      </c>
      <c r="T26" s="60">
        <f t="shared" si="14"/>
        <v>0.84545481428571423</v>
      </c>
      <c r="U26" s="60">
        <f t="shared" si="14"/>
        <v>0.86761056571428563</v>
      </c>
      <c r="V26" s="60">
        <f t="shared" si="14"/>
        <v>0.9262336769523809</v>
      </c>
      <c r="W26" s="60">
        <f t="shared" si="14"/>
        <v>0.98145238100000021</v>
      </c>
      <c r="X26" s="60">
        <f t="shared" si="14"/>
        <v>0.95561142857142856</v>
      </c>
      <c r="Y26" t="e">
        <f t="shared" si="12"/>
        <v>#DIV/0!</v>
      </c>
      <c r="Z26" t="e">
        <f t="shared" si="12"/>
        <v>#DIV/0!</v>
      </c>
      <c r="AA26" t="e">
        <f t="shared" si="12"/>
        <v>#DIV/0!</v>
      </c>
      <c r="AB26" t="e">
        <f t="shared" si="12"/>
        <v>#DIV/0!</v>
      </c>
      <c r="AC26" t="e">
        <f t="shared" si="12"/>
        <v>#DIV/0!</v>
      </c>
      <c r="AD26" t="e">
        <f t="shared" si="12"/>
        <v>#DIV/0!</v>
      </c>
      <c r="AE26" t="e">
        <f t="shared" si="12"/>
        <v>#DIV/0!</v>
      </c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</row>
    <row r="27" spans="1:45" ht="15.6" x14ac:dyDescent="0.3">
      <c r="A27" s="49" t="s">
        <v>143</v>
      </c>
      <c r="B27" s="56">
        <f>0.36*$B$16*$B$15/B17*(1+1.5*($B$15/$B$16)^2)*(1+_xlfn.COT(0.67*$B$18*PI()/180))/1000</f>
        <v>1.5845635187123874</v>
      </c>
      <c r="C27" s="49" t="s">
        <v>121</v>
      </c>
      <c r="D27" s="49"/>
      <c r="E27" s="49"/>
      <c r="K27" s="55">
        <f t="shared" si="13"/>
        <v>2.2250000000000001</v>
      </c>
      <c r="M27" s="60">
        <f t="shared" si="14"/>
        <v>0.38311864719101124</v>
      </c>
      <c r="N27" s="60">
        <f t="shared" si="14"/>
        <v>0.50276077303370781</v>
      </c>
      <c r="O27" s="60">
        <f t="shared" si="14"/>
        <v>0.51361738678651681</v>
      </c>
      <c r="P27" s="60">
        <f t="shared" si="14"/>
        <v>0.58215056359550554</v>
      </c>
      <c r="Q27" s="60">
        <f t="shared" si="14"/>
        <v>0.61430854907865173</v>
      </c>
      <c r="R27" s="60">
        <f t="shared" si="14"/>
        <v>0.62265922732584267</v>
      </c>
      <c r="S27" s="60">
        <f t="shared" si="14"/>
        <v>0.78846020368539316</v>
      </c>
      <c r="T27" s="60">
        <f t="shared" si="14"/>
        <v>0.79795735280898872</v>
      </c>
      <c r="U27" s="60">
        <f t="shared" si="14"/>
        <v>0.81886839910112341</v>
      </c>
      <c r="V27" s="60">
        <f t="shared" si="14"/>
        <v>0.87419807712359554</v>
      </c>
      <c r="W27" s="60">
        <f t="shared" si="14"/>
        <v>0.926314606786517</v>
      </c>
      <c r="X27" s="60">
        <f t="shared" si="14"/>
        <v>0.90192539325842702</v>
      </c>
      <c r="Y27" t="e">
        <f t="shared" si="12"/>
        <v>#DIV/0!</v>
      </c>
      <c r="Z27" t="e">
        <f t="shared" si="12"/>
        <v>#DIV/0!</v>
      </c>
      <c r="AA27" t="e">
        <f t="shared" si="12"/>
        <v>#DIV/0!</v>
      </c>
      <c r="AB27" t="e">
        <f t="shared" si="12"/>
        <v>#DIV/0!</v>
      </c>
      <c r="AC27" t="e">
        <f t="shared" si="12"/>
        <v>#DIV/0!</v>
      </c>
      <c r="AD27" t="e">
        <f t="shared" si="12"/>
        <v>#DIV/0!</v>
      </c>
      <c r="AE27" t="e">
        <f t="shared" si="12"/>
        <v>#DIV/0!</v>
      </c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</row>
    <row r="28" spans="1:45" ht="15.6" x14ac:dyDescent="0.3">
      <c r="A28" s="49" t="s">
        <v>144</v>
      </c>
      <c r="B28" s="56">
        <f>0.36*B16*B15/(B17+B23/2000)*(1+1.5*(B15/B16)^2)*(1+_xlfn.COT(0.67*B18*PI()/180))/1000</f>
        <v>1.4789259507982284</v>
      </c>
      <c r="C28" s="49" t="s">
        <v>121</v>
      </c>
      <c r="D28" s="49"/>
      <c r="E28" s="49">
        <f>B29/B30</f>
        <v>0.23055612397450173</v>
      </c>
      <c r="K28" s="55">
        <f t="shared" si="13"/>
        <v>2.35</v>
      </c>
      <c r="M28" s="60">
        <f t="shared" si="14"/>
        <v>0.36273999574468091</v>
      </c>
      <c r="N28" s="60">
        <f t="shared" si="14"/>
        <v>0.47601817872340424</v>
      </c>
      <c r="O28" s="60">
        <f t="shared" si="14"/>
        <v>0.48629731302127649</v>
      </c>
      <c r="P28" s="60">
        <f t="shared" si="14"/>
        <v>0.55118510808510635</v>
      </c>
      <c r="Q28" s="60">
        <f t="shared" si="14"/>
        <v>0.58163256242553196</v>
      </c>
      <c r="R28" s="60">
        <f t="shared" si="14"/>
        <v>0.58953905565957443</v>
      </c>
      <c r="S28" s="60">
        <f t="shared" si="14"/>
        <v>0.74652083114893608</v>
      </c>
      <c r="T28" s="60">
        <f t="shared" si="14"/>
        <v>0.75551281276595739</v>
      </c>
      <c r="U28" s="60">
        <f t="shared" si="14"/>
        <v>0.77531156936170198</v>
      </c>
      <c r="V28" s="60">
        <f t="shared" si="14"/>
        <v>0.82769817940425527</v>
      </c>
      <c r="W28" s="60">
        <f t="shared" si="14"/>
        <v>0.87704255323404279</v>
      </c>
      <c r="X28" s="60">
        <f t="shared" si="14"/>
        <v>0.85395063829787243</v>
      </c>
      <c r="Y28" t="e">
        <f t="shared" ref="Y28:AE43" si="15">(Y$3/105.81)*(0.36*Y$3*$K$3/$K28*(1+1.5*($K$3/Y$3)^2)*(1+_xlfn.COT(0.67*$B$18*PI()/180))/1000)</f>
        <v>#DIV/0!</v>
      </c>
      <c r="Z28" t="e">
        <f t="shared" si="15"/>
        <v>#DIV/0!</v>
      </c>
      <c r="AA28" t="e">
        <f t="shared" si="15"/>
        <v>#DIV/0!</v>
      </c>
      <c r="AB28" t="e">
        <f t="shared" si="15"/>
        <v>#DIV/0!</v>
      </c>
      <c r="AC28" t="e">
        <f t="shared" si="15"/>
        <v>#DIV/0!</v>
      </c>
      <c r="AD28" t="e">
        <f t="shared" si="15"/>
        <v>#DIV/0!</v>
      </c>
      <c r="AE28" t="e">
        <f t="shared" si="15"/>
        <v>#DIV/0!</v>
      </c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</row>
    <row r="29" spans="1:45" ht="15.6" x14ac:dyDescent="0.3">
      <c r="A29" s="49" t="s">
        <v>145</v>
      </c>
      <c r="B29" s="56">
        <f>0.074*(B22*(B19/60)^2/(B20*B15*B16)*(1+1.5*(B15/B16)^2)^-1*(1+_xlfn.COT(0.67*B18*PI()/180))^-1)*(B21*(B19/60)/(B20*B16*B15*10^-6))^-0.2*10^3</f>
        <v>0.68168636767782242</v>
      </c>
      <c r="C29" s="49" t="s">
        <v>7</v>
      </c>
      <c r="D29" s="49"/>
      <c r="E29" s="49"/>
      <c r="G29" s="61"/>
      <c r="K29" s="55">
        <f t="shared" si="13"/>
        <v>2.4750000000000001</v>
      </c>
      <c r="M29" s="60">
        <f t="shared" si="14"/>
        <v>0.34441979393939398</v>
      </c>
      <c r="N29" s="60">
        <f t="shared" si="14"/>
        <v>0.4519768565656565</v>
      </c>
      <c r="O29" s="60">
        <f t="shared" si="14"/>
        <v>0.46173684266666665</v>
      </c>
      <c r="P29" s="60">
        <f t="shared" si="14"/>
        <v>0.52334747636363632</v>
      </c>
      <c r="Q29" s="60">
        <f t="shared" si="14"/>
        <v>0.55225718048484851</v>
      </c>
      <c r="R29" s="60">
        <f t="shared" si="14"/>
        <v>0.55976435587878792</v>
      </c>
      <c r="S29" s="60">
        <f t="shared" si="14"/>
        <v>0.70881775886868692</v>
      </c>
      <c r="T29" s="60">
        <f t="shared" si="14"/>
        <v>0.71735559999999998</v>
      </c>
      <c r="U29" s="60">
        <f t="shared" si="14"/>
        <v>0.73615441939393922</v>
      </c>
      <c r="V29" s="60">
        <f t="shared" si="14"/>
        <v>0.78589524105050512</v>
      </c>
      <c r="W29" s="60">
        <f t="shared" si="14"/>
        <v>0.83274747478787892</v>
      </c>
      <c r="X29" s="60">
        <f t="shared" si="14"/>
        <v>0.8108218181818182</v>
      </c>
      <c r="Y29" t="e">
        <f t="shared" si="15"/>
        <v>#DIV/0!</v>
      </c>
      <c r="Z29" t="e">
        <f t="shared" si="15"/>
        <v>#DIV/0!</v>
      </c>
      <c r="AA29" t="e">
        <f t="shared" si="15"/>
        <v>#DIV/0!</v>
      </c>
      <c r="AB29" t="e">
        <f t="shared" si="15"/>
        <v>#DIV/0!</v>
      </c>
      <c r="AC29" t="e">
        <f t="shared" si="15"/>
        <v>#DIV/0!</v>
      </c>
      <c r="AD29" t="e">
        <f t="shared" si="15"/>
        <v>#DIV/0!</v>
      </c>
      <c r="AE29" t="e">
        <f t="shared" si="15"/>
        <v>#DIV/0!</v>
      </c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</row>
    <row r="30" spans="1:45" ht="15.6" x14ac:dyDescent="0.3">
      <c r="A30" s="49" t="s">
        <v>146</v>
      </c>
      <c r="B30" s="58">
        <f>0.23*(B22*(B19/60)^2/(B20*B15*B16)*(1+1.5*(B15/B16)^2)^-0.5*(1+_xlfn.COT(0.67*B18*PI()/180))^-0.5)*(B21*B19/60/(B20*B16*B15*10^-6))^-0.1*1000</f>
        <v>2.9567046666399253</v>
      </c>
      <c r="C30" s="49" t="s">
        <v>7</v>
      </c>
      <c r="D30" s="49"/>
      <c r="E30" s="49"/>
      <c r="K30" s="55">
        <f t="shared" si="13"/>
        <v>2.6</v>
      </c>
      <c r="M30" s="60">
        <f t="shared" si="14"/>
        <v>0.32786115000000005</v>
      </c>
      <c r="N30" s="60">
        <f t="shared" si="14"/>
        <v>0.43024719999999989</v>
      </c>
      <c r="O30" s="60">
        <f t="shared" si="14"/>
        <v>0.43953795599999995</v>
      </c>
      <c r="P30" s="60">
        <f t="shared" si="14"/>
        <v>0.49818653999999996</v>
      </c>
      <c r="Q30" s="60">
        <f t="shared" si="14"/>
        <v>0.52570635450000003</v>
      </c>
      <c r="R30" s="60">
        <f t="shared" si="14"/>
        <v>0.53285260800000001</v>
      </c>
      <c r="S30" s="60">
        <f t="shared" si="14"/>
        <v>0.67473998199999996</v>
      </c>
      <c r="T30" s="60">
        <f t="shared" si="14"/>
        <v>0.68286734999999998</v>
      </c>
      <c r="U30" s="60">
        <f t="shared" si="14"/>
        <v>0.70076237999999991</v>
      </c>
      <c r="V30" s="60">
        <f t="shared" si="14"/>
        <v>0.74811181599999999</v>
      </c>
      <c r="W30" s="60">
        <f t="shared" si="14"/>
        <v>0.79271153850000009</v>
      </c>
      <c r="X30" s="60">
        <f t="shared" si="14"/>
        <v>0.77183999999999997</v>
      </c>
      <c r="Y30" t="e">
        <f t="shared" si="15"/>
        <v>#DIV/0!</v>
      </c>
      <c r="Z30" t="e">
        <f t="shared" si="15"/>
        <v>#DIV/0!</v>
      </c>
      <c r="AA30" t="e">
        <f t="shared" si="15"/>
        <v>#DIV/0!</v>
      </c>
      <c r="AB30" t="e">
        <f t="shared" si="15"/>
        <v>#DIV/0!</v>
      </c>
      <c r="AC30" t="e">
        <f t="shared" si="15"/>
        <v>#DIV/0!</v>
      </c>
      <c r="AD30" t="e">
        <f t="shared" si="15"/>
        <v>#DIV/0!</v>
      </c>
      <c r="AE30" t="e">
        <f t="shared" si="15"/>
        <v>#DIV/0!</v>
      </c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</row>
    <row r="31" spans="1:45" ht="15.6" x14ac:dyDescent="0.3">
      <c r="A31" s="49" t="s">
        <v>147</v>
      </c>
      <c r="B31" s="56">
        <f>B29/B30</f>
        <v>0.23055612397450173</v>
      </c>
      <c r="C31" s="49"/>
      <c r="D31" s="49"/>
      <c r="E31" s="49"/>
      <c r="G31" t="s">
        <v>148</v>
      </c>
      <c r="K31" s="55">
        <f t="shared" si="13"/>
        <v>2.7250000000000001</v>
      </c>
      <c r="M31" s="60">
        <f t="shared" si="14"/>
        <v>0.31282164770642207</v>
      </c>
      <c r="N31" s="60">
        <f t="shared" si="14"/>
        <v>0.4105110899082568</v>
      </c>
      <c r="O31" s="60">
        <f t="shared" si="14"/>
        <v>0.41937566444036695</v>
      </c>
      <c r="P31" s="60">
        <f t="shared" si="14"/>
        <v>0.47533394642201826</v>
      </c>
      <c r="Q31" s="60">
        <f t="shared" si="14"/>
        <v>0.50159138411009185</v>
      </c>
      <c r="R31" s="60">
        <f t="shared" si="14"/>
        <v>0.50840982781651378</v>
      </c>
      <c r="S31" s="60">
        <f t="shared" si="14"/>
        <v>0.64378860667889903</v>
      </c>
      <c r="T31" s="60">
        <f t="shared" si="14"/>
        <v>0.65154315963302745</v>
      </c>
      <c r="U31" s="60">
        <f t="shared" si="14"/>
        <v>0.66861731669724767</v>
      </c>
      <c r="V31" s="60">
        <f t="shared" si="14"/>
        <v>0.71379476022018351</v>
      </c>
      <c r="W31" s="60">
        <f t="shared" si="14"/>
        <v>0.75634862388990842</v>
      </c>
      <c r="X31" s="60">
        <f t="shared" si="14"/>
        <v>0.736434495412844</v>
      </c>
      <c r="Y31" t="e">
        <f t="shared" si="15"/>
        <v>#DIV/0!</v>
      </c>
      <c r="Z31" t="e">
        <f t="shared" si="15"/>
        <v>#DIV/0!</v>
      </c>
      <c r="AA31" t="e">
        <f t="shared" si="15"/>
        <v>#DIV/0!</v>
      </c>
      <c r="AB31" t="e">
        <f t="shared" si="15"/>
        <v>#DIV/0!</v>
      </c>
      <c r="AC31" t="e">
        <f t="shared" si="15"/>
        <v>#DIV/0!</v>
      </c>
      <c r="AD31" t="e">
        <f t="shared" si="15"/>
        <v>#DIV/0!</v>
      </c>
      <c r="AE31" t="e">
        <f t="shared" si="15"/>
        <v>#DIV/0!</v>
      </c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</row>
    <row r="32" spans="1:45" ht="15.6" x14ac:dyDescent="0.3">
      <c r="A32" s="49"/>
      <c r="B32" s="48"/>
      <c r="C32" s="49"/>
      <c r="D32" s="49"/>
      <c r="E32" s="49"/>
      <c r="G32" s="60">
        <f>S$3*((S$4/$K20)^$L$5)*(S$9+S$6+S$7*S$8)*(1+_xlfn.COT(0.67*$B$18*PI()/180))/1000</f>
        <v>3.2574614186187203</v>
      </c>
      <c r="K32" s="55">
        <f t="shared" si="13"/>
        <v>2.85</v>
      </c>
      <c r="M32" s="60">
        <f t="shared" si="14"/>
        <v>0.29910140000000002</v>
      </c>
      <c r="N32" s="60">
        <f t="shared" si="14"/>
        <v>0.39250621754385961</v>
      </c>
      <c r="O32" s="60">
        <f t="shared" si="14"/>
        <v>0.40098199494736836</v>
      </c>
      <c r="P32" s="60">
        <f t="shared" si="14"/>
        <v>0.45448596631578947</v>
      </c>
      <c r="Q32" s="60">
        <f t="shared" si="14"/>
        <v>0.47959176200000009</v>
      </c>
      <c r="R32" s="60">
        <f t="shared" si="14"/>
        <v>0.48611115115789477</v>
      </c>
      <c r="S32" s="60">
        <f t="shared" si="14"/>
        <v>0.61555226428070164</v>
      </c>
      <c r="T32" s="60">
        <f t="shared" si="14"/>
        <v>0.62296670526315789</v>
      </c>
      <c r="U32" s="60">
        <f t="shared" si="14"/>
        <v>0.63929199578947371</v>
      </c>
      <c r="V32" s="60">
        <f t="shared" si="14"/>
        <v>0.68248797249122795</v>
      </c>
      <c r="W32" s="60">
        <f t="shared" si="14"/>
        <v>0.72317543863157907</v>
      </c>
      <c r="X32" s="60">
        <f t="shared" si="14"/>
        <v>0.70413473684210526</v>
      </c>
      <c r="Y32" t="e">
        <f t="shared" si="15"/>
        <v>#DIV/0!</v>
      </c>
      <c r="Z32" t="e">
        <f t="shared" si="15"/>
        <v>#DIV/0!</v>
      </c>
      <c r="AA32" t="e">
        <f t="shared" si="15"/>
        <v>#DIV/0!</v>
      </c>
      <c r="AB32" t="e">
        <f t="shared" si="15"/>
        <v>#DIV/0!</v>
      </c>
      <c r="AC32" t="e">
        <f t="shared" si="15"/>
        <v>#DIV/0!</v>
      </c>
      <c r="AD32" t="e">
        <f t="shared" si="15"/>
        <v>#DIV/0!</v>
      </c>
      <c r="AE32" t="e">
        <f t="shared" si="15"/>
        <v>#DIV/0!</v>
      </c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</row>
    <row r="33" spans="1:45" ht="15.6" x14ac:dyDescent="0.3">
      <c r="A33" s="49"/>
      <c r="B33" s="48"/>
      <c r="C33" s="49"/>
      <c r="D33" s="49"/>
      <c r="E33" s="49"/>
      <c r="K33" s="55">
        <f t="shared" si="13"/>
        <v>2.9750000000000001</v>
      </c>
      <c r="M33" s="60">
        <f t="shared" si="14"/>
        <v>0.28653411428571435</v>
      </c>
      <c r="N33" s="60">
        <f t="shared" si="14"/>
        <v>0.37601435966386548</v>
      </c>
      <c r="O33" s="60">
        <f t="shared" si="14"/>
        <v>0.38413401196638652</v>
      </c>
      <c r="P33" s="60">
        <f t="shared" si="14"/>
        <v>0.43538991731092436</v>
      </c>
      <c r="Q33" s="60">
        <f t="shared" si="14"/>
        <v>0.45944084763025217</v>
      </c>
      <c r="R33" s="60">
        <f t="shared" ref="N33:X43" si="16">R$3*((R$4/$K33)^$L$5)*R$10</f>
        <v>0.46568631287394957</v>
      </c>
      <c r="S33" s="60">
        <f t="shared" si="16"/>
        <v>0.58968872376470571</v>
      </c>
      <c r="T33" s="60">
        <f t="shared" si="16"/>
        <v>0.59679163361344545</v>
      </c>
      <c r="U33" s="60">
        <f t="shared" si="16"/>
        <v>0.61243098756302516</v>
      </c>
      <c r="V33" s="60">
        <f t="shared" si="16"/>
        <v>0.65381200726050415</v>
      </c>
      <c r="W33" s="60">
        <f t="shared" si="16"/>
        <v>0.69278991600000017</v>
      </c>
      <c r="X33" s="60">
        <f t="shared" si="16"/>
        <v>0.67454924369747904</v>
      </c>
      <c r="Y33" t="e">
        <f t="shared" si="15"/>
        <v>#DIV/0!</v>
      </c>
      <c r="Z33" t="e">
        <f t="shared" si="15"/>
        <v>#DIV/0!</v>
      </c>
      <c r="AA33" t="e">
        <f t="shared" si="15"/>
        <v>#DIV/0!</v>
      </c>
      <c r="AB33" t="e">
        <f t="shared" si="15"/>
        <v>#DIV/0!</v>
      </c>
      <c r="AC33" t="e">
        <f t="shared" si="15"/>
        <v>#DIV/0!</v>
      </c>
      <c r="AD33" t="e">
        <f t="shared" si="15"/>
        <v>#DIV/0!</v>
      </c>
      <c r="AE33" t="e">
        <f t="shared" si="15"/>
        <v>#DIV/0!</v>
      </c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</row>
    <row r="34" spans="1:45" ht="15.6" x14ac:dyDescent="0.3">
      <c r="K34" s="55">
        <f>K33+0.25/2</f>
        <v>3.1</v>
      </c>
      <c r="M34" s="60">
        <f t="shared" si="14"/>
        <v>0.27498031935483874</v>
      </c>
      <c r="N34" s="60">
        <f t="shared" si="16"/>
        <v>0.36085249032258054</v>
      </c>
      <c r="O34" s="60">
        <f t="shared" si="16"/>
        <v>0.36864473729032254</v>
      </c>
      <c r="P34" s="60">
        <f t="shared" si="16"/>
        <v>0.41783387225806451</v>
      </c>
      <c r="Q34" s="60">
        <f t="shared" si="16"/>
        <v>0.44091500700000003</v>
      </c>
      <c r="R34" s="60">
        <f t="shared" si="16"/>
        <v>0.44690863896774202</v>
      </c>
      <c r="S34" s="60">
        <f t="shared" si="16"/>
        <v>0.56591095264516122</v>
      </c>
      <c r="T34" s="60">
        <f t="shared" si="16"/>
        <v>0.57272745483870968</v>
      </c>
      <c r="U34" s="60">
        <f t="shared" si="16"/>
        <v>0.58773618967741936</v>
      </c>
      <c r="V34" s="60">
        <f t="shared" si="16"/>
        <v>0.62744861987096778</v>
      </c>
      <c r="W34" s="60">
        <f t="shared" si="16"/>
        <v>0.66485483874193563</v>
      </c>
      <c r="X34" s="60">
        <f t="shared" si="16"/>
        <v>0.6473496774193549</v>
      </c>
      <c r="Y34" t="e">
        <f t="shared" si="15"/>
        <v>#DIV/0!</v>
      </c>
      <c r="Z34" t="e">
        <f t="shared" si="15"/>
        <v>#DIV/0!</v>
      </c>
      <c r="AA34" t="e">
        <f t="shared" si="15"/>
        <v>#DIV/0!</v>
      </c>
      <c r="AB34" t="e">
        <f t="shared" si="15"/>
        <v>#DIV/0!</v>
      </c>
      <c r="AC34" t="e">
        <f t="shared" si="15"/>
        <v>#DIV/0!</v>
      </c>
      <c r="AD34" t="e">
        <f t="shared" si="15"/>
        <v>#DIV/0!</v>
      </c>
      <c r="AE34" t="e">
        <f t="shared" si="15"/>
        <v>#DIV/0!</v>
      </c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</row>
    <row r="35" spans="1:45" ht="15.6" x14ac:dyDescent="0.3">
      <c r="K35" s="55">
        <f t="shared" si="13"/>
        <v>3.2250000000000001</v>
      </c>
      <c r="M35" s="60">
        <f t="shared" si="14"/>
        <v>0.26432216744186049</v>
      </c>
      <c r="N35" s="60">
        <f t="shared" si="16"/>
        <v>0.3468659596899224</v>
      </c>
      <c r="O35" s="60">
        <f t="shared" si="16"/>
        <v>0.35435618158139537</v>
      </c>
      <c r="P35" s="60">
        <f t="shared" si="16"/>
        <v>0.40163876093023249</v>
      </c>
      <c r="Q35" s="60">
        <f t="shared" si="16"/>
        <v>0.42382527804651171</v>
      </c>
      <c r="R35" s="60">
        <f t="shared" si="16"/>
        <v>0.4295865986976744</v>
      </c>
      <c r="S35" s="60">
        <f t="shared" si="16"/>
        <v>0.54397641959689924</v>
      </c>
      <c r="T35" s="60">
        <f t="shared" si="16"/>
        <v>0.55052871627906985</v>
      </c>
      <c r="U35" s="60">
        <f t="shared" si="16"/>
        <v>0.56495571720930238</v>
      </c>
      <c r="V35" s="60">
        <f t="shared" si="16"/>
        <v>0.60312890592248058</v>
      </c>
      <c r="W35" s="60">
        <f t="shared" si="16"/>
        <v>0.6390852713488373</v>
      </c>
      <c r="X35" s="60">
        <f t="shared" si="16"/>
        <v>0.62225860465116278</v>
      </c>
      <c r="Y35" t="e">
        <f t="shared" si="15"/>
        <v>#DIV/0!</v>
      </c>
      <c r="Z35" t="e">
        <f t="shared" si="15"/>
        <v>#DIV/0!</v>
      </c>
      <c r="AA35" t="e">
        <f t="shared" si="15"/>
        <v>#DIV/0!</v>
      </c>
      <c r="AB35" t="e">
        <f t="shared" si="15"/>
        <v>#DIV/0!</v>
      </c>
      <c r="AC35" t="e">
        <f t="shared" si="15"/>
        <v>#DIV/0!</v>
      </c>
      <c r="AD35" t="e">
        <f t="shared" si="15"/>
        <v>#DIV/0!</v>
      </c>
      <c r="AE35" t="e">
        <f t="shared" si="15"/>
        <v>#DIV/0!</v>
      </c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</row>
    <row r="36" spans="1:45" ht="15.6" x14ac:dyDescent="0.3">
      <c r="G36">
        <f>(1+_xlfn.COT(0.67*$B$18*PI()/180))</f>
        <v>2.183340198995821</v>
      </c>
      <c r="K36" s="55">
        <f t="shared" si="13"/>
        <v>3.35</v>
      </c>
      <c r="M36" s="60">
        <f t="shared" si="14"/>
        <v>0.25445940000000006</v>
      </c>
      <c r="N36" s="60">
        <f t="shared" si="16"/>
        <v>0.33392319999999998</v>
      </c>
      <c r="O36" s="60">
        <f t="shared" si="16"/>
        <v>0.34113393599999997</v>
      </c>
      <c r="P36" s="60">
        <f t="shared" si="16"/>
        <v>0.38665223999999998</v>
      </c>
      <c r="Q36" s="60">
        <f t="shared" si="16"/>
        <v>0.40801090200000006</v>
      </c>
      <c r="R36" s="60">
        <f t="shared" si="16"/>
        <v>0.41355724799999999</v>
      </c>
      <c r="S36" s="60">
        <f t="shared" si="16"/>
        <v>0.52367879199999989</v>
      </c>
      <c r="T36" s="60">
        <f t="shared" si="16"/>
        <v>0.52998659999999986</v>
      </c>
      <c r="U36" s="60">
        <f t="shared" si="16"/>
        <v>0.54387527999999985</v>
      </c>
      <c r="V36" s="60">
        <f t="shared" si="16"/>
        <v>0.58062409599999998</v>
      </c>
      <c r="W36" s="60">
        <f t="shared" si="16"/>
        <v>0.61523880600000014</v>
      </c>
      <c r="X36" s="60">
        <f t="shared" si="16"/>
        <v>0.59904000000000002</v>
      </c>
      <c r="Y36" t="e">
        <f t="shared" si="15"/>
        <v>#DIV/0!</v>
      </c>
      <c r="Z36" t="e">
        <f t="shared" si="15"/>
        <v>#DIV/0!</v>
      </c>
      <c r="AA36" t="e">
        <f t="shared" si="15"/>
        <v>#DIV/0!</v>
      </c>
      <c r="AB36" t="e">
        <f t="shared" si="15"/>
        <v>#DIV/0!</v>
      </c>
      <c r="AC36" t="e">
        <f t="shared" si="15"/>
        <v>#DIV/0!</v>
      </c>
      <c r="AD36" t="e">
        <f t="shared" si="15"/>
        <v>#DIV/0!</v>
      </c>
      <c r="AE36" t="e">
        <f t="shared" si="15"/>
        <v>#DIV/0!</v>
      </c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</row>
    <row r="37" spans="1:45" ht="15.6" x14ac:dyDescent="0.3">
      <c r="K37" s="55">
        <f t="shared" si="13"/>
        <v>3.4750000000000001</v>
      </c>
      <c r="M37" s="60">
        <f t="shared" si="14"/>
        <v>0.24530618417266187</v>
      </c>
      <c r="N37" s="60">
        <f t="shared" si="16"/>
        <v>0.32191157410071936</v>
      </c>
      <c r="O37" s="60">
        <f t="shared" si="16"/>
        <v>0.32886293110791365</v>
      </c>
      <c r="P37" s="60">
        <f t="shared" si="16"/>
        <v>0.37274388604316544</v>
      </c>
      <c r="Q37" s="60">
        <f t="shared" si="16"/>
        <v>0.39333425084892087</v>
      </c>
      <c r="R37" s="60">
        <f t="shared" si="16"/>
        <v>0.39868108800000002</v>
      </c>
      <c r="S37" s="60">
        <f t="shared" si="16"/>
        <v>0.50484142538129484</v>
      </c>
      <c r="T37" s="60">
        <f t="shared" si="16"/>
        <v>0.5109223338129496</v>
      </c>
      <c r="U37" s="60">
        <f t="shared" si="16"/>
        <v>0.52431142100719419</v>
      </c>
      <c r="V37" s="60">
        <f t="shared" si="16"/>
        <v>0.55973833715107923</v>
      </c>
      <c r="W37" s="60">
        <f t="shared" si="16"/>
        <v>0.59310791369784188</v>
      </c>
      <c r="X37" s="60">
        <f t="shared" si="16"/>
        <v>0.57749179856115107</v>
      </c>
      <c r="Y37" t="e">
        <f t="shared" si="15"/>
        <v>#DIV/0!</v>
      </c>
      <c r="Z37" t="e">
        <f t="shared" si="15"/>
        <v>#DIV/0!</v>
      </c>
      <c r="AA37" t="e">
        <f t="shared" si="15"/>
        <v>#DIV/0!</v>
      </c>
      <c r="AB37" t="e">
        <f t="shared" si="15"/>
        <v>#DIV/0!</v>
      </c>
      <c r="AC37" t="e">
        <f t="shared" si="15"/>
        <v>#DIV/0!</v>
      </c>
      <c r="AD37" t="e">
        <f t="shared" si="15"/>
        <v>#DIV/0!</v>
      </c>
      <c r="AE37" t="e">
        <f t="shared" si="15"/>
        <v>#DIV/0!</v>
      </c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</row>
    <row r="38" spans="1:45" ht="15.6" x14ac:dyDescent="0.3">
      <c r="K38" s="55">
        <f t="shared" si="13"/>
        <v>3.6</v>
      </c>
      <c r="M38" s="60">
        <f t="shared" si="14"/>
        <v>0.23678860833333334</v>
      </c>
      <c r="N38" s="60">
        <f t="shared" si="16"/>
        <v>0.31073408888888887</v>
      </c>
      <c r="O38" s="60">
        <f t="shared" si="16"/>
        <v>0.3174440793333333</v>
      </c>
      <c r="P38" s="60">
        <f t="shared" si="16"/>
        <v>0.35980139</v>
      </c>
      <c r="Q38" s="60">
        <f t="shared" si="16"/>
        <v>0.37967681158333338</v>
      </c>
      <c r="R38" s="60">
        <f t="shared" si="16"/>
        <v>0.38483799466666663</v>
      </c>
      <c r="S38" s="60">
        <f t="shared" si="16"/>
        <v>0.48731220922222224</v>
      </c>
      <c r="T38" s="60">
        <f t="shared" si="16"/>
        <v>0.49318197500000005</v>
      </c>
      <c r="U38" s="60">
        <f t="shared" si="16"/>
        <v>0.50610616333333325</v>
      </c>
      <c r="V38" s="60">
        <f t="shared" si="16"/>
        <v>0.54030297822222229</v>
      </c>
      <c r="W38" s="60">
        <f t="shared" si="16"/>
        <v>0.57251388891666666</v>
      </c>
      <c r="X38" s="60">
        <f t="shared" si="16"/>
        <v>0.55744000000000005</v>
      </c>
      <c r="Y38" t="e">
        <f t="shared" si="15"/>
        <v>#DIV/0!</v>
      </c>
      <c r="Z38" t="e">
        <f t="shared" si="15"/>
        <v>#DIV/0!</v>
      </c>
      <c r="AA38" t="e">
        <f t="shared" si="15"/>
        <v>#DIV/0!</v>
      </c>
      <c r="AB38" t="e">
        <f t="shared" si="15"/>
        <v>#DIV/0!</v>
      </c>
      <c r="AC38" t="e">
        <f t="shared" si="15"/>
        <v>#DIV/0!</v>
      </c>
      <c r="AD38" t="e">
        <f t="shared" si="15"/>
        <v>#DIV/0!</v>
      </c>
      <c r="AE38" t="e">
        <f t="shared" si="15"/>
        <v>#DIV/0!</v>
      </c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</row>
    <row r="39" spans="1:45" ht="15.6" x14ac:dyDescent="0.3">
      <c r="K39" s="55">
        <f t="shared" si="13"/>
        <v>3.7250000000000001</v>
      </c>
      <c r="M39" s="60">
        <f t="shared" si="14"/>
        <v>0.22884268187919465</v>
      </c>
      <c r="N39" s="60">
        <f t="shared" si="16"/>
        <v>0.30030677046979859</v>
      </c>
      <c r="O39" s="60">
        <f t="shared" si="16"/>
        <v>0.30679159344966439</v>
      </c>
      <c r="P39" s="60">
        <f t="shared" si="16"/>
        <v>0.34772751785234901</v>
      </c>
      <c r="Q39" s="60">
        <f t="shared" si="16"/>
        <v>0.36693597897986585</v>
      </c>
      <c r="R39" s="60">
        <f t="shared" si="16"/>
        <v>0.37192396799999994</v>
      </c>
      <c r="S39" s="60">
        <f t="shared" si="16"/>
        <v>0.47095945052348992</v>
      </c>
      <c r="T39" s="60">
        <f t="shared" si="16"/>
        <v>0.47663224429530199</v>
      </c>
      <c r="U39" s="60">
        <f t="shared" si="16"/>
        <v>0.48912273503355702</v>
      </c>
      <c r="V39" s="60">
        <f t="shared" si="16"/>
        <v>0.52217200579865775</v>
      </c>
      <c r="W39" s="60">
        <f t="shared" si="16"/>
        <v>0.55330201344966445</v>
      </c>
      <c r="X39" s="60">
        <f t="shared" si="16"/>
        <v>0.5387339597315437</v>
      </c>
      <c r="Y39" t="e">
        <f t="shared" si="15"/>
        <v>#DIV/0!</v>
      </c>
      <c r="Z39" t="e">
        <f t="shared" si="15"/>
        <v>#DIV/0!</v>
      </c>
      <c r="AA39" t="e">
        <f t="shared" si="15"/>
        <v>#DIV/0!</v>
      </c>
      <c r="AB39" t="e">
        <f t="shared" si="15"/>
        <v>#DIV/0!</v>
      </c>
      <c r="AC39" t="e">
        <f t="shared" si="15"/>
        <v>#DIV/0!</v>
      </c>
      <c r="AD39" t="e">
        <f t="shared" si="15"/>
        <v>#DIV/0!</v>
      </c>
      <c r="AE39" t="e">
        <f t="shared" si="15"/>
        <v>#DIV/0!</v>
      </c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</row>
    <row r="40" spans="1:45" ht="15.6" x14ac:dyDescent="0.3">
      <c r="K40" s="55">
        <f t="shared" si="13"/>
        <v>3.85</v>
      </c>
      <c r="M40" s="60">
        <f t="shared" si="14"/>
        <v>0.22141272467532472</v>
      </c>
      <c r="N40" s="60">
        <f t="shared" si="16"/>
        <v>0.29055655064935065</v>
      </c>
      <c r="O40" s="60">
        <f t="shared" si="16"/>
        <v>0.29683082742857148</v>
      </c>
      <c r="P40" s="60">
        <f t="shared" si="16"/>
        <v>0.33643766337662334</v>
      </c>
      <c r="Q40" s="60">
        <f t="shared" si="16"/>
        <v>0.35502247316883123</v>
      </c>
      <c r="R40" s="60">
        <f t="shared" si="16"/>
        <v>0.35984851449350652</v>
      </c>
      <c r="S40" s="60">
        <f t="shared" si="16"/>
        <v>0.4556685592727272</v>
      </c>
      <c r="T40" s="60">
        <f t="shared" si="16"/>
        <v>0.46115717142857138</v>
      </c>
      <c r="U40" s="60">
        <f t="shared" si="16"/>
        <v>0.47324212675324667</v>
      </c>
      <c r="V40" s="60">
        <f t="shared" si="16"/>
        <v>0.50521836924675323</v>
      </c>
      <c r="W40" s="60">
        <f t="shared" si="16"/>
        <v>0.53533766236363645</v>
      </c>
      <c r="X40" s="60">
        <f t="shared" si="16"/>
        <v>0.52124259740259737</v>
      </c>
      <c r="Y40" t="e">
        <f t="shared" si="15"/>
        <v>#DIV/0!</v>
      </c>
      <c r="Z40" t="e">
        <f t="shared" si="15"/>
        <v>#DIV/0!</v>
      </c>
      <c r="AA40" t="e">
        <f t="shared" si="15"/>
        <v>#DIV/0!</v>
      </c>
      <c r="AB40" t="e">
        <f t="shared" si="15"/>
        <v>#DIV/0!</v>
      </c>
      <c r="AC40" t="e">
        <f t="shared" si="15"/>
        <v>#DIV/0!</v>
      </c>
      <c r="AD40" t="e">
        <f t="shared" si="15"/>
        <v>#DIV/0!</v>
      </c>
      <c r="AE40" t="e">
        <f t="shared" si="15"/>
        <v>#DIV/0!</v>
      </c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</row>
    <row r="41" spans="1:45" ht="15.6" x14ac:dyDescent="0.3">
      <c r="K41" s="55">
        <f t="shared" si="13"/>
        <v>3.9750000000000001</v>
      </c>
      <c r="M41" s="60">
        <f t="shared" si="14"/>
        <v>0.21445006037735853</v>
      </c>
      <c r="N41" s="60">
        <f t="shared" si="16"/>
        <v>0.28141955220125786</v>
      </c>
      <c r="O41" s="60">
        <f t="shared" si="16"/>
        <v>0.2874965246792453</v>
      </c>
      <c r="P41" s="60">
        <f t="shared" si="16"/>
        <v>0.32585786264150945</v>
      </c>
      <c r="Q41" s="60">
        <f t="shared" si="16"/>
        <v>0.34385824445283025</v>
      </c>
      <c r="R41" s="60">
        <f t="shared" si="16"/>
        <v>0.34853252347169811</v>
      </c>
      <c r="S41" s="60">
        <f t="shared" si="16"/>
        <v>0.44133935929559748</v>
      </c>
      <c r="T41" s="60">
        <f t="shared" si="16"/>
        <v>0.44665537358490565</v>
      </c>
      <c r="U41" s="60">
        <f t="shared" si="16"/>
        <v>0.45836029886792456</v>
      </c>
      <c r="V41" s="60">
        <f t="shared" si="16"/>
        <v>0.48933099914465417</v>
      </c>
      <c r="W41" s="60">
        <f t="shared" si="16"/>
        <v>0.51850314467924541</v>
      </c>
      <c r="X41" s="60">
        <f t="shared" si="16"/>
        <v>0.50485132075471695</v>
      </c>
      <c r="Y41" t="e">
        <f t="shared" si="15"/>
        <v>#DIV/0!</v>
      </c>
      <c r="Z41" t="e">
        <f t="shared" si="15"/>
        <v>#DIV/0!</v>
      </c>
      <c r="AA41" t="e">
        <f t="shared" si="15"/>
        <v>#DIV/0!</v>
      </c>
      <c r="AB41" t="e">
        <f t="shared" si="15"/>
        <v>#DIV/0!</v>
      </c>
      <c r="AC41" t="e">
        <f t="shared" si="15"/>
        <v>#DIV/0!</v>
      </c>
      <c r="AD41" t="e">
        <f t="shared" si="15"/>
        <v>#DIV/0!</v>
      </c>
      <c r="AE41" t="e">
        <f t="shared" si="15"/>
        <v>#DIV/0!</v>
      </c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</row>
    <row r="42" spans="1:45" ht="15.6" x14ac:dyDescent="0.3">
      <c r="K42" s="55">
        <f t="shared" si="13"/>
        <v>4.0999999999999996</v>
      </c>
      <c r="M42" s="60">
        <f t="shared" si="14"/>
        <v>0.20791194878048785</v>
      </c>
      <c r="N42" s="60">
        <f t="shared" si="16"/>
        <v>0.27283968780487805</v>
      </c>
      <c r="O42" s="60">
        <f t="shared" si="16"/>
        <v>0.27873138673170728</v>
      </c>
      <c r="P42" s="60">
        <f t="shared" si="16"/>
        <v>0.3159231717073171</v>
      </c>
      <c r="Q42" s="60">
        <f t="shared" si="16"/>
        <v>0.33337476139024397</v>
      </c>
      <c r="R42" s="60">
        <f t="shared" si="16"/>
        <v>0.33790653190243902</v>
      </c>
      <c r="S42" s="60">
        <f t="shared" si="16"/>
        <v>0.42788389102439028</v>
      </c>
      <c r="T42" s="60">
        <f t="shared" si="16"/>
        <v>0.43303783170731713</v>
      </c>
      <c r="U42" s="60">
        <f t="shared" si="16"/>
        <v>0.44438589951219515</v>
      </c>
      <c r="V42" s="60">
        <f t="shared" si="16"/>
        <v>0.47441237112195128</v>
      </c>
      <c r="W42" s="60">
        <f t="shared" si="16"/>
        <v>0.50269512197560995</v>
      </c>
      <c r="X42" s="60">
        <f t="shared" si="16"/>
        <v>0.48945951219512202</v>
      </c>
      <c r="Y42" t="e">
        <f t="shared" si="15"/>
        <v>#DIV/0!</v>
      </c>
      <c r="Z42" t="e">
        <f t="shared" si="15"/>
        <v>#DIV/0!</v>
      </c>
      <c r="AA42" t="e">
        <f t="shared" si="15"/>
        <v>#DIV/0!</v>
      </c>
      <c r="AB42" t="e">
        <f t="shared" si="15"/>
        <v>#DIV/0!</v>
      </c>
      <c r="AC42" t="e">
        <f t="shared" si="15"/>
        <v>#DIV/0!</v>
      </c>
      <c r="AD42" t="e">
        <f t="shared" si="15"/>
        <v>#DIV/0!</v>
      </c>
      <c r="AE42" t="e">
        <f t="shared" si="15"/>
        <v>#DIV/0!</v>
      </c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</row>
    <row r="43" spans="1:45" ht="15.6" x14ac:dyDescent="0.3">
      <c r="F43" s="60">
        <f>(M$9+M$6+M$7*M$8)*M$10</f>
        <v>8.7100000000000003E-4</v>
      </c>
      <c r="K43" s="55">
        <f t="shared" si="13"/>
        <v>4.2249999999999996</v>
      </c>
      <c r="M43" s="60">
        <f t="shared" si="14"/>
        <v>0.20176070769230772</v>
      </c>
      <c r="N43" s="60">
        <f t="shared" si="16"/>
        <v>0.26476750769230767</v>
      </c>
      <c r="O43" s="60">
        <f t="shared" si="16"/>
        <v>0.27048489600000003</v>
      </c>
      <c r="P43" s="60">
        <f t="shared" si="16"/>
        <v>0.30657633230769232</v>
      </c>
      <c r="Q43" s="60">
        <f t="shared" si="16"/>
        <v>0.32351160276923091</v>
      </c>
      <c r="R43" s="60">
        <f t="shared" si="16"/>
        <v>0.32790929723076928</v>
      </c>
      <c r="S43" s="60">
        <f t="shared" si="16"/>
        <v>0.41522460430769231</v>
      </c>
      <c r="T43" s="60">
        <f t="shared" si="16"/>
        <v>0.42022606153846154</v>
      </c>
      <c r="U43" s="60">
        <f t="shared" si="16"/>
        <v>0.43123838769230766</v>
      </c>
      <c r="V43" s="60">
        <f t="shared" si="16"/>
        <v>0.46037650215384618</v>
      </c>
      <c r="W43" s="60">
        <f t="shared" si="16"/>
        <v>0.48782248523076938</v>
      </c>
      <c r="X43" s="60">
        <f t="shared" si="16"/>
        <v>0.47497846153846163</v>
      </c>
      <c r="Y43" t="e">
        <f t="shared" si="15"/>
        <v>#DIV/0!</v>
      </c>
      <c r="Z43" t="e">
        <f t="shared" si="15"/>
        <v>#DIV/0!</v>
      </c>
      <c r="AA43" t="e">
        <f t="shared" si="15"/>
        <v>#DIV/0!</v>
      </c>
      <c r="AB43" t="e">
        <f t="shared" si="15"/>
        <v>#DIV/0!</v>
      </c>
      <c r="AC43" t="e">
        <f t="shared" si="15"/>
        <v>#DIV/0!</v>
      </c>
      <c r="AD43" t="e">
        <f t="shared" si="15"/>
        <v>#DIV/0!</v>
      </c>
      <c r="AE43" t="e">
        <f t="shared" si="15"/>
        <v>#DIV/0!</v>
      </c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</row>
    <row r="44" spans="1:45" ht="15.6" x14ac:dyDescent="0.3">
      <c r="L44" s="49"/>
    </row>
    <row r="46" spans="1:45" x14ac:dyDescent="0.3">
      <c r="K46" t="s">
        <v>18</v>
      </c>
      <c r="L46">
        <v>3.3</v>
      </c>
      <c r="M46" t="s">
        <v>44</v>
      </c>
      <c r="N46" t="s">
        <v>45</v>
      </c>
      <c r="P46">
        <v>3.75</v>
      </c>
    </row>
    <row r="47" spans="1:45" x14ac:dyDescent="0.3">
      <c r="K47" t="s">
        <v>149</v>
      </c>
      <c r="L47">
        <v>88.81</v>
      </c>
      <c r="P47">
        <v>141.61000000000001</v>
      </c>
    </row>
    <row r="48" spans="1:45" x14ac:dyDescent="0.3">
      <c r="K48" t="s">
        <v>20</v>
      </c>
      <c r="L48">
        <v>17.670000000000002</v>
      </c>
      <c r="M48">
        <v>4.3</v>
      </c>
      <c r="N48">
        <v>0.16299436269337017</v>
      </c>
      <c r="P48">
        <v>16.71</v>
      </c>
    </row>
    <row r="49" spans="11:17" x14ac:dyDescent="0.3">
      <c r="K49" t="s">
        <v>85</v>
      </c>
      <c r="L49" t="s">
        <v>150</v>
      </c>
      <c r="N49">
        <v>4.2613811763631063E-2</v>
      </c>
      <c r="O49" t="s">
        <v>12</v>
      </c>
      <c r="P49" t="s">
        <v>150</v>
      </c>
    </row>
    <row r="50" spans="11:17" x14ac:dyDescent="0.3">
      <c r="K50" t="s">
        <v>27</v>
      </c>
      <c r="L50">
        <v>0.45</v>
      </c>
      <c r="N50">
        <v>0.18735305269798194</v>
      </c>
      <c r="P50">
        <v>0.91</v>
      </c>
      <c r="Q50">
        <v>2.42</v>
      </c>
    </row>
    <row r="51" spans="11:17" x14ac:dyDescent="0.3">
      <c r="K51" t="s">
        <v>29</v>
      </c>
      <c r="L51">
        <v>0.46</v>
      </c>
      <c r="M51">
        <v>2.6</v>
      </c>
      <c r="N51">
        <v>0.18033457339793865</v>
      </c>
      <c r="P51">
        <v>1.21</v>
      </c>
      <c r="Q51">
        <v>1.595</v>
      </c>
    </row>
    <row r="52" spans="11:17" x14ac:dyDescent="0.3">
      <c r="K52" t="s">
        <v>30</v>
      </c>
      <c r="L52">
        <v>0.65</v>
      </c>
      <c r="M52">
        <v>1.88</v>
      </c>
      <c r="N52">
        <v>0.10163038706714957</v>
      </c>
      <c r="P52">
        <v>1.51</v>
      </c>
      <c r="Q52">
        <v>1.335</v>
      </c>
    </row>
    <row r="53" spans="11:17" x14ac:dyDescent="0.3">
      <c r="K53" t="s">
        <v>31</v>
      </c>
      <c r="L53">
        <v>0.95</v>
      </c>
      <c r="M53">
        <v>1.25</v>
      </c>
      <c r="N53">
        <v>5.7851859549180512E-2</v>
      </c>
      <c r="P53">
        <v>1.81</v>
      </c>
      <c r="Q53">
        <v>1.139</v>
      </c>
    </row>
    <row r="54" spans="11:17" x14ac:dyDescent="0.3">
      <c r="K54" t="s">
        <v>32</v>
      </c>
      <c r="L54">
        <v>1.25</v>
      </c>
      <c r="M54">
        <v>1.07</v>
      </c>
      <c r="N54">
        <v>4.0168095526789176E-2</v>
      </c>
      <c r="P54">
        <v>2.11</v>
      </c>
      <c r="Q54">
        <v>0.99</v>
      </c>
    </row>
    <row r="55" spans="11:17" x14ac:dyDescent="0.3">
      <c r="K55" t="s">
        <v>33</v>
      </c>
      <c r="L55">
        <v>1.55</v>
      </c>
      <c r="M55">
        <v>0.88</v>
      </c>
      <c r="N55">
        <v>3.0821304948652421E-2</v>
      </c>
      <c r="P55">
        <v>2.41</v>
      </c>
      <c r="Q55">
        <v>0.84</v>
      </c>
    </row>
    <row r="56" spans="11:17" x14ac:dyDescent="0.3">
      <c r="K56" t="s">
        <v>34</v>
      </c>
      <c r="L56">
        <v>1.85</v>
      </c>
      <c r="M56">
        <v>0.78500000000000003</v>
      </c>
      <c r="N56">
        <v>2.5063145592518699E-2</v>
      </c>
      <c r="P56">
        <v>2.71</v>
      </c>
      <c r="Q56">
        <v>0.82</v>
      </c>
    </row>
    <row r="57" spans="11:17" x14ac:dyDescent="0.3">
      <c r="K57" t="s">
        <v>35</v>
      </c>
      <c r="L57">
        <v>2.15</v>
      </c>
      <c r="M57">
        <v>0.62</v>
      </c>
      <c r="N57">
        <v>2.1156079193275525E-2</v>
      </c>
      <c r="P57">
        <v>3.01</v>
      </c>
      <c r="Q57">
        <v>0.745</v>
      </c>
    </row>
    <row r="58" spans="11:17" x14ac:dyDescent="0.3">
      <c r="K58" t="s">
        <v>36</v>
      </c>
      <c r="L58">
        <v>2.4500000000000002</v>
      </c>
      <c r="M58">
        <v>0.61099999999999999</v>
      </c>
      <c r="N58">
        <v>1.8024365442218693E-2</v>
      </c>
      <c r="P58">
        <v>3.11</v>
      </c>
      <c r="Q58">
        <v>0.68400000000000005</v>
      </c>
    </row>
    <row r="59" spans="11:17" x14ac:dyDescent="0.3">
      <c r="K59" t="s">
        <v>37</v>
      </c>
      <c r="L59">
        <v>2.75</v>
      </c>
      <c r="M59">
        <v>0.52500000000000002</v>
      </c>
      <c r="N59">
        <v>1.6177475795948588E-2</v>
      </c>
      <c r="P59">
        <v>3.21</v>
      </c>
      <c r="Q59">
        <v>0.67500000000000004</v>
      </c>
    </row>
    <row r="60" spans="11:17" x14ac:dyDescent="0.3">
      <c r="K60" t="s">
        <v>39</v>
      </c>
      <c r="L60">
        <v>3.05</v>
      </c>
      <c r="M60">
        <v>0.51800000000000002</v>
      </c>
      <c r="N60">
        <v>1.4488661123153055E-2</v>
      </c>
      <c r="P60">
        <v>3.31</v>
      </c>
      <c r="Q60">
        <v>0.67300000000000004</v>
      </c>
    </row>
    <row r="61" spans="11:17" x14ac:dyDescent="0.3">
      <c r="K61" t="s">
        <v>41</v>
      </c>
      <c r="L61">
        <v>3.35</v>
      </c>
      <c r="M61">
        <v>0.52200000000000002</v>
      </c>
      <c r="N61">
        <v>1.3124713318808287E-2</v>
      </c>
      <c r="P61">
        <v>3.41</v>
      </c>
      <c r="Q61">
        <v>0.60599999999999998</v>
      </c>
    </row>
    <row r="62" spans="11:17" x14ac:dyDescent="0.3">
      <c r="K62" t="s">
        <v>42</v>
      </c>
      <c r="L62">
        <v>3.65</v>
      </c>
      <c r="M62" t="s">
        <v>76</v>
      </c>
      <c r="N62">
        <v>1.1999179114712731E-2</v>
      </c>
    </row>
    <row r="63" spans="11:17" x14ac:dyDescent="0.3">
      <c r="K63" t="s">
        <v>46</v>
      </c>
      <c r="L63">
        <v>3.95</v>
      </c>
      <c r="M63" t="s">
        <v>76</v>
      </c>
      <c r="N63">
        <v>1.1053966529926955E-2</v>
      </c>
    </row>
    <row r="64" spans="11:17" x14ac:dyDescent="0.3">
      <c r="K64" t="s">
        <v>48</v>
      </c>
      <c r="L64">
        <v>4.25</v>
      </c>
      <c r="M64" t="s">
        <v>76</v>
      </c>
      <c r="N64">
        <v>1.024855676283154E-2</v>
      </c>
    </row>
    <row r="73" spans="19:51" x14ac:dyDescent="0.3">
      <c r="S73" t="s">
        <v>12</v>
      </c>
      <c r="Y73" t="s">
        <v>13</v>
      </c>
      <c r="AE73" t="s">
        <v>14</v>
      </c>
      <c r="AK73" t="s">
        <v>15</v>
      </c>
      <c r="AQ73" t="s">
        <v>16</v>
      </c>
      <c r="AW73" t="s">
        <v>17</v>
      </c>
    </row>
    <row r="74" spans="19:51" x14ac:dyDescent="0.3">
      <c r="S74" t="s">
        <v>18</v>
      </c>
      <c r="U74" t="s">
        <v>19</v>
      </c>
      <c r="Y74" t="s">
        <v>18</v>
      </c>
      <c r="Z74">
        <v>2.65</v>
      </c>
      <c r="AA74" t="s">
        <v>19</v>
      </c>
      <c r="AE74" t="s">
        <v>18</v>
      </c>
      <c r="AF74">
        <v>2.65</v>
      </c>
      <c r="AG74" t="s">
        <v>19</v>
      </c>
      <c r="AK74" t="s">
        <v>18</v>
      </c>
      <c r="AL74">
        <v>4.3</v>
      </c>
      <c r="AM74" t="s">
        <v>19</v>
      </c>
      <c r="AQ74" t="s">
        <v>18</v>
      </c>
      <c r="AR74">
        <v>3.2</v>
      </c>
      <c r="AS74" t="s">
        <v>19</v>
      </c>
      <c r="AW74" t="s">
        <v>18</v>
      </c>
      <c r="AX74">
        <v>3.2</v>
      </c>
      <c r="AY74" t="s">
        <v>19</v>
      </c>
    </row>
    <row r="75" spans="19:51" x14ac:dyDescent="0.3">
      <c r="S75" t="s">
        <v>86</v>
      </c>
      <c r="U75" t="s">
        <v>25</v>
      </c>
      <c r="Y75" t="s">
        <v>86</v>
      </c>
      <c r="Z75">
        <v>76.459999999999994</v>
      </c>
      <c r="AA75" t="s">
        <v>25</v>
      </c>
      <c r="AE75" t="s">
        <v>86</v>
      </c>
      <c r="AF75">
        <v>137.68</v>
      </c>
      <c r="AG75" t="s">
        <v>25</v>
      </c>
      <c r="AK75" t="s">
        <v>86</v>
      </c>
      <c r="AL75">
        <v>144</v>
      </c>
      <c r="AM75" t="s">
        <v>25</v>
      </c>
      <c r="AQ75" t="s">
        <v>86</v>
      </c>
      <c r="AR75">
        <v>81.8</v>
      </c>
      <c r="AS75" t="s">
        <v>25</v>
      </c>
      <c r="AW75" t="s">
        <v>86</v>
      </c>
      <c r="AX75">
        <v>95.36</v>
      </c>
      <c r="AY75" t="s">
        <v>25</v>
      </c>
    </row>
    <row r="76" spans="19:51" x14ac:dyDescent="0.3">
      <c r="S76" t="s">
        <v>26</v>
      </c>
      <c r="U76" t="s">
        <v>25</v>
      </c>
      <c r="Y76" t="s">
        <v>26</v>
      </c>
      <c r="Z76">
        <v>17.16</v>
      </c>
      <c r="AA76" t="s">
        <v>25</v>
      </c>
      <c r="AE76" t="s">
        <v>26</v>
      </c>
      <c r="AF76">
        <v>16.22</v>
      </c>
      <c r="AG76" t="s">
        <v>25</v>
      </c>
      <c r="AK76" t="s">
        <v>26</v>
      </c>
      <c r="AL76">
        <v>16</v>
      </c>
      <c r="AM76" t="s">
        <v>25</v>
      </c>
      <c r="AQ76" t="s">
        <v>26</v>
      </c>
      <c r="AR76">
        <v>18.18</v>
      </c>
      <c r="AS76" t="s">
        <v>25</v>
      </c>
      <c r="AW76" t="s">
        <v>26</v>
      </c>
      <c r="AX76">
        <v>16.68</v>
      </c>
      <c r="AY76" t="s">
        <v>25</v>
      </c>
    </row>
    <row r="77" spans="19:51" x14ac:dyDescent="0.3">
      <c r="S77" t="s">
        <v>27</v>
      </c>
      <c r="U77" t="s">
        <v>28</v>
      </c>
      <c r="Y77" t="s">
        <v>27</v>
      </c>
      <c r="Z77">
        <v>0.71</v>
      </c>
      <c r="AA77" t="s">
        <v>28</v>
      </c>
      <c r="AE77" t="s">
        <v>27</v>
      </c>
      <c r="AF77">
        <v>0.76</v>
      </c>
      <c r="AG77" t="s">
        <v>28</v>
      </c>
      <c r="AK77" t="s">
        <v>27</v>
      </c>
      <c r="AL77">
        <v>0.89</v>
      </c>
      <c r="AM77" t="s">
        <v>28</v>
      </c>
      <c r="AQ77" t="s">
        <v>27</v>
      </c>
      <c r="AR77">
        <v>0.5</v>
      </c>
      <c r="AS77" t="s">
        <v>28</v>
      </c>
      <c r="AW77" t="s">
        <v>27</v>
      </c>
      <c r="AX77">
        <v>0.6</v>
      </c>
      <c r="AY77" t="s">
        <v>28</v>
      </c>
    </row>
    <row r="78" spans="19:51" x14ac:dyDescent="0.3">
      <c r="S78" t="s">
        <v>29</v>
      </c>
      <c r="U78" t="s">
        <v>28</v>
      </c>
      <c r="Y78" t="s">
        <v>29</v>
      </c>
      <c r="Z78">
        <v>0.79</v>
      </c>
      <c r="AA78" t="s">
        <v>28</v>
      </c>
      <c r="AE78" t="s">
        <v>29</v>
      </c>
      <c r="AF78">
        <v>0.84</v>
      </c>
      <c r="AG78" t="s">
        <v>28</v>
      </c>
      <c r="AK78" t="s">
        <v>29</v>
      </c>
      <c r="AL78">
        <v>1.04</v>
      </c>
      <c r="AM78" t="s">
        <v>28</v>
      </c>
      <c r="AQ78" t="s">
        <v>29</v>
      </c>
      <c r="AR78">
        <v>0.68</v>
      </c>
      <c r="AS78" t="s">
        <v>28</v>
      </c>
      <c r="AW78" t="s">
        <v>29</v>
      </c>
      <c r="AX78">
        <v>0.63</v>
      </c>
      <c r="AY78" t="s">
        <v>28</v>
      </c>
    </row>
    <row r="79" spans="19:51" x14ac:dyDescent="0.3">
      <c r="S79" t="s">
        <v>30</v>
      </c>
      <c r="U79" t="s">
        <v>28</v>
      </c>
      <c r="Y79" t="s">
        <v>30</v>
      </c>
      <c r="Z79">
        <v>0.86</v>
      </c>
      <c r="AA79" t="s">
        <v>28</v>
      </c>
      <c r="AE79" t="s">
        <v>30</v>
      </c>
      <c r="AF79">
        <v>0.96</v>
      </c>
      <c r="AG79" t="s">
        <v>28</v>
      </c>
      <c r="AK79" t="s">
        <v>30</v>
      </c>
      <c r="AL79">
        <v>1.0900000000000001</v>
      </c>
      <c r="AM79" t="s">
        <v>28</v>
      </c>
      <c r="AQ79" t="s">
        <v>30</v>
      </c>
      <c r="AR79">
        <v>0.93</v>
      </c>
      <c r="AS79" t="s">
        <v>28</v>
      </c>
      <c r="AW79" t="s">
        <v>30</v>
      </c>
      <c r="AX79">
        <v>0.7</v>
      </c>
      <c r="AY79" t="s">
        <v>28</v>
      </c>
    </row>
    <row r="80" spans="19:51" x14ac:dyDescent="0.3">
      <c r="S80" t="s">
        <v>31</v>
      </c>
      <c r="U80" t="s">
        <v>28</v>
      </c>
      <c r="Y80" t="s">
        <v>31</v>
      </c>
      <c r="Z80">
        <v>1.01</v>
      </c>
      <c r="AA80" t="s">
        <v>28</v>
      </c>
      <c r="AE80" t="s">
        <v>31</v>
      </c>
      <c r="AF80">
        <v>1.1599999999999999</v>
      </c>
      <c r="AG80" t="s">
        <v>28</v>
      </c>
      <c r="AK80" t="s">
        <v>31</v>
      </c>
      <c r="AL80">
        <v>1.34</v>
      </c>
      <c r="AM80" t="s">
        <v>28</v>
      </c>
      <c r="AQ80" t="s">
        <v>31</v>
      </c>
      <c r="AR80">
        <v>1.18</v>
      </c>
      <c r="AS80" t="s">
        <v>28</v>
      </c>
      <c r="AW80" t="s">
        <v>31</v>
      </c>
      <c r="AX80">
        <v>0.9</v>
      </c>
      <c r="AY80" t="s">
        <v>28</v>
      </c>
    </row>
    <row r="81" spans="19:53" x14ac:dyDescent="0.3">
      <c r="S81" t="s">
        <v>32</v>
      </c>
      <c r="U81" t="s">
        <v>28</v>
      </c>
      <c r="Y81" t="s">
        <v>32</v>
      </c>
      <c r="Z81">
        <v>1.21</v>
      </c>
      <c r="AA81" t="s">
        <v>28</v>
      </c>
      <c r="AE81" t="s">
        <v>32</v>
      </c>
      <c r="AF81">
        <v>1.36</v>
      </c>
      <c r="AG81" t="s">
        <v>28</v>
      </c>
      <c r="AK81" t="s">
        <v>32</v>
      </c>
      <c r="AL81">
        <v>1.59</v>
      </c>
      <c r="AM81" t="s">
        <v>28</v>
      </c>
      <c r="AQ81" t="s">
        <v>32</v>
      </c>
      <c r="AR81">
        <v>1.43</v>
      </c>
      <c r="AS81" t="s">
        <v>28</v>
      </c>
      <c r="AW81" t="s">
        <v>32</v>
      </c>
      <c r="AX81">
        <v>1.1000000000000001</v>
      </c>
      <c r="AY81" t="s">
        <v>28</v>
      </c>
    </row>
    <row r="82" spans="19:53" x14ac:dyDescent="0.3">
      <c r="S82" t="s">
        <v>33</v>
      </c>
      <c r="U82" t="s">
        <v>28</v>
      </c>
      <c r="Y82" t="s">
        <v>33</v>
      </c>
      <c r="Z82">
        <v>1.41</v>
      </c>
      <c r="AA82" t="s">
        <v>28</v>
      </c>
      <c r="AE82" t="s">
        <v>33</v>
      </c>
      <c r="AF82">
        <v>1.56</v>
      </c>
      <c r="AG82" t="s">
        <v>28</v>
      </c>
      <c r="AK82" t="s">
        <v>33</v>
      </c>
      <c r="AL82">
        <v>1.84</v>
      </c>
      <c r="AM82" t="s">
        <v>28</v>
      </c>
      <c r="AQ82" t="s">
        <v>33</v>
      </c>
      <c r="AR82">
        <v>1.68</v>
      </c>
      <c r="AS82" t="s">
        <v>28</v>
      </c>
      <c r="AW82" t="s">
        <v>33</v>
      </c>
      <c r="AX82">
        <v>1.3</v>
      </c>
      <c r="AY82" t="s">
        <v>28</v>
      </c>
    </row>
    <row r="83" spans="19:53" x14ac:dyDescent="0.3">
      <c r="S83" t="s">
        <v>34</v>
      </c>
      <c r="U83" t="s">
        <v>28</v>
      </c>
      <c r="Y83" t="s">
        <v>34</v>
      </c>
      <c r="Z83">
        <v>1.61</v>
      </c>
      <c r="AA83" t="s">
        <v>28</v>
      </c>
      <c r="AE83" t="s">
        <v>34</v>
      </c>
      <c r="AF83">
        <v>1.76</v>
      </c>
      <c r="AG83" t="s">
        <v>28</v>
      </c>
      <c r="AK83" t="s">
        <v>34</v>
      </c>
      <c r="AL83">
        <v>2.09</v>
      </c>
      <c r="AM83" t="s">
        <v>28</v>
      </c>
      <c r="AQ83" t="s">
        <v>34</v>
      </c>
      <c r="AR83">
        <v>1.93</v>
      </c>
      <c r="AS83" t="s">
        <v>28</v>
      </c>
      <c r="AW83" t="s">
        <v>34</v>
      </c>
      <c r="AX83">
        <v>1.5</v>
      </c>
      <c r="AY83" t="s">
        <v>28</v>
      </c>
    </row>
    <row r="84" spans="19:53" x14ac:dyDescent="0.3">
      <c r="S84" t="s">
        <v>35</v>
      </c>
      <c r="U84" t="s">
        <v>28</v>
      </c>
      <c r="Y84" t="s">
        <v>35</v>
      </c>
      <c r="Z84">
        <v>1.81</v>
      </c>
      <c r="AA84" t="s">
        <v>28</v>
      </c>
      <c r="AE84" t="s">
        <v>35</v>
      </c>
      <c r="AF84">
        <v>1.96</v>
      </c>
      <c r="AG84" t="s">
        <v>28</v>
      </c>
      <c r="AK84" t="s">
        <v>35</v>
      </c>
      <c r="AL84">
        <v>2.34</v>
      </c>
      <c r="AM84" t="s">
        <v>28</v>
      </c>
      <c r="AQ84" t="s">
        <v>35</v>
      </c>
      <c r="AR84">
        <v>2.1800000000000002</v>
      </c>
      <c r="AS84" t="s">
        <v>28</v>
      </c>
      <c r="AW84" t="s">
        <v>35</v>
      </c>
      <c r="AX84">
        <v>1.7</v>
      </c>
      <c r="AY84" t="s">
        <v>28</v>
      </c>
    </row>
    <row r="85" spans="19:53" x14ac:dyDescent="0.3">
      <c r="S85" t="s">
        <v>36</v>
      </c>
      <c r="U85" t="s">
        <v>28</v>
      </c>
      <c r="Y85" t="s">
        <v>36</v>
      </c>
      <c r="Z85">
        <v>2.0099999999999998</v>
      </c>
      <c r="AA85" t="s">
        <v>28</v>
      </c>
      <c r="AE85" t="s">
        <v>36</v>
      </c>
      <c r="AF85">
        <v>2.16</v>
      </c>
      <c r="AG85" t="s">
        <v>28</v>
      </c>
      <c r="AK85" t="s">
        <v>36</v>
      </c>
      <c r="AL85">
        <v>2.59</v>
      </c>
      <c r="AM85" t="s">
        <v>28</v>
      </c>
      <c r="AQ85" t="s">
        <v>36</v>
      </c>
      <c r="AR85">
        <v>2.4300000000000002</v>
      </c>
      <c r="AS85" t="s">
        <v>28</v>
      </c>
      <c r="AW85" t="s">
        <v>36</v>
      </c>
      <c r="AX85">
        <v>1.9</v>
      </c>
      <c r="AY85" t="s">
        <v>28</v>
      </c>
    </row>
    <row r="86" spans="19:53" x14ac:dyDescent="0.3">
      <c r="S86" t="s">
        <v>37</v>
      </c>
      <c r="U86" t="s">
        <v>28</v>
      </c>
      <c r="Y86" t="s">
        <v>37</v>
      </c>
      <c r="Z86">
        <v>2.21</v>
      </c>
      <c r="AA86" t="s">
        <v>28</v>
      </c>
      <c r="AE86" t="s">
        <v>37</v>
      </c>
      <c r="AF86">
        <v>2.36</v>
      </c>
      <c r="AG86" t="s">
        <v>28</v>
      </c>
      <c r="AK86" t="s">
        <v>37</v>
      </c>
      <c r="AL86">
        <v>2.84</v>
      </c>
      <c r="AM86" t="s">
        <v>28</v>
      </c>
      <c r="AQ86" t="s">
        <v>37</v>
      </c>
      <c r="AR86">
        <v>2.68</v>
      </c>
      <c r="AS86" t="s">
        <v>28</v>
      </c>
      <c r="AW86" t="s">
        <v>37</v>
      </c>
      <c r="AX86">
        <v>2.1</v>
      </c>
      <c r="AY86" t="s">
        <v>28</v>
      </c>
    </row>
    <row r="87" spans="19:53" x14ac:dyDescent="0.3">
      <c r="S87" t="s">
        <v>39</v>
      </c>
      <c r="U87" t="s">
        <v>28</v>
      </c>
      <c r="Y87" t="s">
        <v>39</v>
      </c>
      <c r="Z87">
        <v>2.41</v>
      </c>
      <c r="AA87" t="s">
        <v>28</v>
      </c>
      <c r="AE87" t="s">
        <v>39</v>
      </c>
      <c r="AF87">
        <v>2.56</v>
      </c>
      <c r="AG87" t="s">
        <v>28</v>
      </c>
      <c r="AK87" t="s">
        <v>39</v>
      </c>
      <c r="AL87">
        <v>3.09</v>
      </c>
      <c r="AM87" t="s">
        <v>28</v>
      </c>
      <c r="AQ87" t="s">
        <v>39</v>
      </c>
      <c r="AR87">
        <v>2.93</v>
      </c>
      <c r="AS87" t="s">
        <v>28</v>
      </c>
      <c r="AW87" t="s">
        <v>39</v>
      </c>
      <c r="AX87">
        <v>2.2999999999999998</v>
      </c>
      <c r="AY87" t="s">
        <v>28</v>
      </c>
    </row>
    <row r="88" spans="19:53" x14ac:dyDescent="0.3">
      <c r="S88" t="s">
        <v>41</v>
      </c>
      <c r="U88" t="s">
        <v>28</v>
      </c>
      <c r="Y88" t="s">
        <v>41</v>
      </c>
      <c r="Z88">
        <v>2.61</v>
      </c>
      <c r="AA88" t="s">
        <v>28</v>
      </c>
      <c r="AE88" t="s">
        <v>41</v>
      </c>
      <c r="AF88">
        <v>2.76</v>
      </c>
      <c r="AG88" t="s">
        <v>28</v>
      </c>
      <c r="AK88" t="s">
        <v>41</v>
      </c>
      <c r="AL88">
        <v>3.34</v>
      </c>
      <c r="AM88" t="s">
        <v>28</v>
      </c>
      <c r="AQ88" t="s">
        <v>41</v>
      </c>
      <c r="AR88">
        <v>3.18</v>
      </c>
      <c r="AS88" t="s">
        <v>28</v>
      </c>
      <c r="AW88" t="s">
        <v>41</v>
      </c>
      <c r="AX88">
        <v>2.5</v>
      </c>
      <c r="AY88" t="s">
        <v>28</v>
      </c>
    </row>
    <row r="89" spans="19:53" x14ac:dyDescent="0.3">
      <c r="T89" t="s">
        <v>43</v>
      </c>
      <c r="U89" t="s">
        <v>44</v>
      </c>
      <c r="V89" t="s">
        <v>45</v>
      </c>
      <c r="Y89" t="s">
        <v>42</v>
      </c>
      <c r="Z89">
        <v>2.81</v>
      </c>
      <c r="AA89" t="s">
        <v>28</v>
      </c>
      <c r="AE89" t="s">
        <v>42</v>
      </c>
      <c r="AF89">
        <v>2.96</v>
      </c>
      <c r="AG89" t="s">
        <v>28</v>
      </c>
      <c r="AK89" t="s">
        <v>42</v>
      </c>
      <c r="AL89">
        <v>3.59</v>
      </c>
      <c r="AM89" t="s">
        <v>28</v>
      </c>
      <c r="AQ89" t="s">
        <v>42</v>
      </c>
      <c r="AR89">
        <v>3.43</v>
      </c>
      <c r="AS89" t="s">
        <v>28</v>
      </c>
      <c r="AW89" t="s">
        <v>42</v>
      </c>
      <c r="AX89">
        <v>2.7</v>
      </c>
      <c r="AY89" t="s">
        <v>28</v>
      </c>
    </row>
    <row r="90" spans="19:53" x14ac:dyDescent="0.3">
      <c r="S90" t="s">
        <v>47</v>
      </c>
      <c r="T90">
        <v>3.8535820424145766</v>
      </c>
      <c r="U90">
        <v>3.61</v>
      </c>
      <c r="V90">
        <v>0.15172279886590639</v>
      </c>
      <c r="W90" t="s">
        <v>28</v>
      </c>
      <c r="Y90" t="s">
        <v>46</v>
      </c>
      <c r="Z90">
        <v>3.01</v>
      </c>
      <c r="AA90" t="s">
        <v>28</v>
      </c>
      <c r="AE90" t="s">
        <v>46</v>
      </c>
      <c r="AF90">
        <v>3.16</v>
      </c>
      <c r="AG90" t="s">
        <v>28</v>
      </c>
      <c r="AK90" t="s">
        <v>46</v>
      </c>
      <c r="AL90">
        <v>3.84</v>
      </c>
      <c r="AM90" t="s">
        <v>28</v>
      </c>
      <c r="AQ90" t="s">
        <v>46</v>
      </c>
      <c r="AR90">
        <v>3.68</v>
      </c>
      <c r="AS90" t="s">
        <v>28</v>
      </c>
      <c r="AW90" t="s">
        <v>46</v>
      </c>
      <c r="AX90">
        <v>2.9</v>
      </c>
      <c r="AY90" t="s">
        <v>28</v>
      </c>
    </row>
    <row r="91" spans="19:53" x14ac:dyDescent="0.3">
      <c r="S91" t="s">
        <v>49</v>
      </c>
      <c r="T91">
        <v>0.91920177552581894</v>
      </c>
      <c r="V91">
        <v>3.9641073190335843E-2</v>
      </c>
      <c r="W91" t="s">
        <v>28</v>
      </c>
      <c r="Z91" t="s">
        <v>43</v>
      </c>
      <c r="AA91" t="s">
        <v>44</v>
      </c>
      <c r="AB91" t="s">
        <v>45</v>
      </c>
      <c r="AE91" t="s">
        <v>48</v>
      </c>
      <c r="AF91">
        <v>3.36</v>
      </c>
      <c r="AG91" t="s">
        <v>28</v>
      </c>
      <c r="AK91" t="s">
        <v>48</v>
      </c>
      <c r="AL91">
        <v>4.09</v>
      </c>
      <c r="AM91" t="s">
        <v>28</v>
      </c>
      <c r="AQ91" t="s">
        <v>48</v>
      </c>
      <c r="AR91">
        <v>3.93</v>
      </c>
      <c r="AS91" t="s">
        <v>28</v>
      </c>
      <c r="AW91" t="s">
        <v>48</v>
      </c>
      <c r="AX91">
        <v>3.1</v>
      </c>
      <c r="AY91" t="s">
        <v>28</v>
      </c>
    </row>
    <row r="92" spans="19:53" x14ac:dyDescent="0.3">
      <c r="S92" t="s">
        <v>51</v>
      </c>
      <c r="T92">
        <v>2.0865565594898587</v>
      </c>
      <c r="V92">
        <v>8.8428595175279692E-2</v>
      </c>
      <c r="W92" t="s">
        <v>25</v>
      </c>
      <c r="Y92" t="s">
        <v>47</v>
      </c>
      <c r="Z92">
        <v>3.3002877690555992</v>
      </c>
      <c r="AA92">
        <v>3.35</v>
      </c>
      <c r="AB92">
        <v>0.12618334137719814</v>
      </c>
      <c r="AC92" t="s">
        <v>28</v>
      </c>
      <c r="AE92" t="s">
        <v>50</v>
      </c>
      <c r="AF92">
        <v>3.46</v>
      </c>
      <c r="AG92" t="s">
        <v>28</v>
      </c>
      <c r="AK92" t="s">
        <v>50</v>
      </c>
      <c r="AL92">
        <v>4.34</v>
      </c>
      <c r="AM92" t="s">
        <v>28</v>
      </c>
      <c r="AQ92" t="s">
        <v>50</v>
      </c>
      <c r="AR92">
        <v>4.18</v>
      </c>
      <c r="AS92" t="s">
        <v>28</v>
      </c>
      <c r="AW92" t="s">
        <v>50</v>
      </c>
      <c r="AX92">
        <v>3.3</v>
      </c>
      <c r="AY92" t="s">
        <v>28</v>
      </c>
    </row>
    <row r="93" spans="19:53" x14ac:dyDescent="0.3">
      <c r="S93" t="s">
        <v>53</v>
      </c>
      <c r="T93">
        <v>1.5692284868890674</v>
      </c>
      <c r="V93">
        <v>6.0128719433341617E-2</v>
      </c>
      <c r="W93" t="s">
        <v>25</v>
      </c>
      <c r="Y93" t="s">
        <v>49</v>
      </c>
      <c r="Z93">
        <v>0.74857832400183066</v>
      </c>
      <c r="AB93">
        <v>3.3385728776386174E-2</v>
      </c>
      <c r="AC93" t="s">
        <v>28</v>
      </c>
      <c r="AF93" t="s">
        <v>43</v>
      </c>
      <c r="AG93" t="s">
        <v>44</v>
      </c>
      <c r="AH93" t="s">
        <v>45</v>
      </c>
      <c r="AK93" t="s">
        <v>52</v>
      </c>
      <c r="AL93">
        <v>4.59</v>
      </c>
      <c r="AM93" t="s">
        <v>28</v>
      </c>
      <c r="AQ93" t="s">
        <v>52</v>
      </c>
      <c r="AR93">
        <v>4.43</v>
      </c>
      <c r="AS93" t="s">
        <v>28</v>
      </c>
      <c r="AW93" t="s">
        <v>52</v>
      </c>
      <c r="AX93">
        <v>3.5</v>
      </c>
      <c r="AY93" t="s">
        <v>28</v>
      </c>
    </row>
    <row r="94" spans="19:53" x14ac:dyDescent="0.3">
      <c r="S94" t="s">
        <v>56</v>
      </c>
      <c r="T94">
        <v>1.2574612378382592</v>
      </c>
      <c r="V94">
        <v>4.5607007066723958E-2</v>
      </c>
      <c r="W94" t="s">
        <v>25</v>
      </c>
      <c r="Y94" t="s">
        <v>51</v>
      </c>
      <c r="Z94">
        <v>1.562245722674185</v>
      </c>
      <c r="AB94">
        <v>7.7139063750340006E-2</v>
      </c>
      <c r="AC94" t="s">
        <v>25</v>
      </c>
      <c r="AE94" t="s">
        <v>47</v>
      </c>
      <c r="AF94">
        <v>2.0990390128106569</v>
      </c>
      <c r="AG94">
        <v>3.35</v>
      </c>
      <c r="AH94">
        <v>8.3785418278627316E-2</v>
      </c>
      <c r="AI94" t="s">
        <v>28</v>
      </c>
      <c r="AL94" t="s">
        <v>43</v>
      </c>
      <c r="AM94" t="s">
        <v>44</v>
      </c>
      <c r="AN94" t="s">
        <v>45</v>
      </c>
      <c r="AR94" t="s">
        <v>43</v>
      </c>
      <c r="AS94" t="s">
        <v>44</v>
      </c>
      <c r="AT94" t="s">
        <v>45</v>
      </c>
      <c r="AX94" t="s">
        <v>43</v>
      </c>
      <c r="AY94" t="s">
        <v>44</v>
      </c>
      <c r="AZ94" t="s">
        <v>45</v>
      </c>
    </row>
    <row r="95" spans="19:53" x14ac:dyDescent="0.3">
      <c r="S95" t="s">
        <v>58</v>
      </c>
      <c r="T95">
        <v>1.04904224814131</v>
      </c>
      <c r="V95">
        <v>3.6822930784260285E-2</v>
      </c>
      <c r="W95" t="s">
        <v>25</v>
      </c>
      <c r="Y95" t="s">
        <v>53</v>
      </c>
      <c r="Z95">
        <v>1.4040436241755332</v>
      </c>
      <c r="AA95">
        <v>1.43</v>
      </c>
      <c r="AB95">
        <v>6.5850999462195192E-2</v>
      </c>
      <c r="AC95" t="s">
        <v>25</v>
      </c>
      <c r="AE95" t="s">
        <v>49</v>
      </c>
      <c r="AF95">
        <v>0.51540043240829192</v>
      </c>
      <c r="AH95">
        <v>2.245901386799052E-2</v>
      </c>
      <c r="AI95" t="s">
        <v>28</v>
      </c>
      <c r="AK95" t="s">
        <v>47</v>
      </c>
      <c r="AL95">
        <v>5.1254092037235113</v>
      </c>
      <c r="AM95">
        <v>4.6399999999999997</v>
      </c>
      <c r="AN95">
        <v>0.20607889549067102</v>
      </c>
      <c r="AO95" t="s">
        <v>28</v>
      </c>
      <c r="AQ95" t="s">
        <v>47</v>
      </c>
      <c r="AR95">
        <v>4.2219091813660716</v>
      </c>
      <c r="AS95">
        <v>3.91</v>
      </c>
      <c r="AT95">
        <v>0.15774586741697241</v>
      </c>
      <c r="AU95" t="s">
        <v>28</v>
      </c>
      <c r="AW95" t="s">
        <v>47</v>
      </c>
      <c r="AX95">
        <v>4.0270993579639889</v>
      </c>
      <c r="AY95">
        <v>3.65</v>
      </c>
      <c r="AZ95">
        <v>0.15734665734476433</v>
      </c>
      <c r="BA95" t="s">
        <v>28</v>
      </c>
    </row>
    <row r="96" spans="19:53" x14ac:dyDescent="0.3">
      <c r="S96" t="s">
        <v>60</v>
      </c>
      <c r="T96">
        <v>0.89988932186529458</v>
      </c>
      <c r="V96">
        <v>3.0934749511981729E-2</v>
      </c>
      <c r="W96" t="s">
        <v>25</v>
      </c>
      <c r="Y96" t="s">
        <v>56</v>
      </c>
      <c r="Z96">
        <v>1.2897610036031062</v>
      </c>
      <c r="AA96">
        <v>1.25</v>
      </c>
      <c r="AB96">
        <v>5.8301045489133445E-2</v>
      </c>
      <c r="AC96" t="s">
        <v>25</v>
      </c>
      <c r="AE96" t="s">
        <v>51</v>
      </c>
      <c r="AF96">
        <v>2.3576568526510808</v>
      </c>
      <c r="AH96">
        <v>0.11016404632322471</v>
      </c>
      <c r="AI96" t="s">
        <v>25</v>
      </c>
      <c r="AK96" t="s">
        <v>49</v>
      </c>
      <c r="AL96">
        <v>1.2041385233390935</v>
      </c>
      <c r="AN96">
        <v>5.2620129795143251E-2</v>
      </c>
      <c r="AO96" t="s">
        <v>28</v>
      </c>
      <c r="AQ96" t="s">
        <v>49</v>
      </c>
      <c r="AR96">
        <v>0.95222328659065092</v>
      </c>
      <c r="AT96">
        <v>4.1521027173858444E-2</v>
      </c>
      <c r="AU96" t="s">
        <v>28</v>
      </c>
      <c r="AW96" t="s">
        <v>49</v>
      </c>
      <c r="AX96">
        <v>0.92666086033599959</v>
      </c>
      <c r="AZ96">
        <v>4.0832164570307299E-2</v>
      </c>
      <c r="BA96" t="s">
        <v>28</v>
      </c>
    </row>
    <row r="97" spans="19:53" x14ac:dyDescent="0.3">
      <c r="S97" t="s">
        <v>62</v>
      </c>
      <c r="T97">
        <v>0.78786990420571423</v>
      </c>
      <c r="V97">
        <v>2.6705725318904888E-2</v>
      </c>
      <c r="W97" t="s">
        <v>25</v>
      </c>
      <c r="Y97" t="s">
        <v>58</v>
      </c>
      <c r="Z97">
        <v>1.0982123397016548</v>
      </c>
      <c r="AA97">
        <v>1.02</v>
      </c>
      <c r="AB97">
        <v>4.6734624219243293E-2</v>
      </c>
      <c r="AC97" t="s">
        <v>25</v>
      </c>
      <c r="AE97" t="s">
        <v>53</v>
      </c>
      <c r="AF97">
        <v>2.1331181047795496</v>
      </c>
      <c r="AG97">
        <v>2.2999999999999998</v>
      </c>
      <c r="AH97">
        <v>9.5086193012492354E-2</v>
      </c>
      <c r="AI97" t="s">
        <v>25</v>
      </c>
      <c r="AK97" t="s">
        <v>51</v>
      </c>
      <c r="AL97">
        <v>2.0724559551816508</v>
      </c>
      <c r="AN97">
        <v>9.0546182486284196E-2</v>
      </c>
      <c r="AO97" t="s">
        <v>25</v>
      </c>
      <c r="AQ97" t="s">
        <v>51</v>
      </c>
      <c r="AR97">
        <v>2.5109764937251811</v>
      </c>
      <c r="AS97">
        <v>2.2000000000000002</v>
      </c>
      <c r="AT97">
        <v>0.15001334571983629</v>
      </c>
      <c r="AU97" t="s">
        <v>25</v>
      </c>
      <c r="AW97" t="s">
        <v>51</v>
      </c>
      <c r="AX97">
        <v>2.1793270041601716</v>
      </c>
      <c r="AZ97">
        <v>0.11701365123976941</v>
      </c>
      <c r="BA97" t="s">
        <v>25</v>
      </c>
    </row>
    <row r="98" spans="19:53" x14ac:dyDescent="0.3">
      <c r="S98" t="s">
        <v>64</v>
      </c>
      <c r="T98">
        <v>0.70065183362943595</v>
      </c>
      <c r="V98">
        <v>2.3515615544108193E-2</v>
      </c>
      <c r="W98" t="s">
        <v>25</v>
      </c>
      <c r="Y98" t="s">
        <v>60</v>
      </c>
      <c r="Z98">
        <v>0.91668963892452182</v>
      </c>
      <c r="AA98">
        <v>0.84199999999999997</v>
      </c>
      <c r="AB98">
        <v>3.6954552476439827E-2</v>
      </c>
      <c r="AC98" t="s">
        <v>25</v>
      </c>
      <c r="AE98" t="s">
        <v>56</v>
      </c>
      <c r="AF98">
        <v>1.8664783416821056</v>
      </c>
      <c r="AG98">
        <v>2.02</v>
      </c>
      <c r="AH98">
        <v>7.8734211287129693E-2</v>
      </c>
      <c r="AI98" t="s">
        <v>25</v>
      </c>
      <c r="AK98" t="s">
        <v>53</v>
      </c>
      <c r="AL98">
        <v>1.7735440385689127</v>
      </c>
      <c r="AM98">
        <v>2.0499999999999998</v>
      </c>
      <c r="AN98">
        <v>7.3074458357314354E-2</v>
      </c>
      <c r="AO98" t="s">
        <v>25</v>
      </c>
      <c r="AQ98" t="s">
        <v>53</v>
      </c>
      <c r="AR98">
        <v>1.8463062453861623</v>
      </c>
      <c r="AS98">
        <v>1.58</v>
      </c>
      <c r="AT98">
        <v>9.0842644908332465E-2</v>
      </c>
      <c r="AU98" t="s">
        <v>25</v>
      </c>
      <c r="AW98" t="s">
        <v>53</v>
      </c>
      <c r="AX98">
        <v>2.0755495277715914</v>
      </c>
      <c r="AY98">
        <v>1.9</v>
      </c>
      <c r="AZ98">
        <v>0.10827694712021114</v>
      </c>
      <c r="BA98" t="s">
        <v>25</v>
      </c>
    </row>
    <row r="99" spans="19:53" x14ac:dyDescent="0.3">
      <c r="S99" t="s">
        <v>65</v>
      </c>
      <c r="T99">
        <v>0.63081942496205035</v>
      </c>
      <c r="V99">
        <v>2.1019843690807054E-2</v>
      </c>
      <c r="W99" t="s">
        <v>25</v>
      </c>
      <c r="Y99" t="s">
        <v>62</v>
      </c>
      <c r="Z99">
        <v>0.78666273978629164</v>
      </c>
      <c r="AA99">
        <v>0.7</v>
      </c>
      <c r="AB99">
        <v>3.0595303818593905E-2</v>
      </c>
      <c r="AC99" t="s">
        <v>25</v>
      </c>
      <c r="AE99" t="s">
        <v>58</v>
      </c>
      <c r="AF99">
        <v>1.5446717310472597</v>
      </c>
      <c r="AG99">
        <v>1.75</v>
      </c>
      <c r="AH99">
        <v>6.1121764583978E-2</v>
      </c>
      <c r="AI99" t="s">
        <v>25</v>
      </c>
      <c r="AK99" t="s">
        <v>56</v>
      </c>
      <c r="AL99">
        <v>1.6921888074418987</v>
      </c>
      <c r="AM99">
        <v>2.02</v>
      </c>
      <c r="AN99">
        <v>6.8650513625171883E-2</v>
      </c>
      <c r="AO99" t="s">
        <v>25</v>
      </c>
      <c r="AQ99" t="s">
        <v>56</v>
      </c>
      <c r="AR99">
        <v>1.3499873622178389</v>
      </c>
      <c r="AS99">
        <v>1.47</v>
      </c>
      <c r="AT99">
        <v>5.7145406888233191E-2</v>
      </c>
      <c r="AU99" t="s">
        <v>25</v>
      </c>
      <c r="AW99" t="s">
        <v>56</v>
      </c>
      <c r="AX99">
        <v>1.8679945749944327</v>
      </c>
      <c r="AY99">
        <v>1.67</v>
      </c>
      <c r="AZ99">
        <v>9.193665755027676E-2</v>
      </c>
      <c r="BA99" t="s">
        <v>25</v>
      </c>
    </row>
    <row r="100" spans="19:53" x14ac:dyDescent="0.3">
      <c r="S100" t="s">
        <v>66</v>
      </c>
      <c r="T100">
        <v>0.61053584216584289</v>
      </c>
      <c r="V100">
        <v>2.0233282546490525E-2</v>
      </c>
      <c r="W100" t="s">
        <v>25</v>
      </c>
      <c r="Y100" t="s">
        <v>64</v>
      </c>
      <c r="Z100">
        <v>0.68894066030973367</v>
      </c>
      <c r="AA100">
        <v>0.62</v>
      </c>
      <c r="AB100">
        <v>2.6137791138107214E-2</v>
      </c>
      <c r="AC100" t="s">
        <v>25</v>
      </c>
      <c r="AE100" t="s">
        <v>60</v>
      </c>
      <c r="AF100">
        <v>1.3175141235403098</v>
      </c>
      <c r="AG100">
        <v>1.56</v>
      </c>
      <c r="AH100">
        <v>4.9981788733611081E-2</v>
      </c>
      <c r="AI100" t="s">
        <v>25</v>
      </c>
      <c r="AK100" t="s">
        <v>58</v>
      </c>
      <c r="AL100">
        <v>1.3764819403818429</v>
      </c>
      <c r="AM100">
        <v>1.56</v>
      </c>
      <c r="AN100">
        <v>5.273690003532764E-2</v>
      </c>
      <c r="AO100" t="s">
        <v>25</v>
      </c>
      <c r="AQ100" t="s">
        <v>58</v>
      </c>
      <c r="AR100">
        <v>1.0639730905615172</v>
      </c>
      <c r="AS100">
        <v>1.115</v>
      </c>
      <c r="AT100">
        <v>4.1455305201523032E-2</v>
      </c>
      <c r="AU100" t="s">
        <v>25</v>
      </c>
      <c r="AW100" t="s">
        <v>58</v>
      </c>
      <c r="AX100">
        <v>1.4528846694401141</v>
      </c>
      <c r="AY100">
        <v>1.2350000000000001</v>
      </c>
      <c r="AZ100">
        <v>6.3635437777287418E-2</v>
      </c>
      <c r="BA100" t="s">
        <v>25</v>
      </c>
    </row>
    <row r="101" spans="19:53" x14ac:dyDescent="0.3">
      <c r="S101" t="s">
        <v>67</v>
      </c>
      <c r="T101">
        <v>0.59151603399868269</v>
      </c>
      <c r="V101">
        <v>1.9636135694992174E-2</v>
      </c>
      <c r="W101" t="s">
        <v>25</v>
      </c>
      <c r="Y101" t="s">
        <v>65</v>
      </c>
      <c r="Z101">
        <v>0.61281462049650337</v>
      </c>
      <c r="AA101">
        <v>0.60099999999999998</v>
      </c>
      <c r="AB101">
        <v>2.2839445229097192E-2</v>
      </c>
      <c r="AC101" t="s">
        <v>25</v>
      </c>
      <c r="AE101" t="s">
        <v>62</v>
      </c>
      <c r="AF101">
        <v>1.1486020564197572</v>
      </c>
      <c r="AG101">
        <v>1.37</v>
      </c>
      <c r="AH101">
        <v>4.2328492696698056E-2</v>
      </c>
      <c r="AI101" t="s">
        <v>25</v>
      </c>
      <c r="AK101" t="s">
        <v>60</v>
      </c>
      <c r="AL101">
        <v>1.1600539623343833</v>
      </c>
      <c r="AM101">
        <v>1.288</v>
      </c>
      <c r="AN101">
        <v>4.2890947287468735E-2</v>
      </c>
      <c r="AO101" t="s">
        <v>25</v>
      </c>
      <c r="AQ101" t="s">
        <v>60</v>
      </c>
      <c r="AR101">
        <v>0.87796380899481841</v>
      </c>
      <c r="AS101">
        <v>0.94499999999999995</v>
      </c>
      <c r="AT101">
        <v>3.2554208222911309E-2</v>
      </c>
      <c r="AU101" t="s">
        <v>25</v>
      </c>
      <c r="AW101" t="s">
        <v>60</v>
      </c>
      <c r="AX101">
        <v>1.1887238204510024</v>
      </c>
      <c r="AY101">
        <v>1.3</v>
      </c>
      <c r="AZ101">
        <v>4.8480539496375402E-2</v>
      </c>
      <c r="BA101" t="s">
        <v>25</v>
      </c>
    </row>
    <row r="102" spans="19:53" x14ac:dyDescent="0.3">
      <c r="S102" t="s">
        <v>68</v>
      </c>
      <c r="T102">
        <v>0.57364545895340535</v>
      </c>
      <c r="V102">
        <v>1.9011685522593344E-2</v>
      </c>
      <c r="W102" t="s">
        <v>25</v>
      </c>
      <c r="Y102" t="s">
        <v>66</v>
      </c>
      <c r="Z102">
        <v>0.5518380413426226</v>
      </c>
      <c r="AA102">
        <v>0.48</v>
      </c>
      <c r="AB102">
        <v>1.9928241015149017E-2</v>
      </c>
      <c r="AC102" t="s">
        <v>25</v>
      </c>
      <c r="AE102" t="s">
        <v>64</v>
      </c>
      <c r="AF102">
        <v>1.0180790954629668</v>
      </c>
      <c r="AG102">
        <v>1.2350000000000001</v>
      </c>
      <c r="AH102">
        <v>3.6750135476131929E-2</v>
      </c>
      <c r="AI102" t="s">
        <v>25</v>
      </c>
      <c r="AK102" t="s">
        <v>62</v>
      </c>
      <c r="AL102">
        <v>1.0024379348432988</v>
      </c>
      <c r="AM102">
        <v>1.18</v>
      </c>
      <c r="AN102">
        <v>3.6204586561718925E-2</v>
      </c>
      <c r="AO102" t="s">
        <v>25</v>
      </c>
      <c r="AQ102" t="s">
        <v>62</v>
      </c>
      <c r="AR102">
        <v>0.74731443265630371</v>
      </c>
      <c r="AS102">
        <v>0.77500000000000002</v>
      </c>
      <c r="AT102">
        <v>2.6847966131942024E-2</v>
      </c>
      <c r="AU102" t="s">
        <v>25</v>
      </c>
      <c r="AW102" t="s">
        <v>62</v>
      </c>
      <c r="AX102">
        <v>1.0058432326893099</v>
      </c>
      <c r="AY102">
        <v>1.1200000000000001</v>
      </c>
      <c r="AZ102">
        <v>3.917113913548341E-2</v>
      </c>
      <c r="BA102" t="s">
        <v>25</v>
      </c>
    </row>
    <row r="103" spans="19:53" x14ac:dyDescent="0.3">
      <c r="S103" t="s">
        <v>69</v>
      </c>
      <c r="T103">
        <v>0.55682301147676583</v>
      </c>
      <c r="V103">
        <v>1.842644270346025E-2</v>
      </c>
      <c r="W103" t="s">
        <v>25</v>
      </c>
      <c r="Y103" t="s">
        <v>67</v>
      </c>
      <c r="Z103">
        <v>0.50189794710347113</v>
      </c>
      <c r="AA103">
        <v>0.47</v>
      </c>
      <c r="AB103">
        <v>1.8277801636543526E-2</v>
      </c>
      <c r="AC103" t="s">
        <v>25</v>
      </c>
      <c r="AE103" t="s">
        <v>65</v>
      </c>
      <c r="AF103">
        <v>0.91419347347694979</v>
      </c>
      <c r="AG103">
        <v>1.1000000000000001</v>
      </c>
      <c r="AH103">
        <v>3.2501536416248283E-2</v>
      </c>
      <c r="AI103" t="s">
        <v>25</v>
      </c>
      <c r="AK103" t="s">
        <v>64</v>
      </c>
      <c r="AL103">
        <v>0.88252909096252141</v>
      </c>
      <c r="AM103">
        <v>0.996</v>
      </c>
      <c r="AN103">
        <v>3.1362477016726648E-2</v>
      </c>
      <c r="AO103" t="s">
        <v>25</v>
      </c>
      <c r="AQ103" t="s">
        <v>64</v>
      </c>
      <c r="AR103">
        <v>0.6505120450065236</v>
      </c>
      <c r="AS103">
        <v>0.61</v>
      </c>
      <c r="AT103">
        <v>2.2879346070428127E-2</v>
      </c>
      <c r="AU103" t="s">
        <v>25</v>
      </c>
      <c r="AW103" t="s">
        <v>64</v>
      </c>
      <c r="AX103">
        <v>0.87173080166406847</v>
      </c>
      <c r="AY103">
        <v>0.94399999999999995</v>
      </c>
      <c r="AZ103">
        <v>3.2902011402337908E-2</v>
      </c>
      <c r="BA103" t="s">
        <v>25</v>
      </c>
    </row>
    <row r="104" spans="19:53" x14ac:dyDescent="0.3">
      <c r="Y104" t="s">
        <v>68</v>
      </c>
      <c r="Z104">
        <v>0.46024666518617063</v>
      </c>
      <c r="AA104">
        <v>0.46600000000000003</v>
      </c>
      <c r="AB104">
        <v>1.6631831327841851E-2</v>
      </c>
      <c r="AC104" t="s">
        <v>25</v>
      </c>
      <c r="AE104" t="s">
        <v>66</v>
      </c>
      <c r="AF104">
        <v>0.82954592963649143</v>
      </c>
      <c r="AG104">
        <v>1.01</v>
      </c>
      <c r="AH104">
        <v>2.8679560116540916E-2</v>
      </c>
      <c r="AI104" t="s">
        <v>25</v>
      </c>
      <c r="AK104" t="s">
        <v>65</v>
      </c>
      <c r="AL104">
        <v>0.78824179491951685</v>
      </c>
      <c r="AM104">
        <v>0.91400000000000003</v>
      </c>
      <c r="AN104">
        <v>2.7688967340897628E-2</v>
      </c>
      <c r="AO104" t="s">
        <v>25</v>
      </c>
      <c r="AQ104" t="s">
        <v>65</v>
      </c>
      <c r="AR104">
        <v>0.57591203984522499</v>
      </c>
      <c r="AS104">
        <v>0.58499999999999996</v>
      </c>
      <c r="AT104">
        <v>1.9956347034807701E-2</v>
      </c>
      <c r="AU104" t="s">
        <v>25</v>
      </c>
      <c r="AW104" t="s">
        <v>65</v>
      </c>
      <c r="AX104">
        <v>0.76917423676241348</v>
      </c>
      <c r="AY104">
        <v>0.78300000000000003</v>
      </c>
      <c r="AZ104">
        <v>2.8397462038595694E-2</v>
      </c>
      <c r="BA104" t="s">
        <v>25</v>
      </c>
    </row>
    <row r="105" spans="19:53" x14ac:dyDescent="0.3">
      <c r="Y105" t="s">
        <v>69</v>
      </c>
      <c r="Z105">
        <v>0.42497872149374383</v>
      </c>
      <c r="AA105">
        <v>0.41299999999999998</v>
      </c>
      <c r="AB105">
        <v>1.5263818540651779E-2</v>
      </c>
      <c r="AC105" t="s">
        <v>25</v>
      </c>
      <c r="AE105" t="s">
        <v>67</v>
      </c>
      <c r="AF105">
        <v>0.75924542712492438</v>
      </c>
      <c r="AG105">
        <v>0.90600000000000003</v>
      </c>
      <c r="AH105">
        <v>2.644832843448951E-2</v>
      </c>
      <c r="AI105" t="s">
        <v>25</v>
      </c>
      <c r="AK105" t="s">
        <v>66</v>
      </c>
      <c r="AL105">
        <v>0.71215667957979523</v>
      </c>
      <c r="AM105">
        <v>0.78500000000000003</v>
      </c>
      <c r="AN105">
        <v>2.4507362864910565E-2</v>
      </c>
      <c r="AO105" t="s">
        <v>25</v>
      </c>
      <c r="AQ105" t="s">
        <v>66</v>
      </c>
      <c r="AR105">
        <v>0.51666182998460508</v>
      </c>
      <c r="AS105">
        <v>0.58399999999999996</v>
      </c>
      <c r="AT105">
        <v>1.7450404933960596E-2</v>
      </c>
      <c r="AU105" t="s">
        <v>25</v>
      </c>
      <c r="AW105" t="s">
        <v>66</v>
      </c>
      <c r="AX105">
        <v>0.68820852762952789</v>
      </c>
      <c r="AY105">
        <v>0.76200000000000001</v>
      </c>
      <c r="AZ105">
        <v>2.4456050007212404E-2</v>
      </c>
      <c r="BA105" t="s">
        <v>25</v>
      </c>
    </row>
    <row r="106" spans="19:53" x14ac:dyDescent="0.3">
      <c r="Y106" t="s">
        <v>73</v>
      </c>
      <c r="Z106">
        <v>0.39473112565789015</v>
      </c>
      <c r="AA106">
        <v>0.40500000000000003</v>
      </c>
      <c r="AB106">
        <v>1.4108042451205557E-2</v>
      </c>
      <c r="AC106" t="s">
        <v>25</v>
      </c>
      <c r="AE106" t="s">
        <v>68</v>
      </c>
      <c r="AF106">
        <v>0.69992937813078948</v>
      </c>
      <c r="AG106">
        <v>0.88</v>
      </c>
      <c r="AH106">
        <v>2.4212191338774367E-2</v>
      </c>
      <c r="AI106" t="s">
        <v>25</v>
      </c>
      <c r="AK106" t="s">
        <v>67</v>
      </c>
      <c r="AL106">
        <v>0.64946683102523584</v>
      </c>
      <c r="AM106">
        <v>0.80700000000000005</v>
      </c>
      <c r="AN106">
        <v>2.2472757665651391E-2</v>
      </c>
      <c r="AO106" t="s">
        <v>25</v>
      </c>
      <c r="AQ106" t="s">
        <v>67</v>
      </c>
      <c r="AR106">
        <v>0.46846576375469789</v>
      </c>
      <c r="AS106">
        <v>0.43</v>
      </c>
      <c r="AT106">
        <v>1.5929544278264755E-2</v>
      </c>
      <c r="AU106" t="s">
        <v>25</v>
      </c>
      <c r="AW106" t="s">
        <v>67</v>
      </c>
      <c r="AX106">
        <v>0.62266485833147744</v>
      </c>
      <c r="AY106">
        <v>0.67</v>
      </c>
      <c r="AZ106">
        <v>2.2351010273769626E-2</v>
      </c>
      <c r="BA106" t="s">
        <v>25</v>
      </c>
    </row>
    <row r="107" spans="19:53" x14ac:dyDescent="0.3">
      <c r="Y107" t="s">
        <v>74</v>
      </c>
      <c r="Z107">
        <v>0.36850314388660177</v>
      </c>
      <c r="AA107">
        <v>0.34499999999999997</v>
      </c>
      <c r="AB107">
        <v>1.3118101874734212E-2</v>
      </c>
      <c r="AC107" t="s">
        <v>25</v>
      </c>
      <c r="AE107" t="s">
        <v>69</v>
      </c>
      <c r="AF107">
        <v>0.64920985797638464</v>
      </c>
      <c r="AG107">
        <v>0.82199999999999995</v>
      </c>
      <c r="AH107">
        <v>2.2332338143206808E-2</v>
      </c>
      <c r="AI107" t="s">
        <v>25</v>
      </c>
      <c r="AK107" t="s">
        <v>68</v>
      </c>
      <c r="AL107">
        <v>0.59692097090992546</v>
      </c>
      <c r="AM107">
        <v>0.72399999999999998</v>
      </c>
      <c r="AN107">
        <v>2.0550532579982898E-2</v>
      </c>
      <c r="AO107" t="s">
        <v>25</v>
      </c>
      <c r="AQ107" t="s">
        <v>68</v>
      </c>
      <c r="AR107">
        <v>0.42849428220566221</v>
      </c>
      <c r="AS107">
        <v>0.44</v>
      </c>
      <c r="AT107">
        <v>1.4480520085102901E-2</v>
      </c>
      <c r="AU107" t="s">
        <v>25</v>
      </c>
      <c r="AW107" t="s">
        <v>68</v>
      </c>
      <c r="AX107">
        <v>0.56852008804178389</v>
      </c>
      <c r="AY107">
        <v>0.59199999999999997</v>
      </c>
      <c r="AZ107">
        <v>2.0219883482112386E-2</v>
      </c>
      <c r="BA107" t="s">
        <v>25</v>
      </c>
    </row>
    <row r="108" spans="19:53" x14ac:dyDescent="0.3">
      <c r="AE108" t="s">
        <v>73</v>
      </c>
      <c r="AF108">
        <v>0.60534432703203422</v>
      </c>
      <c r="AG108">
        <v>0.76200000000000001</v>
      </c>
      <c r="AH108">
        <v>2.0728921975236007E-2</v>
      </c>
      <c r="AI108" t="s">
        <v>25</v>
      </c>
      <c r="AK108" t="s">
        <v>69</v>
      </c>
      <c r="AL108">
        <v>0.55224125751846398</v>
      </c>
      <c r="AM108">
        <v>0.63800000000000001</v>
      </c>
      <c r="AN108">
        <v>1.8936517119509232E-2</v>
      </c>
      <c r="AO108" t="s">
        <v>25</v>
      </c>
      <c r="AQ108" t="s">
        <v>69</v>
      </c>
      <c r="AR108">
        <v>0.39480762479955672</v>
      </c>
      <c r="AS108">
        <v>0.43</v>
      </c>
      <c r="AT108">
        <v>1.3277721598352828E-2</v>
      </c>
      <c r="AU108" t="s">
        <v>25</v>
      </c>
      <c r="AW108" t="s">
        <v>69</v>
      </c>
      <c r="AX108">
        <v>0.52303848099844108</v>
      </c>
      <c r="AY108">
        <v>0.58899999999999997</v>
      </c>
      <c r="AZ108">
        <v>1.8468370630853558E-2</v>
      </c>
      <c r="BA108" t="s">
        <v>25</v>
      </c>
    </row>
    <row r="109" spans="19:53" x14ac:dyDescent="0.3">
      <c r="AE109" t="s">
        <v>74</v>
      </c>
      <c r="AF109">
        <v>0.5670313949413992</v>
      </c>
      <c r="AG109">
        <v>0.74</v>
      </c>
      <c r="AH109">
        <v>1.9344434732820423E-2</v>
      </c>
      <c r="AI109" t="s">
        <v>25</v>
      </c>
      <c r="AK109" t="s">
        <v>73</v>
      </c>
      <c r="AL109">
        <v>0.5137843454350054</v>
      </c>
      <c r="AM109">
        <v>0.627</v>
      </c>
      <c r="AN109">
        <v>1.7561305183107903E-2</v>
      </c>
      <c r="AO109" t="s">
        <v>25</v>
      </c>
      <c r="AQ109" t="s">
        <v>73</v>
      </c>
      <c r="AR109">
        <v>0.36603155885206712</v>
      </c>
      <c r="AS109">
        <v>0.41699999999999998</v>
      </c>
      <c r="AT109">
        <v>1.2262624498126288E-2</v>
      </c>
      <c r="AU109" t="s">
        <v>25</v>
      </c>
      <c r="AW109" t="s">
        <v>73</v>
      </c>
      <c r="AX109">
        <v>0.48429488981337138</v>
      </c>
      <c r="AY109">
        <v>0.56000000000000005</v>
      </c>
      <c r="AZ109">
        <v>1.700222748579527E-2</v>
      </c>
      <c r="BA109" t="s">
        <v>25</v>
      </c>
    </row>
    <row r="110" spans="19:53" x14ac:dyDescent="0.3">
      <c r="AE110" t="s">
        <v>75</v>
      </c>
      <c r="AF110">
        <v>0.53327952619488739</v>
      </c>
      <c r="AG110">
        <v>0.69</v>
      </c>
      <c r="AH110">
        <v>1.8136388047221102E-2</v>
      </c>
      <c r="AI110" t="s">
        <v>25</v>
      </c>
      <c r="AK110" t="s">
        <v>74</v>
      </c>
      <c r="AL110">
        <v>0.48033484377908064</v>
      </c>
      <c r="AM110">
        <v>0.59</v>
      </c>
      <c r="AN110">
        <v>1.6375011232893658E-2</v>
      </c>
      <c r="AO110" t="s">
        <v>25</v>
      </c>
      <c r="AQ110" t="s">
        <v>74</v>
      </c>
      <c r="AR110">
        <v>0.34116528447353001</v>
      </c>
      <c r="AS110" t="s">
        <v>76</v>
      </c>
      <c r="AT110">
        <v>1.1394006584044087E-2</v>
      </c>
      <c r="AU110" t="s">
        <v>25</v>
      </c>
      <c r="AW110" t="s">
        <v>74</v>
      </c>
      <c r="AX110">
        <v>0.45089524224003547</v>
      </c>
      <c r="AY110">
        <v>0.52500000000000002</v>
      </c>
      <c r="AZ110">
        <v>1.5756169177700161E-2</v>
      </c>
      <c r="BA110" t="s">
        <v>25</v>
      </c>
    </row>
    <row r="111" spans="19:53" x14ac:dyDescent="0.3">
      <c r="AE111" t="s">
        <v>78</v>
      </c>
      <c r="AF111">
        <v>0.51786682312567101</v>
      </c>
      <c r="AG111">
        <v>0.68500000000000005</v>
      </c>
      <c r="AH111">
        <v>1.7588186729166847E-2</v>
      </c>
      <c r="AI111" t="s">
        <v>25</v>
      </c>
      <c r="AK111" t="s">
        <v>75</v>
      </c>
      <c r="AL111">
        <v>0.45097452325468695</v>
      </c>
      <c r="AM111">
        <v>0.45</v>
      </c>
      <c r="AN111">
        <v>1.534083241639933E-2</v>
      </c>
      <c r="AO111" t="s">
        <v>25</v>
      </c>
      <c r="AQ111" t="s">
        <v>75</v>
      </c>
      <c r="AR111">
        <v>0.31946265823475578</v>
      </c>
      <c r="AS111" t="s">
        <v>76</v>
      </c>
      <c r="AT111">
        <v>1.0641972696279591E-2</v>
      </c>
      <c r="AU111" t="s">
        <v>25</v>
      </c>
      <c r="AW111" t="s">
        <v>75</v>
      </c>
      <c r="AX111">
        <v>0.42180522661164604</v>
      </c>
      <c r="AY111">
        <v>0.49299999999999999</v>
      </c>
      <c r="AZ111">
        <v>1.4683527473662993E-2</v>
      </c>
      <c r="BA111" t="s">
        <v>25</v>
      </c>
    </row>
    <row r="112" spans="19:53" x14ac:dyDescent="0.3">
      <c r="AK112" t="s">
        <v>78</v>
      </c>
      <c r="AL112">
        <v>0.42499672813632938</v>
      </c>
      <c r="AN112">
        <v>1.4431005875961493E-2</v>
      </c>
      <c r="AO112" t="s">
        <v>25</v>
      </c>
      <c r="AQ112" t="s">
        <v>78</v>
      </c>
      <c r="AR112">
        <v>0.30035603991928006</v>
      </c>
      <c r="AS112" t="s">
        <v>76</v>
      </c>
      <c r="AT112">
        <v>9.9842992820713232E-3</v>
      </c>
      <c r="AU112" t="s">
        <v>25</v>
      </c>
      <c r="AW112" t="s">
        <v>78</v>
      </c>
      <c r="AX112">
        <v>0.39624127348366756</v>
      </c>
      <c r="AY112" t="s">
        <v>76</v>
      </c>
      <c r="AZ112">
        <v>1.3750041805998191E-2</v>
      </c>
      <c r="BA112" t="s">
        <v>25</v>
      </c>
    </row>
    <row r="113" spans="19:53" x14ac:dyDescent="0.3">
      <c r="AK113" t="s">
        <v>79</v>
      </c>
      <c r="AL113">
        <v>0.40184875819426352</v>
      </c>
      <c r="AN113">
        <v>1.3624181505884536E-2</v>
      </c>
      <c r="AO113" t="s">
        <v>25</v>
      </c>
      <c r="AQ113" t="s">
        <v>79</v>
      </c>
      <c r="AR113">
        <v>0.2834059247996818</v>
      </c>
      <c r="AS113" t="s">
        <v>76</v>
      </c>
      <c r="AT113">
        <v>9.4041115716009312E-3</v>
      </c>
      <c r="AU113" t="s">
        <v>25</v>
      </c>
      <c r="AW113" t="s">
        <v>79</v>
      </c>
      <c r="AX113">
        <v>0.37359891499888653</v>
      </c>
      <c r="AY113" t="s">
        <v>76</v>
      </c>
      <c r="AZ113">
        <v>1.2929980259208324E-2</v>
      </c>
      <c r="BA113" t="s">
        <v>25</v>
      </c>
    </row>
    <row r="115" spans="19:53" x14ac:dyDescent="0.3">
      <c r="S115" t="s">
        <v>80</v>
      </c>
      <c r="Y115" t="s">
        <v>81</v>
      </c>
      <c r="AE115" t="s">
        <v>82</v>
      </c>
      <c r="AK115" t="s">
        <v>83</v>
      </c>
      <c r="AQ115" t="s">
        <v>84</v>
      </c>
    </row>
    <row r="116" spans="19:53" x14ac:dyDescent="0.3">
      <c r="S116" t="s">
        <v>18</v>
      </c>
      <c r="T116">
        <v>2.4700000000000002</v>
      </c>
      <c r="U116" t="s">
        <v>19</v>
      </c>
      <c r="Y116" t="s">
        <v>18</v>
      </c>
      <c r="Z116">
        <v>1.9</v>
      </c>
      <c r="AA116" t="s">
        <v>19</v>
      </c>
      <c r="AE116" t="s">
        <v>18</v>
      </c>
      <c r="AF116">
        <v>3.6</v>
      </c>
      <c r="AG116" t="s">
        <v>19</v>
      </c>
      <c r="AK116" t="s">
        <v>18</v>
      </c>
      <c r="AL116">
        <v>3.6</v>
      </c>
      <c r="AM116" t="s">
        <v>19</v>
      </c>
      <c r="AQ116" t="s">
        <v>18</v>
      </c>
      <c r="AR116">
        <v>3.6</v>
      </c>
      <c r="AS116" t="s">
        <v>19</v>
      </c>
    </row>
    <row r="117" spans="19:53" x14ac:dyDescent="0.3">
      <c r="S117" t="s">
        <v>86</v>
      </c>
      <c r="T117">
        <v>69.8</v>
      </c>
      <c r="U117" t="s">
        <v>25</v>
      </c>
      <c r="Y117" t="s">
        <v>86</v>
      </c>
      <c r="Z117">
        <v>57</v>
      </c>
      <c r="AA117" t="s">
        <v>25</v>
      </c>
      <c r="AE117" t="s">
        <v>86</v>
      </c>
      <c r="AF117">
        <v>120.22</v>
      </c>
      <c r="AG117" t="s">
        <v>25</v>
      </c>
      <c r="AK117" t="s">
        <v>86</v>
      </c>
      <c r="AL117">
        <v>117.15</v>
      </c>
      <c r="AM117" t="s">
        <v>25</v>
      </c>
      <c r="AQ117" t="s">
        <v>86</v>
      </c>
      <c r="AR117">
        <v>116.83</v>
      </c>
      <c r="AS117" t="s">
        <v>25</v>
      </c>
    </row>
    <row r="118" spans="19:53" x14ac:dyDescent="0.3">
      <c r="S118" t="s">
        <v>26</v>
      </c>
      <c r="T118">
        <v>18.399999999999999</v>
      </c>
      <c r="U118" t="s">
        <v>25</v>
      </c>
      <c r="Y118" t="s">
        <v>26</v>
      </c>
      <c r="Z118">
        <v>17.170000000000002</v>
      </c>
      <c r="AA118" t="s">
        <v>25</v>
      </c>
      <c r="AE118" t="s">
        <v>26</v>
      </c>
      <c r="AF118">
        <v>17.399999999999999</v>
      </c>
      <c r="AG118" t="s">
        <v>25</v>
      </c>
      <c r="AK118" t="s">
        <v>26</v>
      </c>
      <c r="AL118">
        <v>17.399999999999999</v>
      </c>
      <c r="AM118" t="s">
        <v>25</v>
      </c>
      <c r="AQ118" t="s">
        <v>26</v>
      </c>
      <c r="AR118">
        <v>17.239999999999998</v>
      </c>
      <c r="AS118" t="s">
        <v>25</v>
      </c>
    </row>
    <row r="119" spans="19:53" x14ac:dyDescent="0.3">
      <c r="S119" t="s">
        <v>27</v>
      </c>
      <c r="T119">
        <v>0.7</v>
      </c>
      <c r="U119" t="s">
        <v>28</v>
      </c>
      <c r="Y119" t="s">
        <v>27</v>
      </c>
      <c r="Z119">
        <v>0.24</v>
      </c>
      <c r="AA119" t="s">
        <v>28</v>
      </c>
      <c r="AE119" t="s">
        <v>27</v>
      </c>
      <c r="AF119">
        <v>0.72</v>
      </c>
      <c r="AG119" t="s">
        <v>28</v>
      </c>
      <c r="AK119" t="s">
        <v>27</v>
      </c>
      <c r="AL119">
        <v>0.51</v>
      </c>
      <c r="AM119" t="s">
        <v>28</v>
      </c>
      <c r="AQ119" t="s">
        <v>27</v>
      </c>
      <c r="AR119">
        <v>0.56999999999999995</v>
      </c>
      <c r="AS119" t="s">
        <v>28</v>
      </c>
    </row>
    <row r="120" spans="19:53" x14ac:dyDescent="0.3">
      <c r="S120" t="s">
        <v>29</v>
      </c>
      <c r="T120">
        <v>0.83</v>
      </c>
      <c r="U120" t="s">
        <v>28</v>
      </c>
      <c r="Y120" t="s">
        <v>29</v>
      </c>
      <c r="Z120">
        <v>0.44</v>
      </c>
      <c r="AA120" t="s">
        <v>28</v>
      </c>
      <c r="AE120" t="s">
        <v>29</v>
      </c>
      <c r="AF120">
        <v>0.73</v>
      </c>
      <c r="AG120" t="s">
        <v>28</v>
      </c>
      <c r="AK120" t="s">
        <v>29</v>
      </c>
      <c r="AL120">
        <v>0.59</v>
      </c>
      <c r="AM120" t="s">
        <v>28</v>
      </c>
      <c r="AQ120" t="s">
        <v>29</v>
      </c>
      <c r="AR120">
        <v>0.57999999999999996</v>
      </c>
      <c r="AS120" t="s">
        <v>28</v>
      </c>
    </row>
    <row r="121" spans="19:53" x14ac:dyDescent="0.3">
      <c r="S121" t="s">
        <v>30</v>
      </c>
      <c r="T121">
        <v>0.98</v>
      </c>
      <c r="U121" t="s">
        <v>28</v>
      </c>
      <c r="Y121" t="s">
        <v>30</v>
      </c>
      <c r="Z121">
        <v>0.64</v>
      </c>
      <c r="AA121" t="s">
        <v>28</v>
      </c>
      <c r="AE121" t="s">
        <v>30</v>
      </c>
      <c r="AF121">
        <v>0.92</v>
      </c>
      <c r="AG121" t="s">
        <v>28</v>
      </c>
      <c r="AK121" t="s">
        <v>30</v>
      </c>
      <c r="AL121">
        <v>0.66</v>
      </c>
      <c r="AM121" t="s">
        <v>28</v>
      </c>
      <c r="AQ121" t="s">
        <v>30</v>
      </c>
      <c r="AR121">
        <v>0.6</v>
      </c>
      <c r="AS121" t="s">
        <v>28</v>
      </c>
    </row>
    <row r="122" spans="19:53" x14ac:dyDescent="0.3">
      <c r="S122" t="s">
        <v>31</v>
      </c>
      <c r="T122">
        <v>1.08</v>
      </c>
      <c r="U122" t="s">
        <v>28</v>
      </c>
      <c r="Y122" t="s">
        <v>31</v>
      </c>
      <c r="Z122">
        <v>0.84</v>
      </c>
      <c r="AA122" t="s">
        <v>28</v>
      </c>
      <c r="AE122" t="s">
        <v>31</v>
      </c>
      <c r="AF122">
        <v>1.1200000000000001</v>
      </c>
      <c r="AG122" t="s">
        <v>28</v>
      </c>
      <c r="AK122" t="s">
        <v>31</v>
      </c>
      <c r="AL122">
        <v>0.76</v>
      </c>
      <c r="AM122" t="s">
        <v>28</v>
      </c>
      <c r="AQ122" t="s">
        <v>31</v>
      </c>
      <c r="AR122">
        <v>0.85</v>
      </c>
      <c r="AS122" t="s">
        <v>28</v>
      </c>
    </row>
    <row r="123" spans="19:53" x14ac:dyDescent="0.3">
      <c r="S123" t="s">
        <v>32</v>
      </c>
      <c r="T123">
        <v>1.2</v>
      </c>
      <c r="U123" t="s">
        <v>28</v>
      </c>
      <c r="Y123" t="s">
        <v>32</v>
      </c>
      <c r="Z123">
        <v>1.04</v>
      </c>
      <c r="AA123" t="s">
        <v>28</v>
      </c>
      <c r="AE123" t="s">
        <v>32</v>
      </c>
      <c r="AF123">
        <v>1.32</v>
      </c>
      <c r="AG123" t="s">
        <v>28</v>
      </c>
      <c r="AK123" t="s">
        <v>32</v>
      </c>
      <c r="AL123">
        <v>1.01</v>
      </c>
      <c r="AM123" t="s">
        <v>28</v>
      </c>
      <c r="AQ123" t="s">
        <v>32</v>
      </c>
      <c r="AR123">
        <v>1.1000000000000001</v>
      </c>
      <c r="AS123" t="s">
        <v>28</v>
      </c>
    </row>
    <row r="124" spans="19:53" x14ac:dyDescent="0.3">
      <c r="S124" t="s">
        <v>33</v>
      </c>
      <c r="T124">
        <v>1.33</v>
      </c>
      <c r="U124" t="s">
        <v>28</v>
      </c>
      <c r="Y124" t="s">
        <v>33</v>
      </c>
      <c r="Z124">
        <v>1.24</v>
      </c>
      <c r="AA124" t="s">
        <v>28</v>
      </c>
      <c r="AE124" t="s">
        <v>33</v>
      </c>
      <c r="AF124">
        <v>1.52</v>
      </c>
      <c r="AG124" t="s">
        <v>28</v>
      </c>
      <c r="AK124" t="s">
        <v>33</v>
      </c>
      <c r="AL124">
        <v>1.26</v>
      </c>
      <c r="AM124" t="s">
        <v>28</v>
      </c>
      <c r="AQ124" t="s">
        <v>33</v>
      </c>
      <c r="AR124">
        <v>1.35</v>
      </c>
      <c r="AS124" t="s">
        <v>28</v>
      </c>
    </row>
    <row r="125" spans="19:53" x14ac:dyDescent="0.3">
      <c r="S125" t="s">
        <v>34</v>
      </c>
      <c r="T125">
        <v>1.45</v>
      </c>
      <c r="U125" t="s">
        <v>28</v>
      </c>
      <c r="Y125" t="s">
        <v>34</v>
      </c>
      <c r="Z125">
        <v>1.44</v>
      </c>
      <c r="AA125" t="s">
        <v>28</v>
      </c>
      <c r="AE125" t="s">
        <v>34</v>
      </c>
      <c r="AF125">
        <v>1.72</v>
      </c>
      <c r="AG125" t="s">
        <v>28</v>
      </c>
      <c r="AK125" t="s">
        <v>34</v>
      </c>
      <c r="AL125">
        <v>1.51</v>
      </c>
      <c r="AM125" t="s">
        <v>28</v>
      </c>
      <c r="AQ125" t="s">
        <v>34</v>
      </c>
      <c r="AR125">
        <v>1.6</v>
      </c>
      <c r="AS125" t="s">
        <v>28</v>
      </c>
    </row>
    <row r="126" spans="19:53" x14ac:dyDescent="0.3">
      <c r="S126" t="s">
        <v>35</v>
      </c>
      <c r="T126">
        <v>1.58</v>
      </c>
      <c r="U126" t="s">
        <v>28</v>
      </c>
      <c r="Y126" t="s">
        <v>35</v>
      </c>
      <c r="Z126">
        <v>1.64</v>
      </c>
      <c r="AA126" t="s">
        <v>28</v>
      </c>
      <c r="AE126" t="s">
        <v>35</v>
      </c>
      <c r="AF126">
        <v>1.92</v>
      </c>
      <c r="AG126" t="s">
        <v>28</v>
      </c>
      <c r="AK126" t="s">
        <v>35</v>
      </c>
      <c r="AL126">
        <v>1.76</v>
      </c>
      <c r="AM126" t="s">
        <v>28</v>
      </c>
      <c r="AQ126" t="s">
        <v>35</v>
      </c>
      <c r="AR126">
        <v>1.85</v>
      </c>
      <c r="AS126" t="s">
        <v>28</v>
      </c>
    </row>
    <row r="127" spans="19:53" x14ac:dyDescent="0.3">
      <c r="S127" t="s">
        <v>36</v>
      </c>
      <c r="T127">
        <v>1.7</v>
      </c>
      <c r="U127" t="s">
        <v>28</v>
      </c>
      <c r="Y127" t="s">
        <v>36</v>
      </c>
      <c r="Z127">
        <v>1.84</v>
      </c>
      <c r="AA127" t="s">
        <v>28</v>
      </c>
      <c r="AE127" t="s">
        <v>36</v>
      </c>
      <c r="AF127">
        <v>2.12</v>
      </c>
      <c r="AG127" t="s">
        <v>28</v>
      </c>
      <c r="AK127" t="s">
        <v>36</v>
      </c>
      <c r="AL127">
        <v>2.0099999999999998</v>
      </c>
      <c r="AM127" t="s">
        <v>28</v>
      </c>
      <c r="AQ127" t="s">
        <v>36</v>
      </c>
      <c r="AR127">
        <v>2.1</v>
      </c>
      <c r="AS127" t="s">
        <v>28</v>
      </c>
    </row>
    <row r="128" spans="19:53" x14ac:dyDescent="0.3">
      <c r="S128" t="s">
        <v>37</v>
      </c>
      <c r="T128">
        <v>1.83</v>
      </c>
      <c r="U128" t="s">
        <v>28</v>
      </c>
      <c r="Y128" t="s">
        <v>37</v>
      </c>
      <c r="Z128">
        <v>2.04</v>
      </c>
      <c r="AA128" t="s">
        <v>28</v>
      </c>
      <c r="AE128" t="s">
        <v>37</v>
      </c>
      <c r="AF128">
        <v>2.3199999999999998</v>
      </c>
      <c r="AG128" t="s">
        <v>28</v>
      </c>
      <c r="AK128" t="s">
        <v>37</v>
      </c>
      <c r="AL128">
        <v>2.2599999999999998</v>
      </c>
      <c r="AM128" t="s">
        <v>28</v>
      </c>
      <c r="AQ128" t="s">
        <v>37</v>
      </c>
      <c r="AR128">
        <v>2.35</v>
      </c>
      <c r="AS128" t="s">
        <v>28</v>
      </c>
    </row>
    <row r="129" spans="19:47" x14ac:dyDescent="0.3">
      <c r="T129" t="s">
        <v>43</v>
      </c>
      <c r="U129" t="s">
        <v>44</v>
      </c>
      <c r="V129" t="s">
        <v>45</v>
      </c>
      <c r="Z129" t="s">
        <v>43</v>
      </c>
      <c r="AA129" t="s">
        <v>44</v>
      </c>
      <c r="AB129" t="s">
        <v>45</v>
      </c>
      <c r="AE129" t="s">
        <v>39</v>
      </c>
      <c r="AF129">
        <v>2.52</v>
      </c>
      <c r="AG129" t="s">
        <v>28</v>
      </c>
      <c r="AK129" t="s">
        <v>39</v>
      </c>
      <c r="AL129">
        <v>2.5099999999999998</v>
      </c>
      <c r="AM129" t="s">
        <v>28</v>
      </c>
      <c r="AQ129" t="s">
        <v>39</v>
      </c>
      <c r="AR129">
        <v>2.6</v>
      </c>
      <c r="AS129" t="s">
        <v>28</v>
      </c>
    </row>
    <row r="130" spans="19:47" x14ac:dyDescent="0.3">
      <c r="S130" t="s">
        <v>47</v>
      </c>
      <c r="T130">
        <v>2.904989649513241</v>
      </c>
      <c r="U130">
        <v>2.12</v>
      </c>
      <c r="V130">
        <v>0.10714687597778158</v>
      </c>
      <c r="W130" t="s">
        <v>28</v>
      </c>
      <c r="Y130" t="s">
        <v>47</v>
      </c>
      <c r="Z130">
        <v>2.2217677511866327</v>
      </c>
      <c r="AA130">
        <v>2.25</v>
      </c>
      <c r="AB130">
        <v>8.3453994517937224E-2</v>
      </c>
      <c r="AC130" t="s">
        <v>28</v>
      </c>
      <c r="AE130" t="s">
        <v>41</v>
      </c>
      <c r="AF130">
        <v>2.72</v>
      </c>
      <c r="AG130" t="s">
        <v>28</v>
      </c>
      <c r="AK130" t="s">
        <v>41</v>
      </c>
      <c r="AL130">
        <v>2.76</v>
      </c>
      <c r="AM130" t="s">
        <v>28</v>
      </c>
      <c r="AQ130" t="s">
        <v>41</v>
      </c>
      <c r="AR130">
        <v>2.85</v>
      </c>
      <c r="AS130" t="s">
        <v>28</v>
      </c>
    </row>
    <row r="131" spans="19:47" x14ac:dyDescent="0.3">
      <c r="S131" t="s">
        <v>49</v>
      </c>
      <c r="T131">
        <v>0.65349507077450264</v>
      </c>
      <c r="V131">
        <v>2.893610112883347E-2</v>
      </c>
      <c r="W131" t="s">
        <v>28</v>
      </c>
      <c r="Y131" t="s">
        <v>49</v>
      </c>
      <c r="Z131">
        <v>0.49227645524074631</v>
      </c>
      <c r="AB131">
        <v>2.2879824810128083E-2</v>
      </c>
      <c r="AC131" t="s">
        <v>28</v>
      </c>
      <c r="AE131" t="s">
        <v>42</v>
      </c>
      <c r="AF131">
        <v>2.92</v>
      </c>
      <c r="AG131" t="s">
        <v>28</v>
      </c>
      <c r="AK131" t="s">
        <v>42</v>
      </c>
      <c r="AL131">
        <v>3.01</v>
      </c>
      <c r="AM131" t="s">
        <v>28</v>
      </c>
      <c r="AQ131" t="s">
        <v>42</v>
      </c>
      <c r="AR131">
        <v>3.1</v>
      </c>
      <c r="AS131" t="s">
        <v>28</v>
      </c>
    </row>
    <row r="132" spans="19:47" x14ac:dyDescent="0.3">
      <c r="S132" t="s">
        <v>51</v>
      </c>
      <c r="T132">
        <v>1.5924318702206415</v>
      </c>
      <c r="U132">
        <v>1.5369999999999999</v>
      </c>
      <c r="V132">
        <v>7.8284263886066408E-2</v>
      </c>
      <c r="W132" t="s">
        <v>25</v>
      </c>
      <c r="Y132" t="s">
        <v>51</v>
      </c>
      <c r="Z132">
        <v>3.6414743683012301</v>
      </c>
      <c r="AA132">
        <v>1.43</v>
      </c>
      <c r="AB132">
        <v>0.40329498575831241</v>
      </c>
      <c r="AC132" t="s">
        <v>25</v>
      </c>
      <c r="AE132" t="s">
        <v>46</v>
      </c>
      <c r="AF132">
        <v>3.12</v>
      </c>
      <c r="AG132" t="s">
        <v>28</v>
      </c>
      <c r="AK132" t="s">
        <v>46</v>
      </c>
      <c r="AL132">
        <v>3.26</v>
      </c>
      <c r="AM132" t="s">
        <v>28</v>
      </c>
      <c r="AQ132" t="s">
        <v>46</v>
      </c>
      <c r="AR132">
        <v>3.35</v>
      </c>
      <c r="AS132" t="s">
        <v>28</v>
      </c>
    </row>
    <row r="133" spans="19:47" x14ac:dyDescent="0.3">
      <c r="S133" t="s">
        <v>53</v>
      </c>
      <c r="T133">
        <v>1.343014830306565</v>
      </c>
      <c r="U133">
        <v>1.23</v>
      </c>
      <c r="V133">
        <v>6.0784711187965662E-2</v>
      </c>
      <c r="W133" t="s">
        <v>25</v>
      </c>
      <c r="Y133" t="s">
        <v>53</v>
      </c>
      <c r="Z133">
        <v>1.9862587463461256</v>
      </c>
      <c r="AA133">
        <v>1.07</v>
      </c>
      <c r="AB133">
        <v>0.13534684263485788</v>
      </c>
      <c r="AC133" t="s">
        <v>25</v>
      </c>
      <c r="AD133">
        <v>105.81004536610202</v>
      </c>
      <c r="AE133" t="s">
        <v>48</v>
      </c>
      <c r="AF133">
        <v>3.32</v>
      </c>
      <c r="AG133" t="s">
        <v>28</v>
      </c>
      <c r="AK133" t="s">
        <v>48</v>
      </c>
      <c r="AL133">
        <v>3.51</v>
      </c>
      <c r="AM133" t="s">
        <v>28</v>
      </c>
      <c r="AQ133" t="s">
        <v>48</v>
      </c>
      <c r="AR133">
        <v>3.6</v>
      </c>
      <c r="AS133" t="s">
        <v>28</v>
      </c>
    </row>
    <row r="134" spans="19:47" x14ac:dyDescent="0.3">
      <c r="S134" t="s">
        <v>56</v>
      </c>
      <c r="T134">
        <v>1.1374513358718867</v>
      </c>
      <c r="U134">
        <v>1.087</v>
      </c>
      <c r="V134">
        <v>4.8150415545075376E-2</v>
      </c>
      <c r="W134" t="s">
        <v>25</v>
      </c>
      <c r="Y134" t="s">
        <v>56</v>
      </c>
      <c r="Z134">
        <v>1.3655528881129613</v>
      </c>
      <c r="AA134">
        <v>0.82499999999999996</v>
      </c>
      <c r="AB134">
        <v>7.405339721884352E-2</v>
      </c>
      <c r="AC134" t="s">
        <v>25</v>
      </c>
      <c r="AE134" t="s">
        <v>50</v>
      </c>
      <c r="AF134">
        <v>3.52</v>
      </c>
      <c r="AG134" t="s">
        <v>28</v>
      </c>
      <c r="AK134" t="s">
        <v>50</v>
      </c>
      <c r="AL134">
        <v>3.76</v>
      </c>
      <c r="AM134" t="s">
        <v>28</v>
      </c>
      <c r="AQ134" t="s">
        <v>50</v>
      </c>
      <c r="AR134">
        <v>3.7</v>
      </c>
      <c r="AS134" t="s">
        <v>28</v>
      </c>
    </row>
    <row r="135" spans="19:47" x14ac:dyDescent="0.3">
      <c r="S135" t="s">
        <v>58</v>
      </c>
      <c r="T135">
        <v>1.0321317677356008</v>
      </c>
      <c r="U135">
        <v>1.012</v>
      </c>
      <c r="V135">
        <v>4.2267673506739836E-2</v>
      </c>
      <c r="W135" t="s">
        <v>25</v>
      </c>
      <c r="Y135" t="s">
        <v>58</v>
      </c>
      <c r="Z135">
        <v>1.0404212480860657</v>
      </c>
      <c r="AA135">
        <v>0.74299999999999999</v>
      </c>
      <c r="AB135">
        <v>4.9904902507177926E-2</v>
      </c>
      <c r="AC135" t="s">
        <v>25</v>
      </c>
      <c r="AE135" t="s">
        <v>52</v>
      </c>
      <c r="AF135">
        <v>3.65</v>
      </c>
      <c r="AG135" t="s">
        <v>28</v>
      </c>
      <c r="AK135" t="s">
        <v>52</v>
      </c>
      <c r="AL135">
        <v>4.01</v>
      </c>
      <c r="AM135" t="s">
        <v>28</v>
      </c>
      <c r="AR135" t="s">
        <v>43</v>
      </c>
      <c r="AS135" t="s">
        <v>44</v>
      </c>
      <c r="AT135" t="s">
        <v>45</v>
      </c>
    </row>
    <row r="136" spans="19:47" x14ac:dyDescent="0.3">
      <c r="S136" t="s">
        <v>60</v>
      </c>
      <c r="T136">
        <v>0.92891859096204088</v>
      </c>
      <c r="U136">
        <v>0.88</v>
      </c>
      <c r="V136">
        <v>3.6868151727149578E-2</v>
      </c>
      <c r="W136" t="s">
        <v>25</v>
      </c>
      <c r="Y136" t="s">
        <v>60</v>
      </c>
      <c r="Z136">
        <v>0.84034023883874531</v>
      </c>
      <c r="AA136">
        <v>0.60199999999999998</v>
      </c>
      <c r="AB136">
        <v>3.7513630310553839E-2</v>
      </c>
      <c r="AC136" t="s">
        <v>25</v>
      </c>
      <c r="AF136" t="s">
        <v>43</v>
      </c>
      <c r="AG136" t="s">
        <v>44</v>
      </c>
      <c r="AH136" t="s">
        <v>45</v>
      </c>
      <c r="AL136" t="s">
        <v>43</v>
      </c>
      <c r="AM136" t="s">
        <v>44</v>
      </c>
      <c r="AN136" t="s">
        <v>45</v>
      </c>
      <c r="AQ136" t="s">
        <v>47</v>
      </c>
      <c r="AR136">
        <v>4.0989264408050765</v>
      </c>
      <c r="AS136">
        <v>3.87</v>
      </c>
      <c r="AT136">
        <v>0.15853665812681014</v>
      </c>
      <c r="AU136" t="s">
        <v>28</v>
      </c>
    </row>
    <row r="137" spans="19:47" x14ac:dyDescent="0.3">
      <c r="S137" t="s">
        <v>62</v>
      </c>
      <c r="T137">
        <v>0.8381220369582324</v>
      </c>
      <c r="U137">
        <v>0.79500000000000004</v>
      </c>
      <c r="V137">
        <v>3.2401213215430824E-2</v>
      </c>
      <c r="W137" t="s">
        <v>25</v>
      </c>
      <c r="Y137" t="s">
        <v>62</v>
      </c>
      <c r="Z137">
        <v>0.70480149063894781</v>
      </c>
      <c r="AA137">
        <v>0.51300000000000001</v>
      </c>
      <c r="AB137">
        <v>3.0079826611059277E-2</v>
      </c>
      <c r="AC137" t="s">
        <v>25</v>
      </c>
      <c r="AE137" t="s">
        <v>47</v>
      </c>
      <c r="AF137">
        <v>3.9640608689637213</v>
      </c>
      <c r="AG137">
        <v>3.71</v>
      </c>
      <c r="AH137">
        <v>0.15277250789638305</v>
      </c>
      <c r="AI137" t="s">
        <v>28</v>
      </c>
      <c r="AK137" t="s">
        <v>47</v>
      </c>
      <c r="AL137">
        <v>4.0541547487083403</v>
      </c>
      <c r="AM137">
        <v>3.66</v>
      </c>
      <c r="AN137">
        <v>0.15616040750601765</v>
      </c>
      <c r="AO137" t="s">
        <v>28</v>
      </c>
      <c r="AQ137" t="s">
        <v>49</v>
      </c>
      <c r="AR137">
        <v>0.96050733130861121</v>
      </c>
      <c r="AT137">
        <v>4.1382902162157856E-2</v>
      </c>
      <c r="AU137" t="s">
        <v>28</v>
      </c>
    </row>
    <row r="138" spans="19:47" x14ac:dyDescent="0.3">
      <c r="S138" t="s">
        <v>64</v>
      </c>
      <c r="T138">
        <v>0.7687602132099649</v>
      </c>
      <c r="U138">
        <v>0.78300000000000003</v>
      </c>
      <c r="V138">
        <v>2.9156997262941454E-2</v>
      </c>
      <c r="W138" t="s">
        <v>25</v>
      </c>
      <c r="Y138" t="s">
        <v>64</v>
      </c>
      <c r="Z138">
        <v>0.60691239471687175</v>
      </c>
      <c r="AA138">
        <v>0.44800000000000001</v>
      </c>
      <c r="AB138">
        <v>2.514390227685194E-2</v>
      </c>
      <c r="AC138" t="s">
        <v>25</v>
      </c>
      <c r="AE138" t="s">
        <v>49</v>
      </c>
      <c r="AF138">
        <v>0.93298658182915595</v>
      </c>
      <c r="AH138">
        <v>4.003134125857042E-2</v>
      </c>
      <c r="AI138" t="s">
        <v>28</v>
      </c>
      <c r="AK138" t="s">
        <v>49</v>
      </c>
      <c r="AL138">
        <v>0.95095722358457158</v>
      </c>
      <c r="AN138">
        <v>4.0856424634496756E-2</v>
      </c>
      <c r="AO138" t="s">
        <v>28</v>
      </c>
      <c r="AQ138" t="s">
        <v>51</v>
      </c>
      <c r="AR138">
        <v>2.868133361701398</v>
      </c>
      <c r="AT138">
        <v>0.1557993679760018</v>
      </c>
      <c r="AU138" t="s">
        <v>25</v>
      </c>
    </row>
    <row r="139" spans="19:47" x14ac:dyDescent="0.3">
      <c r="S139" t="s">
        <v>65</v>
      </c>
      <c r="T139">
        <v>0.70550779060408164</v>
      </c>
      <c r="U139">
        <v>0.72299999999999998</v>
      </c>
      <c r="V139">
        <v>2.6318138114276985E-2</v>
      </c>
      <c r="W139" t="s">
        <v>25</v>
      </c>
      <c r="Y139" t="s">
        <v>65</v>
      </c>
      <c r="Z139">
        <v>0.53289868804408247</v>
      </c>
      <c r="AA139">
        <v>0.372</v>
      </c>
      <c r="AB139">
        <v>2.1629044110320454E-2</v>
      </c>
      <c r="AC139" t="s">
        <v>25</v>
      </c>
      <c r="AE139" t="s">
        <v>51</v>
      </c>
      <c r="AF139">
        <v>2.3553413331496778</v>
      </c>
      <c r="AH139">
        <v>0.11073487717355165</v>
      </c>
      <c r="AI139" t="s">
        <v>25</v>
      </c>
      <c r="AK139" t="s">
        <v>51</v>
      </c>
      <c r="AL139">
        <v>3.2455156203724984</v>
      </c>
      <c r="AN139">
        <v>0.1896307336812946</v>
      </c>
      <c r="AO139" t="s">
        <v>25</v>
      </c>
      <c r="AQ139" t="s">
        <v>53</v>
      </c>
      <c r="AR139">
        <v>2.8186827864996498</v>
      </c>
      <c r="AS139">
        <v>2.8</v>
      </c>
      <c r="AT139">
        <v>0.15139738958841617</v>
      </c>
      <c r="AU139" t="s">
        <v>25</v>
      </c>
    </row>
    <row r="140" spans="19:47" x14ac:dyDescent="0.3">
      <c r="S140" t="s">
        <v>66</v>
      </c>
      <c r="T140">
        <v>0.65570724067908759</v>
      </c>
      <c r="U140">
        <v>0.70199999999999996</v>
      </c>
      <c r="V140">
        <v>2.3662488093601542E-2</v>
      </c>
      <c r="W140" t="s">
        <v>25</v>
      </c>
      <c r="Y140" t="s">
        <v>66</v>
      </c>
      <c r="Z140">
        <v>0.47497491760450827</v>
      </c>
      <c r="AA140">
        <v>0.35</v>
      </c>
      <c r="AB140">
        <v>1.862210619521874E-2</v>
      </c>
      <c r="AC140" t="s">
        <v>25</v>
      </c>
      <c r="AE140" t="s">
        <v>53</v>
      </c>
      <c r="AF140">
        <v>2.3230763833805037</v>
      </c>
      <c r="AG140">
        <v>2.27</v>
      </c>
      <c r="AH140">
        <v>0.10840445523978283</v>
      </c>
      <c r="AI140" t="s">
        <v>25</v>
      </c>
      <c r="AK140" t="s">
        <v>53</v>
      </c>
      <c r="AL140">
        <v>2.8054457057457189</v>
      </c>
      <c r="AM140">
        <v>2.8</v>
      </c>
      <c r="AN140">
        <v>0.14862067294429882</v>
      </c>
      <c r="AO140" t="s">
        <v>25</v>
      </c>
      <c r="AQ140" t="s">
        <v>56</v>
      </c>
      <c r="AR140">
        <v>2.7247266936163284</v>
      </c>
      <c r="AS140">
        <v>2.69</v>
      </c>
      <c r="AT140">
        <v>0.14322823918248898</v>
      </c>
      <c r="AU140" t="s">
        <v>25</v>
      </c>
    </row>
    <row r="141" spans="19:47" x14ac:dyDescent="0.3">
      <c r="S141" t="s">
        <v>67</v>
      </c>
      <c r="T141">
        <v>0.60912694489314156</v>
      </c>
      <c r="U141">
        <v>0.64</v>
      </c>
      <c r="V141">
        <v>2.2196331583299877E-2</v>
      </c>
      <c r="W141" t="s">
        <v>25</v>
      </c>
      <c r="Y141" t="s">
        <v>67</v>
      </c>
      <c r="Z141">
        <v>0.42840874921190941</v>
      </c>
      <c r="AA141">
        <v>0.3</v>
      </c>
      <c r="AB141">
        <v>1.6948718888369751E-2</v>
      </c>
      <c r="AC141" t="s">
        <v>25</v>
      </c>
      <c r="AE141" t="s">
        <v>56</v>
      </c>
      <c r="AF141">
        <v>1.8433106085519211</v>
      </c>
      <c r="AG141">
        <v>1.79</v>
      </c>
      <c r="AH141">
        <v>7.6959914438006274E-2</v>
      </c>
      <c r="AI141" t="s">
        <v>25</v>
      </c>
      <c r="AK141" t="s">
        <v>56</v>
      </c>
      <c r="AL141">
        <v>2.5078984339242036</v>
      </c>
      <c r="AM141">
        <v>2.5</v>
      </c>
      <c r="AN141">
        <v>0.12402755109802092</v>
      </c>
      <c r="AO141" t="s">
        <v>25</v>
      </c>
      <c r="AQ141" t="s">
        <v>58</v>
      </c>
      <c r="AR141">
        <v>1.9233364896115255</v>
      </c>
      <c r="AS141">
        <v>2.02</v>
      </c>
      <c r="AT141">
        <v>8.3662595319008007E-2</v>
      </c>
      <c r="AU141" t="s">
        <v>25</v>
      </c>
    </row>
    <row r="142" spans="19:47" x14ac:dyDescent="0.3">
      <c r="AE142" t="s">
        <v>58</v>
      </c>
      <c r="AF142">
        <v>1.5141479998819352</v>
      </c>
      <c r="AG142">
        <v>1.59</v>
      </c>
      <c r="AH142">
        <v>5.8700609783106462E-2</v>
      </c>
      <c r="AI142" t="s">
        <v>25</v>
      </c>
      <c r="AK142" t="s">
        <v>58</v>
      </c>
      <c r="AL142">
        <v>2.1779117978815448</v>
      </c>
      <c r="AM142">
        <v>2.1800000000000002</v>
      </c>
      <c r="AN142">
        <v>9.963883030042632E-2</v>
      </c>
      <c r="AO142" t="s">
        <v>25</v>
      </c>
      <c r="AQ142" t="s">
        <v>60</v>
      </c>
      <c r="AR142">
        <v>1.4862145601543606</v>
      </c>
      <c r="AS142">
        <v>1.5760000000000001</v>
      </c>
      <c r="AT142">
        <v>5.8391628887452425E-2</v>
      </c>
      <c r="AU142" t="s">
        <v>25</v>
      </c>
    </row>
    <row r="143" spans="19:47" x14ac:dyDescent="0.3">
      <c r="AE143" t="s">
        <v>60</v>
      </c>
      <c r="AF143">
        <v>1.2847316362634602</v>
      </c>
      <c r="AG143">
        <v>1.3149999999999999</v>
      </c>
      <c r="AH143">
        <v>4.7438068855440316E-2</v>
      </c>
      <c r="AI143" t="s">
        <v>25</v>
      </c>
      <c r="AK143" t="s">
        <v>60</v>
      </c>
      <c r="AL143">
        <v>1.6388247191979943</v>
      </c>
      <c r="AM143">
        <v>1.66</v>
      </c>
      <c r="AN143">
        <v>6.6035834823230236E-2</v>
      </c>
      <c r="AO143" t="s">
        <v>25</v>
      </c>
      <c r="AQ143" t="s">
        <v>62</v>
      </c>
      <c r="AR143">
        <v>1.210989641607257</v>
      </c>
      <c r="AS143">
        <v>1.226</v>
      </c>
      <c r="AT143">
        <v>4.4823283454436792E-2</v>
      </c>
      <c r="AU143" t="s">
        <v>25</v>
      </c>
    </row>
    <row r="144" spans="19:47" x14ac:dyDescent="0.3">
      <c r="AE144" t="s">
        <v>62</v>
      </c>
      <c r="AF144">
        <v>1.1156879999130049</v>
      </c>
      <c r="AG144">
        <v>1.1299999999999999</v>
      </c>
      <c r="AH144">
        <v>3.9841681335842399E-2</v>
      </c>
      <c r="AI144" t="s">
        <v>25</v>
      </c>
      <c r="AK144" t="s">
        <v>62</v>
      </c>
      <c r="AL144">
        <v>1.3136610844364873</v>
      </c>
      <c r="AM144">
        <v>1.38</v>
      </c>
      <c r="AN144">
        <v>4.9234225007820598E-2</v>
      </c>
      <c r="AO144" t="s">
        <v>25</v>
      </c>
      <c r="AQ144" t="s">
        <v>64</v>
      </c>
      <c r="AR144">
        <v>1.021772510106123</v>
      </c>
      <c r="AS144">
        <v>1.054</v>
      </c>
      <c r="AT144">
        <v>3.6430506682797771E-2</v>
      </c>
      <c r="AU144" t="s">
        <v>25</v>
      </c>
    </row>
    <row r="145" spans="31:47" x14ac:dyDescent="0.3">
      <c r="AE145" t="s">
        <v>64</v>
      </c>
      <c r="AF145">
        <v>0.98595683713242299</v>
      </c>
      <c r="AG145">
        <v>1.0229999999999999</v>
      </c>
      <c r="AH145">
        <v>3.4381216123099988E-2</v>
      </c>
      <c r="AI145" t="s">
        <v>25</v>
      </c>
      <c r="AK145" t="s">
        <v>64</v>
      </c>
      <c r="AL145">
        <v>1.0961675274105789</v>
      </c>
      <c r="AM145">
        <v>1.163</v>
      </c>
      <c r="AN145">
        <v>3.929547183071605E-2</v>
      </c>
      <c r="AO145" t="s">
        <v>25</v>
      </c>
      <c r="AQ145" t="s">
        <v>65</v>
      </c>
      <c r="AR145">
        <v>0.8836951438755658</v>
      </c>
      <c r="AS145">
        <v>0.88200000000000001</v>
      </c>
      <c r="AT145">
        <v>3.0735549283775521E-2</v>
      </c>
      <c r="AU145" t="s">
        <v>25</v>
      </c>
    </row>
    <row r="146" spans="31:47" x14ac:dyDescent="0.3">
      <c r="AE146" t="s">
        <v>65</v>
      </c>
      <c r="AF146">
        <v>0.88325299993112882</v>
      </c>
      <c r="AG146">
        <v>0.93</v>
      </c>
      <c r="AH146">
        <v>3.0266850862051418E-2</v>
      </c>
      <c r="AI146" t="s">
        <v>25</v>
      </c>
      <c r="AK146" t="s">
        <v>65</v>
      </c>
      <c r="AL146">
        <v>0.9404619127215762</v>
      </c>
      <c r="AM146">
        <v>0.98299999999999998</v>
      </c>
      <c r="AN146">
        <v>3.2751054365962935E-2</v>
      </c>
      <c r="AO146" t="s">
        <v>25</v>
      </c>
      <c r="AQ146" t="s">
        <v>66</v>
      </c>
      <c r="AR146">
        <v>0.77849334103323642</v>
      </c>
      <c r="AS146">
        <v>0.78800000000000003</v>
      </c>
      <c r="AT146">
        <v>2.6023786203019515E-2</v>
      </c>
      <c r="AU146" t="s">
        <v>25</v>
      </c>
    </row>
    <row r="147" spans="31:47" x14ac:dyDescent="0.3">
      <c r="AE147" t="s">
        <v>66</v>
      </c>
      <c r="AF147">
        <v>0.79992724522064484</v>
      </c>
      <c r="AG147">
        <v>0.83599999999999997</v>
      </c>
      <c r="AH147">
        <v>2.6550830172112572E-2</v>
      </c>
      <c r="AI147" t="s">
        <v>25</v>
      </c>
      <c r="AK147" t="s">
        <v>66</v>
      </c>
      <c r="AL147">
        <v>0.82348903800496243</v>
      </c>
      <c r="AM147">
        <v>0.874</v>
      </c>
      <c r="AN147">
        <v>2.7408257423257417E-2</v>
      </c>
      <c r="AO147" t="s">
        <v>25</v>
      </c>
      <c r="AQ147" t="s">
        <v>67</v>
      </c>
      <c r="AR147">
        <v>0.69567490049778591</v>
      </c>
      <c r="AS147">
        <v>0.70399999999999996</v>
      </c>
      <c r="AT147">
        <v>2.3491330350078117E-2</v>
      </c>
      <c r="AU147" t="s">
        <v>25</v>
      </c>
    </row>
    <row r="148" spans="31:47" x14ac:dyDescent="0.3">
      <c r="AE148" t="s">
        <v>67</v>
      </c>
      <c r="AF148">
        <v>0.73096799994300332</v>
      </c>
      <c r="AG148">
        <v>0.752</v>
      </c>
      <c r="AH148">
        <v>2.4472007410699288E-2</v>
      </c>
      <c r="AI148" t="s">
        <v>25</v>
      </c>
      <c r="AK148" t="s">
        <v>67</v>
      </c>
      <c r="AL148">
        <v>0.73239511787167011</v>
      </c>
      <c r="AM148">
        <v>0.78300000000000003</v>
      </c>
      <c r="AN148">
        <v>2.465615318964616E-2</v>
      </c>
      <c r="AO148" t="s">
        <v>25</v>
      </c>
      <c r="AQ148" t="s">
        <v>68</v>
      </c>
      <c r="AR148">
        <v>0.62878308314222953</v>
      </c>
      <c r="AS148">
        <v>0.76200000000000001</v>
      </c>
      <c r="AT148">
        <v>2.1038773171179012E-2</v>
      </c>
      <c r="AU148" t="s">
        <v>25</v>
      </c>
    </row>
    <row r="149" spans="31:47" x14ac:dyDescent="0.3">
      <c r="AE149" t="s">
        <v>68</v>
      </c>
      <c r="AF149">
        <v>0.67295466661419345</v>
      </c>
      <c r="AG149">
        <v>0.73799999999999999</v>
      </c>
      <c r="AH149">
        <v>2.2351182015631747E-2</v>
      </c>
      <c r="AI149" t="s">
        <v>25</v>
      </c>
      <c r="AK149" t="s">
        <v>68</v>
      </c>
      <c r="AL149">
        <v>0.65944739696811738</v>
      </c>
      <c r="AM149">
        <v>0.71399999999999997</v>
      </c>
      <c r="AN149">
        <v>2.1972337084808988E-2</v>
      </c>
      <c r="AO149" t="s">
        <v>25</v>
      </c>
      <c r="AQ149" t="s">
        <v>69</v>
      </c>
      <c r="AR149">
        <v>0.57362667234027953</v>
      </c>
      <c r="AS149">
        <v>0.59899999999999998</v>
      </c>
      <c r="AT149">
        <v>1.9059861839143884E-2</v>
      </c>
      <c r="AU149" t="s">
        <v>25</v>
      </c>
    </row>
    <row r="150" spans="31:47" x14ac:dyDescent="0.3">
      <c r="AE150" t="s">
        <v>69</v>
      </c>
      <c r="AF150">
        <v>0.62347270583373804</v>
      </c>
      <c r="AG150">
        <v>0.67</v>
      </c>
      <c r="AH150">
        <v>2.0576446263610479E-2</v>
      </c>
      <c r="AI150" t="s">
        <v>25</v>
      </c>
      <c r="AK150" t="s">
        <v>69</v>
      </c>
      <c r="AL150">
        <v>0.59971484289491828</v>
      </c>
      <c r="AM150">
        <v>0.66</v>
      </c>
      <c r="AN150">
        <v>1.9827074929096852E-2</v>
      </c>
      <c r="AO150" t="s">
        <v>25</v>
      </c>
      <c r="AQ150" t="s">
        <v>73</v>
      </c>
      <c r="AR150">
        <v>0.52736645682896666</v>
      </c>
      <c r="AS150">
        <v>0.58799999999999997</v>
      </c>
      <c r="AT150">
        <v>1.7428001588416238E-2</v>
      </c>
      <c r="AU150" t="s">
        <v>25</v>
      </c>
    </row>
    <row r="151" spans="31:47" x14ac:dyDescent="0.3">
      <c r="AE151" t="s">
        <v>73</v>
      </c>
      <c r="AF151">
        <v>0.58076909584512593</v>
      </c>
      <c r="AG151">
        <v>0.63</v>
      </c>
      <c r="AH151">
        <v>1.9068512518444464E-2</v>
      </c>
      <c r="AI151" t="s">
        <v>25</v>
      </c>
      <c r="AK151" t="s">
        <v>73</v>
      </c>
      <c r="AL151">
        <v>0.54990463999666928</v>
      </c>
      <c r="AM151">
        <v>0.60799999999999998</v>
      </c>
      <c r="AN151">
        <v>1.8071341740476907E-2</v>
      </c>
      <c r="AO151" t="s">
        <v>25</v>
      </c>
      <c r="AQ151" t="s">
        <v>74</v>
      </c>
      <c r="AR151">
        <v>0.48801075109546171</v>
      </c>
      <c r="AS151">
        <v>0.59499999999999997</v>
      </c>
      <c r="AT151">
        <v>1.605825909346361E-2</v>
      </c>
      <c r="AU151" t="s">
        <v>25</v>
      </c>
    </row>
    <row r="152" spans="31:47" x14ac:dyDescent="0.3">
      <c r="AE152" t="s">
        <v>74</v>
      </c>
      <c r="AF152">
        <v>0.54354030764992545</v>
      </c>
      <c r="AG152">
        <v>0.59799999999999998</v>
      </c>
      <c r="AH152">
        <v>1.7770718440678502E-2</v>
      </c>
      <c r="AI152" t="s">
        <v>25</v>
      </c>
      <c r="AK152" t="s">
        <v>74</v>
      </c>
      <c r="AL152">
        <v>0.50773403876993073</v>
      </c>
      <c r="AM152">
        <v>0.57499999999999996</v>
      </c>
      <c r="AN152">
        <v>1.6606716625122635E-2</v>
      </c>
      <c r="AO152" t="s">
        <v>25</v>
      </c>
      <c r="AQ152" t="s">
        <v>75</v>
      </c>
      <c r="AR152">
        <v>0.45412111560272128</v>
      </c>
      <c r="AS152">
        <v>0.59699999999999998</v>
      </c>
      <c r="AT152">
        <v>1.4891492258431374E-2</v>
      </c>
      <c r="AU152" t="s">
        <v>25</v>
      </c>
    </row>
    <row r="153" spans="31:47" x14ac:dyDescent="0.3">
      <c r="AE153" t="s">
        <v>75</v>
      </c>
      <c r="AF153">
        <v>0.51079691562282148</v>
      </c>
      <c r="AG153">
        <v>0.56999999999999995</v>
      </c>
      <c r="AH153">
        <v>1.6641482211779898E-2</v>
      </c>
      <c r="AI153" t="s">
        <v>25</v>
      </c>
      <c r="AK153" t="s">
        <v>75</v>
      </c>
      <c r="AL153">
        <v>0.47157064569514939</v>
      </c>
      <c r="AM153" t="s">
        <v>76</v>
      </c>
      <c r="AN153">
        <v>1.5365550712771051E-2</v>
      </c>
      <c r="AO153" t="s">
        <v>25</v>
      </c>
      <c r="AQ153" t="s">
        <v>78</v>
      </c>
      <c r="AR153">
        <v>0.4418475719377829</v>
      </c>
      <c r="AS153">
        <v>0.59699999999999998</v>
      </c>
      <c r="AT153">
        <v>1.4471684238570223E-2</v>
      </c>
      <c r="AU153" t="s">
        <v>25</v>
      </c>
    </row>
    <row r="154" spans="31:47" x14ac:dyDescent="0.3">
      <c r="AH154" t="s">
        <v>78</v>
      </c>
      <c r="AI154">
        <v>0.48177436359879761</v>
      </c>
      <c r="AJ154">
        <v>0.55300000000000005</v>
      </c>
      <c r="AK154">
        <v>1.5649586337037027E-2</v>
      </c>
      <c r="AL154" t="s">
        <v>25</v>
      </c>
      <c r="AN154" t="s">
        <v>78</v>
      </c>
      <c r="AO154">
        <v>0.4402162144654187</v>
      </c>
      <c r="AP154" t="s">
        <v>76</v>
      </c>
      <c r="AQ154">
        <v>1.4299781786106403E-2</v>
      </c>
      <c r="AR154" t="s">
        <v>25</v>
      </c>
    </row>
    <row r="155" spans="31:47" x14ac:dyDescent="0.3">
      <c r="AH155" t="s">
        <v>79</v>
      </c>
      <c r="AI155">
        <v>0.4646152766761007</v>
      </c>
      <c r="AJ155">
        <v>0.54700000000000004</v>
      </c>
      <c r="AK155">
        <v>1.5066943458882326E-2</v>
      </c>
      <c r="AL155" t="s">
        <v>25</v>
      </c>
      <c r="AN155" t="s">
        <v>79</v>
      </c>
      <c r="AO155">
        <v>0.41277131331420808</v>
      </c>
      <c r="AP155" t="s">
        <v>76</v>
      </c>
      <c r="AQ155">
        <v>1.3374300458060982E-2</v>
      </c>
      <c r="AR155" t="s">
        <v>25</v>
      </c>
    </row>
  </sheetData>
  <pageMargins left="0.7" right="0.7" top="0.75" bottom="0.75" header="0.3" footer="0.3"/>
  <pageSetup scale="26" fitToHeight="2" orientation="landscape" r:id="rId1"/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D4DC8-2E4D-4BE9-BD79-355CF72DF224}">
  <dimension ref="A1"/>
  <sheetViews>
    <sheetView view="pageBreakPreview" zoomScale="30" zoomScaleNormal="70" zoomScaleSheetLayoutView="30" workbookViewId="0">
      <selection activeCell="V33" sqref="V33"/>
    </sheetView>
  </sheetViews>
  <sheetFormatPr defaultColWidth="8.77734375" defaultRowHeight="14.4" x14ac:dyDescent="0.3"/>
  <cols>
    <col min="1" max="16384" width="8.77734375" style="110"/>
  </cols>
  <sheetData/>
  <pageMargins left="0.7" right="0.7" top="0.75" bottom="0.75" header="0.3" footer="0.3"/>
  <pageSetup scale="4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BreakPreview" zoomScale="30" zoomScaleNormal="70" zoomScaleSheetLayoutView="30" workbookViewId="0">
      <selection activeCell="T46" sqref="T46"/>
    </sheetView>
  </sheetViews>
  <sheetFormatPr defaultColWidth="8.77734375" defaultRowHeight="14.4" x14ac:dyDescent="0.3"/>
  <cols>
    <col min="1" max="16384" width="8.77734375" style="110"/>
  </cols>
  <sheetData/>
  <pageMargins left="0.7" right="0.7" top="0.75" bottom="0.75" header="0.3" footer="0.3"/>
  <pageSetup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Z66"/>
  <sheetViews>
    <sheetView view="pageBreakPreview" zoomScale="115" zoomScaleNormal="85" zoomScaleSheetLayoutView="115" workbookViewId="0">
      <selection activeCell="AC33" sqref="AC33"/>
    </sheetView>
  </sheetViews>
  <sheetFormatPr defaultRowHeight="14.4" x14ac:dyDescent="0.3"/>
  <cols>
    <col min="1" max="1" width="7.21875" customWidth="1"/>
    <col min="2" max="2" width="14" bestFit="1" customWidth="1"/>
    <col min="3" max="3" width="9" customWidth="1"/>
    <col min="4" max="4" width="9" bestFit="1" customWidth="1"/>
    <col min="5" max="5" width="18.21875" bestFit="1" customWidth="1"/>
    <col min="6" max="6" width="12.77734375" customWidth="1"/>
    <col min="7" max="7" width="17.77734375" bestFit="1" customWidth="1"/>
    <col min="8" max="10" width="12.77734375" customWidth="1"/>
    <col min="11" max="11" width="14.77734375" bestFit="1" customWidth="1"/>
    <col min="12" max="12" width="12.77734375" customWidth="1"/>
    <col min="13" max="17" width="14.77734375" bestFit="1" customWidth="1"/>
    <col min="18" max="21" width="8.21875" bestFit="1" customWidth="1"/>
    <col min="22" max="22" width="7.77734375" bestFit="1" customWidth="1"/>
  </cols>
  <sheetData>
    <row r="1" spans="1:26" ht="15" thickBot="1" x14ac:dyDescent="0.35">
      <c r="A1" s="123" t="s">
        <v>151</v>
      </c>
      <c r="B1" s="124"/>
      <c r="C1" s="125"/>
      <c r="E1" s="123" t="s">
        <v>152</v>
      </c>
      <c r="F1" s="124"/>
      <c r="G1" s="124" t="s">
        <v>153</v>
      </c>
      <c r="H1" s="125"/>
    </row>
    <row r="2" spans="1:26" x14ac:dyDescent="0.3">
      <c r="A2" s="37" t="s">
        <v>154</v>
      </c>
      <c r="B2">
        <v>998</v>
      </c>
      <c r="C2" s="11" t="s">
        <v>155</v>
      </c>
      <c r="E2" s="9" t="s">
        <v>156</v>
      </c>
      <c r="F2">
        <f>(0.23*(B6^1.9)*((1+1.5*((B8/B7)^2))^(-0.5))*((1+_xlfn.COT(0.67*B5))^(-0.5)))/((B3^0.1)*(B4^0.9)*(B8^0.9)*(B7^0.9))</f>
        <v>3.8613046517180127E-6</v>
      </c>
      <c r="G2" t="s">
        <v>157</v>
      </c>
      <c r="H2" s="11">
        <f>(F2*B26*B2*0.01)^2</f>
        <v>5.9400378230480392E-11</v>
      </c>
      <c r="J2" s="26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8"/>
    </row>
    <row r="3" spans="1:26" ht="15" customHeight="1" x14ac:dyDescent="0.3">
      <c r="A3" s="37" t="s">
        <v>158</v>
      </c>
      <c r="B3">
        <v>1E-3</v>
      </c>
      <c r="C3" s="11" t="s">
        <v>159</v>
      </c>
      <c r="D3" s="2"/>
      <c r="E3" s="9" t="s">
        <v>160</v>
      </c>
      <c r="F3">
        <f>(-0.1*0.23*B2*(B6^1.9)*((1+1.5*((B8/B7)^2))^(-0.5))*((1+_xlfn.COT(0.67*B5))^(-0.5)))/((B3^1.1)*(B4^0.9)*(B8^0.9)*(B7^0.9))</f>
        <v>-0.38535820424145784</v>
      </c>
      <c r="G3" t="s">
        <v>161</v>
      </c>
      <c r="H3" s="11">
        <f>(F3*B27*B3*0.01)^2</f>
        <v>2.1384136162972967E-9</v>
      </c>
      <c r="J3" s="9"/>
      <c r="Z3" s="11"/>
    </row>
    <row r="4" spans="1:26" ht="15" customHeight="1" x14ac:dyDescent="0.3">
      <c r="A4" s="37" t="s">
        <v>162</v>
      </c>
      <c r="B4">
        <v>7.2900000000000006E-2</v>
      </c>
      <c r="C4" s="11" t="s">
        <v>163</v>
      </c>
      <c r="D4" s="3"/>
      <c r="E4" s="9" t="s">
        <v>164</v>
      </c>
      <c r="F4">
        <f>(-0.9*0.23*B2*(B6^1.9)*((1+1.5*((B8/B7)^2))^(-0.5))*((1+_xlfn.COT(0.67*B5))^(-0.5)))/((B3^0.1)*(B4^1.9)*(B8^0.9)*(B7^0.9))</f>
        <v>-4.7575086943389792E-2</v>
      </c>
      <c r="G4" t="s">
        <v>165</v>
      </c>
      <c r="H4" s="11">
        <f>(F4*B28*B4*0.01)^2</f>
        <v>4.8114306366689041E-9</v>
      </c>
      <c r="J4" s="9"/>
      <c r="Z4" s="11"/>
    </row>
    <row r="5" spans="1:26" x14ac:dyDescent="0.3">
      <c r="A5" s="38" t="s">
        <v>166</v>
      </c>
      <c r="B5">
        <f>60*PI()/180</f>
        <v>1.0471975511965976</v>
      </c>
      <c r="C5" s="11" t="s">
        <v>167</v>
      </c>
      <c r="D5" s="2"/>
      <c r="E5" s="9" t="s">
        <v>168</v>
      </c>
      <c r="F5">
        <f>(1.9*0.23*B2*(B6^0.9)*((1+1.5*((B8/B7)^2))^(-0.5))*((1+_xlfn.COT(0.67*B5))^(-0.5)))/((B3^0.1)*(B4^0.9)*(B8^0.9)*(B7^0.9))</f>
        <v>117148.65979208353</v>
      </c>
      <c r="G5" t="s">
        <v>169</v>
      </c>
      <c r="H5" s="11">
        <f>(F5*B30*B6*0.01)^2</f>
        <v>5.3608841353008544E-9</v>
      </c>
      <c r="J5" s="9"/>
      <c r="Z5" s="11"/>
    </row>
    <row r="6" spans="1:26" x14ac:dyDescent="0.3">
      <c r="A6" s="7" t="s">
        <v>18</v>
      </c>
      <c r="B6">
        <f>'ExperimentData&amp;HaTrends'!B2:D2*0.0000000166667</f>
        <v>6.2500125000000001E-8</v>
      </c>
      <c r="C6" s="11" t="s">
        <v>170</v>
      </c>
      <c r="D6" s="2"/>
      <c r="E6" s="9" t="s">
        <v>171</v>
      </c>
      <c r="F6">
        <f>-(0.345*B2*(B8^0.1)*(B6^1.9)*((1+1.5*((B8/B7)^2))^(-1.5))*((1+_xlfn.COT(0.67*B5))^(-0.5)))/((B3^0.1)*(B4^0.9)*(B7^2.9))+(0.207*B2*(B6^1.9)*((1+1.5*((B8/B7)^2))^(-0.5))*((1+_xlfn.COT(0.67*B5))^(-0.5)))/((B3^0.1)*(B4^0.9)*(B8^1.9)*(B7^0.9))</f>
        <v>202.83568976181655</v>
      </c>
      <c r="G6" t="s">
        <v>172</v>
      </c>
      <c r="H6" s="11">
        <f>(F6*B32)^2</f>
        <v>1.0285579260287972E-8</v>
      </c>
      <c r="J6" s="9"/>
      <c r="Z6" s="11"/>
    </row>
    <row r="7" spans="1:26" ht="15.6" x14ac:dyDescent="0.35">
      <c r="A7" s="7" t="s">
        <v>24</v>
      </c>
      <c r="B7">
        <f>'ExperimentData&amp;HaTrends'!B3:D3*0.000001</f>
        <v>1.4160999999999999E-4</v>
      </c>
      <c r="C7" s="11" t="s">
        <v>90</v>
      </c>
      <c r="D7" s="2"/>
      <c r="E7" s="9" t="s">
        <v>173</v>
      </c>
      <c r="F7">
        <f>(0.345*B2*(B8^1.1)*(B6^1.9)*((1+1.5*((B8/B7)^2))^(-1.5))*((1+_xlfn.COT(0.67*B5))^(-0.5)))/((B3^0.1)*(B4^0.9)*(B7^3.9))-(0.207*B2*(B6^1.9)*((1+1.5*((B8/B7)^2))^(-0.5))*((1+_xlfn.COT(0.67*B5))^(-0.5)))/((B3^0.1)*(B4^0.9)*(B8^0.9)*(B7^1.9))</f>
        <v>-23.934640038979943</v>
      </c>
      <c r="G7" t="s">
        <v>174</v>
      </c>
      <c r="H7" s="11">
        <f>(F7*B31)^2</f>
        <v>1.4321674844888541E-10</v>
      </c>
      <c r="J7" s="9"/>
      <c r="Z7" s="11"/>
    </row>
    <row r="8" spans="1:26" x14ac:dyDescent="0.3">
      <c r="A8" s="7" t="s">
        <v>26</v>
      </c>
      <c r="B8">
        <f>'ExperimentData&amp;HaTrends'!B4:D4*0.000001</f>
        <v>1.6710000000000001E-5</v>
      </c>
      <c r="C8" s="11" t="s">
        <v>90</v>
      </c>
      <c r="D8" s="2"/>
      <c r="E8" s="9" t="s">
        <v>175</v>
      </c>
      <c r="F8">
        <f>(0.07705*B2*(B6^1.9)*((1+1.5*((B8/B7)^2))^(-0.5))*((1+_xlfn.COT(0.67*B5))^(-1.5))*(_xlfn.CSC(0.67*B5))^2)/((B3^0.1)*(B4^0.9)*(B8^0.9)*(B7^0.9))</f>
        <v>1.4192289122459179E-3</v>
      </c>
      <c r="G8" t="s">
        <v>176</v>
      </c>
      <c r="H8" s="11">
        <f>(F8*B29*B5*0.01)^2</f>
        <v>2.2088292046989287E-10</v>
      </c>
      <c r="J8" s="9"/>
      <c r="Z8" s="11"/>
    </row>
    <row r="9" spans="1:26" x14ac:dyDescent="0.3">
      <c r="A9" s="39" t="s">
        <v>27</v>
      </c>
      <c r="B9">
        <f>'ExperimentData&amp;HaTrends'!B5:D5*0.001</f>
        <v>9.1E-4</v>
      </c>
      <c r="C9" s="11" t="s">
        <v>90</v>
      </c>
      <c r="D9" s="2"/>
      <c r="E9" s="9"/>
      <c r="H9" s="11"/>
      <c r="J9" s="9"/>
      <c r="Z9" s="11"/>
    </row>
    <row r="10" spans="1:26" ht="15" thickBot="1" x14ac:dyDescent="0.35">
      <c r="A10" s="39" t="s">
        <v>29</v>
      </c>
      <c r="B10">
        <f>'ExperimentData&amp;HaTrends'!B6:D6*0.001</f>
        <v>1.2099999999999999E-3</v>
      </c>
      <c r="C10" s="11" t="s">
        <v>90</v>
      </c>
      <c r="D10" s="2"/>
      <c r="E10" s="29" t="s">
        <v>47</v>
      </c>
      <c r="F10" s="18">
        <f>(0.23*B2*(B6^1.9)*((1+1.5*((B8/B7)^2))^(-0.5))*((1+_xlfn.COT(0.67*B5))^(-0.5)))/((B3^0.1)*(B4^0.9)*(B8^0.9)*(B7^0.9))</f>
        <v>3.8535820424145766E-3</v>
      </c>
      <c r="G10" s="18" t="s">
        <v>177</v>
      </c>
      <c r="H10" s="15">
        <f>SQRT(SUM(H2:H8))</f>
        <v>1.5172279886590639E-4</v>
      </c>
      <c r="J10" s="9"/>
      <c r="Z10" s="11"/>
    </row>
    <row r="11" spans="1:26" ht="15" customHeight="1" thickBot="1" x14ac:dyDescent="0.35">
      <c r="A11" s="39" t="s">
        <v>30</v>
      </c>
      <c r="B11">
        <f>'ExperimentData&amp;HaTrends'!B7:D7*0.001</f>
        <v>1.5100000000000001E-3</v>
      </c>
      <c r="C11" s="11" t="s">
        <v>90</v>
      </c>
      <c r="D11" s="2"/>
      <c r="J11" s="9"/>
      <c r="Z11" s="11"/>
    </row>
    <row r="12" spans="1:26" x14ac:dyDescent="0.3">
      <c r="A12" s="39" t="s">
        <v>31</v>
      </c>
      <c r="B12">
        <f>'ExperimentData&amp;HaTrends'!B8:D8*0.001</f>
        <v>1.8100000000000002E-3</v>
      </c>
      <c r="C12" s="11" t="s">
        <v>90</v>
      </c>
      <c r="D12" s="2"/>
      <c r="E12" s="123" t="s">
        <v>152</v>
      </c>
      <c r="F12" s="124"/>
      <c r="G12" s="124" t="s">
        <v>153</v>
      </c>
      <c r="H12" s="125"/>
      <c r="J12" s="9"/>
      <c r="Z12" s="11"/>
    </row>
    <row r="13" spans="1:26" x14ac:dyDescent="0.3">
      <c r="A13" s="39" t="s">
        <v>32</v>
      </c>
      <c r="B13">
        <f>'ExperimentData&amp;HaTrends'!B9:D9*0.001</f>
        <v>2.1099999999999999E-3</v>
      </c>
      <c r="C13" s="11" t="s">
        <v>90</v>
      </c>
      <c r="D13" s="2"/>
      <c r="E13" s="9" t="s">
        <v>178</v>
      </c>
      <c r="F13">
        <f>(0.074*(B6^1.8)*((1+1.5*((B8/B7)^2))^(-1))*((1+_xlfn.COT(0.67*B5))^(-1)))/((B3^0.2)*(B4^0.8)*(B8^0.8)*(B7^0.8))</f>
        <v>9.2104386325232373E-7</v>
      </c>
      <c r="G13" t="s">
        <v>179</v>
      </c>
      <c r="H13" s="11">
        <f>(F13*B26*B2*0.01)^2</f>
        <v>3.3797276165192742E-12</v>
      </c>
      <c r="J13" s="9"/>
      <c r="Z13" s="11"/>
    </row>
    <row r="14" spans="1:26" x14ac:dyDescent="0.3">
      <c r="A14" s="39" t="s">
        <v>33</v>
      </c>
      <c r="B14">
        <f>'ExperimentData&amp;HaTrends'!B10:D10*0.001</f>
        <v>2.4100000000000002E-3</v>
      </c>
      <c r="C14" s="11" t="s">
        <v>90</v>
      </c>
      <c r="D14" s="2"/>
      <c r="E14" s="9" t="s">
        <v>180</v>
      </c>
      <c r="F14">
        <f>(-0.2*0.074*B2*(B6^1.8)*((1+1.5*((B8/B7)^2))^(-1))*((1+_xlfn.COT(0.67*B5))^(-1)))/((B3^1.2)*(B4^0.8)*(B8^0.8)*(B7^0.8))</f>
        <v>-0.18384035510516364</v>
      </c>
      <c r="G14" t="s">
        <v>181</v>
      </c>
      <c r="H14" s="11">
        <f>(F14*B27*B3*0.01)^2</f>
        <v>4.8668077677877463E-10</v>
      </c>
      <c r="J14" s="9"/>
      <c r="Z14" s="11"/>
    </row>
    <row r="15" spans="1:26" x14ac:dyDescent="0.3">
      <c r="A15" s="39" t="s">
        <v>34</v>
      </c>
      <c r="B15">
        <f>'ExperimentData&amp;HaTrends'!B11:D11*0.001</f>
        <v>2.7100000000000002E-3</v>
      </c>
      <c r="C15" s="11" t="s">
        <v>90</v>
      </c>
      <c r="E15" s="9" t="s">
        <v>182</v>
      </c>
      <c r="F15">
        <f>(-0.8*0.074*B2*(B6^1.8)*((1+1.5*((B8/B7)^2))^(-1))*((1+_xlfn.COT(0.67*B5))^(-1)))/((B3^0.2)*(B4^1.8)*(B8^0.8)*(B7^0.8))</f>
        <v>-1.0087262282862212E-2</v>
      </c>
      <c r="G15" t="s">
        <v>183</v>
      </c>
      <c r="H15" s="11">
        <f>(F15*B28*B4*0.01)^2</f>
        <v>2.1630256745723355E-10</v>
      </c>
      <c r="J15" s="9"/>
      <c r="Z15" s="11"/>
    </row>
    <row r="16" spans="1:26" ht="15" thickBot="1" x14ac:dyDescent="0.35">
      <c r="A16" s="39" t="s">
        <v>35</v>
      </c>
      <c r="B16">
        <f>'ExperimentData&amp;HaTrends'!B12:D12*0.001</f>
        <v>3.0099999999999997E-3</v>
      </c>
      <c r="C16" s="11" t="s">
        <v>90</v>
      </c>
      <c r="E16" s="9" t="s">
        <v>184</v>
      </c>
      <c r="F16">
        <f>(1.8*0.074*B2*(B6^0.8)*((1+1.5*((B8/B7)^2))^(-1))*((1+_xlfn.COT(0.67*B5))^(-1)))/((B3^0.2)*(B4^0.8)*(B8^0.8)*(B7^0.8))</f>
        <v>26472.958189227247</v>
      </c>
      <c r="G16" t="s">
        <v>185</v>
      </c>
      <c r="H16" s="11">
        <f>(F16*B30*B6*0.01)^2</f>
        <v>2.7375793693806194E-10</v>
      </c>
      <c r="J16" s="29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5"/>
    </row>
    <row r="17" spans="1:22" x14ac:dyDescent="0.3">
      <c r="A17" s="39" t="s">
        <v>36</v>
      </c>
      <c r="B17">
        <f>'ExperimentData&amp;HaTrends'!B13:D13*0.001</f>
        <v>3.1099999999999999E-3</v>
      </c>
      <c r="C17" s="11" t="s">
        <v>90</v>
      </c>
      <c r="E17" s="9" t="s">
        <v>186</v>
      </c>
      <c r="F17">
        <f>-(0.0986667*B2*B6^1.8*(1.4*B8^2*B7^2.8 + 0.266667*B7^4.8))/(B8^1.8*B3^0.2*B4^0.8*B7^1.6*(B8^2 + 0.666667*B7^2)^2*(_xlfn.COT(0.67*B5)+1))</f>
        <v>-46.25812441551605</v>
      </c>
      <c r="G17" t="s">
        <v>187</v>
      </c>
      <c r="H17" s="11">
        <f>(F17*B32)^2</f>
        <v>5.3495351861034046E-10</v>
      </c>
    </row>
    <row r="18" spans="1:22" x14ac:dyDescent="0.3">
      <c r="A18" s="39" t="s">
        <v>37</v>
      </c>
      <c r="B18">
        <f>'ExperimentData&amp;HaTrends'!B14:D14*0.001</f>
        <v>3.2100000000000002E-3</v>
      </c>
      <c r="C18" s="11" t="s">
        <v>90</v>
      </c>
      <c r="E18" s="9" t="s">
        <v>188</v>
      </c>
      <c r="F18">
        <f>-(0.0986667*B2*B6^1.8*(0.6*B8^2*B7^3.8 - 0.266667*B7^5.8))/(B8^0.8*B3^0.2*B4^0.8*B7^3.6*(B8^2 + 0.666667*B7^2)^2*(_xlfn.COT(0.67*B5)+1))</f>
        <v>4.9272681228847297</v>
      </c>
      <c r="G18" t="s">
        <v>189</v>
      </c>
      <c r="H18" s="11">
        <f>(F18*B31)^2</f>
        <v>6.0694927886990021E-12</v>
      </c>
    </row>
    <row r="19" spans="1:22" x14ac:dyDescent="0.3">
      <c r="A19" s="39" t="s">
        <v>39</v>
      </c>
      <c r="B19">
        <f>'ExperimentData&amp;HaTrends'!B15:D15*0.001</f>
        <v>3.31E-3</v>
      </c>
      <c r="C19" s="11" t="s">
        <v>90</v>
      </c>
      <c r="E19" s="9" t="s">
        <v>190</v>
      </c>
      <c r="F19">
        <f>(0.04958*B2*(B6^1.8)*((1+1.5*((B8/B7)^2))^(-1))*((1+_xlfn.COT(0.67*B5))^(-2))*(_xlfn.CSC(0.67*B5))^2)/((B3^0.2)*(B4^0.8)*(B8^0.8)*(B7^0.8))</f>
        <v>6.7706239112356602E-4</v>
      </c>
      <c r="G19" t="s">
        <v>191</v>
      </c>
      <c r="H19" s="11">
        <f>(F19*B29*B5*0.01)^2</f>
        <v>5.0270663491934417E-11</v>
      </c>
    </row>
    <row r="20" spans="1:22" x14ac:dyDescent="0.3">
      <c r="A20" s="39" t="s">
        <v>41</v>
      </c>
      <c r="B20">
        <f>'ExperimentData&amp;HaTrends'!B16:D16*0.001</f>
        <v>3.4100000000000003E-3</v>
      </c>
      <c r="C20" s="11" t="s">
        <v>90</v>
      </c>
      <c r="E20" s="9"/>
      <c r="H20" s="11"/>
    </row>
    <row r="21" spans="1:22" ht="15" thickBot="1" x14ac:dyDescent="0.35">
      <c r="A21" s="39" t="s">
        <v>42</v>
      </c>
      <c r="B21">
        <f>'ExperimentData&amp;HaTrends'!B17:D17*0.001</f>
        <v>0</v>
      </c>
      <c r="C21" s="11" t="s">
        <v>90</v>
      </c>
      <c r="E21" s="29" t="s">
        <v>49</v>
      </c>
      <c r="F21" s="18">
        <f>(0.074*B2*(B6^1.8)*((1+1.5*((B8/B7)^2))^(-1))*((1+_xlfn.COT(0.67*B5))^(-1)))/((B3^0.2)*(B4^0.8)*(B8^0.8)*(B7^0.8))</f>
        <v>9.1920177552581893E-4</v>
      </c>
      <c r="G21" s="18" t="s">
        <v>192</v>
      </c>
      <c r="H21" s="15">
        <f>SQRT(SUM(H13:H19))</f>
        <v>3.964107319033584E-5</v>
      </c>
    </row>
    <row r="22" spans="1:22" ht="15" thickBot="1" x14ac:dyDescent="0.35">
      <c r="A22" s="39" t="s">
        <v>46</v>
      </c>
      <c r="B22">
        <f>'ExperimentData&amp;HaTrends'!B18:D18*0.001</f>
        <v>0</v>
      </c>
      <c r="C22" s="11" t="s">
        <v>90</v>
      </c>
      <c r="D22" s="3"/>
    </row>
    <row r="23" spans="1:22" x14ac:dyDescent="0.3">
      <c r="A23" s="39" t="s">
        <v>48</v>
      </c>
      <c r="B23">
        <f>'ExperimentData&amp;HaTrends'!B19:D19*0.001</f>
        <v>0</v>
      </c>
      <c r="C23" s="11" t="s">
        <v>90</v>
      </c>
      <c r="D23" s="3"/>
      <c r="E23" s="26" t="s">
        <v>152</v>
      </c>
      <c r="F23" s="27" t="s">
        <v>27</v>
      </c>
      <c r="G23" s="27" t="s">
        <v>29</v>
      </c>
      <c r="H23" s="27" t="s">
        <v>30</v>
      </c>
      <c r="I23" s="27" t="s">
        <v>31</v>
      </c>
      <c r="J23" s="27" t="s">
        <v>32</v>
      </c>
      <c r="K23" s="27" t="s">
        <v>33</v>
      </c>
      <c r="L23" s="27" t="s">
        <v>34</v>
      </c>
      <c r="M23" s="27" t="s">
        <v>35</v>
      </c>
      <c r="N23" s="27" t="s">
        <v>36</v>
      </c>
      <c r="O23" s="27" t="s">
        <v>37</v>
      </c>
      <c r="P23" s="27" t="s">
        <v>39</v>
      </c>
      <c r="Q23" s="27" t="s">
        <v>41</v>
      </c>
      <c r="R23" s="27" t="s">
        <v>42</v>
      </c>
      <c r="S23" s="27" t="s">
        <v>46</v>
      </c>
      <c r="T23" s="27" t="s">
        <v>48</v>
      </c>
      <c r="U23" s="27" t="s">
        <v>50</v>
      </c>
      <c r="V23" s="28" t="s">
        <v>52</v>
      </c>
    </row>
    <row r="24" spans="1:22" x14ac:dyDescent="0.3">
      <c r="A24" s="39" t="s">
        <v>50</v>
      </c>
      <c r="B24">
        <f>'ExperimentData&amp;HaTrends'!B20:D20*0.001</f>
        <v>0</v>
      </c>
      <c r="C24" s="11" t="s">
        <v>90</v>
      </c>
      <c r="D24" s="3"/>
      <c r="E24" s="9" t="s">
        <v>193</v>
      </c>
      <c r="F24">
        <f>((1.62*$B8^2+0.36*$B7^2)*_xlfn.COT(0.67*$B5)+1.62*$B8^2+0.36*$B7^2)/($B7*B9)</f>
        <v>0.1299780507109414</v>
      </c>
      <c r="G24">
        <f>((1.62*$B8^2+0.36*$B7^2)*_xlfn.COT(0.67*$B5)+1.62*$B8^2+0.36*$B7^2)/($B7*B10)</f>
        <v>9.7752087724757603E-2</v>
      </c>
      <c r="H24">
        <f>((1.62*$B8^2+0.36*$B7^2)*_xlfn.COT(0.67*$B5)+1.62*$B8^2+0.36*$B7^2)/($B7*B11)</f>
        <v>7.8331143143679921E-2</v>
      </c>
      <c r="I24">
        <f>((1.62*$B8^2+0.36*$B7^2)*_xlfn.COT(0.67*$B5)+1.62*$B8^2+0.36*$B7^2)/($B7*B12)</f>
        <v>6.5348080744174961E-2</v>
      </c>
      <c r="J24">
        <f>((1.62*$B8^2+0.36*$B7^2)*_xlfn.COT(0.67*$B5)+1.62*$B8^2+0.36*$B7^2)/($B7*B13)</f>
        <v>5.6056884429837292E-2</v>
      </c>
      <c r="K24">
        <f>((1.62*$B8^2+0.36*$B7^2)*_xlfn.COT(0.67*$B5)+1.62*$B8^2+0.36*$B7^2)/($B7*B14)</f>
        <v>4.9078849023633471E-2</v>
      </c>
      <c r="L24">
        <f>((1.62*$B8^2+0.36*$B7^2)*_xlfn.COT(0.67*$B5)+1.62*$B8^2+0.36*$B7^2)/($B7*B15)</f>
        <v>4.3645766105888072E-2</v>
      </c>
      <c r="M24">
        <f>((1.62*$B8^2+0.36*$B7^2)*_xlfn.COT(0.67*$B5)+1.62*$B8^2+0.36*$B7^2)/($B7*B16)</f>
        <v>3.92956897498195E-2</v>
      </c>
      <c r="N24">
        <f>((1.62*$B8^2+0.36*$B7^2)*_xlfn.COT(0.67*$B5)+1.62*$B8^2+0.36*$B7^2)/($B7*B17)</f>
        <v>3.8032162748217579E-2</v>
      </c>
      <c r="O24">
        <f>((1.62*$B8^2+0.36*$B7^2)*_xlfn.COT(0.67*$B5)+1.62*$B8^2+0.36*$B7^2)/($B7*B18)</f>
        <v>3.6847360170391488E-2</v>
      </c>
      <c r="P24">
        <f>((1.62*$B8^2+0.36*$B7^2)*_xlfn.COT(0.67*$B5)+1.62*$B8^2+0.36*$B7^2)/($B7*B19)</f>
        <v>3.5734146872192347E-2</v>
      </c>
      <c r="Q24">
        <f>((1.62*$B8^2+0.36*$B7^2)*_xlfn.COT(0.67*$B5)+1.62*$B8^2+0.36*$B7^2)/($B7*B20)</f>
        <v>3.4686224676526878E-2</v>
      </c>
      <c r="R24" t="e">
        <f>((1.62*$B8^2+0.36*$B7^2)*_xlfn.COT(0.67*$B5)+1.62*$B8^2+0.36*$B7^2)/($B7*B21)</f>
        <v>#DIV/0!</v>
      </c>
      <c r="S24" t="e">
        <f>((1.62*$B8^2+0.36*$B7^2)*_xlfn.COT(0.67*$B5)+1.62*$B8^2+0.36*$B7^2)/($B7*B22)</f>
        <v>#DIV/0!</v>
      </c>
      <c r="T24" t="e">
        <f>((1.62*$B8^2+0.36*$B7^2)*_xlfn.COT(0.67*$B5)+1.62*$B8^2+0.36*$B7^2)/($B7*B23)</f>
        <v>#DIV/0!</v>
      </c>
      <c r="U24" t="e">
        <f>((1.62*$B8^2+0.36*$B7^2)*_xlfn.COT(0.67*$B5)+1.62*$B8^2+0.36*$B7^2)/($B7*B24)</f>
        <v>#DIV/0!</v>
      </c>
      <c r="V24" s="11" t="e">
        <f>((1.62*$B8^2+0.36*$B7^2)*_xlfn.COT(0.67*$B5)+1.62*$B8^2+0.36*$B7^2)/($B7*B25)</f>
        <v>#DIV/0!</v>
      </c>
    </row>
    <row r="25" spans="1:22" x14ac:dyDescent="0.3">
      <c r="A25" s="39" t="s">
        <v>52</v>
      </c>
      <c r="B25">
        <f>'ExperimentData&amp;HaTrends'!B21:D21*0.001</f>
        <v>0</v>
      </c>
      <c r="C25" s="11" t="s">
        <v>90</v>
      </c>
      <c r="E25" s="9" t="s">
        <v>194</v>
      </c>
      <c r="F25">
        <f>((0.36*$B8*$B7^2)*_xlfn.COT(0.67*$B5)-0.54*$B8^3+0.36*$B8*$B7^2)/($B9*$B7^2)</f>
        <v>1.429501008650585E-2</v>
      </c>
      <c r="G25">
        <f>((0.36*$B8*$B7^2)*_xlfn.COT(0.67*$B5)-0.54*$B8^3+0.36*$B8*$B7^2)/($B10*$B7^2)</f>
        <v>1.075079270968622E-2</v>
      </c>
      <c r="H25">
        <f>((0.36*$B8*$B7^2)*_xlfn.COT(0.67*$B5)-0.54*$B8^3+0.36*$B8*$B7^2)/($B11*$B7^2)</f>
        <v>8.6148736282916066E-3</v>
      </c>
      <c r="I25">
        <f>((0.36*$B8*$B7^2)*_xlfn.COT(0.67*$B5)-0.54*$B8^3+0.36*$B8*$B7^2)/($B12*$B7^2)</f>
        <v>7.1869940213924437E-3</v>
      </c>
      <c r="J25">
        <f>((0.36*$B8*$B7^2)*_xlfn.COT(0.67*$B5)-0.54*$B8^3+0.36*$B8*$B7^2)/($B13*$B7^2)</f>
        <v>6.1651465301992064E-3</v>
      </c>
      <c r="K25">
        <f>((0.36*$B8*$B7^2)*_xlfn.COT(0.67*$B5)-0.54*$B8^3+0.36*$B8*$B7^2)/($B14*$B7^2)</f>
        <v>5.3977009040333292E-3</v>
      </c>
      <c r="L25">
        <f>((0.36*$B8*$B7^2)*_xlfn.COT(0.67*$B5)-0.54*$B8^3+0.36*$B8*$B7^2)/($B15*$B7^2)</f>
        <v>4.8001694386421859E-3</v>
      </c>
      <c r="M25">
        <f>((0.36*$B8*$B7^2)*_xlfn.COT(0.67*$B5)-0.54*$B8^3+0.36*$B8*$B7^2)/($B16*$B7^2)</f>
        <v>4.3217472354552576E-3</v>
      </c>
      <c r="N25">
        <f>((0.36*$B8*$B7^2)*_xlfn.COT(0.67*$B5)-0.54*$B8^3+0.36*$B8*$B7^2)/($B17*$B7^2)</f>
        <v>4.1827843018393332E-3</v>
      </c>
      <c r="O25">
        <f>((0.36*$B8*$B7^2)*_xlfn.COT(0.67*$B5)-0.54*$B8^3+0.36*$B8*$B7^2)/($B18*$B7^2)</f>
        <v>4.0524794949284501E-3</v>
      </c>
      <c r="P25">
        <f>((0.36*$B8*$B7^2)*_xlfn.COT(0.67*$B5)-0.54*$B8^3+0.36*$B8*$B7^2)/($B19*$B7^2)</f>
        <v>3.930048090247832E-3</v>
      </c>
      <c r="Q25">
        <f>((0.36*$B8*$B7^2)*_xlfn.COT(0.67*$B5)-0.54*$B8^3+0.36*$B8*$B7^2)/($B20*$B7^2)</f>
        <v>3.8147974131144641E-3</v>
      </c>
      <c r="R25" t="e">
        <f>((0.36*$B8*$B7^2)*_xlfn.COT(0.67*$B5)-0.54*$B8^3+0.36*$B8*$B7^2)/($B21*$B7^2)</f>
        <v>#DIV/0!</v>
      </c>
      <c r="S25" t="e">
        <f>((0.36*$B8*$B7^2)*_xlfn.COT(0.67*$B5)-0.54*$B8^3+0.36*$B8*$B7^2)/($B22*$B7^2)</f>
        <v>#DIV/0!</v>
      </c>
      <c r="T25" t="e">
        <f>((0.36*$B8*$B7^2)*_xlfn.COT(0.67*$B5)-0.54*$B8^3+0.36*$B8*$B7^2)/($B23*$B7^2)</f>
        <v>#DIV/0!</v>
      </c>
      <c r="U25" t="e">
        <f>((0.36*$B8*$B7^2)*_xlfn.COT(0.67*$B5)-0.54*$B8^3+0.36*$B8*$B7^2)/($B24*$B7^2)</f>
        <v>#DIV/0!</v>
      </c>
      <c r="V25" s="11" t="e">
        <f>((0.36*$B8*$B7^2)*_xlfn.COT(0.67*$B5)-0.54*$B8^3+0.36*$B8*$B7^2)/($B25*$B7^2)</f>
        <v>#DIV/0!</v>
      </c>
    </row>
    <row r="26" spans="1:22" x14ac:dyDescent="0.3">
      <c r="A26" s="40" t="s">
        <v>195</v>
      </c>
      <c r="B26">
        <v>0.2</v>
      </c>
      <c r="C26" s="11" t="s">
        <v>55</v>
      </c>
      <c r="E26" s="9" t="s">
        <v>196</v>
      </c>
      <c r="F26">
        <f>(-0.2412*$B8*$B7*(1+1.5*($B8/$B7)^2)*(_xlfn.CSC(0.67*$B5))^2)/($B9)</f>
        <v>-1.5369084470867447E-6</v>
      </c>
      <c r="G26">
        <f>(-0.2412*$B8*$B7*(1+1.5*($B8/$B7)^2)*(_xlfn.CSC(0.67*$B5))^2)/($B10)</f>
        <v>-1.1558567659908577E-6</v>
      </c>
      <c r="H26">
        <f>(-0.2412*$B8*$B7*(1+1.5*($B8/$B7)^2)*(_xlfn.CSC(0.67*$B5))^2)/($B11)</f>
        <v>-9.262163489065812E-7</v>
      </c>
      <c r="I26">
        <f>(-0.2412*$B8*$B7*(1+1.5*($B8/$B7)^2)*(_xlfn.CSC(0.67*$B5))^2)/($B12)</f>
        <v>-7.7269982698836329E-7</v>
      </c>
      <c r="J26">
        <f>(-0.2412*$B8*$B7*(1+1.5*($B8/$B7)^2)*(_xlfn.CSC(0.67*$B5))^2)/($B13)</f>
        <v>-6.628372923454681E-7</v>
      </c>
      <c r="K26">
        <f>(-0.2412*$B8*$B7*(1+1.5*($B8/$B7)^2)*(_xlfn.CSC(0.67*$B5))^2)/($B14)</f>
        <v>-5.8032642607839736E-7</v>
      </c>
      <c r="L26">
        <f>(-0.2412*$B8*$B7*(1+1.5*($B8/$B7)^2)*(_xlfn.CSC(0.67*$B5))^2)/($B15)</f>
        <v>-5.1608364828374079E-7</v>
      </c>
      <c r="M26">
        <f>(-0.2412*$B8*$B7*(1+1.5*($B8/$B7)^2)*(_xlfn.CSC(0.67*$B5))^2)/($B16)</f>
        <v>-4.6464673981692288E-7</v>
      </c>
      <c r="N26">
        <f>(-0.2412*$B8*$B7*(1+1.5*($B8/$B7)^2)*(_xlfn.CSC(0.67*$B5))^2)/($B17)</f>
        <v>-4.4970633017650732E-7</v>
      </c>
      <c r="O26">
        <f>(-0.2412*$B8*$B7*(1+1.5*($B8/$B7)^2)*(_xlfn.CSC(0.67*$B5))^2)/($B18)</f>
        <v>-4.3569678718035439E-7</v>
      </c>
      <c r="P26">
        <f>(-0.2412*$B8*$B7*(1+1.5*($B8/$B7)^2)*(_xlfn.CSC(0.67*$B5))^2)/($B19)</f>
        <v>-4.2253374225043438E-7</v>
      </c>
      <c r="Q26">
        <f>(-0.2412*$B8*$B7*(1+1.5*($B8/$B7)^2)*(_xlfn.CSC(0.67*$B5))^2)/($B20)</f>
        <v>-4.1014272341611073E-7</v>
      </c>
      <c r="R26" t="e">
        <f>(-0.2412*$B8*$B7*(1+1.5*($B8/$B7)^2)*(_xlfn.CSC(0.67*$B5))^2)/($B21)</f>
        <v>#DIV/0!</v>
      </c>
      <c r="S26" t="e">
        <f>(-0.2412*$B8*$B7*(1+1.5*($B8/$B7)^2)*(_xlfn.CSC(0.67*$B5))^2)/($B22)</f>
        <v>#DIV/0!</v>
      </c>
      <c r="T26" t="e">
        <f>(-0.2412*$B8*$B7*(1+1.5*($B8/$B7)^2)*(_xlfn.CSC(0.67*$B5))^2)/($B23)</f>
        <v>#DIV/0!</v>
      </c>
      <c r="U26" t="e">
        <f>(-0.2412*$B8*$B7*(1+1.5*($B8/$B7)^2)*(_xlfn.CSC(0.67*$B5))^2)/($B24)</f>
        <v>#DIV/0!</v>
      </c>
      <c r="V26" s="11" t="e">
        <f>(-0.2412*$B8*$B7*(1+1.5*($B8/$B7)^2)*(_xlfn.CSC(0.67*$B5))^2)/($B25)</f>
        <v>#DIV/0!</v>
      </c>
    </row>
    <row r="27" spans="1:22" x14ac:dyDescent="0.3">
      <c r="A27" s="40" t="s">
        <v>197</v>
      </c>
      <c r="B27">
        <v>12</v>
      </c>
      <c r="C27" s="11" t="s">
        <v>55</v>
      </c>
      <c r="E27" s="9" t="s">
        <v>198</v>
      </c>
      <c r="F27">
        <f>(-0.36*$B8*$B7*(1.5*($B8/$B7)^2 + 1)*(_xlfn.COT(0.67*$B5)+1))/($B9^2)</f>
        <v>-2.292919296142702E-3</v>
      </c>
      <c r="G27">
        <f>(-0.36*$B8*$B7*(1.5*($B8/$B7)^2 + 1)*(_xlfn.COT(0.67*$B5)+1))/($B10^2)</f>
        <v>-1.2968830470157582E-3</v>
      </c>
      <c r="H27">
        <f>(-0.36*$B8*$B7*(1.5*($B8/$B7)^2 + 1)*(_xlfn.COT(0.67*$B5)+1))/($B11^2)</f>
        <v>-8.3275578664785375E-4</v>
      </c>
      <c r="I27">
        <f>(-0.36*$B8*$B7*(1.5*($B8/$B7)^2 + 1)*(_xlfn.COT(0.67*$B5)+1))/($B12^2)</f>
        <v>-5.7958135256425971E-4</v>
      </c>
      <c r="J27">
        <f>(-0.36*$B8*$B7*(1.5*($B8/$B7)^2 + 1)*(_xlfn.COT(0.67*$B5)+1))/($B13^2)</f>
        <v>-4.2648783026791217E-4</v>
      </c>
      <c r="K27">
        <f>(-0.36*$B8*$B7*(1.5*($B8/$B7)^2 + 1)*(_xlfn.COT(0.67*$B5)+1))/($B14^2)</f>
        <v>-3.2691697269946645E-4</v>
      </c>
      <c r="L27">
        <f>(-0.36*$B8*$B7*(1.5*($B8/$B7)^2 + 1)*(_xlfn.COT(0.67*$B5)+1))/($B15^2)</f>
        <v>-2.5854311204038226E-4</v>
      </c>
      <c r="M27">
        <f>(-0.36*$B8*$B7*(1.5*($B8/$B7)^2 + 1)*(_xlfn.COT(0.67*$B5)+1))/($B16^2)</f>
        <v>-2.0957455978805662E-4</v>
      </c>
      <c r="N27">
        <f>(-0.36*$B8*$B7*(1.5*($B8/$B7)^2 + 1)*(_xlfn.COT(0.67*$B5)+1))/($B18^2)</f>
        <v>-1.8427290778775157E-4</v>
      </c>
      <c r="O27">
        <f>(-0.36*$B8*$B7*(1.5*($B8/$B7)^2 + 1)*(_xlfn.COT(0.67*$B5)+1))/($B18^2)</f>
        <v>-1.8427290778775157E-4</v>
      </c>
      <c r="P27">
        <f>(-0.36*$B8*$B7*(1.5*($B8/$B7)^2 + 1)*(_xlfn.COT(0.67*$B5)+1))/($B19^2)</f>
        <v>-1.7330678518229768E-4</v>
      </c>
      <c r="Q27">
        <f>(-0.36*$B8*$B7*(1.5*($B8/$B7)^2 + 1)*(_xlfn.COT(0.67*$B5)+1))/($B20^2)</f>
        <v>-1.6329120571166152E-4</v>
      </c>
      <c r="R27" t="e">
        <f>(-0.36*$B8*$B7*(1.5*($B8/$B7)^2 + 1)*(_xlfn.COT(0.67*$B5)+1))/($B21^2)</f>
        <v>#DIV/0!</v>
      </c>
      <c r="S27" t="e">
        <f>(-0.36*$B8*$B7*(1.5*($B8/$B7)^2 + 1)*(_xlfn.COT(0.67*$B5)+1))/($B22^2)</f>
        <v>#DIV/0!</v>
      </c>
      <c r="T27" t="e">
        <f>(-0.36*$B8*$B7*(1.5*($B8/$B7)^2 + 1)*(_xlfn.COT(0.67*$B5)+1))/($B23^2)</f>
        <v>#DIV/0!</v>
      </c>
      <c r="U27" t="e">
        <f>(-0.36*$B8*$B7*(1.5*($B8/$B7)^2 + 1)*(_xlfn.COT(0.67*$B5)+1))/($B24^2)</f>
        <v>#DIV/0!</v>
      </c>
      <c r="V27" s="11" t="e">
        <f>(-0.36*$B8*$B7*(1.5*($B8/$B7)^2 + 1)*(_xlfn.COT(0.67*$B5)+1))/($B25^2)</f>
        <v>#DIV/0!</v>
      </c>
    </row>
    <row r="28" spans="1:22" x14ac:dyDescent="0.3">
      <c r="A28" s="40" t="s">
        <v>199</v>
      </c>
      <c r="B28">
        <v>2</v>
      </c>
      <c r="C28" s="11" t="s">
        <v>55</v>
      </c>
      <c r="E28" s="9" t="s">
        <v>153</v>
      </c>
      <c r="F28" t="s">
        <v>27</v>
      </c>
      <c r="G28" t="s">
        <v>29</v>
      </c>
      <c r="H28" t="s">
        <v>30</v>
      </c>
      <c r="I28" t="s">
        <v>31</v>
      </c>
      <c r="J28" t="s">
        <v>32</v>
      </c>
      <c r="K28" t="s">
        <v>33</v>
      </c>
      <c r="L28" t="s">
        <v>34</v>
      </c>
      <c r="M28" t="s">
        <v>35</v>
      </c>
      <c r="N28" t="s">
        <v>36</v>
      </c>
      <c r="O28" t="s">
        <v>37</v>
      </c>
      <c r="P28" t="s">
        <v>39</v>
      </c>
      <c r="Q28" t="s">
        <v>41</v>
      </c>
      <c r="R28" t="s">
        <v>42</v>
      </c>
      <c r="S28" t="s">
        <v>46</v>
      </c>
      <c r="T28" t="s">
        <v>48</v>
      </c>
      <c r="U28" t="s">
        <v>50</v>
      </c>
      <c r="V28" s="11" t="s">
        <v>52</v>
      </c>
    </row>
    <row r="29" spans="1:22" x14ac:dyDescent="0.3">
      <c r="A29" s="41" t="s">
        <v>200</v>
      </c>
      <c r="B29">
        <v>1</v>
      </c>
      <c r="C29" s="11" t="s">
        <v>55</v>
      </c>
      <c r="E29" s="9" t="s">
        <v>201</v>
      </c>
      <c r="F29">
        <f t="shared" ref="F29:V29" si="0">(F24*$B32)^2</f>
        <v>4.2235734166540136E-15</v>
      </c>
      <c r="G29">
        <f t="shared" si="0"/>
        <v>2.3888676636371763E-15</v>
      </c>
      <c r="H29">
        <f t="shared" si="0"/>
        <v>1.5339419965489182E-15</v>
      </c>
      <c r="I29">
        <f t="shared" si="0"/>
        <v>1.0675929142368022E-15</v>
      </c>
      <c r="J29">
        <f t="shared" si="0"/>
        <v>7.8559357299503365E-16</v>
      </c>
      <c r="K29">
        <f t="shared" si="0"/>
        <v>6.02183355371152E-16</v>
      </c>
      <c r="L29">
        <f t="shared" si="0"/>
        <v>4.7623822474247197E-16</v>
      </c>
      <c r="M29">
        <f t="shared" si="0"/>
        <v>3.8603780822851729E-16</v>
      </c>
      <c r="N29">
        <f t="shared" si="0"/>
        <v>3.6161135082672724E-16</v>
      </c>
      <c r="O29">
        <f t="shared" si="0"/>
        <v>3.394319878816382E-16</v>
      </c>
      <c r="P29">
        <f t="shared" si="0"/>
        <v>3.1923231317085357E-16</v>
      </c>
      <c r="Q29">
        <f t="shared" si="0"/>
        <v>3.0078354557762553E-16</v>
      </c>
      <c r="R29" t="e">
        <f t="shared" si="0"/>
        <v>#DIV/0!</v>
      </c>
      <c r="S29" t="e">
        <f t="shared" si="0"/>
        <v>#DIV/0!</v>
      </c>
      <c r="T29" t="e">
        <f t="shared" si="0"/>
        <v>#DIV/0!</v>
      </c>
      <c r="U29" t="e">
        <f t="shared" si="0"/>
        <v>#DIV/0!</v>
      </c>
      <c r="V29" s="11" t="e">
        <f t="shared" si="0"/>
        <v>#DIV/0!</v>
      </c>
    </row>
    <row r="30" spans="1:22" x14ac:dyDescent="0.3">
      <c r="A30" s="12" t="s">
        <v>54</v>
      </c>
      <c r="B30">
        <f>'ExperimentData&amp;HaTrends'!B22:D22</f>
        <v>1</v>
      </c>
      <c r="C30" s="11" t="s">
        <v>55</v>
      </c>
      <c r="E30" s="9" t="s">
        <v>202</v>
      </c>
      <c r="F30">
        <f t="shared" ref="F30:V30" si="1">(F25*$B31)^2</f>
        <v>5.1086828343325988E-17</v>
      </c>
      <c r="G30">
        <f t="shared" si="1"/>
        <v>2.8894885971660587E-17</v>
      </c>
      <c r="H30">
        <f t="shared" si="1"/>
        <v>1.8554011907858546E-17</v>
      </c>
      <c r="I30">
        <f t="shared" si="1"/>
        <v>1.2913220765882681E-17</v>
      </c>
      <c r="J30">
        <f t="shared" si="1"/>
        <v>9.5022579347068268E-18</v>
      </c>
      <c r="K30">
        <f t="shared" si="1"/>
        <v>7.2837937623505535E-18</v>
      </c>
      <c r="L30">
        <f t="shared" si="1"/>
        <v>5.7604066599186096E-18</v>
      </c>
      <c r="M30">
        <f t="shared" si="1"/>
        <v>4.6693747917912904E-18</v>
      </c>
      <c r="N30">
        <f t="shared" si="1"/>
        <v>4.3739211289283888E-18</v>
      </c>
      <c r="O30">
        <f t="shared" si="1"/>
        <v>4.1056475142038865E-18</v>
      </c>
      <c r="P30">
        <f t="shared" si="1"/>
        <v>3.8613194979151571E-18</v>
      </c>
      <c r="Q30">
        <f t="shared" si="1"/>
        <v>3.6381698257762007E-18</v>
      </c>
      <c r="R30" t="e">
        <f t="shared" si="1"/>
        <v>#DIV/0!</v>
      </c>
      <c r="S30" t="e">
        <f t="shared" si="1"/>
        <v>#DIV/0!</v>
      </c>
      <c r="T30" t="e">
        <f t="shared" si="1"/>
        <v>#DIV/0!</v>
      </c>
      <c r="U30" t="e">
        <f t="shared" si="1"/>
        <v>#DIV/0!</v>
      </c>
      <c r="V30" s="11" t="e">
        <f t="shared" si="1"/>
        <v>#DIV/0!</v>
      </c>
    </row>
    <row r="31" spans="1:22" ht="15.6" x14ac:dyDescent="0.35">
      <c r="A31" s="13" t="s">
        <v>57</v>
      </c>
      <c r="B31" s="105">
        <f>'ExperimentData&amp;HaTrends'!B23:D23*0.000001</f>
        <v>4.9999999999999998E-7</v>
      </c>
      <c r="C31" s="11" t="s">
        <v>25</v>
      </c>
      <c r="E31" s="9" t="s">
        <v>203</v>
      </c>
      <c r="F31">
        <f t="shared" ref="F31:V31" si="2">(F26*$B5*$B29*0.01)^2</f>
        <v>2.5903188803644479E-16</v>
      </c>
      <c r="G31">
        <f t="shared" si="2"/>
        <v>1.4650932756162827E-16</v>
      </c>
      <c r="H31">
        <f t="shared" si="2"/>
        <v>9.407671000525409E-17</v>
      </c>
      <c r="I31">
        <f t="shared" si="2"/>
        <v>6.5475506389603446E-17</v>
      </c>
      <c r="J31">
        <f t="shared" si="2"/>
        <v>4.8180478085168775E-17</v>
      </c>
      <c r="K31">
        <f t="shared" si="2"/>
        <v>3.6931923775930149E-17</v>
      </c>
      <c r="L31">
        <f t="shared" si="2"/>
        <v>2.920770502620878E-17</v>
      </c>
      <c r="M31">
        <f t="shared" si="2"/>
        <v>2.3675710696678838E-17</v>
      </c>
      <c r="N31">
        <f t="shared" si="2"/>
        <v>2.2177635310116726E-17</v>
      </c>
      <c r="O31">
        <f t="shared" si="2"/>
        <v>2.0817374295957906E-17</v>
      </c>
      <c r="P31">
        <f t="shared" si="2"/>
        <v>1.9578527622327282E-17</v>
      </c>
      <c r="Q31">
        <f t="shared" si="2"/>
        <v>1.8447064136271608E-17</v>
      </c>
      <c r="R31" t="e">
        <f t="shared" si="2"/>
        <v>#DIV/0!</v>
      </c>
      <c r="S31" t="e">
        <f t="shared" si="2"/>
        <v>#DIV/0!</v>
      </c>
      <c r="T31" t="e">
        <f t="shared" si="2"/>
        <v>#DIV/0!</v>
      </c>
      <c r="U31" t="e">
        <f t="shared" si="2"/>
        <v>#DIV/0!</v>
      </c>
      <c r="V31" s="11" t="e">
        <f t="shared" si="2"/>
        <v>#DIV/0!</v>
      </c>
    </row>
    <row r="32" spans="1:22" x14ac:dyDescent="0.3">
      <c r="A32" s="13" t="s">
        <v>59</v>
      </c>
      <c r="B32" s="105">
        <f>'ExperimentData&amp;HaTrends'!B24:D24*0.000001</f>
        <v>4.9999999999999998E-7</v>
      </c>
      <c r="C32" s="11" t="s">
        <v>25</v>
      </c>
      <c r="E32" s="9" t="s">
        <v>204</v>
      </c>
      <c r="F32">
        <f t="shared" ref="F32:V32" si="3">(F27*$B33)^2</f>
        <v>3.285924311639714E-15</v>
      </c>
      <c r="G32">
        <f t="shared" si="3"/>
        <v>1.0511910235230483E-15</v>
      </c>
      <c r="H32">
        <f t="shared" si="3"/>
        <v>4.3342637512217847E-16</v>
      </c>
      <c r="I32">
        <f t="shared" si="3"/>
        <v>2.099465901501354E-16</v>
      </c>
      <c r="J32">
        <f t="shared" si="3"/>
        <v>1.1368241835414466E-16</v>
      </c>
      <c r="K32">
        <f t="shared" si="3"/>
        <v>6.6796691899364782E-17</v>
      </c>
      <c r="L32">
        <f t="shared" si="3"/>
        <v>4.1777837989703525E-17</v>
      </c>
      <c r="M32">
        <f t="shared" si="3"/>
        <v>2.7450935068973572E-17</v>
      </c>
      <c r="N32">
        <f t="shared" si="3"/>
        <v>2.122281534034574E-17</v>
      </c>
      <c r="O32">
        <f t="shared" si="3"/>
        <v>2.122281534034574E-17</v>
      </c>
      <c r="P32">
        <f t="shared" si="3"/>
        <v>1.8772026118889419E-17</v>
      </c>
      <c r="Q32">
        <f t="shared" si="3"/>
        <v>1.6665011164230096E-17</v>
      </c>
      <c r="R32" t="e">
        <f t="shared" si="3"/>
        <v>#DIV/0!</v>
      </c>
      <c r="S32" t="e">
        <f t="shared" si="3"/>
        <v>#DIV/0!</v>
      </c>
      <c r="T32" t="e">
        <f t="shared" si="3"/>
        <v>#DIV/0!</v>
      </c>
      <c r="U32" t="e">
        <f t="shared" si="3"/>
        <v>#DIV/0!</v>
      </c>
      <c r="V32" s="11" t="e">
        <f t="shared" si="3"/>
        <v>#DIV/0!</v>
      </c>
    </row>
    <row r="33" spans="1:22" ht="15" thickBot="1" x14ac:dyDescent="0.35">
      <c r="A33" s="42" t="s">
        <v>205</v>
      </c>
      <c r="B33" s="106">
        <f>'ExperimentData&amp;HaTrends'!B25:D25*0.000001</f>
        <v>2.4999999999999998E-5</v>
      </c>
      <c r="C33" s="15" t="s">
        <v>90</v>
      </c>
      <c r="E33" s="9"/>
      <c r="V33" s="11"/>
    </row>
    <row r="34" spans="1:22" x14ac:dyDescent="0.3">
      <c r="E34" s="9" t="s">
        <v>2</v>
      </c>
      <c r="F34">
        <f>(0.36*$B8*$B7*(1+1.5*(($B8/$B7)^2))*(1+_xlfn.COT(0.67*$B5)))/B9</f>
        <v>2.0865565594898588E-6</v>
      </c>
      <c r="G34">
        <f>(0.36*$B8*$B7*(1+1.5*(($B8/$B7)^2))*(1+_xlfn.COT(0.67*$B5)))/B10</f>
        <v>1.5692284868890673E-6</v>
      </c>
      <c r="H34">
        <f>(0.36*$B8*$B7*(1+1.5*(($B8/$B7)^2))*(1+_xlfn.COT(0.67*$B5)))/B11</f>
        <v>1.2574612378382593E-6</v>
      </c>
      <c r="I34">
        <f>(0.36*$B8*$B7*(1+1.5*(($B8/$B7)^2))*(1+_xlfn.COT(0.67*$B5)))/B12</f>
        <v>1.0490422481413101E-6</v>
      </c>
      <c r="J34">
        <f>(0.36*$B8*$B7*(1+1.5*(($B8/$B7)^2))*(1+_xlfn.COT(0.67*$B5)))/B13</f>
        <v>8.9988932186529463E-7</v>
      </c>
      <c r="K34">
        <f>(0.36*$B8*$B7*(1+1.5*(($B8/$B7)^2))*(1+_xlfn.COT(0.67*$B5)))/B14</f>
        <v>7.8786990420571423E-7</v>
      </c>
      <c r="L34">
        <f>(0.36*$B8*$B7*(1+1.5*(($B8/$B7)^2))*(1+_xlfn.COT(0.67*$B5)))/B15</f>
        <v>7.006518336294359E-7</v>
      </c>
      <c r="M34">
        <f>(0.36*$B8*$B7*(1+1.5*(($B8/$B7)^2))*(1+_xlfn.COT(0.67*$B5)))/B16</f>
        <v>6.3081942496205039E-7</v>
      </c>
      <c r="N34">
        <f>(0.36*$B8*$B7*(1+1.5*(($B8/$B7)^2))*(1+_xlfn.COT(0.67*$B5)))/B17</f>
        <v>6.1053584216584293E-7</v>
      </c>
      <c r="O34">
        <f>(0.36*$B8*$B7*(1+1.5*(($B8/$B7)^2))*(1+_xlfn.COT(0.67*$B5)))/B18</f>
        <v>5.9151603399868266E-7</v>
      </c>
      <c r="P34">
        <f>(0.36*$B8*$B7*(1+1.5*(($B8/$B7)^2))*(1+_xlfn.COT(0.67*$B5)))/B19</f>
        <v>5.736454589534053E-7</v>
      </c>
      <c r="Q34">
        <f>(0.36*$B8*$B7*(1+1.5*(($B8/$B7)^2))*(1+_xlfn.COT(0.67*$B5)))/B20</f>
        <v>5.5682301147676578E-7</v>
      </c>
      <c r="R34" t="e">
        <f>(0.36*$B8*$B7*(1+1.5*(($B8/$B7)^2))*(1+_xlfn.COT(0.67*$B5)))/B21</f>
        <v>#DIV/0!</v>
      </c>
      <c r="S34" t="e">
        <f>(0.36*$B8*$B7*(1+1.5*(($B8/$B7)^2))*(1+_xlfn.COT(0.67*$B5)))/B22</f>
        <v>#DIV/0!</v>
      </c>
      <c r="T34" t="e">
        <f>(0.36*$B8*$B7*(1+1.5*(($B8/$B7)^2))*(1+_xlfn.COT(0.67*$B5)))/B23</f>
        <v>#DIV/0!</v>
      </c>
      <c r="U34" t="e">
        <f>(0.36*$B8*$B7*(1+1.5*(($B8/$B7)^2))*(1+_xlfn.COT(0.67*$B5)))/B24</f>
        <v>#DIV/0!</v>
      </c>
      <c r="V34" s="11" t="e">
        <f>(0.36*$B8*$B7*(1+1.5*(($B8/$B7)^2))*(1+_xlfn.COT(0.67*$B5)))/B25</f>
        <v>#DIV/0!</v>
      </c>
    </row>
    <row r="35" spans="1:22" ht="15" thickBot="1" x14ac:dyDescent="0.35">
      <c r="E35" s="29" t="s">
        <v>206</v>
      </c>
      <c r="F35" s="18">
        <f>SQRT(SUM(F29:F32))</f>
        <v>8.8428595175279695E-8</v>
      </c>
      <c r="G35" s="18">
        <f t="shared" ref="G35:V35" si="4">SQRT(SUM(G29:G32))</f>
        <v>6.0128719433341614E-8</v>
      </c>
      <c r="H35" s="18">
        <f t="shared" si="4"/>
        <v>4.560700706672396E-8</v>
      </c>
      <c r="I35" s="18">
        <f t="shared" si="4"/>
        <v>3.6822930784260284E-8</v>
      </c>
      <c r="J35" s="18">
        <f t="shared" si="4"/>
        <v>3.0934749511981728E-8</v>
      </c>
      <c r="K35" s="18">
        <f t="shared" si="4"/>
        <v>2.6705725318904886E-8</v>
      </c>
      <c r="L35" s="18">
        <f t="shared" si="4"/>
        <v>2.3515615544108194E-8</v>
      </c>
      <c r="M35" s="18">
        <f t="shared" si="4"/>
        <v>2.1019843690807053E-8</v>
      </c>
      <c r="N35" s="18">
        <f t="shared" si="4"/>
        <v>2.0233282546490524E-8</v>
      </c>
      <c r="O35" s="18">
        <f t="shared" si="4"/>
        <v>1.9636135694992172E-8</v>
      </c>
      <c r="P35" s="18">
        <f t="shared" si="4"/>
        <v>1.9011685522593346E-8</v>
      </c>
      <c r="Q35" s="18">
        <f t="shared" si="4"/>
        <v>1.8426442703460248E-8</v>
      </c>
      <c r="R35" s="18" t="e">
        <f t="shared" si="4"/>
        <v>#DIV/0!</v>
      </c>
      <c r="S35" s="18" t="e">
        <f t="shared" si="4"/>
        <v>#DIV/0!</v>
      </c>
      <c r="T35" s="18" t="e">
        <f t="shared" si="4"/>
        <v>#DIV/0!</v>
      </c>
      <c r="U35" s="18" t="e">
        <f t="shared" si="4"/>
        <v>#DIV/0!</v>
      </c>
      <c r="V35" s="15" t="e">
        <f t="shared" si="4"/>
        <v>#DIV/0!</v>
      </c>
    </row>
    <row r="42" spans="1:22" x14ac:dyDescent="0.3">
      <c r="A42" s="1"/>
    </row>
    <row r="43" spans="1:22" x14ac:dyDescent="0.3">
      <c r="A43" s="1"/>
    </row>
    <row r="44" spans="1:22" x14ac:dyDescent="0.3">
      <c r="A44" s="1"/>
    </row>
    <row r="45" spans="1:22" x14ac:dyDescent="0.3">
      <c r="A45" s="1"/>
    </row>
    <row r="46" spans="1:22" x14ac:dyDescent="0.3">
      <c r="A46" s="1"/>
    </row>
    <row r="47" spans="1:22" x14ac:dyDescent="0.3">
      <c r="A47" s="1"/>
    </row>
    <row r="48" spans="1:22" x14ac:dyDescent="0.3">
      <c r="A48" s="1"/>
    </row>
    <row r="49" spans="1:16" x14ac:dyDescent="0.3">
      <c r="A49" s="1"/>
    </row>
    <row r="50" spans="1:16" x14ac:dyDescent="0.3">
      <c r="A50" s="1"/>
    </row>
    <row r="51" spans="1:16" x14ac:dyDescent="0.3">
      <c r="A51" s="1"/>
    </row>
    <row r="52" spans="1:16" x14ac:dyDescent="0.3">
      <c r="A52" s="1"/>
      <c r="F52" s="4"/>
      <c r="K52" s="4"/>
      <c r="P52" s="4"/>
    </row>
    <row r="53" spans="1:16" x14ac:dyDescent="0.3">
      <c r="A53" s="1"/>
      <c r="F53" s="3"/>
      <c r="K53" s="3"/>
      <c r="P53" s="3"/>
    </row>
    <row r="54" spans="1:16" x14ac:dyDescent="0.3">
      <c r="A54" s="1"/>
      <c r="F54" s="5"/>
      <c r="K54" s="5"/>
      <c r="P54" s="5"/>
    </row>
    <row r="55" spans="1:16" x14ac:dyDescent="0.3">
      <c r="A55" s="1"/>
      <c r="F55" s="5"/>
      <c r="K55" s="5"/>
      <c r="P55" s="5"/>
    </row>
    <row r="56" spans="1:16" x14ac:dyDescent="0.3">
      <c r="A56" s="1"/>
      <c r="F56" s="5"/>
      <c r="K56" s="5"/>
      <c r="P56" s="5"/>
    </row>
    <row r="57" spans="1:16" x14ac:dyDescent="0.3">
      <c r="A57" s="1"/>
      <c r="F57" s="5"/>
      <c r="K57" s="5"/>
      <c r="P57" s="5"/>
    </row>
    <row r="58" spans="1:16" x14ac:dyDescent="0.3">
      <c r="F58" s="5"/>
      <c r="K58" s="5"/>
      <c r="P58" s="5"/>
    </row>
    <row r="59" spans="1:16" x14ac:dyDescent="0.3">
      <c r="K59" s="3"/>
    </row>
    <row r="60" spans="1:16" x14ac:dyDescent="0.3">
      <c r="F60" s="4"/>
      <c r="K60" s="4"/>
    </row>
    <row r="61" spans="1:16" x14ac:dyDescent="0.3">
      <c r="F61" s="3"/>
      <c r="K61" s="3"/>
    </row>
    <row r="62" spans="1:16" x14ac:dyDescent="0.3">
      <c r="F62" s="5"/>
      <c r="K62" s="5"/>
    </row>
    <row r="63" spans="1:16" x14ac:dyDescent="0.3">
      <c r="F63" s="5"/>
      <c r="K63" s="5"/>
    </row>
    <row r="64" spans="1:16" x14ac:dyDescent="0.3">
      <c r="F64" s="5"/>
      <c r="K64" s="5"/>
    </row>
    <row r="65" spans="6:11" x14ac:dyDescent="0.3">
      <c r="F65" s="5"/>
      <c r="K65" s="5"/>
    </row>
    <row r="66" spans="6:11" x14ac:dyDescent="0.3">
      <c r="F66" s="5"/>
      <c r="K66" s="5"/>
    </row>
  </sheetData>
  <mergeCells count="5">
    <mergeCell ref="A1:C1"/>
    <mergeCell ref="E1:F1"/>
    <mergeCell ref="G1:H1"/>
    <mergeCell ref="E12:F12"/>
    <mergeCell ref="G12:H12"/>
  </mergeCells>
  <phoneticPr fontId="5" type="noConversion"/>
  <pageMargins left="0.7" right="0.7" top="0.75" bottom="0.75" header="0.3" footer="0.3"/>
  <pageSetup scale="2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2B47-9631-4197-ADF3-DAA8EA931EDC}">
  <sheetPr filterMode="1"/>
  <dimension ref="A44:P2095"/>
  <sheetViews>
    <sheetView view="pageBreakPreview" zoomScale="85" zoomScaleNormal="100" zoomScaleSheetLayoutView="85" workbookViewId="0">
      <selection activeCell="Q97" sqref="Q97"/>
    </sheetView>
  </sheetViews>
  <sheetFormatPr defaultColWidth="8.77734375" defaultRowHeight="15.6" x14ac:dyDescent="0.3"/>
  <cols>
    <col min="1" max="1" width="12.21875" style="49" customWidth="1"/>
    <col min="2" max="2" width="12.21875" style="115" customWidth="1"/>
    <col min="3" max="3" width="0" style="49" hidden="1" customWidth="1"/>
    <col min="4" max="6" width="12.21875" style="49" customWidth="1"/>
    <col min="7" max="9" width="0" style="49" hidden="1" customWidth="1"/>
    <col min="10" max="12" width="12.77734375" style="49" bestFit="1" customWidth="1"/>
    <col min="13" max="13" width="12.21875" style="49" customWidth="1"/>
    <col min="14" max="14" width="12.77734375" style="49" customWidth="1"/>
    <col min="15" max="256" width="12.21875" style="49" customWidth="1"/>
    <col min="257" max="16384" width="8.77734375" style="49"/>
  </cols>
  <sheetData>
    <row r="44" spans="1:16" x14ac:dyDescent="0.3">
      <c r="A44" s="49" t="s">
        <v>0</v>
      </c>
      <c r="B44" s="115" t="s">
        <v>1</v>
      </c>
      <c r="C44" s="49" t="s">
        <v>2</v>
      </c>
      <c r="D44" s="49" t="s">
        <v>3</v>
      </c>
      <c r="E44" s="49" t="s">
        <v>4</v>
      </c>
      <c r="F44" s="49" t="s">
        <v>5</v>
      </c>
      <c r="N44" s="49" t="s">
        <v>3</v>
      </c>
      <c r="O44" s="49" t="s">
        <v>4</v>
      </c>
      <c r="P44" s="49" t="s">
        <v>5</v>
      </c>
    </row>
    <row r="45" spans="1:16" x14ac:dyDescent="0.3">
      <c r="A45" s="49" t="s">
        <v>6</v>
      </c>
      <c r="B45" s="115" t="s">
        <v>7</v>
      </c>
      <c r="C45" s="49" t="s">
        <v>8</v>
      </c>
      <c r="D45" s="49" t="s">
        <v>9</v>
      </c>
      <c r="E45" s="49" t="s">
        <v>9</v>
      </c>
      <c r="F45" s="49" t="s">
        <v>9</v>
      </c>
      <c r="G45" s="49" t="e">
        <f>#REF!</f>
        <v>#REF!</v>
      </c>
      <c r="H45" s="49" t="e">
        <f>#REF!</f>
        <v>#REF!</v>
      </c>
      <c r="I45" s="49" t="e">
        <f>#REF!</f>
        <v>#REF!</v>
      </c>
      <c r="N45" s="49" t="s">
        <v>10</v>
      </c>
      <c r="O45" s="49" t="s">
        <v>10</v>
      </c>
      <c r="P45" s="49" t="s">
        <v>10</v>
      </c>
    </row>
    <row r="46" spans="1:16" x14ac:dyDescent="0.3">
      <c r="A46" s="49">
        <v>0</v>
      </c>
      <c r="B46" s="115">
        <f>4.1/2049*(2049-A46)</f>
        <v>4.0999999999999996</v>
      </c>
      <c r="C46" s="49">
        <f>0.4*18.6*78.1*2.18/B46</f>
        <v>308.95598048780499</v>
      </c>
      <c r="D46" s="49">
        <f>N46/250/1.02</f>
        <v>2.3529411764705882E-2</v>
      </c>
      <c r="E46" s="49">
        <f>O46/250/1.02</f>
        <v>1.9607843137254902E-2</v>
      </c>
      <c r="F46" s="49">
        <f>P46/250/1.02</f>
        <v>2.7450980392156862E-2</v>
      </c>
      <c r="G46" s="49" t="e">
        <f>G45</f>
        <v>#REF!</v>
      </c>
      <c r="H46" s="49" t="e">
        <f>H45</f>
        <v>#REF!</v>
      </c>
      <c r="I46" s="49" t="e">
        <f>I45</f>
        <v>#REF!</v>
      </c>
      <c r="J46" s="116">
        <f>A46/3</f>
        <v>0</v>
      </c>
      <c r="K46" s="116" t="b">
        <f>INT(J46)=J46</f>
        <v>1</v>
      </c>
      <c r="L46" s="116">
        <f>A46/4</f>
        <v>0</v>
      </c>
      <c r="M46" s="116" t="b">
        <f>INT(L46)=L46</f>
        <v>1</v>
      </c>
      <c r="N46" s="49">
        <v>6</v>
      </c>
      <c r="O46" s="49">
        <v>5</v>
      </c>
      <c r="P46" s="49">
        <v>7</v>
      </c>
    </row>
    <row r="47" spans="1:16" hidden="1" x14ac:dyDescent="0.3">
      <c r="A47" s="49">
        <v>1</v>
      </c>
      <c r="B47" s="115">
        <f t="shared" ref="B47:B110" si="0">4.1/2049*(2049-A47)</f>
        <v>4.0979990239141042</v>
      </c>
      <c r="C47" s="49">
        <f t="shared" ref="C47:C110" si="1">0.4*18.6*78.1*2.18/B47</f>
        <v>309.10683790015253</v>
      </c>
      <c r="D47" s="49">
        <f t="shared" ref="D47:F110" si="2">N47/250/1.02</f>
        <v>2.3529411764705882E-2</v>
      </c>
      <c r="E47" s="49">
        <f t="shared" si="2"/>
        <v>1.9701960784313726E-2</v>
      </c>
      <c r="F47" s="49">
        <f t="shared" si="2"/>
        <v>2.3819607843137254E-2</v>
      </c>
      <c r="G47" s="49" t="e">
        <f t="shared" ref="G47:I62" si="3">G46</f>
        <v>#REF!</v>
      </c>
      <c r="H47" s="49" t="e">
        <f t="shared" si="3"/>
        <v>#REF!</v>
      </c>
      <c r="I47" s="49" t="e">
        <f t="shared" si="3"/>
        <v>#REF!</v>
      </c>
      <c r="J47" s="116">
        <f>'[2]RGB Analysis'!A47/3</f>
        <v>0.33333333333333331</v>
      </c>
      <c r="K47" s="116" t="b">
        <f t="shared" ref="K47:K110" si="4">INT(J47)=J47</f>
        <v>0</v>
      </c>
      <c r="L47" s="116"/>
      <c r="N47" s="49">
        <v>6</v>
      </c>
      <c r="O47" s="49">
        <v>5.024</v>
      </c>
      <c r="P47" s="49">
        <v>6.0739999999999998</v>
      </c>
    </row>
    <row r="48" spans="1:16" hidden="1" x14ac:dyDescent="0.3">
      <c r="A48" s="49">
        <v>2</v>
      </c>
      <c r="B48" s="115">
        <f t="shared" si="0"/>
        <v>4.0959980478282088</v>
      </c>
      <c r="C48" s="49">
        <f t="shared" si="1"/>
        <v>309.2578427061614</v>
      </c>
      <c r="D48" s="49">
        <f t="shared" si="2"/>
        <v>2.3529411764705882E-2</v>
      </c>
      <c r="E48" s="49">
        <f t="shared" si="2"/>
        <v>1.9992156862745098E-2</v>
      </c>
      <c r="F48" s="49">
        <f t="shared" si="2"/>
        <v>2.4101960784313724E-2</v>
      </c>
      <c r="G48" s="49" t="e">
        <f t="shared" si="3"/>
        <v>#REF!</v>
      </c>
      <c r="H48" s="49" t="e">
        <f t="shared" si="3"/>
        <v>#REF!</v>
      </c>
      <c r="I48" s="49" t="e">
        <f t="shared" si="3"/>
        <v>#REF!</v>
      </c>
      <c r="J48" s="116">
        <f>'[2]RGB Analysis'!A48/3</f>
        <v>0.66666666666666663</v>
      </c>
      <c r="K48" s="116" t="b">
        <f t="shared" si="4"/>
        <v>0</v>
      </c>
      <c r="L48" s="116"/>
      <c r="N48" s="49">
        <v>6</v>
      </c>
      <c r="O48" s="49">
        <v>5.0979999999999999</v>
      </c>
      <c r="P48" s="49">
        <v>6.1459999999999999</v>
      </c>
    </row>
    <row r="49" spans="1:16" x14ac:dyDescent="0.3">
      <c r="A49" s="49">
        <v>3</v>
      </c>
      <c r="B49" s="115">
        <f>4.1/2049*(2049-A49)</f>
        <v>4.0939970717423133</v>
      </c>
      <c r="C49" s="49">
        <f t="shared" si="1"/>
        <v>309.40899512195131</v>
      </c>
      <c r="D49" s="49">
        <f t="shared" si="2"/>
        <v>2.3529411764705882E-2</v>
      </c>
      <c r="E49" s="49">
        <f t="shared" si="2"/>
        <v>2.0180392156862743E-2</v>
      </c>
      <c r="F49" s="49">
        <f t="shared" si="2"/>
        <v>2.219607843137255E-2</v>
      </c>
      <c r="G49" s="49" t="e">
        <f t="shared" si="3"/>
        <v>#REF!</v>
      </c>
      <c r="H49" s="49" t="e">
        <f t="shared" si="3"/>
        <v>#REF!</v>
      </c>
      <c r="I49" s="49" t="e">
        <f t="shared" si="3"/>
        <v>#REF!</v>
      </c>
      <c r="J49" s="116">
        <f>'[2]RGB Analysis'!A49/3</f>
        <v>1</v>
      </c>
      <c r="K49" s="116" t="b">
        <f t="shared" si="4"/>
        <v>1</v>
      </c>
      <c r="L49" s="117">
        <f>A49/4</f>
        <v>0.75</v>
      </c>
      <c r="M49" s="116" t="b">
        <f>INT(L49)=L49</f>
        <v>0</v>
      </c>
      <c r="N49" s="49">
        <v>6</v>
      </c>
      <c r="O49" s="49">
        <v>5.1459999999999999</v>
      </c>
      <c r="P49" s="49">
        <v>5.66</v>
      </c>
    </row>
    <row r="50" spans="1:16" hidden="1" x14ac:dyDescent="0.3">
      <c r="A50" s="49">
        <v>4</v>
      </c>
      <c r="B50" s="115">
        <f t="shared" si="0"/>
        <v>4.0919960956564179</v>
      </c>
      <c r="C50" s="49">
        <f t="shared" si="1"/>
        <v>309.5602953640647</v>
      </c>
      <c r="D50" s="49">
        <f t="shared" si="2"/>
        <v>3.1357254901960785E-2</v>
      </c>
      <c r="E50" s="49">
        <f t="shared" si="2"/>
        <v>2.4670588235294121E-2</v>
      </c>
      <c r="F50" s="49">
        <f t="shared" si="2"/>
        <v>2.3050980392156865E-2</v>
      </c>
      <c r="G50" s="49" t="e">
        <f t="shared" si="3"/>
        <v>#REF!</v>
      </c>
      <c r="H50" s="49" t="e">
        <f t="shared" si="3"/>
        <v>#REF!</v>
      </c>
      <c r="I50" s="49" t="e">
        <f t="shared" si="3"/>
        <v>#REF!</v>
      </c>
      <c r="J50" s="116">
        <f>'[2]RGB Analysis'!A50/3</f>
        <v>1.3333333333333333</v>
      </c>
      <c r="K50" s="116" t="b">
        <f t="shared" si="4"/>
        <v>0</v>
      </c>
      <c r="L50" s="116"/>
      <c r="N50" s="49">
        <v>7.9961000000000002</v>
      </c>
      <c r="O50" s="49">
        <v>6.2910000000000004</v>
      </c>
      <c r="P50" s="49">
        <v>5.8780000000000001</v>
      </c>
    </row>
    <row r="51" spans="1:16" hidden="1" x14ac:dyDescent="0.3">
      <c r="A51" s="49">
        <v>5</v>
      </c>
      <c r="B51" s="115">
        <f t="shared" si="0"/>
        <v>4.0899951195705215</v>
      </c>
      <c r="C51" s="49">
        <f t="shared" si="1"/>
        <v>309.71174364946796</v>
      </c>
      <c r="D51" s="49">
        <f t="shared" si="2"/>
        <v>3.1372549019607843E-2</v>
      </c>
      <c r="E51" s="49">
        <f t="shared" si="2"/>
        <v>2.9352941176470589E-2</v>
      </c>
      <c r="F51" s="49">
        <f t="shared" si="2"/>
        <v>2.6776470588235294E-2</v>
      </c>
      <c r="G51" s="49" t="e">
        <f t="shared" si="3"/>
        <v>#REF!</v>
      </c>
      <c r="H51" s="49" t="e">
        <f t="shared" si="3"/>
        <v>#REF!</v>
      </c>
      <c r="I51" s="49" t="e">
        <f t="shared" si="3"/>
        <v>#REF!</v>
      </c>
      <c r="J51" s="116">
        <f>'[2]RGB Analysis'!A51/3</f>
        <v>1.6666666666666667</v>
      </c>
      <c r="K51" s="116" t="b">
        <f t="shared" si="4"/>
        <v>0</v>
      </c>
      <c r="L51" s="116"/>
      <c r="N51" s="49">
        <v>8</v>
      </c>
      <c r="O51" s="49">
        <v>7.4850000000000003</v>
      </c>
      <c r="P51" s="49">
        <v>6.8280000000000003</v>
      </c>
    </row>
    <row r="52" spans="1:16" x14ac:dyDescent="0.3">
      <c r="A52" s="49">
        <v>6</v>
      </c>
      <c r="B52" s="115">
        <f t="shared" si="0"/>
        <v>4.0879941434846261</v>
      </c>
      <c r="C52" s="49">
        <f t="shared" si="1"/>
        <v>309.86334019555187</v>
      </c>
      <c r="D52" s="49">
        <f t="shared" si="2"/>
        <v>2.3552549019607842E-2</v>
      </c>
      <c r="E52" s="49">
        <f t="shared" si="2"/>
        <v>3.3658823529411769E-2</v>
      </c>
      <c r="F52" s="49">
        <f t="shared" si="2"/>
        <v>2.8219607843137255E-2</v>
      </c>
      <c r="G52" s="49" t="e">
        <f t="shared" si="3"/>
        <v>#REF!</v>
      </c>
      <c r="H52" s="49" t="e">
        <f t="shared" si="3"/>
        <v>#REF!</v>
      </c>
      <c r="I52" s="49" t="e">
        <f t="shared" si="3"/>
        <v>#REF!</v>
      </c>
      <c r="J52" s="116">
        <f>'[2]RGB Analysis'!A52/3</f>
        <v>2</v>
      </c>
      <c r="K52" s="116" t="b">
        <f t="shared" si="4"/>
        <v>1</v>
      </c>
      <c r="L52" s="116">
        <f>A52/4</f>
        <v>1.5</v>
      </c>
      <c r="M52" s="116" t="b">
        <f>INT(L52)=L52</f>
        <v>0</v>
      </c>
      <c r="N52" s="49">
        <v>6.0058999999999996</v>
      </c>
      <c r="O52" s="49">
        <v>8.5830000000000002</v>
      </c>
      <c r="P52" s="49">
        <v>7.1959999999999997</v>
      </c>
    </row>
    <row r="53" spans="1:16" hidden="1" x14ac:dyDescent="0.3">
      <c r="A53" s="49">
        <v>7</v>
      </c>
      <c r="B53" s="115">
        <f t="shared" si="0"/>
        <v>4.0859931673987306</v>
      </c>
      <c r="C53" s="49">
        <f t="shared" si="1"/>
        <v>310.01508522013341</v>
      </c>
      <c r="D53" s="49">
        <f t="shared" si="2"/>
        <v>2.3529411764705882E-2</v>
      </c>
      <c r="E53" s="49">
        <f t="shared" si="2"/>
        <v>4.0631372549019606E-2</v>
      </c>
      <c r="F53" s="49">
        <f t="shared" si="2"/>
        <v>4.0141176470588236E-2</v>
      </c>
      <c r="G53" s="49" t="e">
        <f t="shared" si="3"/>
        <v>#REF!</v>
      </c>
      <c r="H53" s="49" t="e">
        <f t="shared" si="3"/>
        <v>#REF!</v>
      </c>
      <c r="I53" s="49" t="e">
        <f t="shared" si="3"/>
        <v>#REF!</v>
      </c>
      <c r="J53" s="116">
        <f>'[2]RGB Analysis'!A53/3</f>
        <v>2.3333333333333335</v>
      </c>
      <c r="K53" s="116" t="b">
        <f t="shared" si="4"/>
        <v>0</v>
      </c>
      <c r="L53" s="116"/>
      <c r="N53" s="49">
        <v>6</v>
      </c>
      <c r="O53" s="49">
        <v>10.361000000000001</v>
      </c>
      <c r="P53" s="49">
        <v>10.236000000000001</v>
      </c>
    </row>
    <row r="54" spans="1:16" hidden="1" x14ac:dyDescent="0.3">
      <c r="A54" s="49">
        <v>8</v>
      </c>
      <c r="B54" s="115">
        <f t="shared" si="0"/>
        <v>4.0839921913128352</v>
      </c>
      <c r="C54" s="49">
        <f t="shared" si="1"/>
        <v>310.16697894145636</v>
      </c>
      <c r="D54" s="49">
        <f t="shared" si="2"/>
        <v>1.9623137254901959E-2</v>
      </c>
      <c r="E54" s="49">
        <f t="shared" si="2"/>
        <v>4.923137254901961E-2</v>
      </c>
      <c r="F54" s="49">
        <f t="shared" si="2"/>
        <v>4.1996078431372548E-2</v>
      </c>
      <c r="G54" s="49" t="e">
        <f t="shared" si="3"/>
        <v>#REF!</v>
      </c>
      <c r="H54" s="49" t="e">
        <f t="shared" si="3"/>
        <v>#REF!</v>
      </c>
      <c r="I54" s="49" t="e">
        <f t="shared" si="3"/>
        <v>#REF!</v>
      </c>
      <c r="J54" s="116">
        <f>'[2]RGB Analysis'!A54/3</f>
        <v>2.6666666666666665</v>
      </c>
      <c r="K54" s="116" t="b">
        <f t="shared" si="4"/>
        <v>0</v>
      </c>
      <c r="L54" s="116"/>
      <c r="N54" s="49">
        <v>5.0038999999999998</v>
      </c>
      <c r="O54" s="49">
        <v>12.554</v>
      </c>
      <c r="P54" s="49">
        <v>10.709</v>
      </c>
    </row>
    <row r="55" spans="1:16" x14ac:dyDescent="0.3">
      <c r="A55" s="49">
        <v>9</v>
      </c>
      <c r="B55" s="115">
        <f t="shared" si="0"/>
        <v>4.0819912152269398</v>
      </c>
      <c r="C55" s="49">
        <f t="shared" si="1"/>
        <v>310.31902157819235</v>
      </c>
      <c r="D55" s="49">
        <f t="shared" si="2"/>
        <v>1.9607843137254902E-2</v>
      </c>
      <c r="E55" s="49">
        <f t="shared" si="2"/>
        <v>5.2599999999999994E-2</v>
      </c>
      <c r="F55" s="49">
        <f t="shared" si="2"/>
        <v>5.8956862745098038E-2</v>
      </c>
      <c r="G55" s="49" t="e">
        <f t="shared" si="3"/>
        <v>#REF!</v>
      </c>
      <c r="H55" s="49" t="e">
        <f t="shared" si="3"/>
        <v>#REF!</v>
      </c>
      <c r="I55" s="49" t="e">
        <f t="shared" si="3"/>
        <v>#REF!</v>
      </c>
      <c r="J55" s="116">
        <f>'[2]RGB Analysis'!A55/3</f>
        <v>3</v>
      </c>
      <c r="K55" s="116" t="b">
        <f t="shared" si="4"/>
        <v>1</v>
      </c>
      <c r="L55" s="116">
        <f>A55/4</f>
        <v>2.25</v>
      </c>
      <c r="M55" s="116" t="b">
        <f>INT(L55)=L55</f>
        <v>0</v>
      </c>
      <c r="N55" s="49">
        <v>5</v>
      </c>
      <c r="O55" s="49">
        <v>13.413</v>
      </c>
      <c r="P55" s="49">
        <v>15.034000000000001</v>
      </c>
    </row>
    <row r="56" spans="1:16" hidden="1" x14ac:dyDescent="0.3">
      <c r="A56" s="49">
        <v>10</v>
      </c>
      <c r="B56" s="115">
        <f t="shared" si="0"/>
        <v>4.0799902391410443</v>
      </c>
      <c r="C56" s="49">
        <f t="shared" si="1"/>
        <v>310.47121334944205</v>
      </c>
      <c r="D56" s="49">
        <f t="shared" si="2"/>
        <v>2.351019607843137E-2</v>
      </c>
      <c r="E56" s="49">
        <f t="shared" si="2"/>
        <v>6.1466666666666669E-2</v>
      </c>
      <c r="F56" s="49">
        <f t="shared" si="2"/>
        <v>6.1223529411764711E-2</v>
      </c>
      <c r="G56" s="49" t="e">
        <f t="shared" si="3"/>
        <v>#REF!</v>
      </c>
      <c r="H56" s="49" t="e">
        <f t="shared" si="3"/>
        <v>#REF!</v>
      </c>
      <c r="I56" s="49" t="e">
        <f t="shared" si="3"/>
        <v>#REF!</v>
      </c>
      <c r="J56" s="116">
        <f>'[2]RGB Analysis'!A56/3</f>
        <v>3.3333333333333335</v>
      </c>
      <c r="K56" s="116" t="b">
        <f t="shared" si="4"/>
        <v>0</v>
      </c>
      <c r="L56" s="116"/>
      <c r="N56" s="49">
        <v>5.9950999999999999</v>
      </c>
      <c r="O56" s="49">
        <v>15.673999999999999</v>
      </c>
      <c r="P56" s="49">
        <v>15.612</v>
      </c>
    </row>
    <row r="57" spans="1:16" hidden="1" x14ac:dyDescent="0.3">
      <c r="A57" s="49">
        <v>11</v>
      </c>
      <c r="B57" s="115">
        <f t="shared" si="0"/>
        <v>4.0779892630551489</v>
      </c>
      <c r="C57" s="49">
        <f t="shared" si="1"/>
        <v>310.62355447473618</v>
      </c>
      <c r="D57" s="49">
        <f t="shared" si="2"/>
        <v>2.3529411764705882E-2</v>
      </c>
      <c r="E57" s="49">
        <f t="shared" si="2"/>
        <v>7.2454901960784315E-2</v>
      </c>
      <c r="F57" s="49">
        <f t="shared" si="2"/>
        <v>7.7223529411764705E-2</v>
      </c>
      <c r="G57" s="49" t="e">
        <f t="shared" si="3"/>
        <v>#REF!</v>
      </c>
      <c r="H57" s="49" t="e">
        <f t="shared" si="3"/>
        <v>#REF!</v>
      </c>
      <c r="I57" s="49" t="e">
        <f t="shared" si="3"/>
        <v>#REF!</v>
      </c>
      <c r="J57" s="116">
        <f>'[2]RGB Analysis'!A57/3</f>
        <v>3.6666666666666665</v>
      </c>
      <c r="K57" s="116" t="b">
        <f t="shared" si="4"/>
        <v>0</v>
      </c>
      <c r="L57" s="116"/>
      <c r="N57" s="49">
        <v>6</v>
      </c>
      <c r="O57" s="49">
        <v>18.475999999999999</v>
      </c>
      <c r="P57" s="49">
        <v>19.692</v>
      </c>
    </row>
    <row r="58" spans="1:16" x14ac:dyDescent="0.3">
      <c r="A58" s="49">
        <v>12</v>
      </c>
      <c r="B58" s="115">
        <f t="shared" si="0"/>
        <v>4.0759882869692534</v>
      </c>
      <c r="C58" s="49">
        <f t="shared" si="1"/>
        <v>310.77604517403648</v>
      </c>
      <c r="D58" s="49">
        <f t="shared" si="2"/>
        <v>2.3529411764705882E-2</v>
      </c>
      <c r="E58" s="49">
        <f t="shared" si="2"/>
        <v>8.9345098039215684E-2</v>
      </c>
      <c r="F58" s="49">
        <f t="shared" si="2"/>
        <v>7.9690196078431377E-2</v>
      </c>
      <c r="G58" s="49" t="e">
        <f t="shared" si="3"/>
        <v>#REF!</v>
      </c>
      <c r="H58" s="49" t="e">
        <f t="shared" si="3"/>
        <v>#REF!</v>
      </c>
      <c r="I58" s="49" t="e">
        <f t="shared" si="3"/>
        <v>#REF!</v>
      </c>
      <c r="J58" s="116">
        <f>'[2]RGB Analysis'!A58/3</f>
        <v>4</v>
      </c>
      <c r="K58" s="116" t="b">
        <f t="shared" si="4"/>
        <v>1</v>
      </c>
      <c r="L58" s="116">
        <f>A58/4</f>
        <v>3</v>
      </c>
      <c r="M58" s="116" t="b">
        <f>INT(L58)=L58</f>
        <v>1</v>
      </c>
      <c r="N58" s="49">
        <v>6</v>
      </c>
      <c r="O58" s="49">
        <v>22.783000000000001</v>
      </c>
      <c r="P58" s="49">
        <v>20.321000000000002</v>
      </c>
    </row>
    <row r="59" spans="1:16" hidden="1" x14ac:dyDescent="0.3">
      <c r="A59" s="49">
        <v>13</v>
      </c>
      <c r="B59" s="115">
        <f t="shared" si="0"/>
        <v>4.0739873108833571</v>
      </c>
      <c r="C59" s="49">
        <f t="shared" si="1"/>
        <v>310.92868566773694</v>
      </c>
      <c r="D59" s="49">
        <f t="shared" si="2"/>
        <v>2.3529411764705882E-2</v>
      </c>
      <c r="E59" s="49">
        <f t="shared" si="2"/>
        <v>9.9521568627450985E-2</v>
      </c>
      <c r="F59" s="49">
        <f t="shared" si="2"/>
        <v>9.1298039215686272E-2</v>
      </c>
      <c r="G59" s="49" t="e">
        <f t="shared" si="3"/>
        <v>#REF!</v>
      </c>
      <c r="H59" s="49" t="e">
        <f t="shared" si="3"/>
        <v>#REF!</v>
      </c>
      <c r="I59" s="49" t="e">
        <f t="shared" si="3"/>
        <v>#REF!</v>
      </c>
      <c r="J59" s="116">
        <f>'[2]RGB Analysis'!A59/3</f>
        <v>4.333333333333333</v>
      </c>
      <c r="K59" s="116" t="b">
        <f t="shared" si="4"/>
        <v>0</v>
      </c>
      <c r="L59" s="116"/>
      <c r="N59" s="49">
        <v>6</v>
      </c>
      <c r="O59" s="49">
        <v>25.378</v>
      </c>
      <c r="P59" s="49">
        <v>23.280999999999999</v>
      </c>
    </row>
    <row r="60" spans="1:16" hidden="1" x14ac:dyDescent="0.3">
      <c r="A60" s="49">
        <v>14</v>
      </c>
      <c r="B60" s="115">
        <f t="shared" si="0"/>
        <v>4.0719863347974616</v>
      </c>
      <c r="C60" s="49">
        <f t="shared" si="1"/>
        <v>311.08147617666458</v>
      </c>
      <c r="D60" s="49">
        <f t="shared" si="2"/>
        <v>2.3529411764705882E-2</v>
      </c>
      <c r="E60" s="49">
        <f t="shared" si="2"/>
        <v>0.11545490196078431</v>
      </c>
      <c r="F60" s="49">
        <f t="shared" si="2"/>
        <v>9.3556862745098043E-2</v>
      </c>
      <c r="G60" s="49" t="e">
        <f t="shared" si="3"/>
        <v>#REF!</v>
      </c>
      <c r="H60" s="49" t="e">
        <f t="shared" si="3"/>
        <v>#REF!</v>
      </c>
      <c r="I60" s="49" t="e">
        <f t="shared" si="3"/>
        <v>#REF!</v>
      </c>
      <c r="J60" s="116">
        <f>'[2]RGB Analysis'!A60/3</f>
        <v>4.666666666666667</v>
      </c>
      <c r="K60" s="116" t="b">
        <f t="shared" si="4"/>
        <v>0</v>
      </c>
      <c r="L60" s="116"/>
      <c r="N60" s="49">
        <v>6</v>
      </c>
      <c r="O60" s="49">
        <v>29.440999999999999</v>
      </c>
      <c r="P60" s="49">
        <v>23.856999999999999</v>
      </c>
    </row>
    <row r="61" spans="1:16" x14ac:dyDescent="0.3">
      <c r="A61" s="49">
        <v>15</v>
      </c>
      <c r="B61" s="115">
        <f t="shared" si="0"/>
        <v>4.0699853587115662</v>
      </c>
      <c r="C61" s="49">
        <f t="shared" si="1"/>
        <v>311.23441692208081</v>
      </c>
      <c r="D61" s="49">
        <f t="shared" si="2"/>
        <v>2.3529411764705882E-2</v>
      </c>
      <c r="E61" s="49">
        <f t="shared" si="2"/>
        <v>0.13484313725490196</v>
      </c>
      <c r="F61" s="49">
        <f t="shared" si="2"/>
        <v>0.12481568627450981</v>
      </c>
      <c r="G61" s="49" t="e">
        <f t="shared" si="3"/>
        <v>#REF!</v>
      </c>
      <c r="H61" s="49" t="e">
        <f t="shared" si="3"/>
        <v>#REF!</v>
      </c>
      <c r="I61" s="49" t="e">
        <f t="shared" si="3"/>
        <v>#REF!</v>
      </c>
      <c r="J61" s="116">
        <f>'[2]RGB Analysis'!A61/3</f>
        <v>5</v>
      </c>
      <c r="K61" s="116" t="b">
        <f t="shared" si="4"/>
        <v>1</v>
      </c>
      <c r="L61" s="116">
        <f>A61/4</f>
        <v>3.75</v>
      </c>
      <c r="M61" s="116" t="b">
        <f>INT(L61)=L61</f>
        <v>0</v>
      </c>
      <c r="N61" s="49">
        <v>6</v>
      </c>
      <c r="O61" s="49">
        <v>34.384999999999998</v>
      </c>
      <c r="P61" s="49">
        <v>31.827999999999999</v>
      </c>
    </row>
    <row r="62" spans="1:16" hidden="1" x14ac:dyDescent="0.3">
      <c r="A62" s="49">
        <v>16</v>
      </c>
      <c r="B62" s="115">
        <f t="shared" si="0"/>
        <v>4.0679843826256707</v>
      </c>
      <c r="C62" s="49">
        <f t="shared" si="1"/>
        <v>311.38750812568242</v>
      </c>
      <c r="D62" s="49">
        <f t="shared" si="2"/>
        <v>1.5747450980392156E-2</v>
      </c>
      <c r="E62" s="49">
        <f t="shared" si="2"/>
        <v>0.14885098039215686</v>
      </c>
      <c r="F62" s="49">
        <f t="shared" si="2"/>
        <v>0.12761568627450981</v>
      </c>
      <c r="G62" s="49" t="e">
        <f t="shared" si="3"/>
        <v>#REF!</v>
      </c>
      <c r="H62" s="49" t="e">
        <f t="shared" si="3"/>
        <v>#REF!</v>
      </c>
      <c r="I62" s="49" t="e">
        <f t="shared" si="3"/>
        <v>#REF!</v>
      </c>
      <c r="J62" s="116">
        <f>'[2]RGB Analysis'!A62/3</f>
        <v>5.333333333333333</v>
      </c>
      <c r="K62" s="116" t="b">
        <f t="shared" si="4"/>
        <v>0</v>
      </c>
      <c r="L62" s="116"/>
      <c r="N62" s="49">
        <v>4.0156000000000001</v>
      </c>
      <c r="O62" s="49">
        <v>37.957000000000001</v>
      </c>
      <c r="P62" s="49">
        <v>32.542000000000002</v>
      </c>
    </row>
    <row r="63" spans="1:16" hidden="1" x14ac:dyDescent="0.3">
      <c r="A63" s="49">
        <v>17</v>
      </c>
      <c r="B63" s="115">
        <f t="shared" si="0"/>
        <v>4.0659834065397753</v>
      </c>
      <c r="C63" s="49">
        <f t="shared" si="1"/>
        <v>311.54075000960256</v>
      </c>
      <c r="D63" s="49">
        <f t="shared" si="2"/>
        <v>1.5686274509803921E-2</v>
      </c>
      <c r="E63" s="49">
        <f t="shared" si="2"/>
        <v>0.16698823529411766</v>
      </c>
      <c r="F63" s="49">
        <f t="shared" si="2"/>
        <v>0.22451764705882354</v>
      </c>
      <c r="G63" s="49" t="e">
        <f t="shared" ref="G63:I78" si="5">G62</f>
        <v>#REF!</v>
      </c>
      <c r="H63" s="49" t="e">
        <f t="shared" si="5"/>
        <v>#REF!</v>
      </c>
      <c r="I63" s="49" t="e">
        <f t="shared" si="5"/>
        <v>#REF!</v>
      </c>
      <c r="J63" s="116">
        <f>'[2]RGB Analysis'!A63/3</f>
        <v>5.666666666666667</v>
      </c>
      <c r="K63" s="116" t="b">
        <f t="shared" si="4"/>
        <v>0</v>
      </c>
      <c r="L63" s="116"/>
      <c r="N63" s="49">
        <v>4</v>
      </c>
      <c r="O63" s="49">
        <v>42.582000000000001</v>
      </c>
      <c r="P63" s="49">
        <v>57.252000000000002</v>
      </c>
    </row>
    <row r="64" spans="1:16" x14ac:dyDescent="0.3">
      <c r="A64" s="49">
        <v>18</v>
      </c>
      <c r="B64" s="115">
        <f t="shared" si="0"/>
        <v>4.0639824304538799</v>
      </c>
      <c r="C64" s="49">
        <f t="shared" si="1"/>
        <v>311.69414279641182</v>
      </c>
      <c r="D64" s="49">
        <f t="shared" si="2"/>
        <v>1.9573333333333335E-2</v>
      </c>
      <c r="E64" s="49">
        <f t="shared" si="2"/>
        <v>0.18145882352941176</v>
      </c>
      <c r="F64" s="49">
        <f t="shared" si="2"/>
        <v>0.23210196078431372</v>
      </c>
      <c r="G64" s="49" t="e">
        <f t="shared" si="5"/>
        <v>#REF!</v>
      </c>
      <c r="H64" s="49" t="e">
        <f t="shared" si="5"/>
        <v>#REF!</v>
      </c>
      <c r="I64" s="49" t="e">
        <f t="shared" si="5"/>
        <v>#REF!</v>
      </c>
      <c r="J64" s="116">
        <f>'[2]RGB Analysis'!A64/3</f>
        <v>6</v>
      </c>
      <c r="K64" s="116" t="b">
        <f t="shared" si="4"/>
        <v>1</v>
      </c>
      <c r="L64" s="116">
        <f>A64/4</f>
        <v>4.5</v>
      </c>
      <c r="M64" s="116" t="b">
        <f>INT(L64)=L64</f>
        <v>0</v>
      </c>
      <c r="N64" s="49">
        <v>4.9912000000000001</v>
      </c>
      <c r="O64" s="49">
        <v>46.271999999999998</v>
      </c>
      <c r="P64" s="49">
        <v>59.186</v>
      </c>
    </row>
    <row r="65" spans="1:16" hidden="1" x14ac:dyDescent="0.3">
      <c r="A65" s="49">
        <v>19</v>
      </c>
      <c r="B65" s="115">
        <f t="shared" si="0"/>
        <v>4.0619814543679844</v>
      </c>
      <c r="C65" s="49">
        <f t="shared" si="1"/>
        <v>311.84768670911939</v>
      </c>
      <c r="D65" s="49">
        <f t="shared" si="2"/>
        <v>1.9607843137254902E-2</v>
      </c>
      <c r="E65" s="49">
        <f t="shared" si="2"/>
        <v>0.16442745098039216</v>
      </c>
      <c r="F65" s="49">
        <f t="shared" si="2"/>
        <v>0.33567450980392155</v>
      </c>
      <c r="G65" s="49" t="e">
        <f t="shared" si="5"/>
        <v>#REF!</v>
      </c>
      <c r="H65" s="49" t="e">
        <f t="shared" si="5"/>
        <v>#REF!</v>
      </c>
      <c r="I65" s="49" t="e">
        <f t="shared" si="5"/>
        <v>#REF!</v>
      </c>
      <c r="J65" s="116">
        <f>'[2]RGB Analysis'!A65/3</f>
        <v>6.333333333333333</v>
      </c>
      <c r="K65" s="116" t="b">
        <f t="shared" si="4"/>
        <v>0</v>
      </c>
      <c r="L65" s="116"/>
      <c r="N65" s="49">
        <v>5</v>
      </c>
      <c r="O65" s="49">
        <v>41.929000000000002</v>
      </c>
      <c r="P65" s="49">
        <v>85.596999999999994</v>
      </c>
    </row>
    <row r="66" spans="1:16" hidden="1" x14ac:dyDescent="0.3">
      <c r="A66" s="49">
        <v>20</v>
      </c>
      <c r="B66" s="115">
        <f t="shared" si="0"/>
        <v>4.059980478282089</v>
      </c>
      <c r="C66" s="49">
        <f t="shared" si="1"/>
        <v>312.00138197117417</v>
      </c>
      <c r="D66" s="49">
        <f t="shared" si="2"/>
        <v>1.5724705882352939E-2</v>
      </c>
      <c r="E66" s="49">
        <f t="shared" si="2"/>
        <v>0.13480392156862747</v>
      </c>
      <c r="F66" s="49">
        <f t="shared" si="2"/>
        <v>0.34624313725490191</v>
      </c>
      <c r="G66" s="49" t="e">
        <f t="shared" si="5"/>
        <v>#REF!</v>
      </c>
      <c r="H66" s="49" t="e">
        <f t="shared" si="5"/>
        <v>#REF!</v>
      </c>
      <c r="I66" s="49" t="e">
        <f t="shared" si="5"/>
        <v>#REF!</v>
      </c>
      <c r="J66" s="116">
        <f>'[2]RGB Analysis'!A66/3</f>
        <v>6.666666666666667</v>
      </c>
      <c r="K66" s="116" t="b">
        <f t="shared" si="4"/>
        <v>0</v>
      </c>
      <c r="L66" s="116"/>
      <c r="N66" s="49">
        <v>4.0098000000000003</v>
      </c>
      <c r="O66" s="49">
        <v>34.375</v>
      </c>
      <c r="P66" s="49">
        <v>88.292000000000002</v>
      </c>
    </row>
    <row r="67" spans="1:16" x14ac:dyDescent="0.3">
      <c r="A67" s="49">
        <v>21</v>
      </c>
      <c r="B67" s="115">
        <f t="shared" si="0"/>
        <v>4.0579795021961926</v>
      </c>
      <c r="C67" s="49">
        <f t="shared" si="1"/>
        <v>312.15522880646569</v>
      </c>
      <c r="D67" s="49">
        <f t="shared" si="2"/>
        <v>1.5686274509803921E-2</v>
      </c>
      <c r="E67" s="49">
        <f t="shared" si="2"/>
        <v>9.4643137254901963E-2</v>
      </c>
      <c r="F67" s="49">
        <f t="shared" si="2"/>
        <v>0.20930196078431373</v>
      </c>
      <c r="G67" s="49" t="e">
        <f t="shared" si="5"/>
        <v>#REF!</v>
      </c>
      <c r="H67" s="49" t="e">
        <f t="shared" si="5"/>
        <v>#REF!</v>
      </c>
      <c r="I67" s="49" t="e">
        <f t="shared" si="5"/>
        <v>#REF!</v>
      </c>
      <c r="J67" s="116">
        <f>'[2]RGB Analysis'!A67/3</f>
        <v>7</v>
      </c>
      <c r="K67" s="116" t="b">
        <f t="shared" si="4"/>
        <v>1</v>
      </c>
      <c r="L67" s="116">
        <f>A67/4</f>
        <v>5.25</v>
      </c>
      <c r="M67" s="116" t="b">
        <f>INT(L67)=L67</f>
        <v>0</v>
      </c>
      <c r="N67" s="49">
        <v>4</v>
      </c>
      <c r="O67" s="49">
        <v>24.134</v>
      </c>
      <c r="P67" s="49">
        <v>53.372</v>
      </c>
    </row>
    <row r="68" spans="1:16" hidden="1" x14ac:dyDescent="0.3">
      <c r="A68" s="49">
        <v>22</v>
      </c>
      <c r="B68" s="115">
        <f t="shared" si="0"/>
        <v>4.0559785261102972</v>
      </c>
      <c r="C68" s="49">
        <f t="shared" si="1"/>
        <v>312.30922743932535</v>
      </c>
      <c r="D68" s="49">
        <f t="shared" si="2"/>
        <v>2.3445098039215687E-2</v>
      </c>
      <c r="E68" s="49">
        <f t="shared" si="2"/>
        <v>6.3372549019607843E-2</v>
      </c>
      <c r="F68" s="49">
        <f t="shared" si="2"/>
        <v>0.21151764705882353</v>
      </c>
      <c r="G68" s="49" t="e">
        <f t="shared" si="5"/>
        <v>#REF!</v>
      </c>
      <c r="H68" s="49" t="e">
        <f t="shared" si="5"/>
        <v>#REF!</v>
      </c>
      <c r="I68" s="49" t="e">
        <f t="shared" si="5"/>
        <v>#REF!</v>
      </c>
      <c r="J68" s="116">
        <f>'[2]RGB Analysis'!A68/3</f>
        <v>7.333333333333333</v>
      </c>
      <c r="K68" s="116" t="b">
        <f t="shared" si="4"/>
        <v>0</v>
      </c>
      <c r="L68" s="116"/>
      <c r="N68" s="49">
        <v>5.9785000000000004</v>
      </c>
      <c r="O68" s="49">
        <v>16.16</v>
      </c>
      <c r="P68" s="49">
        <v>53.936999999999998</v>
      </c>
    </row>
    <row r="69" spans="1:16" hidden="1" x14ac:dyDescent="0.3">
      <c r="A69" s="49">
        <v>23</v>
      </c>
      <c r="B69" s="115">
        <f t="shared" si="0"/>
        <v>4.0539775500244017</v>
      </c>
      <c r="C69" s="49">
        <f t="shared" si="1"/>
        <v>312.46337809452734</v>
      </c>
      <c r="D69" s="49">
        <f t="shared" si="2"/>
        <v>2.3529411764705882E-2</v>
      </c>
      <c r="E69" s="49">
        <f t="shared" si="2"/>
        <v>4.118823529411765E-2</v>
      </c>
      <c r="F69" s="49">
        <f t="shared" si="2"/>
        <v>6.9560784313725491E-2</v>
      </c>
      <c r="G69" s="49" t="e">
        <f t="shared" si="5"/>
        <v>#REF!</v>
      </c>
      <c r="H69" s="49" t="e">
        <f t="shared" si="5"/>
        <v>#REF!</v>
      </c>
      <c r="I69" s="49" t="e">
        <f t="shared" si="5"/>
        <v>#REF!</v>
      </c>
      <c r="J69" s="116">
        <f>'[2]RGB Analysis'!A69/3</f>
        <v>7.666666666666667</v>
      </c>
      <c r="K69" s="116" t="b">
        <f t="shared" si="4"/>
        <v>0</v>
      </c>
      <c r="L69" s="116"/>
      <c r="N69" s="49">
        <v>6</v>
      </c>
      <c r="O69" s="49">
        <v>10.503</v>
      </c>
      <c r="P69" s="49">
        <v>17.738</v>
      </c>
    </row>
    <row r="70" spans="1:16" x14ac:dyDescent="0.3">
      <c r="A70" s="49">
        <v>24</v>
      </c>
      <c r="B70" s="115">
        <f t="shared" si="0"/>
        <v>4.0519765739385063</v>
      </c>
      <c r="C70" s="49">
        <f t="shared" si="1"/>
        <v>312.61768099729005</v>
      </c>
      <c r="D70" s="49">
        <f t="shared" si="2"/>
        <v>1.5778039215686275E-2</v>
      </c>
      <c r="E70" s="49">
        <f t="shared" si="2"/>
        <v>2.9211764705882354E-2</v>
      </c>
      <c r="F70" s="49">
        <f t="shared" si="2"/>
        <v>6.7619607843137239E-2</v>
      </c>
      <c r="G70" s="49" t="e">
        <f t="shared" si="5"/>
        <v>#REF!</v>
      </c>
      <c r="H70" s="49" t="e">
        <f t="shared" si="5"/>
        <v>#REF!</v>
      </c>
      <c r="I70" s="49" t="e">
        <f t="shared" si="5"/>
        <v>#REF!</v>
      </c>
      <c r="J70" s="116">
        <f>'[2]RGB Analysis'!A70/3</f>
        <v>8</v>
      </c>
      <c r="K70" s="116" t="b">
        <f t="shared" si="4"/>
        <v>1</v>
      </c>
      <c r="L70" s="116">
        <f>A70/4</f>
        <v>6</v>
      </c>
      <c r="M70" s="116" t="b">
        <f>INT(L70)=L70</f>
        <v>1</v>
      </c>
      <c r="N70" s="49">
        <v>4.0233999999999996</v>
      </c>
      <c r="O70" s="49">
        <v>7.4489999999999998</v>
      </c>
      <c r="P70" s="49">
        <v>17.242999999999999</v>
      </c>
    </row>
    <row r="71" spans="1:16" hidden="1" x14ac:dyDescent="0.3">
      <c r="A71" s="49">
        <v>25</v>
      </c>
      <c r="B71" s="115">
        <f t="shared" si="0"/>
        <v>4.0499755978526109</v>
      </c>
      <c r="C71" s="49">
        <f t="shared" si="1"/>
        <v>312.77213637327685</v>
      </c>
      <c r="D71" s="49">
        <f t="shared" si="2"/>
        <v>1.5686274509803921E-2</v>
      </c>
      <c r="E71" s="49">
        <f t="shared" si="2"/>
        <v>2.7470588235294118E-2</v>
      </c>
      <c r="F71" s="49">
        <f t="shared" si="2"/>
        <v>2.8596078431372549E-2</v>
      </c>
      <c r="G71" s="49" t="e">
        <f t="shared" si="5"/>
        <v>#REF!</v>
      </c>
      <c r="H71" s="49" t="e">
        <f t="shared" si="5"/>
        <v>#REF!</v>
      </c>
      <c r="I71" s="49" t="e">
        <f t="shared" si="5"/>
        <v>#REF!</v>
      </c>
      <c r="J71" s="116">
        <f>'[2]RGB Analysis'!A71/3</f>
        <v>8.3333333333333339</v>
      </c>
      <c r="K71" s="116" t="b">
        <f t="shared" si="4"/>
        <v>0</v>
      </c>
      <c r="L71" s="116"/>
      <c r="N71" s="49">
        <v>4</v>
      </c>
      <c r="O71" s="49">
        <v>7.0049999999999999</v>
      </c>
      <c r="P71" s="49">
        <v>7.2919999999999998</v>
      </c>
    </row>
    <row r="72" spans="1:16" hidden="1" x14ac:dyDescent="0.3">
      <c r="A72" s="49">
        <v>26</v>
      </c>
      <c r="B72" s="115">
        <f t="shared" si="0"/>
        <v>4.0479746217667154</v>
      </c>
      <c r="C72" s="49">
        <f t="shared" si="1"/>
        <v>312.92674444859733</v>
      </c>
      <c r="D72" s="49">
        <f t="shared" si="2"/>
        <v>1.9558039215686274E-2</v>
      </c>
      <c r="E72" s="49">
        <f t="shared" si="2"/>
        <v>2.3580392156862744E-2</v>
      </c>
      <c r="F72" s="49">
        <f t="shared" si="2"/>
        <v>2.7831372549019608E-2</v>
      </c>
      <c r="G72" s="49" t="e">
        <f t="shared" si="5"/>
        <v>#REF!</v>
      </c>
      <c r="H72" s="49" t="e">
        <f t="shared" si="5"/>
        <v>#REF!</v>
      </c>
      <c r="I72" s="49" t="e">
        <f t="shared" si="5"/>
        <v>#REF!</v>
      </c>
      <c r="J72" s="116">
        <f>'[2]RGB Analysis'!A72/3</f>
        <v>8.6666666666666661</v>
      </c>
      <c r="K72" s="116" t="b">
        <f t="shared" si="4"/>
        <v>0</v>
      </c>
      <c r="L72" s="116"/>
      <c r="N72" s="49">
        <v>4.9873000000000003</v>
      </c>
      <c r="O72" s="49">
        <v>6.0129999999999999</v>
      </c>
      <c r="P72" s="49">
        <v>7.0970000000000004</v>
      </c>
    </row>
    <row r="73" spans="1:16" x14ac:dyDescent="0.3">
      <c r="A73" s="49">
        <v>27</v>
      </c>
      <c r="B73" s="115">
        <f t="shared" si="0"/>
        <v>4.04597364568082</v>
      </c>
      <c r="C73" s="49">
        <f t="shared" si="1"/>
        <v>313.08150544980828</v>
      </c>
      <c r="D73" s="49">
        <f t="shared" si="2"/>
        <v>1.9607843137254902E-2</v>
      </c>
      <c r="E73" s="49">
        <f t="shared" si="2"/>
        <v>2.0980392156862742E-2</v>
      </c>
      <c r="F73" s="49">
        <f t="shared" si="2"/>
        <v>2.3580392156862744E-2</v>
      </c>
      <c r="G73" s="49" t="e">
        <f t="shared" si="5"/>
        <v>#REF!</v>
      </c>
      <c r="H73" s="49" t="e">
        <f t="shared" si="5"/>
        <v>#REF!</v>
      </c>
      <c r="I73" s="49" t="e">
        <f t="shared" si="5"/>
        <v>#REF!</v>
      </c>
      <c r="J73" s="116">
        <f>'[2]RGB Analysis'!A73/3</f>
        <v>9</v>
      </c>
      <c r="K73" s="116" t="b">
        <f t="shared" si="4"/>
        <v>1</v>
      </c>
      <c r="L73" s="116">
        <f>A73/4</f>
        <v>6.75</v>
      </c>
      <c r="M73" s="116" t="b">
        <f>INT(L73)=L73</f>
        <v>0</v>
      </c>
      <c r="N73" s="49">
        <v>5</v>
      </c>
      <c r="O73" s="49">
        <v>5.35</v>
      </c>
      <c r="P73" s="49">
        <v>6.0129999999999999</v>
      </c>
    </row>
    <row r="74" spans="1:16" hidden="1" x14ac:dyDescent="0.3">
      <c r="A74" s="49">
        <v>28</v>
      </c>
      <c r="B74" s="115">
        <f t="shared" si="0"/>
        <v>4.0439726695949245</v>
      </c>
      <c r="C74" s="49">
        <f t="shared" si="1"/>
        <v>313.23641960391507</v>
      </c>
      <c r="D74" s="49">
        <f t="shared" si="2"/>
        <v>1.9607843137254902E-2</v>
      </c>
      <c r="E74" s="49">
        <f t="shared" si="2"/>
        <v>1.9623529411764706E-2</v>
      </c>
      <c r="F74" s="49">
        <f t="shared" si="2"/>
        <v>2.3529411764705882E-2</v>
      </c>
      <c r="G74" s="49" t="e">
        <f t="shared" si="5"/>
        <v>#REF!</v>
      </c>
      <c r="H74" s="49" t="e">
        <f t="shared" si="5"/>
        <v>#REF!</v>
      </c>
      <c r="I74" s="49" t="e">
        <f t="shared" si="5"/>
        <v>#REF!</v>
      </c>
      <c r="J74" s="116">
        <f>'[2]RGB Analysis'!A74/3</f>
        <v>9.3333333333333339</v>
      </c>
      <c r="K74" s="116" t="b">
        <f t="shared" si="4"/>
        <v>0</v>
      </c>
      <c r="L74" s="116"/>
      <c r="N74" s="49">
        <v>5</v>
      </c>
      <c r="O74" s="49">
        <v>5.0039999999999996</v>
      </c>
      <c r="P74" s="49">
        <v>6</v>
      </c>
    </row>
    <row r="75" spans="1:16" hidden="1" x14ac:dyDescent="0.3">
      <c r="A75" s="49">
        <v>29</v>
      </c>
      <c r="B75" s="115">
        <f t="shared" si="0"/>
        <v>4.0419716935090282</v>
      </c>
      <c r="C75" s="49">
        <f t="shared" si="1"/>
        <v>313.3914871383725</v>
      </c>
      <c r="D75" s="49">
        <f t="shared" si="2"/>
        <v>1.9607843137254902E-2</v>
      </c>
      <c r="E75" s="49">
        <f t="shared" si="2"/>
        <v>1.9607843137254902E-2</v>
      </c>
      <c r="F75" s="49">
        <f t="shared" si="2"/>
        <v>2.0792156862745097E-2</v>
      </c>
      <c r="G75" s="49" t="e">
        <f t="shared" si="5"/>
        <v>#REF!</v>
      </c>
      <c r="H75" s="49" t="e">
        <f t="shared" si="5"/>
        <v>#REF!</v>
      </c>
      <c r="I75" s="49" t="e">
        <f t="shared" si="5"/>
        <v>#REF!</v>
      </c>
      <c r="J75" s="116">
        <f>'[2]RGB Analysis'!A75/3</f>
        <v>9.6666666666666661</v>
      </c>
      <c r="K75" s="116" t="b">
        <f t="shared" si="4"/>
        <v>0</v>
      </c>
      <c r="L75" s="116"/>
      <c r="N75" s="49">
        <v>5</v>
      </c>
      <c r="O75" s="49">
        <v>5</v>
      </c>
      <c r="P75" s="49">
        <v>5.3019999999999996</v>
      </c>
    </row>
    <row r="76" spans="1:16" x14ac:dyDescent="0.3">
      <c r="A76" s="49">
        <v>30</v>
      </c>
      <c r="B76" s="115">
        <f t="shared" si="0"/>
        <v>4.0399707174231327</v>
      </c>
      <c r="C76" s="49">
        <f t="shared" si="1"/>
        <v>313.5467082810859</v>
      </c>
      <c r="D76" s="49">
        <f t="shared" si="2"/>
        <v>2.3472156862745099E-2</v>
      </c>
      <c r="E76" s="49">
        <f t="shared" si="2"/>
        <v>1.5745098039215685E-2</v>
      </c>
      <c r="F76" s="49">
        <f t="shared" si="2"/>
        <v>2.0658823529411764E-2</v>
      </c>
      <c r="G76" s="49" t="e">
        <f t="shared" si="5"/>
        <v>#REF!</v>
      </c>
      <c r="H76" s="49" t="e">
        <f t="shared" si="5"/>
        <v>#REF!</v>
      </c>
      <c r="I76" s="49" t="e">
        <f t="shared" si="5"/>
        <v>#REF!</v>
      </c>
      <c r="J76" s="116">
        <f>'[2]RGB Analysis'!A76/3</f>
        <v>10</v>
      </c>
      <c r="K76" s="116" t="b">
        <f t="shared" si="4"/>
        <v>1</v>
      </c>
      <c r="L76" s="116">
        <f>A76/4</f>
        <v>7.5</v>
      </c>
      <c r="M76" s="116" t="b">
        <f>INT(L76)=L76</f>
        <v>0</v>
      </c>
      <c r="N76" s="49">
        <v>5.9854000000000003</v>
      </c>
      <c r="O76" s="49">
        <v>4.0149999999999997</v>
      </c>
      <c r="P76" s="49">
        <v>5.2679999999999998</v>
      </c>
    </row>
    <row r="77" spans="1:16" hidden="1" x14ac:dyDescent="0.3">
      <c r="A77" s="49">
        <v>31</v>
      </c>
      <c r="B77" s="115">
        <f t="shared" si="0"/>
        <v>4.0379697413372373</v>
      </c>
      <c r="C77" s="49">
        <f t="shared" si="1"/>
        <v>313.70208326041251</v>
      </c>
      <c r="D77" s="49">
        <f t="shared" si="2"/>
        <v>2.3529411764705882E-2</v>
      </c>
      <c r="E77" s="49">
        <f t="shared" si="2"/>
        <v>1.5686274509803921E-2</v>
      </c>
      <c r="F77" s="49">
        <f t="shared" si="2"/>
        <v>1.3780392156862744E-2</v>
      </c>
      <c r="G77" s="49" t="e">
        <f t="shared" si="5"/>
        <v>#REF!</v>
      </c>
      <c r="H77" s="49" t="e">
        <f t="shared" si="5"/>
        <v>#REF!</v>
      </c>
      <c r="I77" s="49" t="e">
        <f t="shared" si="5"/>
        <v>#REF!</v>
      </c>
      <c r="J77" s="116">
        <f>'[2]RGB Analysis'!A77/3</f>
        <v>10.333333333333334</v>
      </c>
      <c r="K77" s="116" t="b">
        <f t="shared" si="4"/>
        <v>0</v>
      </c>
      <c r="L77" s="116"/>
      <c r="N77" s="49">
        <v>6</v>
      </c>
      <c r="O77" s="49">
        <v>4</v>
      </c>
      <c r="P77" s="49">
        <v>3.5139999999999998</v>
      </c>
    </row>
    <row r="78" spans="1:16" hidden="1" x14ac:dyDescent="0.3">
      <c r="A78" s="49">
        <v>32</v>
      </c>
      <c r="B78" s="115">
        <f t="shared" si="0"/>
        <v>4.0359687652513418</v>
      </c>
      <c r="C78" s="49">
        <f t="shared" si="1"/>
        <v>313.85761230516232</v>
      </c>
      <c r="D78" s="49">
        <f t="shared" si="2"/>
        <v>2.3529411764705882E-2</v>
      </c>
      <c r="E78" s="49">
        <f t="shared" si="2"/>
        <v>1.9545098039215683E-2</v>
      </c>
      <c r="F78" s="49">
        <f t="shared" si="2"/>
        <v>1.3482352941176471E-2</v>
      </c>
      <c r="G78" s="49" t="e">
        <f t="shared" si="5"/>
        <v>#REF!</v>
      </c>
      <c r="H78" s="49" t="e">
        <f t="shared" si="5"/>
        <v>#REF!</v>
      </c>
      <c r="I78" s="49" t="e">
        <f t="shared" si="5"/>
        <v>#REF!</v>
      </c>
      <c r="J78" s="116">
        <f>'[2]RGB Analysis'!A78/3</f>
        <v>10.666666666666666</v>
      </c>
      <c r="K78" s="116" t="b">
        <f t="shared" si="4"/>
        <v>0</v>
      </c>
      <c r="L78" s="116"/>
      <c r="N78" s="49">
        <v>6</v>
      </c>
      <c r="O78" s="49">
        <v>4.984</v>
      </c>
      <c r="P78" s="49">
        <v>3.4380000000000002</v>
      </c>
    </row>
    <row r="79" spans="1:16" x14ac:dyDescent="0.3">
      <c r="A79" s="49">
        <v>33</v>
      </c>
      <c r="B79" s="115">
        <f t="shared" si="0"/>
        <v>4.0339677891654464</v>
      </c>
      <c r="C79" s="49">
        <f t="shared" si="1"/>
        <v>314.0132956445994</v>
      </c>
      <c r="D79" s="49">
        <f t="shared" si="2"/>
        <v>2.3529411764705882E-2</v>
      </c>
      <c r="E79" s="49">
        <f t="shared" si="2"/>
        <v>1.8854901960784314E-2</v>
      </c>
      <c r="F79" s="49">
        <f t="shared" si="2"/>
        <v>1.9505882352941175E-2</v>
      </c>
      <c r="G79" s="49" t="e">
        <f t="shared" ref="G79:I94" si="6">G78</f>
        <v>#REF!</v>
      </c>
      <c r="H79" s="49" t="e">
        <f t="shared" si="6"/>
        <v>#REF!</v>
      </c>
      <c r="I79" s="49" t="e">
        <f t="shared" si="6"/>
        <v>#REF!</v>
      </c>
      <c r="J79" s="116">
        <f>'[2]RGB Analysis'!A79/3</f>
        <v>11</v>
      </c>
      <c r="K79" s="116" t="b">
        <f t="shared" si="4"/>
        <v>1</v>
      </c>
      <c r="L79" s="116">
        <f>A79/4</f>
        <v>8.25</v>
      </c>
      <c r="M79" s="116" t="b">
        <f>INT(L79)=L79</f>
        <v>0</v>
      </c>
      <c r="N79" s="49">
        <v>6</v>
      </c>
      <c r="O79" s="49">
        <v>4.8079999999999998</v>
      </c>
      <c r="P79" s="49">
        <v>4.9740000000000002</v>
      </c>
    </row>
    <row r="80" spans="1:16" hidden="1" x14ac:dyDescent="0.3">
      <c r="A80" s="49">
        <v>34</v>
      </c>
      <c r="B80" s="115">
        <f t="shared" si="0"/>
        <v>4.031966813079551</v>
      </c>
      <c r="C80" s="49">
        <f t="shared" si="1"/>
        <v>314.16913350844288</v>
      </c>
      <c r="D80" s="49">
        <f t="shared" si="2"/>
        <v>2.3529411764705882E-2</v>
      </c>
      <c r="E80" s="49">
        <f t="shared" si="2"/>
        <v>1.5741176470588234E-2</v>
      </c>
      <c r="F80" s="49">
        <f t="shared" si="2"/>
        <v>1.9607843137254902E-2</v>
      </c>
      <c r="G80" s="49" t="e">
        <f t="shared" si="6"/>
        <v>#REF!</v>
      </c>
      <c r="H80" s="49" t="e">
        <f t="shared" si="6"/>
        <v>#REF!</v>
      </c>
      <c r="I80" s="49" t="e">
        <f t="shared" si="6"/>
        <v>#REF!</v>
      </c>
      <c r="J80" s="116">
        <f>'[2]RGB Analysis'!A80/3</f>
        <v>11.333333333333334</v>
      </c>
      <c r="K80" s="116" t="b">
        <f t="shared" si="4"/>
        <v>0</v>
      </c>
      <c r="L80" s="116"/>
      <c r="N80" s="49">
        <v>6</v>
      </c>
      <c r="O80" s="49">
        <v>4.0140000000000002</v>
      </c>
      <c r="P80" s="49">
        <v>5</v>
      </c>
    </row>
    <row r="81" spans="1:16" hidden="1" x14ac:dyDescent="0.3">
      <c r="A81" s="49">
        <v>35</v>
      </c>
      <c r="B81" s="115">
        <f t="shared" si="0"/>
        <v>4.0299658369936555</v>
      </c>
      <c r="C81" s="49">
        <f t="shared" si="1"/>
        <v>314.3251261268681</v>
      </c>
      <c r="D81" s="49">
        <f t="shared" si="2"/>
        <v>2.3529411764705882E-2</v>
      </c>
      <c r="E81" s="49">
        <f t="shared" si="2"/>
        <v>1.1831372549019607E-2</v>
      </c>
      <c r="F81" s="49">
        <f t="shared" si="2"/>
        <v>1.5192156862745099E-2</v>
      </c>
      <c r="G81" s="49" t="e">
        <f t="shared" si="6"/>
        <v>#REF!</v>
      </c>
      <c r="H81" s="49" t="e">
        <f t="shared" si="6"/>
        <v>#REF!</v>
      </c>
      <c r="I81" s="49" t="e">
        <f t="shared" si="6"/>
        <v>#REF!</v>
      </c>
      <c r="J81" s="116">
        <f>'[2]RGB Analysis'!A81/3</f>
        <v>11.666666666666666</v>
      </c>
      <c r="K81" s="116" t="b">
        <f t="shared" si="4"/>
        <v>0</v>
      </c>
      <c r="L81" s="116"/>
      <c r="N81" s="49">
        <v>6</v>
      </c>
      <c r="O81" s="49">
        <v>3.0169999999999999</v>
      </c>
      <c r="P81" s="49">
        <v>3.8740000000000001</v>
      </c>
    </row>
    <row r="82" spans="1:16" x14ac:dyDescent="0.3">
      <c r="A82" s="49">
        <v>36</v>
      </c>
      <c r="B82" s="115">
        <f t="shared" si="0"/>
        <v>4.0279648609077601</v>
      </c>
      <c r="C82" s="49">
        <f t="shared" si="1"/>
        <v>314.48127373050784</v>
      </c>
      <c r="D82" s="49">
        <f t="shared" si="2"/>
        <v>2.3529411764705882E-2</v>
      </c>
      <c r="E82" s="49">
        <f t="shared" si="2"/>
        <v>1.1764705882352941E-2</v>
      </c>
      <c r="F82" s="49">
        <f t="shared" si="2"/>
        <v>1.5207843137254902E-2</v>
      </c>
      <c r="G82" s="49" t="e">
        <f t="shared" si="6"/>
        <v>#REF!</v>
      </c>
      <c r="H82" s="49" t="e">
        <f t="shared" si="6"/>
        <v>#REF!</v>
      </c>
      <c r="I82" s="49" t="e">
        <f t="shared" si="6"/>
        <v>#REF!</v>
      </c>
      <c r="J82" s="116">
        <f>'[2]RGB Analysis'!A82/3</f>
        <v>12</v>
      </c>
      <c r="K82" s="116" t="b">
        <f t="shared" si="4"/>
        <v>1</v>
      </c>
      <c r="L82" s="116">
        <f>A82/4</f>
        <v>9</v>
      </c>
      <c r="M82" s="116" t="b">
        <f>INT(L82)=L82</f>
        <v>1</v>
      </c>
      <c r="N82" s="49">
        <v>6</v>
      </c>
      <c r="O82" s="49">
        <v>3</v>
      </c>
      <c r="P82" s="49">
        <v>3.8780000000000001</v>
      </c>
    </row>
    <row r="83" spans="1:16" hidden="1" x14ac:dyDescent="0.3">
      <c r="A83" s="49">
        <v>37</v>
      </c>
      <c r="B83" s="115">
        <f t="shared" si="0"/>
        <v>4.0259638848218637</v>
      </c>
      <c r="C83" s="49">
        <f t="shared" si="1"/>
        <v>314.6375765504535</v>
      </c>
      <c r="D83" s="49">
        <f t="shared" si="2"/>
        <v>2.3529411764705882E-2</v>
      </c>
      <c r="E83" s="49">
        <f t="shared" si="2"/>
        <v>1.1764705882352941E-2</v>
      </c>
      <c r="F83" s="49">
        <f t="shared" si="2"/>
        <v>8.3529411764705873E-3</v>
      </c>
      <c r="G83" s="49" t="e">
        <f t="shared" si="6"/>
        <v>#REF!</v>
      </c>
      <c r="H83" s="49" t="e">
        <f t="shared" si="6"/>
        <v>#REF!</v>
      </c>
      <c r="I83" s="49" t="e">
        <f t="shared" si="6"/>
        <v>#REF!</v>
      </c>
      <c r="J83" s="116">
        <f>'[2]RGB Analysis'!A83/3</f>
        <v>12.333333333333334</v>
      </c>
      <c r="K83" s="116" t="b">
        <f t="shared" si="4"/>
        <v>0</v>
      </c>
      <c r="L83" s="116"/>
      <c r="N83" s="49">
        <v>6</v>
      </c>
      <c r="O83" s="49">
        <v>3</v>
      </c>
      <c r="P83" s="49">
        <v>2.13</v>
      </c>
    </row>
    <row r="84" spans="1:16" hidden="1" x14ac:dyDescent="0.3">
      <c r="A84" s="49">
        <v>38</v>
      </c>
      <c r="B84" s="115">
        <f t="shared" si="0"/>
        <v>4.0239629087359683</v>
      </c>
      <c r="C84" s="49">
        <f t="shared" si="1"/>
        <v>314.7940348182558</v>
      </c>
      <c r="D84" s="49">
        <f t="shared" si="2"/>
        <v>2.352392156862745E-2</v>
      </c>
      <c r="E84" s="49">
        <f t="shared" si="2"/>
        <v>1.5611764705882353E-2</v>
      </c>
      <c r="F84" s="49">
        <f t="shared" si="2"/>
        <v>8.1294117647058815E-3</v>
      </c>
      <c r="G84" s="49" t="e">
        <f t="shared" si="6"/>
        <v>#REF!</v>
      </c>
      <c r="H84" s="49" t="e">
        <f t="shared" si="6"/>
        <v>#REF!</v>
      </c>
      <c r="I84" s="49" t="e">
        <f t="shared" si="6"/>
        <v>#REF!</v>
      </c>
      <c r="J84" s="116">
        <f>'[2]RGB Analysis'!A84/3</f>
        <v>12.666666666666666</v>
      </c>
      <c r="K84" s="116" t="b">
        <f t="shared" si="4"/>
        <v>0</v>
      </c>
      <c r="L84" s="116"/>
      <c r="N84" s="49">
        <v>5.9985999999999997</v>
      </c>
      <c r="O84" s="49">
        <v>3.9809999999999999</v>
      </c>
      <c r="P84" s="49">
        <v>2.073</v>
      </c>
    </row>
    <row r="85" spans="1:16" x14ac:dyDescent="0.3">
      <c r="A85" s="49">
        <v>39</v>
      </c>
      <c r="B85" s="115">
        <f t="shared" si="0"/>
        <v>4.0219619326500728</v>
      </c>
      <c r="C85" s="49">
        <f t="shared" si="1"/>
        <v>314.95064876592659</v>
      </c>
      <c r="D85" s="49">
        <f t="shared" si="2"/>
        <v>2.3420392156862743E-2</v>
      </c>
      <c r="E85" s="49">
        <f t="shared" si="2"/>
        <v>1.9533333333333333E-2</v>
      </c>
      <c r="F85" s="49">
        <f t="shared" si="2"/>
        <v>1.1878431372549019E-2</v>
      </c>
      <c r="G85" s="49" t="e">
        <f t="shared" si="6"/>
        <v>#REF!</v>
      </c>
      <c r="H85" s="49" t="e">
        <f t="shared" si="6"/>
        <v>#REF!</v>
      </c>
      <c r="I85" s="49" t="e">
        <f t="shared" si="6"/>
        <v>#REF!</v>
      </c>
      <c r="J85" s="116">
        <f>'[2]RGB Analysis'!A85/3</f>
        <v>13</v>
      </c>
      <c r="K85" s="116" t="b">
        <f t="shared" si="4"/>
        <v>1</v>
      </c>
      <c r="L85" s="116">
        <f>A85/4</f>
        <v>9.75</v>
      </c>
      <c r="M85" s="116" t="b">
        <f>INT(L85)=L85</f>
        <v>0</v>
      </c>
      <c r="N85" s="49">
        <v>5.9722</v>
      </c>
      <c r="O85" s="49">
        <v>4.9809999999999999</v>
      </c>
      <c r="P85" s="49">
        <v>3.0289999999999999</v>
      </c>
    </row>
    <row r="86" spans="1:16" hidden="1" x14ac:dyDescent="0.3">
      <c r="A86" s="49">
        <v>40</v>
      </c>
      <c r="B86" s="115">
        <f t="shared" si="0"/>
        <v>4.0199609565641774</v>
      </c>
      <c r="C86" s="49">
        <f t="shared" si="1"/>
        <v>315.10741862593949</v>
      </c>
      <c r="D86" s="49">
        <f t="shared" si="2"/>
        <v>1.9680392156862746E-2</v>
      </c>
      <c r="E86" s="49">
        <f t="shared" si="2"/>
        <v>1.9607843137254902E-2</v>
      </c>
      <c r="F86" s="49">
        <f t="shared" si="2"/>
        <v>1.1858823529411765E-2</v>
      </c>
      <c r="G86" s="49" t="e">
        <f t="shared" si="6"/>
        <v>#REF!</v>
      </c>
      <c r="H86" s="49" t="e">
        <f t="shared" si="6"/>
        <v>#REF!</v>
      </c>
      <c r="I86" s="49" t="e">
        <f t="shared" si="6"/>
        <v>#REF!</v>
      </c>
      <c r="J86" s="116">
        <f>'[2]RGB Analysis'!A86/3</f>
        <v>13.333333333333334</v>
      </c>
      <c r="K86" s="116" t="b">
        <f t="shared" si="4"/>
        <v>0</v>
      </c>
      <c r="L86" s="116"/>
      <c r="N86" s="49">
        <v>5.0185000000000004</v>
      </c>
      <c r="O86" s="49">
        <v>5</v>
      </c>
      <c r="P86" s="49">
        <v>3.024</v>
      </c>
    </row>
    <row r="87" spans="1:16" hidden="1" x14ac:dyDescent="0.3">
      <c r="A87" s="49">
        <v>41</v>
      </c>
      <c r="B87" s="115">
        <f t="shared" si="0"/>
        <v>4.017959980478282</v>
      </c>
      <c r="C87" s="49">
        <f t="shared" si="1"/>
        <v>315.26434463123127</v>
      </c>
      <c r="D87" s="49">
        <f t="shared" si="2"/>
        <v>1.9607843137254902E-2</v>
      </c>
      <c r="E87" s="49">
        <f t="shared" si="2"/>
        <v>1.9607843137254902E-2</v>
      </c>
      <c r="F87" s="49">
        <f t="shared" si="2"/>
        <v>1.5607843137254902E-2</v>
      </c>
      <c r="G87" s="49" t="e">
        <f t="shared" si="6"/>
        <v>#REF!</v>
      </c>
      <c r="H87" s="49" t="e">
        <f t="shared" si="6"/>
        <v>#REF!</v>
      </c>
      <c r="I87" s="49" t="e">
        <f t="shared" si="6"/>
        <v>#REF!</v>
      </c>
      <c r="J87" s="116">
        <f>'[2]RGB Analysis'!A87/3</f>
        <v>13.666666666666666</v>
      </c>
      <c r="K87" s="116" t="b">
        <f t="shared" si="4"/>
        <v>0</v>
      </c>
      <c r="L87" s="116"/>
      <c r="N87" s="49">
        <v>5</v>
      </c>
      <c r="O87" s="49">
        <v>5</v>
      </c>
      <c r="P87" s="49">
        <v>3.98</v>
      </c>
    </row>
    <row r="88" spans="1:16" x14ac:dyDescent="0.3">
      <c r="A88" s="49">
        <v>42</v>
      </c>
      <c r="B88" s="115">
        <f t="shared" si="0"/>
        <v>4.0159590043923865</v>
      </c>
      <c r="C88" s="49">
        <f t="shared" si="1"/>
        <v>315.42142701520299</v>
      </c>
      <c r="D88" s="49">
        <f t="shared" si="2"/>
        <v>1.6177254901960786E-2</v>
      </c>
      <c r="E88" s="49">
        <f t="shared" si="2"/>
        <v>2.3450980392156862E-2</v>
      </c>
      <c r="F88" s="49">
        <f t="shared" si="2"/>
        <v>1.5686274509803921E-2</v>
      </c>
      <c r="G88" s="49" t="e">
        <f t="shared" si="6"/>
        <v>#REF!</v>
      </c>
      <c r="H88" s="49" t="e">
        <f t="shared" si="6"/>
        <v>#REF!</v>
      </c>
      <c r="I88" s="49" t="e">
        <f t="shared" si="6"/>
        <v>#REF!</v>
      </c>
      <c r="J88" s="116">
        <f>'[2]RGB Analysis'!A88/3</f>
        <v>14</v>
      </c>
      <c r="K88" s="116" t="b">
        <f t="shared" si="4"/>
        <v>1</v>
      </c>
      <c r="L88" s="116">
        <f>'[2]RGB Analysis'!A88/4</f>
        <v>10.5</v>
      </c>
      <c r="M88" s="116" t="b">
        <f>INT(L88)=L88</f>
        <v>0</v>
      </c>
      <c r="N88" s="49">
        <v>4.1252000000000004</v>
      </c>
      <c r="O88" s="49">
        <v>5.98</v>
      </c>
      <c r="P88" s="49">
        <v>4</v>
      </c>
    </row>
    <row r="89" spans="1:16" hidden="1" x14ac:dyDescent="0.3">
      <c r="A89" s="49">
        <v>43</v>
      </c>
      <c r="B89" s="115">
        <f t="shared" si="0"/>
        <v>4.0139580283064911</v>
      </c>
      <c r="C89" s="49">
        <f t="shared" si="1"/>
        <v>315.578666011721</v>
      </c>
      <c r="D89" s="49">
        <f t="shared" si="2"/>
        <v>1.6208627450980392E-2</v>
      </c>
      <c r="E89" s="49">
        <f t="shared" si="2"/>
        <v>2.3529411764705882E-2</v>
      </c>
      <c r="F89" s="49">
        <f t="shared" si="2"/>
        <v>1.5686274509803921E-2</v>
      </c>
      <c r="G89" s="49" t="e">
        <f t="shared" si="6"/>
        <v>#REF!</v>
      </c>
      <c r="H89" s="49" t="e">
        <f t="shared" si="6"/>
        <v>#REF!</v>
      </c>
      <c r="I89" s="49" t="e">
        <f t="shared" si="6"/>
        <v>#REF!</v>
      </c>
      <c r="J89" s="116">
        <f>'[2]RGB Analysis'!A89/3</f>
        <v>14.333333333333334</v>
      </c>
      <c r="K89" s="116" t="b">
        <f t="shared" si="4"/>
        <v>0</v>
      </c>
      <c r="L89" s="116"/>
      <c r="N89" s="49">
        <v>4.1332000000000004</v>
      </c>
      <c r="O89" s="49">
        <v>6</v>
      </c>
      <c r="P89" s="49">
        <v>4</v>
      </c>
    </row>
    <row r="90" spans="1:16" hidden="1" x14ac:dyDescent="0.3">
      <c r="A90" s="49">
        <v>44</v>
      </c>
      <c r="B90" s="115">
        <f t="shared" si="0"/>
        <v>4.0119570522205947</v>
      </c>
      <c r="C90" s="49">
        <f t="shared" si="1"/>
        <v>315.73606185511846</v>
      </c>
      <c r="D90" s="49">
        <f t="shared" si="2"/>
        <v>1.3087058823529412E-2</v>
      </c>
      <c r="E90" s="49">
        <f t="shared" si="2"/>
        <v>2.4376470588235295E-2</v>
      </c>
      <c r="F90" s="49">
        <f t="shared" si="2"/>
        <v>1.5686274509803921E-2</v>
      </c>
      <c r="G90" s="49" t="e">
        <f t="shared" si="6"/>
        <v>#REF!</v>
      </c>
      <c r="H90" s="49" t="e">
        <f t="shared" si="6"/>
        <v>#REF!</v>
      </c>
      <c r="I90" s="49" t="e">
        <f t="shared" si="6"/>
        <v>#REF!</v>
      </c>
      <c r="J90" s="116">
        <f>'[2]RGB Analysis'!A90/3</f>
        <v>14.666666666666666</v>
      </c>
      <c r="K90" s="116" t="b">
        <f t="shared" si="4"/>
        <v>0</v>
      </c>
      <c r="L90" s="116"/>
      <c r="N90" s="49">
        <v>3.3372000000000002</v>
      </c>
      <c r="O90" s="49">
        <v>6.2160000000000002</v>
      </c>
      <c r="P90" s="49">
        <v>4</v>
      </c>
    </row>
    <row r="91" spans="1:16" x14ac:dyDescent="0.3">
      <c r="A91" s="49">
        <v>45</v>
      </c>
      <c r="B91" s="115">
        <f t="shared" si="0"/>
        <v>4.0099560761346993</v>
      </c>
      <c r="C91" s="49">
        <f t="shared" si="1"/>
        <v>315.89361478019583</v>
      </c>
      <c r="D91" s="49">
        <f t="shared" si="2"/>
        <v>1.3223137254901962E-2</v>
      </c>
      <c r="E91" s="49">
        <f t="shared" si="2"/>
        <v>3.6188235294117646E-2</v>
      </c>
      <c r="F91" s="49">
        <f t="shared" si="2"/>
        <v>2.7192156862745096E-2</v>
      </c>
      <c r="G91" s="49" t="e">
        <f t="shared" si="6"/>
        <v>#REF!</v>
      </c>
      <c r="H91" s="49" t="e">
        <f t="shared" si="6"/>
        <v>#REF!</v>
      </c>
      <c r="I91" s="49" t="e">
        <f t="shared" si="6"/>
        <v>#REF!</v>
      </c>
      <c r="J91" s="116">
        <f>'[2]RGB Analysis'!A91/3</f>
        <v>15</v>
      </c>
      <c r="K91" s="116" t="b">
        <f t="shared" si="4"/>
        <v>1</v>
      </c>
      <c r="L91" s="116"/>
      <c r="N91" s="49">
        <v>3.3719000000000001</v>
      </c>
      <c r="O91" s="49">
        <v>9.2279999999999998</v>
      </c>
      <c r="P91" s="49">
        <v>6.9340000000000002</v>
      </c>
    </row>
    <row r="92" spans="1:16" hidden="1" x14ac:dyDescent="0.3">
      <c r="A92" s="49">
        <v>46</v>
      </c>
      <c r="B92" s="115">
        <f t="shared" si="0"/>
        <v>4.0079551000488038</v>
      </c>
      <c r="C92" s="49">
        <f t="shared" si="1"/>
        <v>316.0513250222229</v>
      </c>
      <c r="D92" s="49">
        <f t="shared" si="2"/>
        <v>1.6449411764705886E-2</v>
      </c>
      <c r="E92" s="49">
        <f t="shared" si="2"/>
        <v>4.0023529411764708E-2</v>
      </c>
      <c r="F92" s="49">
        <f t="shared" si="2"/>
        <v>2.7450980392156862E-2</v>
      </c>
      <c r="G92" s="49" t="e">
        <f t="shared" si="6"/>
        <v>#REF!</v>
      </c>
      <c r="H92" s="49" t="e">
        <f t="shared" si="6"/>
        <v>#REF!</v>
      </c>
      <c r="I92" s="49" t="e">
        <f t="shared" si="6"/>
        <v>#REF!</v>
      </c>
      <c r="J92" s="116">
        <f>'[2]RGB Analysis'!A92/3</f>
        <v>15.333333333333334</v>
      </c>
      <c r="K92" s="116" t="b">
        <f t="shared" si="4"/>
        <v>0</v>
      </c>
      <c r="L92" s="116"/>
      <c r="N92" s="49">
        <v>4.1946000000000003</v>
      </c>
      <c r="O92" s="49">
        <v>10.206</v>
      </c>
      <c r="P92" s="49">
        <v>7</v>
      </c>
    </row>
    <row r="93" spans="1:16" hidden="1" x14ac:dyDescent="0.3">
      <c r="A93" s="49">
        <v>47</v>
      </c>
      <c r="B93" s="115">
        <f t="shared" si="0"/>
        <v>4.0059541239629084</v>
      </c>
      <c r="C93" s="49">
        <f t="shared" si="1"/>
        <v>316.20919281693926</v>
      </c>
      <c r="D93" s="49">
        <f t="shared" si="2"/>
        <v>1.662235294117647E-2</v>
      </c>
      <c r="E93" s="49">
        <f t="shared" si="2"/>
        <v>5.5819607843137255E-2</v>
      </c>
      <c r="F93" s="49">
        <f t="shared" si="2"/>
        <v>7.3431372549019616E-2</v>
      </c>
      <c r="G93" s="49" t="e">
        <f t="shared" si="6"/>
        <v>#REF!</v>
      </c>
      <c r="H93" s="49" t="e">
        <f t="shared" si="6"/>
        <v>#REF!</v>
      </c>
      <c r="I93" s="49" t="e">
        <f t="shared" si="6"/>
        <v>#REF!</v>
      </c>
      <c r="J93" s="116">
        <f>'[2]RGB Analysis'!A93/3</f>
        <v>15.666666666666666</v>
      </c>
      <c r="K93" s="116" t="b">
        <f t="shared" si="4"/>
        <v>0</v>
      </c>
      <c r="L93" s="116"/>
      <c r="N93" s="49">
        <v>4.2386999999999997</v>
      </c>
      <c r="O93" s="49">
        <v>14.234</v>
      </c>
      <c r="P93" s="49">
        <v>18.725000000000001</v>
      </c>
    </row>
    <row r="94" spans="1:16" x14ac:dyDescent="0.3">
      <c r="A94" s="49">
        <v>48</v>
      </c>
      <c r="B94" s="115">
        <f t="shared" si="0"/>
        <v>4.003953147877013</v>
      </c>
      <c r="C94" s="49">
        <f t="shared" si="1"/>
        <v>316.36721840055594</v>
      </c>
      <c r="D94" s="49">
        <f t="shared" si="2"/>
        <v>1.5710588235294115E-2</v>
      </c>
      <c r="E94" s="49">
        <f t="shared" si="2"/>
        <v>6.4792156862745087E-2</v>
      </c>
      <c r="F94" s="49">
        <f t="shared" si="2"/>
        <v>7.4509803921568626E-2</v>
      </c>
      <c r="G94" s="49" t="e">
        <f t="shared" si="6"/>
        <v>#REF!</v>
      </c>
      <c r="H94" s="49" t="e">
        <f t="shared" si="6"/>
        <v>#REF!</v>
      </c>
      <c r="I94" s="49" t="e">
        <f t="shared" si="6"/>
        <v>#REF!</v>
      </c>
      <c r="J94" s="116">
        <f>'[2]RGB Analysis'!A94/3</f>
        <v>16</v>
      </c>
      <c r="K94" s="116" t="b">
        <f t="shared" si="4"/>
        <v>1</v>
      </c>
      <c r="L94" s="116"/>
      <c r="N94" s="49">
        <v>4.0061999999999998</v>
      </c>
      <c r="O94" s="49">
        <v>16.521999999999998</v>
      </c>
      <c r="P94" s="49">
        <v>19</v>
      </c>
    </row>
    <row r="95" spans="1:16" hidden="1" x14ac:dyDescent="0.3">
      <c r="A95" s="49">
        <v>49</v>
      </c>
      <c r="B95" s="115">
        <f t="shared" si="0"/>
        <v>4.0019521717911175</v>
      </c>
      <c r="C95" s="49">
        <f t="shared" si="1"/>
        <v>316.52540200975619</v>
      </c>
      <c r="D95" s="49">
        <f t="shared" si="2"/>
        <v>1.5686274509803921E-2</v>
      </c>
      <c r="E95" s="49">
        <f t="shared" si="2"/>
        <v>7.0243137254901944E-2</v>
      </c>
      <c r="F95" s="49">
        <f t="shared" si="2"/>
        <v>0.13192549019607841</v>
      </c>
      <c r="G95" s="49" t="e">
        <f t="shared" ref="G95:I110" si="7">G94</f>
        <v>#REF!</v>
      </c>
      <c r="H95" s="49" t="e">
        <f t="shared" si="7"/>
        <v>#REF!</v>
      </c>
      <c r="I95" s="49" t="e">
        <f t="shared" si="7"/>
        <v>#REF!</v>
      </c>
      <c r="J95" s="116">
        <f>'[2]RGB Analysis'!A95/3</f>
        <v>16.333333333333332</v>
      </c>
      <c r="K95" s="116" t="b">
        <f t="shared" si="4"/>
        <v>0</v>
      </c>
      <c r="L95" s="116"/>
      <c r="N95" s="49">
        <v>4</v>
      </c>
      <c r="O95" s="49">
        <v>17.911999999999999</v>
      </c>
      <c r="P95" s="49">
        <v>33.640999999999998</v>
      </c>
    </row>
    <row r="96" spans="1:16" hidden="1" x14ac:dyDescent="0.3">
      <c r="A96" s="49">
        <v>50</v>
      </c>
      <c r="B96" s="115">
        <f t="shared" si="0"/>
        <v>3.9999511957052216</v>
      </c>
      <c r="C96" s="49">
        <f t="shared" si="1"/>
        <v>316.68374388169707</v>
      </c>
      <c r="D96" s="49">
        <f t="shared" si="2"/>
        <v>1.5686274509803921E-2</v>
      </c>
      <c r="E96" s="49">
        <f t="shared" si="2"/>
        <v>7.0470588235294118E-2</v>
      </c>
      <c r="F96" s="49">
        <f t="shared" si="2"/>
        <v>0.13333333333333333</v>
      </c>
      <c r="G96" s="49" t="e">
        <f t="shared" si="7"/>
        <v>#REF!</v>
      </c>
      <c r="H96" s="49" t="e">
        <f t="shared" si="7"/>
        <v>#REF!</v>
      </c>
      <c r="I96" s="49" t="e">
        <f t="shared" si="7"/>
        <v>#REF!</v>
      </c>
      <c r="J96" s="116">
        <f>'[2]RGB Analysis'!A96/3</f>
        <v>16.666666666666668</v>
      </c>
      <c r="K96" s="116" t="b">
        <f t="shared" si="4"/>
        <v>0</v>
      </c>
      <c r="L96" s="116"/>
      <c r="N96" s="49">
        <v>4</v>
      </c>
      <c r="O96" s="49">
        <v>17.97</v>
      </c>
      <c r="P96" s="49">
        <v>34</v>
      </c>
    </row>
    <row r="97" spans="1:16" x14ac:dyDescent="0.3">
      <c r="A97" s="49">
        <v>51</v>
      </c>
      <c r="B97" s="115">
        <f t="shared" si="0"/>
        <v>3.9979502196193262</v>
      </c>
      <c r="C97" s="49">
        <f t="shared" si="1"/>
        <v>316.84224425401021</v>
      </c>
      <c r="D97" s="49">
        <f t="shared" si="2"/>
        <v>1.5686274509803921E-2</v>
      </c>
      <c r="E97" s="49">
        <f t="shared" si="2"/>
        <v>7.1227450980392154E-2</v>
      </c>
      <c r="F97" s="49">
        <f t="shared" si="2"/>
        <v>0.19451764705882349</v>
      </c>
      <c r="G97" s="49" t="e">
        <f t="shared" si="7"/>
        <v>#REF!</v>
      </c>
      <c r="H97" s="49" t="e">
        <f t="shared" si="7"/>
        <v>#REF!</v>
      </c>
      <c r="I97" s="49" t="e">
        <f t="shared" si="7"/>
        <v>#REF!</v>
      </c>
      <c r="J97" s="116">
        <f>'[2]RGB Analysis'!A97/3</f>
        <v>17</v>
      </c>
      <c r="K97" s="116" t="b">
        <f t="shared" si="4"/>
        <v>1</v>
      </c>
      <c r="L97" s="116"/>
      <c r="N97" s="49">
        <v>4</v>
      </c>
      <c r="O97" s="49">
        <v>18.163</v>
      </c>
      <c r="P97" s="49">
        <v>49.601999999999997</v>
      </c>
    </row>
    <row r="98" spans="1:16" hidden="1" x14ac:dyDescent="0.3">
      <c r="A98" s="49">
        <v>52</v>
      </c>
      <c r="B98" s="115">
        <f t="shared" si="0"/>
        <v>3.9959492435334307</v>
      </c>
      <c r="C98" s="49">
        <f t="shared" si="1"/>
        <v>317.00090336480338</v>
      </c>
      <c r="D98" s="49">
        <f t="shared" si="2"/>
        <v>1.8092549019607843E-2</v>
      </c>
      <c r="E98" s="49">
        <f t="shared" si="2"/>
        <v>7.2541176470588234E-2</v>
      </c>
      <c r="F98" s="49">
        <f t="shared" si="2"/>
        <v>0.19607843137254902</v>
      </c>
      <c r="G98" s="49" t="e">
        <f t="shared" si="7"/>
        <v>#REF!</v>
      </c>
      <c r="H98" s="49" t="e">
        <f t="shared" si="7"/>
        <v>#REF!</v>
      </c>
      <c r="I98" s="49" t="e">
        <f t="shared" si="7"/>
        <v>#REF!</v>
      </c>
      <c r="J98" s="116">
        <f>'[2]RGB Analysis'!A98/3</f>
        <v>17.333333333333332</v>
      </c>
      <c r="K98" s="116" t="b">
        <f t="shared" si="4"/>
        <v>0</v>
      </c>
      <c r="L98" s="116"/>
      <c r="N98" s="49">
        <v>4.6135999999999999</v>
      </c>
      <c r="O98" s="49">
        <v>18.498000000000001</v>
      </c>
      <c r="P98" s="49">
        <v>50</v>
      </c>
    </row>
    <row r="99" spans="1:16" hidden="1" x14ac:dyDescent="0.3">
      <c r="A99" s="49">
        <v>53</v>
      </c>
      <c r="B99" s="115">
        <f t="shared" si="0"/>
        <v>3.9939482674475353</v>
      </c>
      <c r="C99" s="49">
        <f t="shared" si="1"/>
        <v>317.15972145266153</v>
      </c>
      <c r="D99" s="49">
        <f t="shared" si="2"/>
        <v>1.8051764705882354E-2</v>
      </c>
      <c r="E99" s="49">
        <f t="shared" si="2"/>
        <v>7.1078431372549017E-2</v>
      </c>
      <c r="F99" s="49">
        <f t="shared" si="2"/>
        <v>0.17315686274509803</v>
      </c>
      <c r="G99" s="49" t="e">
        <f t="shared" si="7"/>
        <v>#REF!</v>
      </c>
      <c r="H99" s="49" t="e">
        <f t="shared" si="7"/>
        <v>#REF!</v>
      </c>
      <c r="I99" s="49" t="e">
        <f t="shared" si="7"/>
        <v>#REF!</v>
      </c>
      <c r="J99" s="116">
        <f>'[2]RGB Analysis'!A99/3</f>
        <v>17.666666666666668</v>
      </c>
      <c r="K99" s="116" t="b">
        <f t="shared" si="4"/>
        <v>0</v>
      </c>
      <c r="L99" s="116"/>
      <c r="N99" s="49">
        <v>4.6032000000000002</v>
      </c>
      <c r="O99" s="49">
        <v>18.125</v>
      </c>
      <c r="P99" s="49">
        <v>44.155000000000001</v>
      </c>
    </row>
    <row r="100" spans="1:16" x14ac:dyDescent="0.3">
      <c r="A100" s="49">
        <v>54</v>
      </c>
      <c r="B100" s="115">
        <f t="shared" si="0"/>
        <v>3.9919472913616394</v>
      </c>
      <c r="C100" s="49">
        <f t="shared" si="1"/>
        <v>317.31869875664785</v>
      </c>
      <c r="D100" s="49">
        <f t="shared" si="2"/>
        <v>1.5745882352941176E-2</v>
      </c>
      <c r="E100" s="49">
        <f t="shared" si="2"/>
        <v>6.9917647058823529E-2</v>
      </c>
      <c r="F100" s="49">
        <f t="shared" si="2"/>
        <v>0.17254901960784313</v>
      </c>
      <c r="G100" s="49" t="e">
        <f t="shared" si="7"/>
        <v>#REF!</v>
      </c>
      <c r="H100" s="49" t="e">
        <f t="shared" si="7"/>
        <v>#REF!</v>
      </c>
      <c r="I100" s="49" t="e">
        <f t="shared" si="7"/>
        <v>#REF!</v>
      </c>
      <c r="J100" s="116">
        <f>'[2]RGB Analysis'!A100/3</f>
        <v>18</v>
      </c>
      <c r="K100" s="116" t="b">
        <f t="shared" si="4"/>
        <v>1</v>
      </c>
      <c r="L100" s="116"/>
      <c r="N100" s="49">
        <v>4.0152000000000001</v>
      </c>
      <c r="O100" s="49">
        <v>17.829000000000001</v>
      </c>
      <c r="P100" s="49">
        <v>44</v>
      </c>
    </row>
    <row r="101" spans="1:16" hidden="1" x14ac:dyDescent="0.3">
      <c r="A101" s="49">
        <v>55</v>
      </c>
      <c r="B101" s="115">
        <f t="shared" si="0"/>
        <v>3.9899463152757439</v>
      </c>
      <c r="C101" s="49">
        <f t="shared" si="1"/>
        <v>317.47783551630511</v>
      </c>
      <c r="D101" s="49">
        <f t="shared" si="2"/>
        <v>1.5686274509803921E-2</v>
      </c>
      <c r="E101" s="49">
        <f t="shared" si="2"/>
        <v>7.8635294117647053E-2</v>
      </c>
      <c r="F101" s="49">
        <f t="shared" si="2"/>
        <v>0.11530588235294117</v>
      </c>
      <c r="G101" s="49" t="e">
        <f t="shared" si="7"/>
        <v>#REF!</v>
      </c>
      <c r="H101" s="49" t="e">
        <f t="shared" si="7"/>
        <v>#REF!</v>
      </c>
      <c r="I101" s="49" t="e">
        <f t="shared" si="7"/>
        <v>#REF!</v>
      </c>
      <c r="J101" s="116">
        <f>'[2]RGB Analysis'!A101/3</f>
        <v>18.333333333333332</v>
      </c>
      <c r="K101" s="116" t="b">
        <f t="shared" si="4"/>
        <v>0</v>
      </c>
      <c r="L101" s="116"/>
      <c r="N101" s="49">
        <v>4</v>
      </c>
      <c r="O101" s="49">
        <v>20.052</v>
      </c>
      <c r="P101" s="49">
        <v>29.402999999999999</v>
      </c>
    </row>
    <row r="102" spans="1:16" hidden="1" x14ac:dyDescent="0.3">
      <c r="A102" s="49">
        <v>56</v>
      </c>
      <c r="B102" s="115">
        <f t="shared" si="0"/>
        <v>3.9879453391898485</v>
      </c>
      <c r="C102" s="49">
        <f t="shared" si="1"/>
        <v>317.63713197165697</v>
      </c>
      <c r="D102" s="49">
        <f t="shared" si="2"/>
        <v>1.7685490196078433E-2</v>
      </c>
      <c r="E102" s="49">
        <f t="shared" si="2"/>
        <v>8.3807843137254895E-2</v>
      </c>
      <c r="F102" s="49">
        <f t="shared" si="2"/>
        <v>0.11372549019607843</v>
      </c>
      <c r="G102" s="49" t="e">
        <f t="shared" si="7"/>
        <v>#REF!</v>
      </c>
      <c r="H102" s="49" t="e">
        <f t="shared" si="7"/>
        <v>#REF!</v>
      </c>
      <c r="I102" s="49" t="e">
        <f t="shared" si="7"/>
        <v>#REF!</v>
      </c>
      <c r="J102" s="116">
        <f>'[2]RGB Analysis'!A102/3</f>
        <v>18.666666666666668</v>
      </c>
      <c r="K102" s="116" t="b">
        <f t="shared" si="4"/>
        <v>0</v>
      </c>
      <c r="L102" s="116"/>
      <c r="N102" s="49">
        <v>4.5098000000000003</v>
      </c>
      <c r="O102" s="49">
        <v>21.370999999999999</v>
      </c>
      <c r="P102" s="49">
        <v>29</v>
      </c>
    </row>
    <row r="103" spans="1:16" x14ac:dyDescent="0.3">
      <c r="A103" s="49">
        <v>57</v>
      </c>
      <c r="B103" s="115">
        <f t="shared" si="0"/>
        <v>3.9859443631039531</v>
      </c>
      <c r="C103" s="49">
        <f t="shared" si="1"/>
        <v>317.79658836320903</v>
      </c>
      <c r="D103" s="49">
        <f t="shared" si="2"/>
        <v>1.7638431372549019E-2</v>
      </c>
      <c r="E103" s="49">
        <f t="shared" si="2"/>
        <v>8.1250980392156863E-2</v>
      </c>
      <c r="F103" s="49">
        <f t="shared" si="2"/>
        <v>0.13659999999999997</v>
      </c>
      <c r="G103" s="49" t="e">
        <f t="shared" si="7"/>
        <v>#REF!</v>
      </c>
      <c r="H103" s="49" t="e">
        <f t="shared" si="7"/>
        <v>#REF!</v>
      </c>
      <c r="I103" s="49" t="e">
        <f t="shared" si="7"/>
        <v>#REF!</v>
      </c>
      <c r="J103" s="116">
        <f>'[2]RGB Analysis'!A103/3</f>
        <v>19</v>
      </c>
      <c r="K103" s="116" t="b">
        <f t="shared" si="4"/>
        <v>1</v>
      </c>
      <c r="L103" s="116"/>
      <c r="N103" s="49">
        <v>4.4977999999999998</v>
      </c>
      <c r="O103" s="49">
        <v>20.719000000000001</v>
      </c>
      <c r="P103" s="49">
        <v>34.832999999999998</v>
      </c>
    </row>
    <row r="104" spans="1:16" hidden="1" x14ac:dyDescent="0.3">
      <c r="A104" s="49">
        <v>58</v>
      </c>
      <c r="B104" s="115">
        <f t="shared" si="0"/>
        <v>3.9839433870180572</v>
      </c>
      <c r="C104" s="49">
        <f t="shared" si="1"/>
        <v>317.95620493194997</v>
      </c>
      <c r="D104" s="49">
        <f t="shared" si="2"/>
        <v>1.9549019607843141E-2</v>
      </c>
      <c r="E104" s="49">
        <f t="shared" si="2"/>
        <v>8.4517647058823517E-2</v>
      </c>
      <c r="F104" s="49">
        <f t="shared" si="2"/>
        <v>0.13725490196078433</v>
      </c>
      <c r="G104" s="49" t="e">
        <f t="shared" si="7"/>
        <v>#REF!</v>
      </c>
      <c r="H104" s="49" t="e">
        <f t="shared" si="7"/>
        <v>#REF!</v>
      </c>
      <c r="I104" s="49" t="e">
        <f t="shared" si="7"/>
        <v>#REF!</v>
      </c>
      <c r="J104" s="116">
        <f>'[2]RGB Analysis'!A104/3</f>
        <v>19.333333333333332</v>
      </c>
      <c r="K104" s="116" t="b">
        <f t="shared" si="4"/>
        <v>0</v>
      </c>
      <c r="L104" s="116"/>
      <c r="N104" s="49">
        <v>4.9850000000000003</v>
      </c>
      <c r="O104" s="49">
        <v>21.552</v>
      </c>
      <c r="P104" s="49">
        <v>35</v>
      </c>
    </row>
    <row r="105" spans="1:16" hidden="1" x14ac:dyDescent="0.3">
      <c r="A105" s="49">
        <v>59</v>
      </c>
      <c r="B105" s="115">
        <f t="shared" si="0"/>
        <v>3.9819424109321617</v>
      </c>
      <c r="C105" s="49">
        <f t="shared" si="1"/>
        <v>318.11598191935298</v>
      </c>
      <c r="D105" s="49">
        <f t="shared" si="2"/>
        <v>1.9607843137254902E-2</v>
      </c>
      <c r="E105" s="49">
        <f t="shared" si="2"/>
        <v>9.1576470588235301E-2</v>
      </c>
      <c r="F105" s="49">
        <f t="shared" si="2"/>
        <v>0.15629803921568627</v>
      </c>
      <c r="G105" s="49" t="e">
        <f t="shared" si="7"/>
        <v>#REF!</v>
      </c>
      <c r="H105" s="49" t="e">
        <f t="shared" si="7"/>
        <v>#REF!</v>
      </c>
      <c r="I105" s="49" t="e">
        <f t="shared" si="7"/>
        <v>#REF!</v>
      </c>
      <c r="J105" s="116">
        <f>'[2]RGB Analysis'!A105/3</f>
        <v>19.666666666666668</v>
      </c>
      <c r="K105" s="116" t="b">
        <f t="shared" si="4"/>
        <v>0</v>
      </c>
      <c r="L105" s="116"/>
      <c r="N105" s="49">
        <v>5</v>
      </c>
      <c r="O105" s="49">
        <v>23.352</v>
      </c>
      <c r="P105" s="49">
        <v>39.856000000000002</v>
      </c>
    </row>
    <row r="106" spans="1:16" x14ac:dyDescent="0.3">
      <c r="A106" s="49">
        <v>60</v>
      </c>
      <c r="B106" s="115">
        <f t="shared" si="0"/>
        <v>3.9799414348462663</v>
      </c>
      <c r="C106" s="49">
        <f t="shared" si="1"/>
        <v>318.27591956737677</v>
      </c>
      <c r="D106" s="49">
        <f t="shared" si="2"/>
        <v>1.9607843137254902E-2</v>
      </c>
      <c r="E106" s="49">
        <f t="shared" si="2"/>
        <v>9.8286274509803914E-2</v>
      </c>
      <c r="F106" s="49">
        <f t="shared" si="2"/>
        <v>0.15686274509803921</v>
      </c>
      <c r="G106" s="49" t="e">
        <f t="shared" si="7"/>
        <v>#REF!</v>
      </c>
      <c r="H106" s="49" t="e">
        <f t="shared" si="7"/>
        <v>#REF!</v>
      </c>
      <c r="I106" s="49" t="e">
        <f t="shared" si="7"/>
        <v>#REF!</v>
      </c>
      <c r="J106" s="116">
        <f>'[2]RGB Analysis'!A106/3</f>
        <v>20</v>
      </c>
      <c r="K106" s="116" t="b">
        <f t="shared" si="4"/>
        <v>1</v>
      </c>
      <c r="L106" s="116"/>
      <c r="N106" s="49">
        <v>5</v>
      </c>
      <c r="O106" s="49">
        <v>25.062999999999999</v>
      </c>
      <c r="P106" s="49">
        <v>40</v>
      </c>
    </row>
    <row r="107" spans="1:16" hidden="1" x14ac:dyDescent="0.3">
      <c r="A107" s="49">
        <v>61</v>
      </c>
      <c r="B107" s="115">
        <f t="shared" si="0"/>
        <v>3.9779404587603708</v>
      </c>
      <c r="C107" s="49">
        <f t="shared" si="1"/>
        <v>318.43601811846696</v>
      </c>
      <c r="D107" s="49">
        <f t="shared" si="2"/>
        <v>1.9607843137254902E-2</v>
      </c>
      <c r="E107" s="49">
        <f t="shared" si="2"/>
        <v>0.10711372549019609</v>
      </c>
      <c r="F107" s="49">
        <f t="shared" si="2"/>
        <v>0.15305882352941177</v>
      </c>
      <c r="G107" s="49" t="e">
        <f t="shared" si="7"/>
        <v>#REF!</v>
      </c>
      <c r="H107" s="49" t="e">
        <f t="shared" si="7"/>
        <v>#REF!</v>
      </c>
      <c r="I107" s="49" t="e">
        <f t="shared" si="7"/>
        <v>#REF!</v>
      </c>
      <c r="J107" s="116">
        <f>'[2]RGB Analysis'!A107/3</f>
        <v>20.333333333333332</v>
      </c>
      <c r="K107" s="116" t="b">
        <f t="shared" si="4"/>
        <v>0</v>
      </c>
      <c r="L107" s="116"/>
      <c r="N107" s="49">
        <v>5</v>
      </c>
      <c r="O107" s="49">
        <v>27.314</v>
      </c>
      <c r="P107" s="49">
        <v>39.03</v>
      </c>
    </row>
    <row r="108" spans="1:16" hidden="1" x14ac:dyDescent="0.3">
      <c r="A108" s="49">
        <v>62</v>
      </c>
      <c r="B108" s="115">
        <f t="shared" si="0"/>
        <v>3.9759394826744749</v>
      </c>
      <c r="C108" s="49">
        <f t="shared" si="1"/>
        <v>318.59627781555736</v>
      </c>
      <c r="D108" s="49">
        <f t="shared" si="2"/>
        <v>2.2018823529411764E-2</v>
      </c>
      <c r="E108" s="49">
        <f t="shared" si="2"/>
        <v>0.11395686274509804</v>
      </c>
      <c r="F108" s="49">
        <f t="shared" si="2"/>
        <v>0.15294117647058822</v>
      </c>
      <c r="G108" s="49" t="e">
        <f t="shared" si="7"/>
        <v>#REF!</v>
      </c>
      <c r="H108" s="49" t="e">
        <f t="shared" si="7"/>
        <v>#REF!</v>
      </c>
      <c r="I108" s="49" t="e">
        <f t="shared" si="7"/>
        <v>#REF!</v>
      </c>
      <c r="J108" s="116">
        <f>'[2]RGB Analysis'!A108/3</f>
        <v>20.666666666666668</v>
      </c>
      <c r="K108" s="116" t="b">
        <f t="shared" si="4"/>
        <v>0</v>
      </c>
      <c r="L108" s="116"/>
      <c r="N108" s="49">
        <v>5.6147999999999998</v>
      </c>
      <c r="O108" s="49">
        <v>29.059000000000001</v>
      </c>
      <c r="P108" s="49">
        <v>39</v>
      </c>
    </row>
    <row r="109" spans="1:16" x14ac:dyDescent="0.3">
      <c r="A109" s="49">
        <v>63</v>
      </c>
      <c r="B109" s="115">
        <f t="shared" si="0"/>
        <v>3.9739385065885795</v>
      </c>
      <c r="C109" s="49">
        <f t="shared" si="1"/>
        <v>318.7566989020707</v>
      </c>
      <c r="D109" s="49">
        <f t="shared" si="2"/>
        <v>2.2197254901960783E-2</v>
      </c>
      <c r="E109" s="49">
        <f t="shared" si="2"/>
        <v>0.11693725490196077</v>
      </c>
      <c r="F109" s="49">
        <f t="shared" si="2"/>
        <v>0.14153725490196079</v>
      </c>
      <c r="G109" s="49" t="e">
        <f t="shared" si="7"/>
        <v>#REF!</v>
      </c>
      <c r="H109" s="49" t="e">
        <f t="shared" si="7"/>
        <v>#REF!</v>
      </c>
      <c r="I109" s="49" t="e">
        <f t="shared" si="7"/>
        <v>#REF!</v>
      </c>
      <c r="J109" s="116">
        <f>'[2]RGB Analysis'!A109/3</f>
        <v>21</v>
      </c>
      <c r="K109" s="116" t="b">
        <f t="shared" si="4"/>
        <v>1</v>
      </c>
      <c r="L109" s="116"/>
      <c r="N109" s="49">
        <v>5.6603000000000003</v>
      </c>
      <c r="O109" s="49">
        <v>29.818999999999999</v>
      </c>
      <c r="P109" s="49">
        <v>36.091999999999999</v>
      </c>
    </row>
    <row r="110" spans="1:16" hidden="1" x14ac:dyDescent="0.3">
      <c r="A110" s="49">
        <v>64</v>
      </c>
      <c r="B110" s="115">
        <f t="shared" si="0"/>
        <v>3.9719375305026841</v>
      </c>
      <c r="C110" s="49">
        <f t="shared" si="1"/>
        <v>318.91728162192061</v>
      </c>
      <c r="D110" s="49">
        <f t="shared" si="2"/>
        <v>2.2300784313725491E-2</v>
      </c>
      <c r="E110" s="49">
        <f t="shared" si="2"/>
        <v>0.12119607843137255</v>
      </c>
      <c r="F110" s="49">
        <f t="shared" si="2"/>
        <v>0.14117647058823529</v>
      </c>
      <c r="G110" s="49" t="e">
        <f t="shared" si="7"/>
        <v>#REF!</v>
      </c>
      <c r="H110" s="49" t="e">
        <f t="shared" si="7"/>
        <v>#REF!</v>
      </c>
      <c r="I110" s="49" t="e">
        <f t="shared" si="7"/>
        <v>#REF!</v>
      </c>
      <c r="J110" s="116">
        <f>'[2]RGB Analysis'!A110/3</f>
        <v>21.333333333333332</v>
      </c>
      <c r="K110" s="116" t="b">
        <f t="shared" si="4"/>
        <v>0</v>
      </c>
      <c r="L110" s="116"/>
      <c r="N110" s="49">
        <v>5.6867000000000001</v>
      </c>
      <c r="O110" s="49">
        <v>30.905000000000001</v>
      </c>
      <c r="P110" s="49">
        <v>36</v>
      </c>
    </row>
    <row r="111" spans="1:16" hidden="1" x14ac:dyDescent="0.3">
      <c r="A111" s="49">
        <v>65</v>
      </c>
      <c r="B111" s="115">
        <f t="shared" ref="B111:B174" si="8">4.1/2049*(2049-A111)</f>
        <v>3.9699365544167886</v>
      </c>
      <c r="C111" s="49">
        <f t="shared" ref="C111:C174" si="9">0.4*18.6*78.1*2.18/B111</f>
        <v>319.07802621951231</v>
      </c>
      <c r="D111" s="49">
        <f t="shared" ref="D111:F174" si="10">N111/250/1.02</f>
        <v>2.2403921568627451E-2</v>
      </c>
      <c r="E111" s="49">
        <f t="shared" si="10"/>
        <v>0.12956862745098038</v>
      </c>
      <c r="F111" s="49">
        <f t="shared" si="10"/>
        <v>0.14877254901960785</v>
      </c>
      <c r="G111" s="49" t="e">
        <f t="shared" ref="G111:I126" si="11">G110</f>
        <v>#REF!</v>
      </c>
      <c r="H111" s="49" t="e">
        <f t="shared" si="11"/>
        <v>#REF!</v>
      </c>
      <c r="I111" s="49" t="e">
        <f t="shared" si="11"/>
        <v>#REF!</v>
      </c>
      <c r="J111" s="116">
        <f>'[2]RGB Analysis'!A111/3</f>
        <v>21.666666666666668</v>
      </c>
      <c r="K111" s="116" t="b">
        <f t="shared" ref="K111:K174" si="12">INT(J111)=J111</f>
        <v>0</v>
      </c>
      <c r="L111" s="116"/>
      <c r="N111" s="49">
        <v>5.7130000000000001</v>
      </c>
      <c r="O111" s="49">
        <v>33.04</v>
      </c>
      <c r="P111" s="49">
        <v>37.936999999999998</v>
      </c>
    </row>
    <row r="112" spans="1:16" x14ac:dyDescent="0.3">
      <c r="A112" s="49">
        <v>66</v>
      </c>
      <c r="B112" s="115">
        <f t="shared" si="8"/>
        <v>3.9679355783308927</v>
      </c>
      <c r="C112" s="49">
        <f t="shared" si="9"/>
        <v>319.23893293974402</v>
      </c>
      <c r="D112" s="49">
        <f t="shared" si="10"/>
        <v>2.910862745098039E-2</v>
      </c>
      <c r="E112" s="49">
        <f t="shared" si="10"/>
        <v>0.13492156862745097</v>
      </c>
      <c r="F112" s="49">
        <f t="shared" si="10"/>
        <v>0.14901960784313725</v>
      </c>
      <c r="G112" s="49" t="e">
        <f t="shared" si="11"/>
        <v>#REF!</v>
      </c>
      <c r="H112" s="49" t="e">
        <f t="shared" si="11"/>
        <v>#REF!</v>
      </c>
      <c r="I112" s="49" t="e">
        <f t="shared" si="11"/>
        <v>#REF!</v>
      </c>
      <c r="J112" s="116">
        <f>'[2]RGB Analysis'!A112/3</f>
        <v>22</v>
      </c>
      <c r="K112" s="116" t="b">
        <f t="shared" si="12"/>
        <v>1</v>
      </c>
      <c r="L112" s="116"/>
      <c r="N112" s="49">
        <v>7.4226999999999999</v>
      </c>
      <c r="O112" s="49">
        <v>34.405000000000001</v>
      </c>
      <c r="P112" s="49">
        <v>38</v>
      </c>
    </row>
    <row r="113" spans="1:16" hidden="1" x14ac:dyDescent="0.3">
      <c r="A113" s="49">
        <v>67</v>
      </c>
      <c r="B113" s="115">
        <f t="shared" si="8"/>
        <v>3.9659346022449973</v>
      </c>
      <c r="C113" s="49">
        <f t="shared" si="9"/>
        <v>319.40000202800826</v>
      </c>
      <c r="D113" s="49">
        <f t="shared" si="10"/>
        <v>2.9535294117647059E-2</v>
      </c>
      <c r="E113" s="49">
        <f t="shared" si="10"/>
        <v>0.13545098039215686</v>
      </c>
      <c r="F113" s="49">
        <f t="shared" si="10"/>
        <v>0.14901960784313725</v>
      </c>
      <c r="G113" s="49" t="e">
        <f t="shared" si="11"/>
        <v>#REF!</v>
      </c>
      <c r="H113" s="49" t="e">
        <f t="shared" si="11"/>
        <v>#REF!</v>
      </c>
      <c r="I113" s="49" t="e">
        <f t="shared" si="11"/>
        <v>#REF!</v>
      </c>
      <c r="J113" s="116">
        <f>'[2]RGB Analysis'!A113/3</f>
        <v>22.333333333333332</v>
      </c>
      <c r="K113" s="116" t="b">
        <f t="shared" si="12"/>
        <v>0</v>
      </c>
      <c r="L113" s="116"/>
      <c r="N113" s="49">
        <v>7.5315000000000003</v>
      </c>
      <c r="O113" s="49">
        <v>34.54</v>
      </c>
      <c r="P113" s="49">
        <v>38</v>
      </c>
    </row>
    <row r="114" spans="1:16" hidden="1" x14ac:dyDescent="0.3">
      <c r="A114" s="49">
        <v>68</v>
      </c>
      <c r="B114" s="115">
        <f t="shared" si="8"/>
        <v>3.9639336261591018</v>
      </c>
      <c r="C114" s="49">
        <f t="shared" si="9"/>
        <v>319.56123373019301</v>
      </c>
      <c r="D114" s="49">
        <f t="shared" si="10"/>
        <v>3.4321568627450984E-2</v>
      </c>
      <c r="E114" s="49">
        <f t="shared" si="10"/>
        <v>0.14091764705882354</v>
      </c>
      <c r="F114" s="49">
        <f t="shared" si="10"/>
        <v>0.14901960784313725</v>
      </c>
      <c r="G114" s="49" t="e">
        <f t="shared" si="11"/>
        <v>#REF!</v>
      </c>
      <c r="H114" s="49" t="e">
        <f t="shared" si="11"/>
        <v>#REF!</v>
      </c>
      <c r="I114" s="49" t="e">
        <f t="shared" si="11"/>
        <v>#REF!</v>
      </c>
      <c r="J114" s="116">
        <f>'[2]RGB Analysis'!A114/3</f>
        <v>22.666666666666668</v>
      </c>
      <c r="K114" s="116" t="b">
        <f t="shared" si="12"/>
        <v>0</v>
      </c>
      <c r="L114" s="116"/>
      <c r="N114" s="49">
        <v>8.7520000000000007</v>
      </c>
      <c r="O114" s="49">
        <v>35.933999999999997</v>
      </c>
      <c r="P114" s="49">
        <v>38</v>
      </c>
    </row>
    <row r="115" spans="1:16" x14ac:dyDescent="0.3">
      <c r="A115" s="49">
        <v>69</v>
      </c>
      <c r="B115" s="115">
        <f t="shared" si="8"/>
        <v>3.9619326500732064</v>
      </c>
      <c r="C115" s="49">
        <f t="shared" si="9"/>
        <v>319.722628292683</v>
      </c>
      <c r="D115" s="49">
        <f t="shared" si="10"/>
        <v>3.4581960784313727E-2</v>
      </c>
      <c r="E115" s="49">
        <f t="shared" si="10"/>
        <v>0.15274509803921571</v>
      </c>
      <c r="F115" s="49">
        <f t="shared" si="10"/>
        <v>0.1528078431372549</v>
      </c>
      <c r="G115" s="49" t="e">
        <f t="shared" si="11"/>
        <v>#REF!</v>
      </c>
      <c r="H115" s="49" t="e">
        <f t="shared" si="11"/>
        <v>#REF!</v>
      </c>
      <c r="I115" s="49" t="e">
        <f t="shared" si="11"/>
        <v>#REF!</v>
      </c>
      <c r="J115" s="116">
        <f>'[2]RGB Analysis'!A115/3</f>
        <v>23</v>
      </c>
      <c r="K115" s="116" t="b">
        <f t="shared" si="12"/>
        <v>1</v>
      </c>
      <c r="L115" s="116"/>
      <c r="N115" s="49">
        <v>8.8184000000000005</v>
      </c>
      <c r="O115" s="49">
        <v>38.950000000000003</v>
      </c>
      <c r="P115" s="49">
        <v>38.966000000000001</v>
      </c>
    </row>
    <row r="116" spans="1:16" hidden="1" x14ac:dyDescent="0.3">
      <c r="A116" s="49">
        <v>70</v>
      </c>
      <c r="B116" s="115">
        <f t="shared" si="8"/>
        <v>3.9599316739873105</v>
      </c>
      <c r="C116" s="49">
        <f t="shared" si="9"/>
        <v>319.88418596236102</v>
      </c>
      <c r="D116" s="49">
        <f t="shared" si="10"/>
        <v>4.8072549019607842E-2</v>
      </c>
      <c r="E116" s="49">
        <f t="shared" si="10"/>
        <v>0.14916862745098036</v>
      </c>
      <c r="F116" s="49">
        <f t="shared" si="10"/>
        <v>0.15294117647058822</v>
      </c>
      <c r="G116" s="49" t="e">
        <f t="shared" si="11"/>
        <v>#REF!</v>
      </c>
      <c r="H116" s="49" t="e">
        <f t="shared" si="11"/>
        <v>#REF!</v>
      </c>
      <c r="I116" s="49" t="e">
        <f t="shared" si="11"/>
        <v>#REF!</v>
      </c>
      <c r="J116" s="116">
        <f>'[2]RGB Analysis'!A116/3</f>
        <v>23.333333333333332</v>
      </c>
      <c r="K116" s="116" t="b">
        <f t="shared" si="12"/>
        <v>0</v>
      </c>
      <c r="L116" s="116"/>
      <c r="N116" s="49">
        <v>12.2585</v>
      </c>
      <c r="O116" s="49">
        <v>38.037999999999997</v>
      </c>
      <c r="P116" s="49">
        <v>39</v>
      </c>
    </row>
    <row r="117" spans="1:16" hidden="1" x14ac:dyDescent="0.3">
      <c r="A117" s="49">
        <v>71</v>
      </c>
      <c r="B117" s="115">
        <f t="shared" si="8"/>
        <v>3.9579306979014151</v>
      </c>
      <c r="C117" s="49">
        <f t="shared" si="9"/>
        <v>320.04590698660888</v>
      </c>
      <c r="D117" s="49">
        <f t="shared" si="10"/>
        <v>4.895921568627451E-2</v>
      </c>
      <c r="E117" s="49">
        <f t="shared" si="10"/>
        <v>0.14523529411764705</v>
      </c>
      <c r="F117" s="49">
        <f t="shared" si="10"/>
        <v>0.14536862745098042</v>
      </c>
      <c r="G117" s="49" t="e">
        <f t="shared" si="11"/>
        <v>#REF!</v>
      </c>
      <c r="H117" s="49" t="e">
        <f t="shared" si="11"/>
        <v>#REF!</v>
      </c>
      <c r="I117" s="49" t="e">
        <f t="shared" si="11"/>
        <v>#REF!</v>
      </c>
      <c r="J117" s="116">
        <f>'[2]RGB Analysis'!A117/3</f>
        <v>23.666666666666668</v>
      </c>
      <c r="K117" s="116" t="b">
        <f t="shared" si="12"/>
        <v>0</v>
      </c>
      <c r="L117" s="116"/>
      <c r="N117" s="49">
        <v>12.4846</v>
      </c>
      <c r="O117" s="49">
        <v>37.034999999999997</v>
      </c>
      <c r="P117" s="49">
        <v>37.069000000000003</v>
      </c>
    </row>
    <row r="118" spans="1:16" x14ac:dyDescent="0.3">
      <c r="A118" s="49">
        <v>72</v>
      </c>
      <c r="B118" s="115">
        <f t="shared" si="8"/>
        <v>3.9559297218155196</v>
      </c>
      <c r="C118" s="49">
        <f t="shared" si="9"/>
        <v>320.20779161330927</v>
      </c>
      <c r="D118" s="49">
        <f t="shared" si="10"/>
        <v>5.7328235294117645E-2</v>
      </c>
      <c r="E118" s="49">
        <f t="shared" si="10"/>
        <v>0.14888235294117649</v>
      </c>
      <c r="F118" s="49">
        <f t="shared" si="10"/>
        <v>0.14509803921568626</v>
      </c>
      <c r="G118" s="49" t="e">
        <f t="shared" si="11"/>
        <v>#REF!</v>
      </c>
      <c r="H118" s="49" t="e">
        <f t="shared" si="11"/>
        <v>#REF!</v>
      </c>
      <c r="I118" s="49" t="e">
        <f t="shared" si="11"/>
        <v>#REF!</v>
      </c>
      <c r="J118" s="116">
        <f>'[2]RGB Analysis'!A118/3</f>
        <v>24</v>
      </c>
      <c r="K118" s="116" t="b">
        <f t="shared" si="12"/>
        <v>1</v>
      </c>
      <c r="L118" s="116"/>
      <c r="N118" s="49">
        <v>14.6187</v>
      </c>
      <c r="O118" s="49">
        <v>37.965000000000003</v>
      </c>
      <c r="P118" s="49">
        <v>37</v>
      </c>
    </row>
    <row r="119" spans="1:16" hidden="1" x14ac:dyDescent="0.3">
      <c r="A119" s="49">
        <v>73</v>
      </c>
      <c r="B119" s="115">
        <f t="shared" si="8"/>
        <v>3.9539287457296242</v>
      </c>
      <c r="C119" s="49">
        <f t="shared" si="9"/>
        <v>320.36984009084637</v>
      </c>
      <c r="D119" s="49">
        <f t="shared" si="10"/>
        <v>5.7927843137254902E-2</v>
      </c>
      <c r="E119" s="49">
        <f t="shared" si="10"/>
        <v>0.14523921568627451</v>
      </c>
      <c r="F119" s="49">
        <f t="shared" si="10"/>
        <v>0.14131764705882352</v>
      </c>
      <c r="G119" s="49" t="e">
        <f t="shared" si="11"/>
        <v>#REF!</v>
      </c>
      <c r="H119" s="49" t="e">
        <f t="shared" si="11"/>
        <v>#REF!</v>
      </c>
      <c r="I119" s="49" t="e">
        <f t="shared" si="11"/>
        <v>#REF!</v>
      </c>
      <c r="J119" s="116">
        <f>'[2]RGB Analysis'!A119/3</f>
        <v>24.333333333333332</v>
      </c>
      <c r="K119" s="116" t="b">
        <f t="shared" si="12"/>
        <v>0</v>
      </c>
      <c r="L119" s="116"/>
      <c r="N119" s="49">
        <v>14.771599999999999</v>
      </c>
      <c r="O119" s="49">
        <v>37.036000000000001</v>
      </c>
      <c r="P119" s="49">
        <v>36.036000000000001</v>
      </c>
    </row>
    <row r="120" spans="1:16" hidden="1" x14ac:dyDescent="0.3">
      <c r="A120" s="49">
        <v>74</v>
      </c>
      <c r="B120" s="115">
        <f t="shared" si="8"/>
        <v>3.9519277696437283</v>
      </c>
      <c r="C120" s="49">
        <f t="shared" si="9"/>
        <v>320.53205266810755</v>
      </c>
      <c r="D120" s="49">
        <f t="shared" si="10"/>
        <v>6.5421568627450979E-2</v>
      </c>
      <c r="E120" s="49">
        <f t="shared" si="10"/>
        <v>0.15118823529411762</v>
      </c>
      <c r="F120" s="49">
        <f t="shared" si="10"/>
        <v>0.14117647058823529</v>
      </c>
      <c r="G120" s="49" t="e">
        <f t="shared" si="11"/>
        <v>#REF!</v>
      </c>
      <c r="H120" s="49" t="e">
        <f t="shared" si="11"/>
        <v>#REF!</v>
      </c>
      <c r="I120" s="49" t="e">
        <f t="shared" si="11"/>
        <v>#REF!</v>
      </c>
      <c r="J120" s="116">
        <f>'[2]RGB Analysis'!A120/3</f>
        <v>24.666666666666668</v>
      </c>
      <c r="K120" s="116" t="b">
        <f t="shared" si="12"/>
        <v>0</v>
      </c>
      <c r="L120" s="116"/>
      <c r="N120" s="49">
        <v>16.682500000000001</v>
      </c>
      <c r="O120" s="49">
        <v>38.552999999999997</v>
      </c>
      <c r="P120" s="49">
        <v>36</v>
      </c>
    </row>
    <row r="121" spans="1:16" x14ac:dyDescent="0.3">
      <c r="A121" s="49">
        <v>75</v>
      </c>
      <c r="B121" s="115">
        <f t="shared" si="8"/>
        <v>3.9499267935578328</v>
      </c>
      <c r="C121" s="49">
        <f t="shared" si="9"/>
        <v>320.69442959448452</v>
      </c>
      <c r="D121" s="49">
        <f t="shared" si="10"/>
        <v>6.6207450980392157E-2</v>
      </c>
      <c r="E121" s="49">
        <f t="shared" si="10"/>
        <v>0.15916470588235296</v>
      </c>
      <c r="F121" s="49">
        <f t="shared" si="10"/>
        <v>0.13361960784313726</v>
      </c>
      <c r="G121" s="49" t="e">
        <f t="shared" si="11"/>
        <v>#REF!</v>
      </c>
      <c r="H121" s="49" t="e">
        <f t="shared" si="11"/>
        <v>#REF!</v>
      </c>
      <c r="I121" s="49" t="e">
        <f t="shared" si="11"/>
        <v>#REF!</v>
      </c>
      <c r="J121" s="116">
        <f>'[2]RGB Analysis'!A121/3</f>
        <v>25</v>
      </c>
      <c r="K121" s="116" t="b">
        <f t="shared" si="12"/>
        <v>1</v>
      </c>
      <c r="L121" s="116"/>
      <c r="N121" s="49">
        <v>16.882899999999999</v>
      </c>
      <c r="O121" s="49">
        <v>40.587000000000003</v>
      </c>
      <c r="P121" s="49">
        <v>34.073</v>
      </c>
    </row>
    <row r="122" spans="1:16" hidden="1" x14ac:dyDescent="0.3">
      <c r="A122" s="49">
        <v>76</v>
      </c>
      <c r="B122" s="115">
        <f t="shared" si="8"/>
        <v>3.9479258174719374</v>
      </c>
      <c r="C122" s="49">
        <f t="shared" si="9"/>
        <v>320.85697111987452</v>
      </c>
      <c r="D122" s="49">
        <f t="shared" si="10"/>
        <v>7.4218823529411768E-2</v>
      </c>
      <c r="E122" s="49">
        <f t="shared" si="10"/>
        <v>0.15428627450980392</v>
      </c>
      <c r="F122" s="49">
        <f t="shared" si="10"/>
        <v>0.13333333333333333</v>
      </c>
      <c r="G122" s="49" t="e">
        <f t="shared" si="11"/>
        <v>#REF!</v>
      </c>
      <c r="H122" s="49" t="e">
        <f t="shared" si="11"/>
        <v>#REF!</v>
      </c>
      <c r="I122" s="49" t="e">
        <f t="shared" si="11"/>
        <v>#REF!</v>
      </c>
      <c r="J122" s="116">
        <f>'[2]RGB Analysis'!A122/3</f>
        <v>25.333333333333332</v>
      </c>
      <c r="K122" s="116" t="b">
        <f t="shared" si="12"/>
        <v>0</v>
      </c>
      <c r="L122" s="116"/>
      <c r="N122" s="49">
        <v>18.925799999999999</v>
      </c>
      <c r="O122" s="49">
        <v>39.343000000000004</v>
      </c>
      <c r="P122" s="49">
        <v>34</v>
      </c>
    </row>
    <row r="123" spans="1:16" hidden="1" x14ac:dyDescent="0.3">
      <c r="A123" s="49">
        <v>77</v>
      </c>
      <c r="B123" s="115">
        <f t="shared" si="8"/>
        <v>3.9459248413860419</v>
      </c>
      <c r="C123" s="49">
        <f t="shared" si="9"/>
        <v>321.01967749468173</v>
      </c>
      <c r="D123" s="49">
        <f t="shared" si="10"/>
        <v>7.4509803921568626E-2</v>
      </c>
      <c r="E123" s="49">
        <f t="shared" si="10"/>
        <v>0.15389019607843138</v>
      </c>
      <c r="F123" s="49">
        <f t="shared" si="10"/>
        <v>0.14088235294117646</v>
      </c>
      <c r="G123" s="49" t="e">
        <f t="shared" si="11"/>
        <v>#REF!</v>
      </c>
      <c r="H123" s="49" t="e">
        <f t="shared" si="11"/>
        <v>#REF!</v>
      </c>
      <c r="I123" s="49" t="e">
        <f t="shared" si="11"/>
        <v>#REF!</v>
      </c>
      <c r="J123" s="116">
        <f>'[2]RGB Analysis'!A123/3</f>
        <v>25.666666666666668</v>
      </c>
      <c r="K123" s="116" t="b">
        <f t="shared" si="12"/>
        <v>0</v>
      </c>
      <c r="L123" s="116"/>
      <c r="N123" s="49">
        <v>19</v>
      </c>
      <c r="O123" s="49">
        <v>39.241999999999997</v>
      </c>
      <c r="P123" s="49">
        <v>35.924999999999997</v>
      </c>
    </row>
    <row r="124" spans="1:16" x14ac:dyDescent="0.3">
      <c r="A124" s="49">
        <v>78</v>
      </c>
      <c r="B124" s="115">
        <f t="shared" si="8"/>
        <v>3.943923865300146</v>
      </c>
      <c r="C124" s="49">
        <f t="shared" si="9"/>
        <v>321.18254896981858</v>
      </c>
      <c r="D124" s="49">
        <f t="shared" si="10"/>
        <v>7.8281960784313723E-2</v>
      </c>
      <c r="E124" s="49">
        <f t="shared" si="10"/>
        <v>0.15710588235294118</v>
      </c>
      <c r="F124" s="49">
        <f t="shared" si="10"/>
        <v>0.14117647058823529</v>
      </c>
      <c r="G124" s="49" t="e">
        <f t="shared" si="11"/>
        <v>#REF!</v>
      </c>
      <c r="H124" s="49" t="e">
        <f t="shared" si="11"/>
        <v>#REF!</v>
      </c>
      <c r="I124" s="49" t="e">
        <f t="shared" si="11"/>
        <v>#REF!</v>
      </c>
      <c r="J124" s="116">
        <f>'[2]RGB Analysis'!A124/3</f>
        <v>26</v>
      </c>
      <c r="K124" s="116" t="b">
        <f t="shared" si="12"/>
        <v>1</v>
      </c>
      <c r="L124" s="116"/>
      <c r="N124" s="49">
        <v>19.9619</v>
      </c>
      <c r="O124" s="49">
        <v>40.061999999999998</v>
      </c>
      <c r="P124" s="49">
        <v>36</v>
      </c>
    </row>
    <row r="125" spans="1:16" hidden="1" x14ac:dyDescent="0.3">
      <c r="A125" s="49">
        <v>79</v>
      </c>
      <c r="B125" s="115">
        <f t="shared" si="8"/>
        <v>3.9419228892142506</v>
      </c>
      <c r="C125" s="49">
        <f t="shared" si="9"/>
        <v>321.34558579670681</v>
      </c>
      <c r="D125" s="49">
        <f t="shared" si="10"/>
        <v>7.8431372549019607E-2</v>
      </c>
      <c r="E125" s="49">
        <f t="shared" si="10"/>
        <v>0.1681843137254902</v>
      </c>
      <c r="F125" s="49">
        <f t="shared" si="10"/>
        <v>0.15248627450980393</v>
      </c>
      <c r="G125" s="49" t="e">
        <f t="shared" si="11"/>
        <v>#REF!</v>
      </c>
      <c r="H125" s="49" t="e">
        <f t="shared" si="11"/>
        <v>#REF!</v>
      </c>
      <c r="I125" s="49" t="e">
        <f t="shared" si="11"/>
        <v>#REF!</v>
      </c>
      <c r="J125" s="116">
        <f>'[2]RGB Analysis'!A125/3</f>
        <v>26.333333333333332</v>
      </c>
      <c r="K125" s="116" t="b">
        <f t="shared" si="12"/>
        <v>0</v>
      </c>
      <c r="L125" s="116"/>
      <c r="N125" s="49">
        <v>20</v>
      </c>
      <c r="O125" s="49">
        <v>42.887</v>
      </c>
      <c r="P125" s="49">
        <v>38.884</v>
      </c>
    </row>
    <row r="126" spans="1:16" hidden="1" x14ac:dyDescent="0.3">
      <c r="A126" s="49">
        <v>80</v>
      </c>
      <c r="B126" s="115">
        <f t="shared" si="8"/>
        <v>3.9399219131283552</v>
      </c>
      <c r="C126" s="49">
        <f t="shared" si="9"/>
        <v>321.50878822727901</v>
      </c>
      <c r="D126" s="49">
        <f t="shared" si="10"/>
        <v>8.9736862745098026E-2</v>
      </c>
      <c r="E126" s="49">
        <f t="shared" si="10"/>
        <v>0.16880784313725491</v>
      </c>
      <c r="F126" s="49">
        <f t="shared" si="10"/>
        <v>0.15294117647058822</v>
      </c>
      <c r="G126" s="49" t="e">
        <f t="shared" si="11"/>
        <v>#REF!</v>
      </c>
      <c r="H126" s="49" t="e">
        <f t="shared" si="11"/>
        <v>#REF!</v>
      </c>
      <c r="I126" s="49" t="e">
        <f t="shared" si="11"/>
        <v>#REF!</v>
      </c>
      <c r="J126" s="116">
        <f>'[2]RGB Analysis'!A126/3</f>
        <v>26.666666666666668</v>
      </c>
      <c r="K126" s="116" t="b">
        <f t="shared" si="12"/>
        <v>0</v>
      </c>
      <c r="L126" s="116"/>
      <c r="N126" s="49">
        <v>22.882899999999999</v>
      </c>
      <c r="O126" s="49">
        <v>43.045999999999999</v>
      </c>
      <c r="P126" s="49">
        <v>39</v>
      </c>
    </row>
    <row r="127" spans="1:16" x14ac:dyDescent="0.3">
      <c r="A127" s="49">
        <v>81</v>
      </c>
      <c r="B127" s="115">
        <f t="shared" si="8"/>
        <v>3.9379209370424597</v>
      </c>
      <c r="C127" s="49">
        <f t="shared" si="9"/>
        <v>321.67215651397987</v>
      </c>
      <c r="D127" s="49">
        <f t="shared" si="10"/>
        <v>9.0196078431372548E-2</v>
      </c>
      <c r="E127" s="49">
        <f t="shared" si="10"/>
        <v>0.1650392156862745</v>
      </c>
      <c r="F127" s="49">
        <f t="shared" si="10"/>
        <v>0.14917647058823527</v>
      </c>
      <c r="G127" s="49" t="e">
        <f t="shared" ref="G127:I142" si="13">G126</f>
        <v>#REF!</v>
      </c>
      <c r="H127" s="49" t="e">
        <f t="shared" si="13"/>
        <v>#REF!</v>
      </c>
      <c r="I127" s="49" t="e">
        <f t="shared" si="13"/>
        <v>#REF!</v>
      </c>
      <c r="J127" s="116">
        <f>'[2]RGB Analysis'!A127/3</f>
        <v>27</v>
      </c>
      <c r="K127" s="116" t="b">
        <f t="shared" si="12"/>
        <v>1</v>
      </c>
      <c r="L127" s="116"/>
      <c r="N127" s="49">
        <v>23</v>
      </c>
      <c r="O127" s="49">
        <v>42.085000000000001</v>
      </c>
      <c r="P127" s="49">
        <v>38.04</v>
      </c>
    </row>
    <row r="128" spans="1:16" hidden="1" x14ac:dyDescent="0.3">
      <c r="A128" s="49">
        <v>82</v>
      </c>
      <c r="B128" s="115">
        <f t="shared" si="8"/>
        <v>3.9359199609565638</v>
      </c>
      <c r="C128" s="49">
        <f t="shared" si="9"/>
        <v>321.83569090976738</v>
      </c>
      <c r="D128" s="49">
        <f t="shared" si="10"/>
        <v>8.2666666666666652E-2</v>
      </c>
      <c r="E128" s="49">
        <f t="shared" si="10"/>
        <v>0.17600000000000002</v>
      </c>
      <c r="F128" s="49">
        <f t="shared" si="10"/>
        <v>0.14902745098039216</v>
      </c>
      <c r="G128" s="49" t="e">
        <f t="shared" si="13"/>
        <v>#REF!</v>
      </c>
      <c r="H128" s="49" t="e">
        <f t="shared" si="13"/>
        <v>#REF!</v>
      </c>
      <c r="I128" s="49" t="e">
        <f t="shared" si="13"/>
        <v>#REF!</v>
      </c>
      <c r="J128" s="116">
        <f>'[2]RGB Analysis'!A128/3</f>
        <v>27.333333333333332</v>
      </c>
      <c r="K128" s="116" t="b">
        <f t="shared" si="12"/>
        <v>0</v>
      </c>
      <c r="L128" s="116"/>
      <c r="N128" s="49">
        <v>21.08</v>
      </c>
      <c r="O128" s="49">
        <v>44.88</v>
      </c>
      <c r="P128" s="49">
        <v>38.002000000000002</v>
      </c>
    </row>
    <row r="129" spans="1:16" hidden="1" x14ac:dyDescent="0.3">
      <c r="A129" s="49">
        <v>83</v>
      </c>
      <c r="B129" s="115">
        <f t="shared" si="8"/>
        <v>3.9339189848706684</v>
      </c>
      <c r="C129" s="49">
        <f t="shared" si="9"/>
        <v>321.99939166811413</v>
      </c>
      <c r="D129" s="49">
        <f t="shared" si="10"/>
        <v>8.2352941176470587E-2</v>
      </c>
      <c r="E129" s="49">
        <f t="shared" si="10"/>
        <v>0.18390196078431376</v>
      </c>
      <c r="F129" s="49">
        <f t="shared" si="10"/>
        <v>0.16784313725490194</v>
      </c>
      <c r="G129" s="49" t="e">
        <f t="shared" si="13"/>
        <v>#REF!</v>
      </c>
      <c r="H129" s="49" t="e">
        <f t="shared" si="13"/>
        <v>#REF!</v>
      </c>
      <c r="I129" s="49" t="e">
        <f t="shared" si="13"/>
        <v>#REF!</v>
      </c>
      <c r="J129" s="116">
        <f>'[2]RGB Analysis'!A129/3</f>
        <v>27.666666666666668</v>
      </c>
      <c r="K129" s="116" t="b">
        <f t="shared" si="12"/>
        <v>0</v>
      </c>
      <c r="L129" s="116"/>
      <c r="N129" s="49">
        <v>21</v>
      </c>
      <c r="O129" s="49">
        <v>46.895000000000003</v>
      </c>
      <c r="P129" s="49">
        <v>42.8</v>
      </c>
    </row>
    <row r="130" spans="1:16" x14ac:dyDescent="0.3">
      <c r="A130" s="49">
        <v>84</v>
      </c>
      <c r="B130" s="115">
        <f t="shared" si="8"/>
        <v>3.9319180087847729</v>
      </c>
      <c r="C130" s="49">
        <f t="shared" si="9"/>
        <v>322.16325904300885</v>
      </c>
      <c r="D130" s="49">
        <f t="shared" si="10"/>
        <v>8.611372549019608E-2</v>
      </c>
      <c r="E130" s="49">
        <f t="shared" si="10"/>
        <v>0.19163921568627451</v>
      </c>
      <c r="F130" s="49">
        <f t="shared" si="10"/>
        <v>0.16862745098039214</v>
      </c>
      <c r="G130" s="49" t="e">
        <f t="shared" si="13"/>
        <v>#REF!</v>
      </c>
      <c r="H130" s="49" t="e">
        <f t="shared" si="13"/>
        <v>#REF!</v>
      </c>
      <c r="I130" s="49" t="e">
        <f t="shared" si="13"/>
        <v>#REF!</v>
      </c>
      <c r="J130" s="116">
        <f>'[2]RGB Analysis'!A130/3</f>
        <v>28</v>
      </c>
      <c r="K130" s="116" t="b">
        <f t="shared" si="12"/>
        <v>1</v>
      </c>
      <c r="L130" s="116"/>
      <c r="N130" s="49">
        <v>21.959</v>
      </c>
      <c r="O130" s="49">
        <v>48.868000000000002</v>
      </c>
      <c r="P130" s="49">
        <v>43</v>
      </c>
    </row>
    <row r="131" spans="1:16" hidden="1" x14ac:dyDescent="0.3">
      <c r="A131" s="49">
        <v>85</v>
      </c>
      <c r="B131" s="115">
        <f t="shared" si="8"/>
        <v>3.9299170326988775</v>
      </c>
      <c r="C131" s="49">
        <f t="shared" si="9"/>
        <v>322.32729328895743</v>
      </c>
      <c r="D131" s="49">
        <f t="shared" si="10"/>
        <v>8.6274509803921567E-2</v>
      </c>
      <c r="E131" s="49">
        <f t="shared" si="10"/>
        <v>0.19214509803921567</v>
      </c>
      <c r="F131" s="49">
        <f t="shared" si="10"/>
        <v>0.18574901960784312</v>
      </c>
      <c r="G131" s="49" t="e">
        <f t="shared" si="13"/>
        <v>#REF!</v>
      </c>
      <c r="H131" s="49" t="e">
        <f t="shared" si="13"/>
        <v>#REF!</v>
      </c>
      <c r="I131" s="49" t="e">
        <f t="shared" si="13"/>
        <v>#REF!</v>
      </c>
      <c r="J131" s="116">
        <f>'[2]RGB Analysis'!A131/3</f>
        <v>28.333333333333332</v>
      </c>
      <c r="K131" s="116" t="b">
        <f t="shared" si="12"/>
        <v>0</v>
      </c>
      <c r="L131" s="116"/>
      <c r="N131" s="49">
        <v>22</v>
      </c>
      <c r="O131" s="49">
        <v>48.997</v>
      </c>
      <c r="P131" s="49">
        <v>47.366</v>
      </c>
    </row>
    <row r="132" spans="1:16" hidden="1" x14ac:dyDescent="0.3">
      <c r="A132" s="49">
        <v>86</v>
      </c>
      <c r="B132" s="115">
        <f t="shared" si="8"/>
        <v>3.9279160566129816</v>
      </c>
      <c r="C132" s="49">
        <f t="shared" si="9"/>
        <v>322.49149466098442</v>
      </c>
      <c r="D132" s="49">
        <f t="shared" si="10"/>
        <v>8.6274509803921567E-2</v>
      </c>
      <c r="E132" s="49">
        <f t="shared" si="10"/>
        <v>0.1996705882352941</v>
      </c>
      <c r="F132" s="49">
        <f t="shared" si="10"/>
        <v>0.18591372549019608</v>
      </c>
      <c r="G132" s="49" t="e">
        <f t="shared" si="13"/>
        <v>#REF!</v>
      </c>
      <c r="H132" s="49" t="e">
        <f t="shared" si="13"/>
        <v>#REF!</v>
      </c>
      <c r="I132" s="49" t="e">
        <f t="shared" si="13"/>
        <v>#REF!</v>
      </c>
      <c r="J132" s="116">
        <f>'[2]RGB Analysis'!A132/3</f>
        <v>28.666666666666668</v>
      </c>
      <c r="K132" s="116" t="b">
        <f t="shared" si="12"/>
        <v>0</v>
      </c>
      <c r="L132" s="116"/>
      <c r="N132" s="49">
        <v>22</v>
      </c>
      <c r="O132" s="49">
        <v>50.915999999999997</v>
      </c>
      <c r="P132" s="49">
        <v>47.408000000000001</v>
      </c>
    </row>
    <row r="133" spans="1:16" x14ac:dyDescent="0.3">
      <c r="A133" s="49">
        <v>87</v>
      </c>
      <c r="B133" s="115">
        <f t="shared" si="8"/>
        <v>3.9259150805270862</v>
      </c>
      <c r="C133" s="49">
        <f t="shared" si="9"/>
        <v>322.65586341463427</v>
      </c>
      <c r="D133" s="49">
        <f t="shared" si="10"/>
        <v>8.6274509803921567E-2</v>
      </c>
      <c r="E133" s="49">
        <f t="shared" si="10"/>
        <v>0.20750980392156862</v>
      </c>
      <c r="F133" s="49">
        <f t="shared" si="10"/>
        <v>0.18435686274509805</v>
      </c>
      <c r="G133" s="49" t="e">
        <f t="shared" si="13"/>
        <v>#REF!</v>
      </c>
      <c r="H133" s="49" t="e">
        <f t="shared" si="13"/>
        <v>#REF!</v>
      </c>
      <c r="I133" s="49" t="e">
        <f t="shared" si="13"/>
        <v>#REF!</v>
      </c>
      <c r="J133" s="116">
        <f>'[2]RGB Analysis'!A133/3</f>
        <v>29</v>
      </c>
      <c r="K133" s="116" t="b">
        <f t="shared" si="12"/>
        <v>1</v>
      </c>
      <c r="L133" s="116"/>
      <c r="N133" s="49">
        <v>22</v>
      </c>
      <c r="O133" s="49">
        <v>52.914999999999999</v>
      </c>
      <c r="P133" s="49">
        <v>47.011000000000003</v>
      </c>
    </row>
    <row r="134" spans="1:16" hidden="1" x14ac:dyDescent="0.3">
      <c r="A134" s="49">
        <v>88</v>
      </c>
      <c r="B134" s="115">
        <f t="shared" si="8"/>
        <v>3.9239141044411907</v>
      </c>
      <c r="C134" s="49">
        <f t="shared" si="9"/>
        <v>322.82039980597267</v>
      </c>
      <c r="D134" s="49">
        <f t="shared" si="10"/>
        <v>9.3780784313725496E-2</v>
      </c>
      <c r="E134" s="49">
        <f t="shared" si="10"/>
        <v>0.20784313725490194</v>
      </c>
      <c r="F134" s="49">
        <f t="shared" si="10"/>
        <v>0.18431372549019606</v>
      </c>
      <c r="G134" s="49" t="e">
        <f t="shared" si="13"/>
        <v>#REF!</v>
      </c>
      <c r="H134" s="49" t="e">
        <f t="shared" si="13"/>
        <v>#REF!</v>
      </c>
      <c r="I134" s="49" t="e">
        <f t="shared" si="13"/>
        <v>#REF!</v>
      </c>
      <c r="J134" s="116">
        <f>'[2]RGB Analysis'!A134/3</f>
        <v>29.333333333333332</v>
      </c>
      <c r="K134" s="116" t="b">
        <f t="shared" si="12"/>
        <v>0</v>
      </c>
      <c r="L134" s="116"/>
      <c r="N134" s="49">
        <v>23.914100000000001</v>
      </c>
      <c r="O134" s="49">
        <v>53</v>
      </c>
      <c r="P134" s="49">
        <v>47</v>
      </c>
    </row>
    <row r="135" spans="1:16" hidden="1" x14ac:dyDescent="0.3">
      <c r="A135" s="49">
        <v>89</v>
      </c>
      <c r="B135" s="115">
        <f t="shared" si="8"/>
        <v>3.9219131283552948</v>
      </c>
      <c r="C135" s="49">
        <f t="shared" si="9"/>
        <v>322.98510409158797</v>
      </c>
      <c r="D135" s="49">
        <f t="shared" si="10"/>
        <v>9.4117647058823528E-2</v>
      </c>
      <c r="E135" s="49">
        <f t="shared" si="10"/>
        <v>0.21159607843137254</v>
      </c>
      <c r="F135" s="49">
        <f t="shared" si="10"/>
        <v>0.20916862745098042</v>
      </c>
      <c r="G135" s="49" t="e">
        <f t="shared" si="13"/>
        <v>#REF!</v>
      </c>
      <c r="H135" s="49" t="e">
        <f t="shared" si="13"/>
        <v>#REF!</v>
      </c>
      <c r="I135" s="49" t="e">
        <f t="shared" si="13"/>
        <v>#REF!</v>
      </c>
      <c r="J135" s="116">
        <f>'[2]RGB Analysis'!A135/3</f>
        <v>29.666666666666668</v>
      </c>
      <c r="K135" s="116" t="b">
        <f t="shared" si="12"/>
        <v>0</v>
      </c>
      <c r="L135" s="116"/>
      <c r="N135" s="49">
        <v>24</v>
      </c>
      <c r="O135" s="49">
        <v>53.957000000000001</v>
      </c>
      <c r="P135" s="49">
        <v>53.338000000000001</v>
      </c>
    </row>
    <row r="136" spans="1:16" x14ac:dyDescent="0.3">
      <c r="A136" s="49">
        <v>90</v>
      </c>
      <c r="B136" s="115">
        <f t="shared" si="8"/>
        <v>3.9199121522693994</v>
      </c>
      <c r="C136" s="49">
        <f t="shared" si="9"/>
        <v>323.14997652859233</v>
      </c>
      <c r="D136" s="49">
        <f t="shared" si="10"/>
        <v>9.0368235294117638E-2</v>
      </c>
      <c r="E136" s="49">
        <f t="shared" si="10"/>
        <v>0.22301176470588235</v>
      </c>
      <c r="F136" s="49">
        <f t="shared" si="10"/>
        <v>0.20952941176470588</v>
      </c>
      <c r="G136" s="49" t="e">
        <f t="shared" si="13"/>
        <v>#REF!</v>
      </c>
      <c r="H136" s="49" t="e">
        <f t="shared" si="13"/>
        <v>#REF!</v>
      </c>
      <c r="I136" s="49" t="e">
        <f t="shared" si="13"/>
        <v>#REF!</v>
      </c>
      <c r="J136" s="116">
        <f>'[2]RGB Analysis'!A136/3</f>
        <v>30</v>
      </c>
      <c r="K136" s="116" t="b">
        <f t="shared" si="12"/>
        <v>1</v>
      </c>
      <c r="L136" s="116"/>
      <c r="N136" s="49">
        <v>23.043900000000001</v>
      </c>
      <c r="O136" s="49">
        <v>56.868000000000002</v>
      </c>
      <c r="P136" s="49">
        <v>53.43</v>
      </c>
    </row>
    <row r="137" spans="1:16" hidden="1" x14ac:dyDescent="0.3">
      <c r="A137" s="49">
        <v>91</v>
      </c>
      <c r="B137" s="115">
        <f t="shared" si="8"/>
        <v>3.9179111761835039</v>
      </c>
      <c r="C137" s="49">
        <f t="shared" si="9"/>
        <v>323.31501737462327</v>
      </c>
      <c r="D137" s="49">
        <f t="shared" si="10"/>
        <v>9.0196078431372548E-2</v>
      </c>
      <c r="E137" s="49">
        <f t="shared" si="10"/>
        <v>0.23311764705882351</v>
      </c>
      <c r="F137" s="49">
        <f t="shared" si="10"/>
        <v>0.2091529411764706</v>
      </c>
      <c r="G137" s="49" t="e">
        <f t="shared" si="13"/>
        <v>#REF!</v>
      </c>
      <c r="H137" s="49" t="e">
        <f t="shared" si="13"/>
        <v>#REF!</v>
      </c>
      <c r="I137" s="49" t="e">
        <f t="shared" si="13"/>
        <v>#REF!</v>
      </c>
      <c r="J137" s="116">
        <f>'[2]RGB Analysis'!A137/3</f>
        <v>30.333333333333332</v>
      </c>
      <c r="K137" s="116" t="b">
        <f t="shared" si="12"/>
        <v>0</v>
      </c>
      <c r="L137" s="116"/>
      <c r="N137" s="49">
        <v>23</v>
      </c>
      <c r="O137" s="49">
        <v>59.445</v>
      </c>
      <c r="P137" s="49">
        <v>53.334000000000003</v>
      </c>
    </row>
    <row r="138" spans="1:16" hidden="1" x14ac:dyDescent="0.3">
      <c r="A138" s="49">
        <v>92</v>
      </c>
      <c r="B138" s="115">
        <f t="shared" si="8"/>
        <v>3.9159102000976085</v>
      </c>
      <c r="C138" s="49">
        <f t="shared" si="9"/>
        <v>323.48022688784488</v>
      </c>
      <c r="D138" s="49">
        <f t="shared" si="10"/>
        <v>0.10143254901960784</v>
      </c>
      <c r="E138" s="49">
        <f t="shared" si="10"/>
        <v>0.23337254901960783</v>
      </c>
      <c r="F138" s="49">
        <f t="shared" si="10"/>
        <v>0.20888235294117646</v>
      </c>
      <c r="G138" s="49" t="e">
        <f t="shared" si="13"/>
        <v>#REF!</v>
      </c>
      <c r="H138" s="49" t="e">
        <f t="shared" si="13"/>
        <v>#REF!</v>
      </c>
      <c r="I138" s="49" t="e">
        <f t="shared" si="13"/>
        <v>#REF!</v>
      </c>
      <c r="J138" s="116">
        <f>'[2]RGB Analysis'!A138/3</f>
        <v>30.666666666666668</v>
      </c>
      <c r="K138" s="116" t="b">
        <f t="shared" si="12"/>
        <v>0</v>
      </c>
      <c r="L138" s="116"/>
      <c r="N138" s="49">
        <v>25.865300000000001</v>
      </c>
      <c r="O138" s="49">
        <v>59.51</v>
      </c>
      <c r="P138" s="49">
        <v>53.265000000000001</v>
      </c>
    </row>
    <row r="139" spans="1:16" x14ac:dyDescent="0.3">
      <c r="A139" s="49">
        <v>93</v>
      </c>
      <c r="B139" s="115">
        <f t="shared" si="8"/>
        <v>3.9139092240117126</v>
      </c>
      <c r="C139" s="49">
        <f t="shared" si="9"/>
        <v>323.64560532694912</v>
      </c>
      <c r="D139" s="49">
        <f t="shared" si="10"/>
        <v>0.10196078431372549</v>
      </c>
      <c r="E139" s="49">
        <f t="shared" si="10"/>
        <v>0.23620784313725487</v>
      </c>
      <c r="F139" s="49">
        <f t="shared" si="10"/>
        <v>0.2290392156862745</v>
      </c>
      <c r="G139" s="49" t="e">
        <f t="shared" si="13"/>
        <v>#REF!</v>
      </c>
      <c r="H139" s="49" t="e">
        <f t="shared" si="13"/>
        <v>#REF!</v>
      </c>
      <c r="I139" s="49" t="e">
        <f t="shared" si="13"/>
        <v>#REF!</v>
      </c>
      <c r="J139" s="116">
        <f>'[2]RGB Analysis'!A139/3</f>
        <v>31</v>
      </c>
      <c r="K139" s="116" t="b">
        <f t="shared" si="12"/>
        <v>1</v>
      </c>
      <c r="L139" s="116"/>
      <c r="N139" s="49">
        <v>26</v>
      </c>
      <c r="O139" s="49">
        <v>60.232999999999997</v>
      </c>
      <c r="P139" s="49">
        <v>58.405000000000001</v>
      </c>
    </row>
    <row r="140" spans="1:16" hidden="1" x14ac:dyDescent="0.3">
      <c r="A140" s="49">
        <v>94</v>
      </c>
      <c r="B140" s="115">
        <f t="shared" si="8"/>
        <v>3.9119082479258172</v>
      </c>
      <c r="C140" s="49">
        <f t="shared" si="9"/>
        <v>323.81115295115723</v>
      </c>
      <c r="D140" s="49">
        <f t="shared" si="10"/>
        <v>0.10196078431372549</v>
      </c>
      <c r="E140" s="49">
        <f t="shared" si="10"/>
        <v>0.24767058823529411</v>
      </c>
      <c r="F140" s="49">
        <f t="shared" si="10"/>
        <v>0.22953333333333334</v>
      </c>
      <c r="G140" s="49" t="e">
        <f t="shared" si="13"/>
        <v>#REF!</v>
      </c>
      <c r="H140" s="49" t="e">
        <f t="shared" si="13"/>
        <v>#REF!</v>
      </c>
      <c r="I140" s="49" t="e">
        <f t="shared" si="13"/>
        <v>#REF!</v>
      </c>
      <c r="J140" s="116">
        <f>'[2]RGB Analysis'!A140/3</f>
        <v>31.333333333333332</v>
      </c>
      <c r="K140" s="116" t="b">
        <f t="shared" si="12"/>
        <v>0</v>
      </c>
      <c r="L140" s="116"/>
      <c r="N140" s="49">
        <v>26</v>
      </c>
      <c r="O140" s="49">
        <v>63.155999999999999</v>
      </c>
      <c r="P140" s="49">
        <v>58.530999999999999</v>
      </c>
    </row>
    <row r="141" spans="1:16" hidden="1" x14ac:dyDescent="0.3">
      <c r="A141" s="49">
        <v>95</v>
      </c>
      <c r="B141" s="115">
        <f t="shared" si="8"/>
        <v>3.9099072718399217</v>
      </c>
      <c r="C141" s="49">
        <f t="shared" si="9"/>
        <v>323.97687002022127</v>
      </c>
      <c r="D141" s="49">
        <f t="shared" si="10"/>
        <v>0.10196078431372549</v>
      </c>
      <c r="E141" s="49">
        <f t="shared" si="10"/>
        <v>0.2534078431372549</v>
      </c>
      <c r="F141" s="49">
        <f t="shared" si="10"/>
        <v>0.23993333333333333</v>
      </c>
      <c r="G141" s="49" t="e">
        <f t="shared" si="13"/>
        <v>#REF!</v>
      </c>
      <c r="H141" s="49" t="e">
        <f t="shared" si="13"/>
        <v>#REF!</v>
      </c>
      <c r="I141" s="49" t="e">
        <f t="shared" si="13"/>
        <v>#REF!</v>
      </c>
      <c r="J141" s="116">
        <f>'[2]RGB Analysis'!A141/3</f>
        <v>31.666666666666668</v>
      </c>
      <c r="K141" s="116" t="b">
        <f t="shared" si="12"/>
        <v>0</v>
      </c>
      <c r="L141" s="116"/>
      <c r="N141" s="49">
        <v>26</v>
      </c>
      <c r="O141" s="49">
        <v>64.619</v>
      </c>
      <c r="P141" s="49">
        <v>61.183</v>
      </c>
    </row>
    <row r="142" spans="1:16" x14ac:dyDescent="0.3">
      <c r="A142" s="49">
        <v>96</v>
      </c>
      <c r="B142" s="115">
        <f t="shared" si="8"/>
        <v>3.9079062957540263</v>
      </c>
      <c r="C142" s="49">
        <f t="shared" si="9"/>
        <v>324.14275679442517</v>
      </c>
      <c r="D142" s="49">
        <f t="shared" si="10"/>
        <v>0.10569843137254901</v>
      </c>
      <c r="E142" s="49">
        <f t="shared" si="10"/>
        <v>0.25355686274509798</v>
      </c>
      <c r="F142" s="49">
        <f t="shared" si="10"/>
        <v>0.24056078431372549</v>
      </c>
      <c r="G142" s="49" t="e">
        <f t="shared" si="13"/>
        <v>#REF!</v>
      </c>
      <c r="H142" s="49" t="e">
        <f t="shared" si="13"/>
        <v>#REF!</v>
      </c>
      <c r="I142" s="49" t="e">
        <f t="shared" si="13"/>
        <v>#REF!</v>
      </c>
      <c r="J142" s="116">
        <f>'[2]RGB Analysis'!A142/3</f>
        <v>32</v>
      </c>
      <c r="K142" s="116" t="b">
        <f t="shared" si="12"/>
        <v>1</v>
      </c>
      <c r="L142" s="116"/>
      <c r="N142" s="49">
        <v>26.953099999999999</v>
      </c>
      <c r="O142" s="49">
        <v>64.656999999999996</v>
      </c>
      <c r="P142" s="49">
        <v>61.343000000000004</v>
      </c>
    </row>
    <row r="143" spans="1:16" hidden="1" x14ac:dyDescent="0.3">
      <c r="A143" s="49">
        <v>97</v>
      </c>
      <c r="B143" s="115">
        <f t="shared" si="8"/>
        <v>3.9059053196681304</v>
      </c>
      <c r="C143" s="49">
        <f t="shared" si="9"/>
        <v>324.30881353458631</v>
      </c>
      <c r="D143" s="49">
        <f t="shared" si="10"/>
        <v>0.10588235294117647</v>
      </c>
      <c r="E143" s="49">
        <f t="shared" si="10"/>
        <v>0.26230588235294117</v>
      </c>
      <c r="F143" s="49">
        <f t="shared" si="10"/>
        <v>0.25521960784313724</v>
      </c>
      <c r="G143" s="49" t="e">
        <f t="shared" ref="G143:I158" si="14">G142</f>
        <v>#REF!</v>
      </c>
      <c r="H143" s="49" t="e">
        <f t="shared" si="14"/>
        <v>#REF!</v>
      </c>
      <c r="I143" s="49" t="e">
        <f t="shared" si="14"/>
        <v>#REF!</v>
      </c>
      <c r="J143" s="116">
        <f>'[2]RGB Analysis'!A143/3</f>
        <v>32.333333333333336</v>
      </c>
      <c r="K143" s="116" t="b">
        <f t="shared" si="12"/>
        <v>0</v>
      </c>
      <c r="L143" s="116"/>
      <c r="N143" s="49">
        <v>27</v>
      </c>
      <c r="O143" s="49">
        <v>66.888000000000005</v>
      </c>
      <c r="P143" s="49">
        <v>65.081000000000003</v>
      </c>
    </row>
    <row r="144" spans="1:16" hidden="1" x14ac:dyDescent="0.3">
      <c r="A144" s="49">
        <v>98</v>
      </c>
      <c r="B144" s="115">
        <f t="shared" si="8"/>
        <v>3.9039043435822349</v>
      </c>
      <c r="C144" s="49">
        <f t="shared" si="9"/>
        <v>324.47504050205657</v>
      </c>
      <c r="D144" s="49">
        <f t="shared" si="10"/>
        <v>0.10588235294117647</v>
      </c>
      <c r="E144" s="49">
        <f t="shared" si="10"/>
        <v>0.27768235294117644</v>
      </c>
      <c r="F144" s="49">
        <f t="shared" si="10"/>
        <v>0.25575294117647057</v>
      </c>
      <c r="G144" s="49" t="e">
        <f t="shared" si="14"/>
        <v>#REF!</v>
      </c>
      <c r="H144" s="49" t="e">
        <f t="shared" si="14"/>
        <v>#REF!</v>
      </c>
      <c r="I144" s="49" t="e">
        <f t="shared" si="14"/>
        <v>#REF!</v>
      </c>
      <c r="J144" s="116">
        <f>'[2]RGB Analysis'!A144/3</f>
        <v>32.666666666666664</v>
      </c>
      <c r="K144" s="116" t="b">
        <f t="shared" si="12"/>
        <v>0</v>
      </c>
      <c r="L144" s="116"/>
      <c r="N144" s="49">
        <v>27</v>
      </c>
      <c r="O144" s="49">
        <v>70.808999999999997</v>
      </c>
      <c r="P144" s="49">
        <v>65.216999999999999</v>
      </c>
    </row>
    <row r="145" spans="1:16" x14ac:dyDescent="0.3">
      <c r="A145" s="49">
        <v>99</v>
      </c>
      <c r="B145" s="115">
        <f t="shared" si="8"/>
        <v>3.9019033674963395</v>
      </c>
      <c r="C145" s="49">
        <f t="shared" si="9"/>
        <v>324.64143795872428</v>
      </c>
      <c r="D145" s="49">
        <f t="shared" si="10"/>
        <v>0.10588235294117647</v>
      </c>
      <c r="E145" s="49">
        <f t="shared" si="10"/>
        <v>0.28434509803921565</v>
      </c>
      <c r="F145" s="49">
        <f t="shared" si="10"/>
        <v>0.27514509803921566</v>
      </c>
      <c r="G145" s="49" t="e">
        <f t="shared" si="14"/>
        <v>#REF!</v>
      </c>
      <c r="H145" s="49" t="e">
        <f t="shared" si="14"/>
        <v>#REF!</v>
      </c>
      <c r="I145" s="49" t="e">
        <f t="shared" si="14"/>
        <v>#REF!</v>
      </c>
      <c r="J145" s="116">
        <f>'[2]RGB Analysis'!A145/3</f>
        <v>33</v>
      </c>
      <c r="K145" s="116" t="b">
        <f t="shared" si="12"/>
        <v>1</v>
      </c>
      <c r="L145" s="116"/>
      <c r="N145" s="49">
        <v>27</v>
      </c>
      <c r="O145" s="49">
        <v>72.507999999999996</v>
      </c>
      <c r="P145" s="49">
        <v>70.162000000000006</v>
      </c>
    </row>
    <row r="146" spans="1:16" hidden="1" x14ac:dyDescent="0.3">
      <c r="A146" s="49">
        <v>100</v>
      </c>
      <c r="B146" s="115">
        <f t="shared" si="8"/>
        <v>3.899902391410444</v>
      </c>
      <c r="C146" s="49">
        <f t="shared" si="9"/>
        <v>324.80800616701509</v>
      </c>
      <c r="D146" s="49">
        <f t="shared" si="10"/>
        <v>0.10588235294117647</v>
      </c>
      <c r="E146" s="49">
        <f t="shared" si="10"/>
        <v>0.289921568627451</v>
      </c>
      <c r="F146" s="49">
        <f t="shared" si="10"/>
        <v>0.27623529411764708</v>
      </c>
      <c r="G146" s="49" t="e">
        <f t="shared" si="14"/>
        <v>#REF!</v>
      </c>
      <c r="H146" s="49" t="e">
        <f t="shared" si="14"/>
        <v>#REF!</v>
      </c>
      <c r="I146" s="49" t="e">
        <f t="shared" si="14"/>
        <v>#REF!</v>
      </c>
      <c r="J146" s="116">
        <f>'[2]RGB Analysis'!A146/3</f>
        <v>33.333333333333336</v>
      </c>
      <c r="K146" s="116" t="b">
        <f t="shared" si="12"/>
        <v>0</v>
      </c>
      <c r="L146" s="116"/>
      <c r="N146" s="49">
        <v>27</v>
      </c>
      <c r="O146" s="49">
        <v>73.930000000000007</v>
      </c>
      <c r="P146" s="49">
        <v>70.44</v>
      </c>
    </row>
    <row r="147" spans="1:16" hidden="1" x14ac:dyDescent="0.3">
      <c r="A147" s="49">
        <v>101</v>
      </c>
      <c r="B147" s="115">
        <f t="shared" si="8"/>
        <v>3.8979014153245481</v>
      </c>
      <c r="C147" s="49">
        <f t="shared" si="9"/>
        <v>324.97474538989343</v>
      </c>
      <c r="D147" s="49">
        <f t="shared" si="10"/>
        <v>0.10588235294117647</v>
      </c>
      <c r="E147" s="49">
        <f t="shared" si="10"/>
        <v>0.29738823529411762</v>
      </c>
      <c r="F147" s="49">
        <f t="shared" si="10"/>
        <v>0.30615686274509796</v>
      </c>
      <c r="G147" s="49" t="e">
        <f t="shared" si="14"/>
        <v>#REF!</v>
      </c>
      <c r="H147" s="49" t="e">
        <f t="shared" si="14"/>
        <v>#REF!</v>
      </c>
      <c r="I147" s="49" t="e">
        <f t="shared" si="14"/>
        <v>#REF!</v>
      </c>
      <c r="J147" s="116">
        <f>'[2]RGB Analysis'!A147/3</f>
        <v>33.666666666666664</v>
      </c>
      <c r="K147" s="116" t="b">
        <f t="shared" si="12"/>
        <v>0</v>
      </c>
      <c r="L147" s="116"/>
      <c r="N147" s="49">
        <v>27</v>
      </c>
      <c r="O147" s="49">
        <v>75.834000000000003</v>
      </c>
      <c r="P147" s="49">
        <v>78.069999999999993</v>
      </c>
    </row>
    <row r="148" spans="1:16" x14ac:dyDescent="0.3">
      <c r="A148" s="49">
        <v>102</v>
      </c>
      <c r="B148" s="115">
        <f t="shared" si="8"/>
        <v>3.8959004392386527</v>
      </c>
      <c r="C148" s="49">
        <f t="shared" si="9"/>
        <v>325.14165589086412</v>
      </c>
      <c r="D148" s="49">
        <f t="shared" si="10"/>
        <v>0.11706156862745098</v>
      </c>
      <c r="E148" s="49">
        <f t="shared" si="10"/>
        <v>0.30358431372549016</v>
      </c>
      <c r="F148" s="49">
        <f t="shared" si="10"/>
        <v>0.30780000000000002</v>
      </c>
      <c r="G148" s="49" t="e">
        <f t="shared" si="14"/>
        <v>#REF!</v>
      </c>
      <c r="H148" s="49" t="e">
        <f t="shared" si="14"/>
        <v>#REF!</v>
      </c>
      <c r="I148" s="49" t="e">
        <f t="shared" si="14"/>
        <v>#REF!</v>
      </c>
      <c r="J148" s="116">
        <f>'[2]RGB Analysis'!A148/3</f>
        <v>34</v>
      </c>
      <c r="K148" s="116" t="b">
        <f t="shared" si="12"/>
        <v>1</v>
      </c>
      <c r="L148" s="116"/>
      <c r="N148" s="49">
        <v>29.8507</v>
      </c>
      <c r="O148" s="49">
        <v>77.414000000000001</v>
      </c>
      <c r="P148" s="49">
        <v>78.489000000000004</v>
      </c>
    </row>
    <row r="149" spans="1:16" hidden="1" x14ac:dyDescent="0.3">
      <c r="A149" s="49">
        <v>103</v>
      </c>
      <c r="B149" s="115">
        <f t="shared" si="8"/>
        <v>3.8938994631527573</v>
      </c>
      <c r="C149" s="49">
        <f t="shared" si="9"/>
        <v>325.30873793397348</v>
      </c>
      <c r="D149" s="49">
        <f t="shared" si="10"/>
        <v>0.11764705882352941</v>
      </c>
      <c r="E149" s="49">
        <f t="shared" si="10"/>
        <v>0.31152156862745101</v>
      </c>
      <c r="F149" s="49">
        <f t="shared" si="10"/>
        <v>0.32681960784313724</v>
      </c>
      <c r="G149" s="49" t="e">
        <f t="shared" si="14"/>
        <v>#REF!</v>
      </c>
      <c r="H149" s="49" t="e">
        <f t="shared" si="14"/>
        <v>#REF!</v>
      </c>
      <c r="I149" s="49" t="e">
        <f t="shared" si="14"/>
        <v>#REF!</v>
      </c>
      <c r="J149" s="116">
        <f>'[2]RGB Analysis'!A149/3</f>
        <v>34.333333333333336</v>
      </c>
      <c r="K149" s="116" t="b">
        <f t="shared" si="12"/>
        <v>0</v>
      </c>
      <c r="L149" s="116"/>
      <c r="N149" s="49">
        <v>30</v>
      </c>
      <c r="O149" s="49">
        <v>79.438000000000002</v>
      </c>
      <c r="P149" s="49">
        <v>83.338999999999999</v>
      </c>
    </row>
    <row r="150" spans="1:16" hidden="1" x14ac:dyDescent="0.3">
      <c r="A150" s="49">
        <v>104</v>
      </c>
      <c r="B150" s="115">
        <f t="shared" si="8"/>
        <v>3.8918984870668618</v>
      </c>
      <c r="C150" s="49">
        <f t="shared" si="9"/>
        <v>325.47599178381097</v>
      </c>
      <c r="D150" s="49">
        <f t="shared" si="10"/>
        <v>0.11392470588235293</v>
      </c>
      <c r="E150" s="49">
        <f t="shared" si="10"/>
        <v>0.33082352941176474</v>
      </c>
      <c r="F150" s="49">
        <f t="shared" si="10"/>
        <v>0.32849019607843138</v>
      </c>
      <c r="G150" s="49" t="e">
        <f t="shared" si="14"/>
        <v>#REF!</v>
      </c>
      <c r="H150" s="49" t="e">
        <f t="shared" si="14"/>
        <v>#REF!</v>
      </c>
      <c r="I150" s="49" t="e">
        <f t="shared" si="14"/>
        <v>#REF!</v>
      </c>
      <c r="J150" s="116">
        <f>'[2]RGB Analysis'!A150/3</f>
        <v>34.666666666666664</v>
      </c>
      <c r="K150" s="116" t="b">
        <f t="shared" si="12"/>
        <v>0</v>
      </c>
      <c r="L150" s="116"/>
      <c r="N150" s="49">
        <v>29.050799999999999</v>
      </c>
      <c r="O150" s="49">
        <v>84.36</v>
      </c>
      <c r="P150" s="49">
        <v>83.765000000000001</v>
      </c>
    </row>
    <row r="151" spans="1:16" x14ac:dyDescent="0.3">
      <c r="A151" s="49">
        <v>105</v>
      </c>
      <c r="B151" s="115">
        <f t="shared" si="8"/>
        <v>3.8898975109809659</v>
      </c>
      <c r="C151" s="49">
        <f t="shared" si="9"/>
        <v>325.6434177055105</v>
      </c>
      <c r="D151" s="49">
        <f t="shared" si="10"/>
        <v>0.11372549019607843</v>
      </c>
      <c r="E151" s="49">
        <f t="shared" si="10"/>
        <v>0.34419215686274507</v>
      </c>
      <c r="F151" s="49">
        <f t="shared" si="10"/>
        <v>0.35240784313725487</v>
      </c>
      <c r="G151" s="49" t="e">
        <f t="shared" si="14"/>
        <v>#REF!</v>
      </c>
      <c r="H151" s="49" t="e">
        <f t="shared" si="14"/>
        <v>#REF!</v>
      </c>
      <c r="I151" s="49" t="e">
        <f t="shared" si="14"/>
        <v>#REF!</v>
      </c>
      <c r="J151" s="116">
        <f>'[2]RGB Analysis'!A151/3</f>
        <v>35</v>
      </c>
      <c r="K151" s="116" t="b">
        <f t="shared" si="12"/>
        <v>1</v>
      </c>
      <c r="L151" s="116"/>
      <c r="N151" s="49">
        <v>29</v>
      </c>
      <c r="O151" s="49">
        <v>87.769000000000005</v>
      </c>
      <c r="P151" s="49">
        <v>89.864000000000004</v>
      </c>
    </row>
    <row r="152" spans="1:16" hidden="1" x14ac:dyDescent="0.3">
      <c r="A152" s="49">
        <v>106</v>
      </c>
      <c r="B152" s="115">
        <f t="shared" si="8"/>
        <v>3.8878965348950705</v>
      </c>
      <c r="C152" s="49">
        <f t="shared" si="9"/>
        <v>325.81101596475162</v>
      </c>
      <c r="D152" s="49">
        <f t="shared" si="10"/>
        <v>0.12488156862745098</v>
      </c>
      <c r="E152" s="49">
        <f t="shared" si="10"/>
        <v>0.3507725490196078</v>
      </c>
      <c r="F152" s="49">
        <f t="shared" si="10"/>
        <v>0.35471764705882353</v>
      </c>
      <c r="G152" s="49" t="e">
        <f t="shared" si="14"/>
        <v>#REF!</v>
      </c>
      <c r="H152" s="49" t="e">
        <f t="shared" si="14"/>
        <v>#REF!</v>
      </c>
      <c r="I152" s="49" t="e">
        <f t="shared" si="14"/>
        <v>#REF!</v>
      </c>
      <c r="J152" s="116">
        <f>'[2]RGB Analysis'!A152/3</f>
        <v>35.333333333333336</v>
      </c>
      <c r="K152" s="116" t="b">
        <f t="shared" si="12"/>
        <v>0</v>
      </c>
      <c r="L152" s="116"/>
      <c r="N152" s="49">
        <v>31.844799999999999</v>
      </c>
      <c r="O152" s="49">
        <v>89.447000000000003</v>
      </c>
      <c r="P152" s="49">
        <v>90.453000000000003</v>
      </c>
    </row>
    <row r="153" spans="1:16" hidden="1" x14ac:dyDescent="0.3">
      <c r="A153" s="49">
        <v>107</v>
      </c>
      <c r="B153" s="115">
        <f t="shared" si="8"/>
        <v>3.885895558809175</v>
      </c>
      <c r="C153" s="49">
        <f t="shared" si="9"/>
        <v>325.97878682776127</v>
      </c>
      <c r="D153" s="49">
        <f t="shared" si="10"/>
        <v>0.12549019607843137</v>
      </c>
      <c r="E153" s="49">
        <f t="shared" si="10"/>
        <v>0.36340392156862744</v>
      </c>
      <c r="F153" s="49">
        <f t="shared" si="10"/>
        <v>0.36506274509803921</v>
      </c>
      <c r="G153" s="49" t="e">
        <f t="shared" si="14"/>
        <v>#REF!</v>
      </c>
      <c r="H153" s="49" t="e">
        <f t="shared" si="14"/>
        <v>#REF!</v>
      </c>
      <c r="I153" s="49" t="e">
        <f t="shared" si="14"/>
        <v>#REF!</v>
      </c>
      <c r="J153" s="116">
        <f>'[2]RGB Analysis'!A153/3</f>
        <v>35.666666666666664</v>
      </c>
      <c r="K153" s="116" t="b">
        <f t="shared" si="12"/>
        <v>0</v>
      </c>
      <c r="L153" s="116"/>
      <c r="N153" s="49">
        <v>32</v>
      </c>
      <c r="O153" s="49">
        <v>92.668000000000006</v>
      </c>
      <c r="P153" s="49">
        <v>93.090999999999994</v>
      </c>
    </row>
    <row r="154" spans="1:16" x14ac:dyDescent="0.3">
      <c r="A154" s="49">
        <v>108</v>
      </c>
      <c r="B154" s="115">
        <f t="shared" si="8"/>
        <v>3.8838945827232796</v>
      </c>
      <c r="C154" s="49">
        <f t="shared" si="9"/>
        <v>326.146730561315</v>
      </c>
      <c r="D154" s="49">
        <f t="shared" si="10"/>
        <v>0.13291999999999998</v>
      </c>
      <c r="E154" s="49">
        <f t="shared" si="10"/>
        <v>0.36433725490196078</v>
      </c>
      <c r="F154" s="49">
        <f t="shared" si="10"/>
        <v>0.36576862745098043</v>
      </c>
      <c r="G154" s="49" t="e">
        <f t="shared" si="14"/>
        <v>#REF!</v>
      </c>
      <c r="H154" s="49" t="e">
        <f t="shared" si="14"/>
        <v>#REF!</v>
      </c>
      <c r="I154" s="49" t="e">
        <f t="shared" si="14"/>
        <v>#REF!</v>
      </c>
      <c r="J154" s="116">
        <f>'[2]RGB Analysis'!A154/3</f>
        <v>36</v>
      </c>
      <c r="K154" s="116" t="b">
        <f t="shared" si="12"/>
        <v>1</v>
      </c>
      <c r="L154" s="116"/>
      <c r="N154" s="49">
        <v>33.894599999999997</v>
      </c>
      <c r="O154" s="49">
        <v>92.906000000000006</v>
      </c>
      <c r="P154" s="49">
        <v>93.271000000000001</v>
      </c>
    </row>
    <row r="155" spans="1:16" hidden="1" x14ac:dyDescent="0.3">
      <c r="A155" s="49">
        <v>109</v>
      </c>
      <c r="B155" s="115">
        <f t="shared" si="8"/>
        <v>3.8818936066373837</v>
      </c>
      <c r="C155" s="49">
        <f t="shared" si="9"/>
        <v>326.31484743273836</v>
      </c>
      <c r="D155" s="49">
        <f t="shared" si="10"/>
        <v>0.13333333333333333</v>
      </c>
      <c r="E155" s="49">
        <f t="shared" si="10"/>
        <v>0.36098823529411767</v>
      </c>
      <c r="F155" s="49">
        <f t="shared" si="10"/>
        <v>0.37101176470588232</v>
      </c>
      <c r="G155" s="49" t="e">
        <f t="shared" si="14"/>
        <v>#REF!</v>
      </c>
      <c r="H155" s="49" t="e">
        <f t="shared" si="14"/>
        <v>#REF!</v>
      </c>
      <c r="I155" s="49" t="e">
        <f t="shared" si="14"/>
        <v>#REF!</v>
      </c>
      <c r="J155" s="116">
        <f>'[2]RGB Analysis'!A155/3</f>
        <v>36.333333333333336</v>
      </c>
      <c r="K155" s="116" t="b">
        <f t="shared" si="12"/>
        <v>0</v>
      </c>
      <c r="L155" s="116"/>
      <c r="N155" s="49">
        <v>34</v>
      </c>
      <c r="O155" s="49">
        <v>92.052000000000007</v>
      </c>
      <c r="P155" s="49">
        <v>94.608000000000004</v>
      </c>
    </row>
    <row r="156" spans="1:16" hidden="1" x14ac:dyDescent="0.3">
      <c r="A156" s="49">
        <v>110</v>
      </c>
      <c r="B156" s="115">
        <f t="shared" si="8"/>
        <v>3.8798926305514883</v>
      </c>
      <c r="C156" s="49">
        <f t="shared" si="9"/>
        <v>326.48313770990842</v>
      </c>
      <c r="D156" s="49">
        <f t="shared" si="10"/>
        <v>0.12962235294117647</v>
      </c>
      <c r="E156" s="49">
        <f t="shared" si="10"/>
        <v>0.36703529411764702</v>
      </c>
      <c r="F156" s="49">
        <f t="shared" si="10"/>
        <v>0.37110588235294117</v>
      </c>
      <c r="G156" s="49" t="e">
        <f t="shared" si="14"/>
        <v>#REF!</v>
      </c>
      <c r="H156" s="49" t="e">
        <f t="shared" si="14"/>
        <v>#REF!</v>
      </c>
      <c r="I156" s="49" t="e">
        <f t="shared" si="14"/>
        <v>#REF!</v>
      </c>
      <c r="J156" s="116">
        <f>'[2]RGB Analysis'!A156/3</f>
        <v>36.666666666666664</v>
      </c>
      <c r="K156" s="116" t="b">
        <f t="shared" si="12"/>
        <v>0</v>
      </c>
      <c r="L156" s="116"/>
      <c r="N156" s="49">
        <v>33.053699999999999</v>
      </c>
      <c r="O156" s="49">
        <v>93.593999999999994</v>
      </c>
      <c r="P156" s="49">
        <v>94.632000000000005</v>
      </c>
    </row>
    <row r="157" spans="1:16" x14ac:dyDescent="0.3">
      <c r="A157" s="49">
        <v>111</v>
      </c>
      <c r="B157" s="115">
        <f t="shared" si="8"/>
        <v>3.8778916544655928</v>
      </c>
      <c r="C157" s="49">
        <f t="shared" si="9"/>
        <v>326.65160166125509</v>
      </c>
      <c r="D157" s="49">
        <f t="shared" si="10"/>
        <v>0.12941176470588237</v>
      </c>
      <c r="E157" s="49">
        <f t="shared" si="10"/>
        <v>0.35650588235294117</v>
      </c>
      <c r="F157" s="49">
        <f t="shared" si="10"/>
        <v>0.3604</v>
      </c>
      <c r="G157" s="49" t="e">
        <f t="shared" si="14"/>
        <v>#REF!</v>
      </c>
      <c r="H157" s="49" t="e">
        <f t="shared" si="14"/>
        <v>#REF!</v>
      </c>
      <c r="I157" s="49" t="e">
        <f t="shared" si="14"/>
        <v>#REF!</v>
      </c>
      <c r="J157" s="116">
        <f>'[2]RGB Analysis'!A157/3</f>
        <v>37</v>
      </c>
      <c r="K157" s="116" t="b">
        <f t="shared" si="12"/>
        <v>1</v>
      </c>
      <c r="L157" s="116"/>
      <c r="N157" s="49">
        <v>33</v>
      </c>
      <c r="O157" s="49">
        <v>90.909000000000006</v>
      </c>
      <c r="P157" s="49">
        <v>91.902000000000001</v>
      </c>
    </row>
    <row r="158" spans="1:16" hidden="1" x14ac:dyDescent="0.3">
      <c r="A158" s="49">
        <v>112</v>
      </c>
      <c r="B158" s="115">
        <f t="shared" si="8"/>
        <v>3.8758906783796974</v>
      </c>
      <c r="C158" s="49">
        <f t="shared" si="9"/>
        <v>326.82023955576273</v>
      </c>
      <c r="D158" s="49">
        <f t="shared" si="10"/>
        <v>0.14424078431372547</v>
      </c>
      <c r="E158" s="49">
        <f t="shared" si="10"/>
        <v>0.34047058823529408</v>
      </c>
      <c r="F158" s="49">
        <f t="shared" si="10"/>
        <v>0.35922352941176472</v>
      </c>
      <c r="G158" s="49" t="e">
        <f t="shared" si="14"/>
        <v>#REF!</v>
      </c>
      <c r="H158" s="49" t="e">
        <f t="shared" si="14"/>
        <v>#REF!</v>
      </c>
      <c r="I158" s="49" t="e">
        <f t="shared" si="14"/>
        <v>#REF!</v>
      </c>
      <c r="J158" s="116">
        <f>'[2]RGB Analysis'!A158/3</f>
        <v>37.333333333333336</v>
      </c>
      <c r="K158" s="116" t="b">
        <f t="shared" si="12"/>
        <v>0</v>
      </c>
      <c r="L158" s="116"/>
      <c r="N158" s="49">
        <v>36.781399999999998</v>
      </c>
      <c r="O158" s="49">
        <v>86.82</v>
      </c>
      <c r="P158" s="49">
        <v>91.602000000000004</v>
      </c>
    </row>
    <row r="159" spans="1:16" hidden="1" x14ac:dyDescent="0.3">
      <c r="A159" s="49">
        <v>113</v>
      </c>
      <c r="B159" s="115">
        <f t="shared" si="8"/>
        <v>3.8738897022938015</v>
      </c>
      <c r="C159" s="49">
        <f t="shared" si="9"/>
        <v>326.98905166297129</v>
      </c>
      <c r="D159" s="49">
        <f t="shared" si="10"/>
        <v>0.14509803921568626</v>
      </c>
      <c r="E159" s="49">
        <f t="shared" si="10"/>
        <v>0.32321176470588231</v>
      </c>
      <c r="F159" s="49">
        <f t="shared" si="10"/>
        <v>0.32227450980392158</v>
      </c>
      <c r="G159" s="49" t="e">
        <f t="shared" ref="G159:I174" si="15">G158</f>
        <v>#REF!</v>
      </c>
      <c r="H159" s="49" t="e">
        <f t="shared" si="15"/>
        <v>#REF!</v>
      </c>
      <c r="I159" s="49" t="e">
        <f t="shared" si="15"/>
        <v>#REF!</v>
      </c>
      <c r="J159" s="116">
        <f>'[2]RGB Analysis'!A159/3</f>
        <v>37.666666666666664</v>
      </c>
      <c r="K159" s="116" t="b">
        <f t="shared" si="12"/>
        <v>0</v>
      </c>
      <c r="L159" s="116"/>
      <c r="N159" s="49">
        <v>37</v>
      </c>
      <c r="O159" s="49">
        <v>82.418999999999997</v>
      </c>
      <c r="P159" s="49">
        <v>82.18</v>
      </c>
    </row>
    <row r="160" spans="1:16" x14ac:dyDescent="0.3">
      <c r="A160" s="49">
        <v>114</v>
      </c>
      <c r="B160" s="115">
        <f t="shared" si="8"/>
        <v>3.871888726207906</v>
      </c>
      <c r="C160" s="49">
        <f t="shared" si="9"/>
        <v>327.15803825297797</v>
      </c>
      <c r="D160" s="49">
        <f t="shared" si="10"/>
        <v>0.14144431372549018</v>
      </c>
      <c r="E160" s="49">
        <f t="shared" si="10"/>
        <v>0.29920392156862746</v>
      </c>
      <c r="F160" s="49">
        <f t="shared" si="10"/>
        <v>0.31871372549019611</v>
      </c>
      <c r="G160" s="49" t="e">
        <f t="shared" si="15"/>
        <v>#REF!</v>
      </c>
      <c r="H160" s="49" t="e">
        <f t="shared" si="15"/>
        <v>#REF!</v>
      </c>
      <c r="I160" s="49" t="e">
        <f t="shared" si="15"/>
        <v>#REF!</v>
      </c>
      <c r="J160" s="116">
        <f>'[2]RGB Analysis'!A160/3</f>
        <v>38</v>
      </c>
      <c r="K160" s="116" t="b">
        <f t="shared" si="12"/>
        <v>1</v>
      </c>
      <c r="L160" s="116"/>
      <c r="N160" s="49">
        <v>36.068300000000001</v>
      </c>
      <c r="O160" s="49">
        <v>76.296999999999997</v>
      </c>
      <c r="P160" s="49">
        <v>81.272000000000006</v>
      </c>
    </row>
    <row r="161" spans="1:16" hidden="1" x14ac:dyDescent="0.3">
      <c r="A161" s="49">
        <v>115</v>
      </c>
      <c r="B161" s="115">
        <f t="shared" si="8"/>
        <v>3.8698877501220106</v>
      </c>
      <c r="C161" s="49">
        <f t="shared" si="9"/>
        <v>327.32719959643867</v>
      </c>
      <c r="D161" s="49">
        <f t="shared" si="10"/>
        <v>0.14153803921568625</v>
      </c>
      <c r="E161" s="49">
        <f t="shared" si="10"/>
        <v>0.27482745098039219</v>
      </c>
      <c r="F161" s="49">
        <f t="shared" si="10"/>
        <v>0.26832941176470593</v>
      </c>
      <c r="G161" s="49" t="e">
        <f t="shared" si="15"/>
        <v>#REF!</v>
      </c>
      <c r="H161" s="49" t="e">
        <f t="shared" si="15"/>
        <v>#REF!</v>
      </c>
      <c r="I161" s="49" t="e">
        <f t="shared" si="15"/>
        <v>#REF!</v>
      </c>
      <c r="J161" s="116">
        <f>'[2]RGB Analysis'!A161/3</f>
        <v>38.333333333333336</v>
      </c>
      <c r="K161" s="116" t="b">
        <f t="shared" si="12"/>
        <v>0</v>
      </c>
      <c r="L161" s="116"/>
      <c r="N161" s="49">
        <v>36.092199999999998</v>
      </c>
      <c r="O161" s="49">
        <v>70.081000000000003</v>
      </c>
      <c r="P161" s="49">
        <v>68.424000000000007</v>
      </c>
    </row>
    <row r="162" spans="1:16" hidden="1" x14ac:dyDescent="0.3">
      <c r="A162" s="49">
        <v>116</v>
      </c>
      <c r="B162" s="115">
        <f t="shared" si="8"/>
        <v>3.8678867740361151</v>
      </c>
      <c r="C162" s="49">
        <f t="shared" si="9"/>
        <v>327.49653596456926</v>
      </c>
      <c r="D162" s="49">
        <f t="shared" si="10"/>
        <v>0.15643529411764703</v>
      </c>
      <c r="E162" s="49">
        <f t="shared" si="10"/>
        <v>0.25351764705882357</v>
      </c>
      <c r="F162" s="49">
        <f t="shared" si="10"/>
        <v>0.2636</v>
      </c>
      <c r="G162" s="49" t="e">
        <f t="shared" si="15"/>
        <v>#REF!</v>
      </c>
      <c r="H162" s="49" t="e">
        <f t="shared" si="15"/>
        <v>#REF!</v>
      </c>
      <c r="I162" s="49" t="e">
        <f t="shared" si="15"/>
        <v>#REF!</v>
      </c>
      <c r="J162" s="116">
        <f>'[2]RGB Analysis'!A162/3</f>
        <v>38.666666666666664</v>
      </c>
      <c r="K162" s="116" t="b">
        <f t="shared" si="12"/>
        <v>0</v>
      </c>
      <c r="L162" s="116"/>
      <c r="N162" s="49">
        <v>39.890999999999998</v>
      </c>
      <c r="O162" s="49">
        <v>64.647000000000006</v>
      </c>
      <c r="P162" s="49">
        <v>67.218000000000004</v>
      </c>
    </row>
    <row r="163" spans="1:16" x14ac:dyDescent="0.3">
      <c r="A163" s="49">
        <v>117</v>
      </c>
      <c r="B163" s="115">
        <f t="shared" si="8"/>
        <v>3.8658857979502192</v>
      </c>
      <c r="C163" s="49">
        <f t="shared" si="9"/>
        <v>327.66604762914722</v>
      </c>
      <c r="D163" s="49">
        <f t="shared" si="10"/>
        <v>0.15751725490196078</v>
      </c>
      <c r="E163" s="49">
        <f t="shared" si="10"/>
        <v>0.2357450980392157</v>
      </c>
      <c r="F163" s="49">
        <f t="shared" si="10"/>
        <v>0.22582352941176473</v>
      </c>
      <c r="G163" s="49" t="e">
        <f t="shared" si="15"/>
        <v>#REF!</v>
      </c>
      <c r="H163" s="49" t="e">
        <f t="shared" si="15"/>
        <v>#REF!</v>
      </c>
      <c r="I163" s="49" t="e">
        <f t="shared" si="15"/>
        <v>#REF!</v>
      </c>
      <c r="J163" s="116">
        <f>'[2]RGB Analysis'!A163/3</f>
        <v>39</v>
      </c>
      <c r="K163" s="116" t="b">
        <f t="shared" si="12"/>
        <v>1</v>
      </c>
      <c r="L163" s="116"/>
      <c r="N163" s="49">
        <v>40.166899999999998</v>
      </c>
      <c r="O163" s="49">
        <v>60.115000000000002</v>
      </c>
      <c r="P163" s="49">
        <v>57.585000000000001</v>
      </c>
    </row>
    <row r="164" spans="1:16" hidden="1" x14ac:dyDescent="0.3">
      <c r="A164" s="49">
        <v>118</v>
      </c>
      <c r="B164" s="115">
        <f t="shared" si="8"/>
        <v>3.8638848218643238</v>
      </c>
      <c r="C164" s="49">
        <f t="shared" si="9"/>
        <v>327.83573486251288</v>
      </c>
      <c r="D164" s="49">
        <f t="shared" si="10"/>
        <v>0.16308627450980395</v>
      </c>
      <c r="E164" s="49">
        <f t="shared" si="10"/>
        <v>0.2198705882352941</v>
      </c>
      <c r="F164" s="49">
        <f t="shared" si="10"/>
        <v>0.22230588235294119</v>
      </c>
      <c r="G164" s="49" t="e">
        <f t="shared" si="15"/>
        <v>#REF!</v>
      </c>
      <c r="H164" s="49" t="e">
        <f t="shared" si="15"/>
        <v>#REF!</v>
      </c>
      <c r="I164" s="49" t="e">
        <f t="shared" si="15"/>
        <v>#REF!</v>
      </c>
      <c r="J164" s="116">
        <f>'[2]RGB Analysis'!A164/3</f>
        <v>39.333333333333336</v>
      </c>
      <c r="K164" s="116" t="b">
        <f t="shared" si="12"/>
        <v>0</v>
      </c>
      <c r="L164" s="116"/>
      <c r="N164" s="49">
        <v>41.587000000000003</v>
      </c>
      <c r="O164" s="49">
        <v>56.067</v>
      </c>
      <c r="P164" s="49">
        <v>56.688000000000002</v>
      </c>
    </row>
    <row r="165" spans="1:16" hidden="1" x14ac:dyDescent="0.3">
      <c r="A165" s="49">
        <v>119</v>
      </c>
      <c r="B165" s="115">
        <f t="shared" si="8"/>
        <v>3.8618838457784284</v>
      </c>
      <c r="C165" s="49">
        <f t="shared" si="9"/>
        <v>328.00559793757117</v>
      </c>
      <c r="D165" s="49">
        <f t="shared" si="10"/>
        <v>0.16310392156862746</v>
      </c>
      <c r="E165" s="49">
        <f t="shared" si="10"/>
        <v>0.21725882352941178</v>
      </c>
      <c r="F165" s="49">
        <f t="shared" si="10"/>
        <v>0.22778431372549018</v>
      </c>
      <c r="G165" s="49" t="e">
        <f t="shared" si="15"/>
        <v>#REF!</v>
      </c>
      <c r="H165" s="49" t="e">
        <f t="shared" si="15"/>
        <v>#REF!</v>
      </c>
      <c r="I165" s="49" t="e">
        <f t="shared" si="15"/>
        <v>#REF!</v>
      </c>
      <c r="J165" s="116">
        <f>'[2]RGB Analysis'!A165/3</f>
        <v>39.666666666666664</v>
      </c>
      <c r="K165" s="116" t="b">
        <f t="shared" si="12"/>
        <v>0</v>
      </c>
      <c r="L165" s="116"/>
      <c r="N165" s="49">
        <v>41.591500000000003</v>
      </c>
      <c r="O165" s="49">
        <v>55.401000000000003</v>
      </c>
      <c r="P165" s="49">
        <v>58.085000000000001</v>
      </c>
    </row>
    <row r="166" spans="1:16" x14ac:dyDescent="0.3">
      <c r="A166" s="49">
        <v>120</v>
      </c>
      <c r="B166" s="115">
        <f t="shared" si="8"/>
        <v>3.8598828696925329</v>
      </c>
      <c r="C166" s="49">
        <f t="shared" si="9"/>
        <v>328.17563712779281</v>
      </c>
      <c r="D166" s="49">
        <f t="shared" si="10"/>
        <v>0.1677776470588235</v>
      </c>
      <c r="E166" s="49">
        <f t="shared" si="10"/>
        <v>0.21681176470588234</v>
      </c>
      <c r="F166" s="49">
        <f t="shared" si="10"/>
        <v>0.22801176470588236</v>
      </c>
      <c r="G166" s="49" t="e">
        <f t="shared" si="15"/>
        <v>#REF!</v>
      </c>
      <c r="H166" s="49" t="e">
        <f t="shared" si="15"/>
        <v>#REF!</v>
      </c>
      <c r="I166" s="49" t="e">
        <f t="shared" si="15"/>
        <v>#REF!</v>
      </c>
      <c r="J166" s="116">
        <f>'[2]RGB Analysis'!A166/3</f>
        <v>40</v>
      </c>
      <c r="K166" s="116" t="b">
        <f t="shared" si="12"/>
        <v>1</v>
      </c>
      <c r="L166" s="116"/>
      <c r="N166" s="49">
        <v>42.783299999999997</v>
      </c>
      <c r="O166" s="49">
        <v>55.286999999999999</v>
      </c>
      <c r="P166" s="49">
        <v>58.143000000000001</v>
      </c>
    </row>
    <row r="167" spans="1:16" hidden="1" x14ac:dyDescent="0.3">
      <c r="A167" s="49">
        <v>121</v>
      </c>
      <c r="B167" s="115">
        <f t="shared" si="8"/>
        <v>3.857881893606637</v>
      </c>
      <c r="C167" s="49">
        <f t="shared" si="9"/>
        <v>328.34585270721601</v>
      </c>
      <c r="D167" s="49">
        <f t="shared" si="10"/>
        <v>0.16736431372549018</v>
      </c>
      <c r="E167" s="49">
        <f t="shared" si="10"/>
        <v>0.2266235294117647</v>
      </c>
      <c r="F167" s="49">
        <f t="shared" si="10"/>
        <v>0.24470196078431372</v>
      </c>
      <c r="G167" s="49" t="e">
        <f t="shared" si="15"/>
        <v>#REF!</v>
      </c>
      <c r="H167" s="49" t="e">
        <f t="shared" si="15"/>
        <v>#REF!</v>
      </c>
      <c r="I167" s="49" t="e">
        <f t="shared" si="15"/>
        <v>#REF!</v>
      </c>
      <c r="J167" s="116">
        <f>'[2]RGB Analysis'!A167/3</f>
        <v>40.333333333333336</v>
      </c>
      <c r="K167" s="116" t="b">
        <f t="shared" si="12"/>
        <v>0</v>
      </c>
      <c r="L167" s="116"/>
      <c r="N167" s="49">
        <v>42.677900000000001</v>
      </c>
      <c r="O167" s="49">
        <v>57.789000000000001</v>
      </c>
      <c r="P167" s="49">
        <v>62.399000000000001</v>
      </c>
    </row>
    <row r="168" spans="1:16" hidden="1" x14ac:dyDescent="0.3">
      <c r="A168" s="49">
        <v>122</v>
      </c>
      <c r="B168" s="115">
        <f t="shared" si="8"/>
        <v>3.8558809175207416</v>
      </c>
      <c r="C168" s="49">
        <f t="shared" si="9"/>
        <v>328.51624495044751</v>
      </c>
      <c r="D168" s="49">
        <f t="shared" si="10"/>
        <v>0.15478274509803921</v>
      </c>
      <c r="E168" s="49">
        <f t="shared" si="10"/>
        <v>0.23105098039215685</v>
      </c>
      <c r="F168" s="49">
        <f t="shared" si="10"/>
        <v>0.24642745098039212</v>
      </c>
      <c r="G168" s="49" t="e">
        <f t="shared" si="15"/>
        <v>#REF!</v>
      </c>
      <c r="H168" s="49" t="e">
        <f t="shared" si="15"/>
        <v>#REF!</v>
      </c>
      <c r="I168" s="49" t="e">
        <f t="shared" si="15"/>
        <v>#REF!</v>
      </c>
      <c r="J168" s="116">
        <f>'[2]RGB Analysis'!A168/3</f>
        <v>40.666666666666664</v>
      </c>
      <c r="K168" s="116" t="b">
        <f t="shared" si="12"/>
        <v>0</v>
      </c>
      <c r="L168" s="116"/>
      <c r="N168" s="49">
        <v>39.4696</v>
      </c>
      <c r="O168" s="49">
        <v>58.917999999999999</v>
      </c>
      <c r="P168" s="49">
        <v>62.838999999999999</v>
      </c>
    </row>
    <row r="169" spans="1:16" x14ac:dyDescent="0.3">
      <c r="A169" s="49">
        <v>123</v>
      </c>
      <c r="B169" s="115">
        <f t="shared" si="8"/>
        <v>3.8538799414348461</v>
      </c>
      <c r="C169" s="49">
        <f t="shared" si="9"/>
        <v>328.68681413266478</v>
      </c>
      <c r="D169" s="49">
        <f t="shared" si="10"/>
        <v>0.1532050980392157</v>
      </c>
      <c r="E169" s="49">
        <f t="shared" si="10"/>
        <v>0.23507058823529409</v>
      </c>
      <c r="F169" s="49">
        <f t="shared" si="10"/>
        <v>0.27286274509803921</v>
      </c>
      <c r="G169" s="49" t="e">
        <f t="shared" si="15"/>
        <v>#REF!</v>
      </c>
      <c r="H169" s="49" t="e">
        <f t="shared" si="15"/>
        <v>#REF!</v>
      </c>
      <c r="I169" s="49" t="e">
        <f t="shared" si="15"/>
        <v>#REF!</v>
      </c>
      <c r="J169" s="116">
        <f>'[2]RGB Analysis'!A169/3</f>
        <v>41</v>
      </c>
      <c r="K169" s="116" t="b">
        <f t="shared" si="12"/>
        <v>1</v>
      </c>
      <c r="L169" s="116"/>
      <c r="N169" s="49">
        <v>39.067300000000003</v>
      </c>
      <c r="O169" s="49">
        <v>59.942999999999998</v>
      </c>
      <c r="P169" s="49">
        <v>69.58</v>
      </c>
    </row>
    <row r="170" spans="1:16" hidden="1" x14ac:dyDescent="0.3">
      <c r="A170" s="49">
        <v>124</v>
      </c>
      <c r="B170" s="115">
        <f t="shared" si="8"/>
        <v>3.8518789653489507</v>
      </c>
      <c r="C170" s="49">
        <f t="shared" si="9"/>
        <v>328.85756052961682</v>
      </c>
      <c r="D170" s="49">
        <f t="shared" si="10"/>
        <v>0.14033843137254901</v>
      </c>
      <c r="E170" s="49">
        <f t="shared" si="10"/>
        <v>0.23889411764705881</v>
      </c>
      <c r="F170" s="49">
        <f t="shared" si="10"/>
        <v>0.27450980392156865</v>
      </c>
      <c r="G170" s="49" t="e">
        <f t="shared" si="15"/>
        <v>#REF!</v>
      </c>
      <c r="H170" s="49" t="e">
        <f t="shared" si="15"/>
        <v>#REF!</v>
      </c>
      <c r="I170" s="49" t="e">
        <f t="shared" si="15"/>
        <v>#REF!</v>
      </c>
      <c r="J170" s="116">
        <f>'[2]RGB Analysis'!A170/3</f>
        <v>41.333333333333336</v>
      </c>
      <c r="K170" s="116" t="b">
        <f t="shared" si="12"/>
        <v>0</v>
      </c>
      <c r="L170" s="116"/>
      <c r="N170" s="49">
        <v>35.786299999999997</v>
      </c>
      <c r="O170" s="49">
        <v>60.917999999999999</v>
      </c>
      <c r="P170" s="49">
        <v>70</v>
      </c>
    </row>
    <row r="171" spans="1:16" hidden="1" x14ac:dyDescent="0.3">
      <c r="A171" s="49">
        <v>125</v>
      </c>
      <c r="B171" s="115">
        <f t="shared" si="8"/>
        <v>3.8498779892630548</v>
      </c>
      <c r="C171" s="49">
        <f t="shared" si="9"/>
        <v>329.02848441762598</v>
      </c>
      <c r="D171" s="49">
        <f t="shared" si="10"/>
        <v>0.13863294117647057</v>
      </c>
      <c r="E171" s="49">
        <f t="shared" si="10"/>
        <v>0.24270196078431372</v>
      </c>
      <c r="F171" s="49">
        <f t="shared" si="10"/>
        <v>0.27082745098039218</v>
      </c>
      <c r="G171" s="49" t="e">
        <f t="shared" si="15"/>
        <v>#REF!</v>
      </c>
      <c r="H171" s="49" t="e">
        <f t="shared" si="15"/>
        <v>#REF!</v>
      </c>
      <c r="I171" s="49" t="e">
        <f t="shared" si="15"/>
        <v>#REF!</v>
      </c>
      <c r="J171" s="116">
        <f>'[2]RGB Analysis'!A171/3</f>
        <v>41.666666666666664</v>
      </c>
      <c r="K171" s="116" t="b">
        <f t="shared" si="12"/>
        <v>0</v>
      </c>
      <c r="L171" s="116"/>
      <c r="N171" s="49">
        <v>35.351399999999998</v>
      </c>
      <c r="O171" s="49">
        <v>61.889000000000003</v>
      </c>
      <c r="P171" s="49">
        <v>69.061000000000007</v>
      </c>
    </row>
    <row r="172" spans="1:16" x14ac:dyDescent="0.3">
      <c r="A172" s="49">
        <v>126</v>
      </c>
      <c r="B172" s="115">
        <f t="shared" si="8"/>
        <v>3.8478770131771594</v>
      </c>
      <c r="C172" s="49">
        <f t="shared" si="9"/>
        <v>329.19958607358939</v>
      </c>
      <c r="D172" s="49">
        <f t="shared" si="10"/>
        <v>0.12534117647058823</v>
      </c>
      <c r="E172" s="49">
        <f t="shared" si="10"/>
        <v>0.24652549019607845</v>
      </c>
      <c r="F172" s="49">
        <f t="shared" si="10"/>
        <v>0.27058823529411768</v>
      </c>
      <c r="G172" s="49" t="e">
        <f t="shared" si="15"/>
        <v>#REF!</v>
      </c>
      <c r="H172" s="49" t="e">
        <f t="shared" si="15"/>
        <v>#REF!</v>
      </c>
      <c r="I172" s="49" t="e">
        <f t="shared" si="15"/>
        <v>#REF!</v>
      </c>
      <c r="J172" s="116">
        <f>'[2]RGB Analysis'!A172/3</f>
        <v>42</v>
      </c>
      <c r="K172" s="116" t="b">
        <f t="shared" si="12"/>
        <v>1</v>
      </c>
      <c r="L172" s="116"/>
      <c r="N172" s="49">
        <v>31.962</v>
      </c>
      <c r="O172" s="49">
        <v>62.863999999999997</v>
      </c>
      <c r="P172" s="49">
        <v>69</v>
      </c>
    </row>
    <row r="173" spans="1:16" hidden="1" x14ac:dyDescent="0.3">
      <c r="A173" s="49">
        <v>127</v>
      </c>
      <c r="B173" s="115">
        <f t="shared" si="8"/>
        <v>3.8458760370912639</v>
      </c>
      <c r="C173" s="49">
        <f t="shared" si="9"/>
        <v>329.37086577498042</v>
      </c>
      <c r="D173" s="49">
        <f t="shared" si="10"/>
        <v>0.1238078431372549</v>
      </c>
      <c r="E173" s="49">
        <f t="shared" si="10"/>
        <v>0.24299215686274511</v>
      </c>
      <c r="F173" s="49">
        <f t="shared" si="10"/>
        <v>0.2669098039215686</v>
      </c>
      <c r="G173" s="49" t="e">
        <f t="shared" si="15"/>
        <v>#REF!</v>
      </c>
      <c r="H173" s="49" t="e">
        <f t="shared" si="15"/>
        <v>#REF!</v>
      </c>
      <c r="I173" s="49" t="e">
        <f t="shared" si="15"/>
        <v>#REF!</v>
      </c>
      <c r="J173" s="116">
        <f>'[2]RGB Analysis'!A173/3</f>
        <v>42.333333333333336</v>
      </c>
      <c r="K173" s="116" t="b">
        <f t="shared" si="12"/>
        <v>0</v>
      </c>
      <c r="L173" s="116"/>
      <c r="N173" s="49">
        <v>31.571000000000002</v>
      </c>
      <c r="O173" s="49">
        <v>61.963000000000001</v>
      </c>
      <c r="P173" s="49">
        <v>68.061999999999998</v>
      </c>
    </row>
    <row r="174" spans="1:16" hidden="1" x14ac:dyDescent="0.3">
      <c r="A174" s="49">
        <v>128</v>
      </c>
      <c r="B174" s="115">
        <f t="shared" si="8"/>
        <v>3.8438750610053685</v>
      </c>
      <c r="C174" s="49">
        <f t="shared" si="9"/>
        <v>329.54232379985029</v>
      </c>
      <c r="D174" s="49">
        <f t="shared" si="10"/>
        <v>0.1148</v>
      </c>
      <c r="E174" s="49">
        <f t="shared" si="10"/>
        <v>0.23943137254901958</v>
      </c>
      <c r="F174" s="49">
        <f t="shared" si="10"/>
        <v>0.26666666666666666</v>
      </c>
      <c r="G174" s="49" t="e">
        <f t="shared" si="15"/>
        <v>#REF!</v>
      </c>
      <c r="H174" s="49" t="e">
        <f t="shared" si="15"/>
        <v>#REF!</v>
      </c>
      <c r="I174" s="49" t="e">
        <f t="shared" si="15"/>
        <v>#REF!</v>
      </c>
      <c r="J174" s="116">
        <f>'[2]RGB Analysis'!A174/3</f>
        <v>42.666666666666664</v>
      </c>
      <c r="K174" s="116" t="b">
        <f t="shared" si="12"/>
        <v>0</v>
      </c>
      <c r="L174" s="116"/>
      <c r="N174" s="49">
        <v>29.274000000000001</v>
      </c>
      <c r="O174" s="49">
        <v>61.055</v>
      </c>
      <c r="P174" s="49">
        <v>68</v>
      </c>
    </row>
    <row r="175" spans="1:16" x14ac:dyDescent="0.3">
      <c r="A175" s="49">
        <v>129</v>
      </c>
      <c r="B175" s="115">
        <f t="shared" ref="B175:B238" si="16">4.1/2049*(2049-A175)</f>
        <v>3.8418740849194726</v>
      </c>
      <c r="C175" s="49">
        <f t="shared" ref="C175:C238" si="17">0.4*18.6*78.1*2.18/B175</f>
        <v>329.71396042682937</v>
      </c>
      <c r="D175" s="49">
        <f t="shared" ref="D175:F238" si="18">N175/250/1.02</f>
        <v>0.1137313725490196</v>
      </c>
      <c r="E175" s="49">
        <f t="shared" si="18"/>
        <v>0.24289019607843138</v>
      </c>
      <c r="F175" s="49">
        <f t="shared" si="18"/>
        <v>0.26299215686274507</v>
      </c>
      <c r="G175" s="49" t="e">
        <f t="shared" ref="G175:I190" si="19">G174</f>
        <v>#REF!</v>
      </c>
      <c r="H175" s="49" t="e">
        <f t="shared" si="19"/>
        <v>#REF!</v>
      </c>
      <c r="I175" s="49" t="e">
        <f t="shared" si="19"/>
        <v>#REF!</v>
      </c>
      <c r="J175" s="116">
        <f>'[2]RGB Analysis'!A175/3</f>
        <v>43</v>
      </c>
      <c r="K175" s="116" t="b">
        <f t="shared" ref="K175:K238" si="20">INT(J175)=J175</f>
        <v>1</v>
      </c>
      <c r="L175" s="116"/>
      <c r="N175" s="49">
        <v>29.0015</v>
      </c>
      <c r="O175" s="49">
        <v>61.936999999999998</v>
      </c>
      <c r="P175" s="49">
        <v>67.063000000000002</v>
      </c>
    </row>
    <row r="176" spans="1:16" hidden="1" x14ac:dyDescent="0.3">
      <c r="A176" s="49">
        <v>130</v>
      </c>
      <c r="B176" s="115">
        <f t="shared" si="16"/>
        <v>3.8398731088335771</v>
      </c>
      <c r="C176" s="49">
        <f t="shared" si="17"/>
        <v>329.88577593512895</v>
      </c>
      <c r="D176" s="49">
        <f t="shared" si="18"/>
        <v>0.11110666666666667</v>
      </c>
      <c r="E176" s="49">
        <f t="shared" si="18"/>
        <v>0.24072941176470589</v>
      </c>
      <c r="F176" s="49">
        <f t="shared" si="18"/>
        <v>0.2627450980392157</v>
      </c>
      <c r="G176" s="49" t="e">
        <f t="shared" si="19"/>
        <v>#REF!</v>
      </c>
      <c r="H176" s="49" t="e">
        <f t="shared" si="19"/>
        <v>#REF!</v>
      </c>
      <c r="I176" s="49" t="e">
        <f t="shared" si="19"/>
        <v>#REF!</v>
      </c>
      <c r="J176" s="116">
        <f>'[2]RGB Analysis'!A176/3</f>
        <v>43.333333333333336</v>
      </c>
      <c r="K176" s="116" t="b">
        <f t="shared" si="20"/>
        <v>0</v>
      </c>
      <c r="L176" s="116"/>
      <c r="N176" s="49">
        <v>28.3322</v>
      </c>
      <c r="O176" s="49">
        <v>61.386000000000003</v>
      </c>
      <c r="P176" s="49">
        <v>67</v>
      </c>
    </row>
    <row r="177" spans="1:16" hidden="1" x14ac:dyDescent="0.3">
      <c r="A177" s="49">
        <v>131</v>
      </c>
      <c r="B177" s="115">
        <f t="shared" si="16"/>
        <v>3.8378721327476817</v>
      </c>
      <c r="C177" s="49">
        <f t="shared" si="17"/>
        <v>330.05777060454244</v>
      </c>
      <c r="D177" s="49">
        <f t="shared" si="18"/>
        <v>0.11055019607843138</v>
      </c>
      <c r="E177" s="49">
        <f t="shared" si="18"/>
        <v>0.23708627450980393</v>
      </c>
      <c r="F177" s="49">
        <f t="shared" si="18"/>
        <v>0.27742745098039218</v>
      </c>
      <c r="G177" s="49" t="e">
        <f t="shared" si="19"/>
        <v>#REF!</v>
      </c>
      <c r="H177" s="49" t="e">
        <f t="shared" si="19"/>
        <v>#REF!</v>
      </c>
      <c r="I177" s="49" t="e">
        <f t="shared" si="19"/>
        <v>#REF!</v>
      </c>
      <c r="J177" s="116">
        <f>'[2]RGB Analysis'!A177/3</f>
        <v>43.666666666666664</v>
      </c>
      <c r="K177" s="116" t="b">
        <f t="shared" si="20"/>
        <v>0</v>
      </c>
      <c r="L177" s="116"/>
      <c r="N177" s="49">
        <v>28.190300000000001</v>
      </c>
      <c r="O177" s="49">
        <v>60.457000000000001</v>
      </c>
      <c r="P177" s="49">
        <v>70.744</v>
      </c>
    </row>
    <row r="178" spans="1:16" x14ac:dyDescent="0.3">
      <c r="A178" s="49">
        <v>132</v>
      </c>
      <c r="B178" s="115">
        <f t="shared" si="16"/>
        <v>3.8358711566617858</v>
      </c>
      <c r="C178" s="49">
        <f t="shared" si="17"/>
        <v>330.22994471544729</v>
      </c>
      <c r="D178" s="49">
        <f t="shared" si="18"/>
        <v>0.1045556862745098</v>
      </c>
      <c r="E178" s="49">
        <f t="shared" si="18"/>
        <v>0.24112156862745096</v>
      </c>
      <c r="F178" s="49">
        <f t="shared" si="18"/>
        <v>0.27843137254901956</v>
      </c>
      <c r="G178" s="49" t="e">
        <f t="shared" si="19"/>
        <v>#REF!</v>
      </c>
      <c r="H178" s="49" t="e">
        <f t="shared" si="19"/>
        <v>#REF!</v>
      </c>
      <c r="I178" s="49" t="e">
        <f t="shared" si="19"/>
        <v>#REF!</v>
      </c>
      <c r="J178" s="116">
        <f>'[2]RGB Analysis'!A178/3</f>
        <v>44</v>
      </c>
      <c r="K178" s="116" t="b">
        <f t="shared" si="20"/>
        <v>1</v>
      </c>
      <c r="L178" s="116"/>
      <c r="N178" s="49">
        <v>26.6617</v>
      </c>
      <c r="O178" s="49">
        <v>61.485999999999997</v>
      </c>
      <c r="P178" s="49">
        <v>71</v>
      </c>
    </row>
    <row r="179" spans="1:16" hidden="1" x14ac:dyDescent="0.3">
      <c r="A179" s="49">
        <v>133</v>
      </c>
      <c r="B179" s="115">
        <f t="shared" si="16"/>
        <v>3.8338701805758904</v>
      </c>
      <c r="C179" s="49">
        <f t="shared" si="17"/>
        <v>330.40229854880607</v>
      </c>
      <c r="D179" s="49">
        <f t="shared" si="18"/>
        <v>0.10386117647058823</v>
      </c>
      <c r="E179" s="49">
        <f t="shared" si="18"/>
        <v>0.24121176470588235</v>
      </c>
      <c r="F179" s="49">
        <f t="shared" si="18"/>
        <v>0.28943137254901963</v>
      </c>
      <c r="G179" s="49" t="e">
        <f t="shared" si="19"/>
        <v>#REF!</v>
      </c>
      <c r="H179" s="49" t="e">
        <f t="shared" si="19"/>
        <v>#REF!</v>
      </c>
      <c r="I179" s="49" t="e">
        <f t="shared" si="19"/>
        <v>#REF!</v>
      </c>
      <c r="J179" s="116">
        <f>'[2]RGB Analysis'!A179/3</f>
        <v>44.333333333333336</v>
      </c>
      <c r="K179" s="116" t="b">
        <f t="shared" si="20"/>
        <v>0</v>
      </c>
      <c r="L179" s="116"/>
      <c r="N179" s="49">
        <v>26.4846</v>
      </c>
      <c r="O179" s="49">
        <v>61.509</v>
      </c>
      <c r="P179" s="49">
        <v>73.805000000000007</v>
      </c>
    </row>
    <row r="180" spans="1:16" hidden="1" x14ac:dyDescent="0.3">
      <c r="A180" s="49">
        <v>134</v>
      </c>
      <c r="B180" s="115">
        <f t="shared" si="16"/>
        <v>3.8318692044899949</v>
      </c>
      <c r="C180" s="49">
        <f t="shared" si="17"/>
        <v>330.57483238616834</v>
      </c>
      <c r="D180" s="49">
        <f t="shared" si="18"/>
        <v>0.10034745098039215</v>
      </c>
      <c r="E180" s="49">
        <f t="shared" si="18"/>
        <v>0.23665882352941175</v>
      </c>
      <c r="F180" s="49">
        <f t="shared" si="18"/>
        <v>0.29019607843137252</v>
      </c>
      <c r="G180" s="49" t="e">
        <f t="shared" si="19"/>
        <v>#REF!</v>
      </c>
      <c r="H180" s="49" t="e">
        <f t="shared" si="19"/>
        <v>#REF!</v>
      </c>
      <c r="I180" s="49" t="e">
        <f t="shared" si="19"/>
        <v>#REF!</v>
      </c>
      <c r="J180" s="116">
        <f>'[2]RGB Analysis'!A180/3</f>
        <v>44.666666666666664</v>
      </c>
      <c r="K180" s="116" t="b">
        <f t="shared" si="20"/>
        <v>0</v>
      </c>
      <c r="L180" s="116"/>
      <c r="N180" s="49">
        <v>25.5886</v>
      </c>
      <c r="O180" s="49">
        <v>60.347999999999999</v>
      </c>
      <c r="P180" s="49">
        <v>74</v>
      </c>
    </row>
    <row r="181" spans="1:16" x14ac:dyDescent="0.3">
      <c r="A181" s="49">
        <v>135</v>
      </c>
      <c r="B181" s="115">
        <f t="shared" si="16"/>
        <v>3.8298682284040995</v>
      </c>
      <c r="C181" s="49">
        <f t="shared" si="17"/>
        <v>330.74754650967208</v>
      </c>
      <c r="D181" s="49">
        <f t="shared" si="18"/>
        <v>0.10022666666666666</v>
      </c>
      <c r="E181" s="49">
        <f t="shared" si="18"/>
        <v>0.23278431372549019</v>
      </c>
      <c r="F181" s="49">
        <f t="shared" si="18"/>
        <v>0.27920784313725489</v>
      </c>
      <c r="G181" s="49" t="e">
        <f t="shared" si="19"/>
        <v>#REF!</v>
      </c>
      <c r="H181" s="49" t="e">
        <f t="shared" si="19"/>
        <v>#REF!</v>
      </c>
      <c r="I181" s="49" t="e">
        <f t="shared" si="19"/>
        <v>#REF!</v>
      </c>
      <c r="J181" s="116">
        <f>'[2]RGB Analysis'!A181/3</f>
        <v>45</v>
      </c>
      <c r="K181" s="116" t="b">
        <f t="shared" si="20"/>
        <v>1</v>
      </c>
      <c r="L181" s="116"/>
      <c r="N181" s="49">
        <v>25.5578</v>
      </c>
      <c r="O181" s="49">
        <v>59.36</v>
      </c>
      <c r="P181" s="49">
        <v>71.197999999999993</v>
      </c>
    </row>
    <row r="182" spans="1:16" hidden="1" x14ac:dyDescent="0.3">
      <c r="A182" s="49">
        <v>136</v>
      </c>
      <c r="B182" s="115">
        <f t="shared" si="16"/>
        <v>3.8278672523182036</v>
      </c>
      <c r="C182" s="49">
        <f t="shared" si="17"/>
        <v>330.9204412020452</v>
      </c>
      <c r="D182" s="49">
        <f t="shared" si="18"/>
        <v>9.909725490196078E-2</v>
      </c>
      <c r="E182" s="49">
        <f t="shared" si="18"/>
        <v>0.22646666666666668</v>
      </c>
      <c r="F182" s="49">
        <f t="shared" si="18"/>
        <v>0.27843137254901956</v>
      </c>
      <c r="G182" s="49" t="e">
        <f t="shared" si="19"/>
        <v>#REF!</v>
      </c>
      <c r="H182" s="49" t="e">
        <f t="shared" si="19"/>
        <v>#REF!</v>
      </c>
      <c r="I182" s="49" t="e">
        <f t="shared" si="19"/>
        <v>#REF!</v>
      </c>
      <c r="J182" s="116">
        <f>'[2]RGB Analysis'!A182/3</f>
        <v>45.333333333333336</v>
      </c>
      <c r="K182" s="116" t="b">
        <f t="shared" si="20"/>
        <v>0</v>
      </c>
      <c r="L182" s="116"/>
      <c r="N182" s="49">
        <v>25.2698</v>
      </c>
      <c r="O182" s="49">
        <v>57.749000000000002</v>
      </c>
      <c r="P182" s="49">
        <v>71</v>
      </c>
    </row>
    <row r="183" spans="1:16" hidden="1" x14ac:dyDescent="0.3">
      <c r="A183" s="49">
        <v>137</v>
      </c>
      <c r="B183" s="115">
        <f t="shared" si="16"/>
        <v>3.8258662762323081</v>
      </c>
      <c r="C183" s="49">
        <f t="shared" si="17"/>
        <v>331.09351674660689</v>
      </c>
      <c r="D183" s="49">
        <f t="shared" si="18"/>
        <v>9.8699607843137235E-2</v>
      </c>
      <c r="E183" s="49">
        <f t="shared" si="18"/>
        <v>0.22987843137254901</v>
      </c>
      <c r="F183" s="49">
        <f t="shared" si="18"/>
        <v>0.28574901960784316</v>
      </c>
      <c r="G183" s="49" t="e">
        <f t="shared" si="19"/>
        <v>#REF!</v>
      </c>
      <c r="H183" s="49" t="e">
        <f t="shared" si="19"/>
        <v>#REF!</v>
      </c>
      <c r="I183" s="49" t="e">
        <f t="shared" si="19"/>
        <v>#REF!</v>
      </c>
      <c r="J183" s="116">
        <f>'[2]RGB Analysis'!A183/3</f>
        <v>45.666666666666664</v>
      </c>
      <c r="K183" s="116" t="b">
        <f t="shared" si="20"/>
        <v>0</v>
      </c>
      <c r="L183" s="116"/>
      <c r="N183" s="49">
        <v>25.168399999999998</v>
      </c>
      <c r="O183" s="49">
        <v>58.619</v>
      </c>
      <c r="P183" s="49">
        <v>72.866</v>
      </c>
    </row>
    <row r="184" spans="1:16" x14ac:dyDescent="0.3">
      <c r="A184" s="49">
        <v>138</v>
      </c>
      <c r="B184" s="115">
        <f t="shared" si="16"/>
        <v>3.8238653001464127</v>
      </c>
      <c r="C184" s="49">
        <f t="shared" si="17"/>
        <v>331.2667734272697</v>
      </c>
      <c r="D184" s="49">
        <f t="shared" si="18"/>
        <v>0.10204705882352941</v>
      </c>
      <c r="E184" s="49">
        <f t="shared" si="18"/>
        <v>0.23592941176470589</v>
      </c>
      <c r="F184" s="49">
        <f t="shared" si="18"/>
        <v>0.28627450980392155</v>
      </c>
      <c r="G184" s="49" t="e">
        <f t="shared" si="19"/>
        <v>#REF!</v>
      </c>
      <c r="H184" s="49" t="e">
        <f t="shared" si="19"/>
        <v>#REF!</v>
      </c>
      <c r="I184" s="49" t="e">
        <f t="shared" si="19"/>
        <v>#REF!</v>
      </c>
      <c r="J184" s="116">
        <f>'[2]RGB Analysis'!A184/3</f>
        <v>46</v>
      </c>
      <c r="K184" s="116" t="b">
        <f t="shared" si="20"/>
        <v>1</v>
      </c>
      <c r="L184" s="116"/>
      <c r="N184" s="49">
        <v>26.021999999999998</v>
      </c>
      <c r="O184" s="49">
        <v>60.161999999999999</v>
      </c>
      <c r="P184" s="49">
        <v>73</v>
      </c>
    </row>
    <row r="185" spans="1:16" hidden="1" x14ac:dyDescent="0.3">
      <c r="A185" s="49">
        <v>139</v>
      </c>
      <c r="B185" s="115">
        <f t="shared" si="16"/>
        <v>3.8218643240605172</v>
      </c>
      <c r="C185" s="49">
        <f t="shared" si="17"/>
        <v>331.44021152854049</v>
      </c>
      <c r="D185" s="49">
        <f t="shared" si="18"/>
        <v>0.10200078431372549</v>
      </c>
      <c r="E185" s="49">
        <f t="shared" si="18"/>
        <v>0.23614117647058822</v>
      </c>
      <c r="F185" s="49">
        <f t="shared" si="18"/>
        <v>0.26799607843137252</v>
      </c>
      <c r="G185" s="49" t="e">
        <f t="shared" si="19"/>
        <v>#REF!</v>
      </c>
      <c r="H185" s="49" t="e">
        <f t="shared" si="19"/>
        <v>#REF!</v>
      </c>
      <c r="I185" s="49" t="e">
        <f t="shared" si="19"/>
        <v>#REF!</v>
      </c>
      <c r="J185" s="116">
        <f>'[2]RGB Analysis'!A185/3</f>
        <v>46.333333333333336</v>
      </c>
      <c r="K185" s="116" t="b">
        <f t="shared" si="20"/>
        <v>0</v>
      </c>
      <c r="L185" s="116"/>
      <c r="N185" s="49">
        <v>26.010200000000001</v>
      </c>
      <c r="O185" s="49">
        <v>60.216000000000001</v>
      </c>
      <c r="P185" s="49">
        <v>68.338999999999999</v>
      </c>
    </row>
    <row r="186" spans="1:16" hidden="1" x14ac:dyDescent="0.3">
      <c r="A186" s="49">
        <v>140</v>
      </c>
      <c r="B186" s="115">
        <f t="shared" si="16"/>
        <v>3.8198633479746213</v>
      </c>
      <c r="C186" s="49">
        <f t="shared" si="17"/>
        <v>331.61383133552249</v>
      </c>
      <c r="D186" s="49">
        <f t="shared" si="18"/>
        <v>0.10169098039215686</v>
      </c>
      <c r="E186" s="49">
        <f t="shared" si="18"/>
        <v>0.22589803921568627</v>
      </c>
      <c r="F186" s="49">
        <f t="shared" si="18"/>
        <v>0.26666666666666666</v>
      </c>
      <c r="G186" s="49" t="e">
        <f t="shared" si="19"/>
        <v>#REF!</v>
      </c>
      <c r="H186" s="49" t="e">
        <f t="shared" si="19"/>
        <v>#REF!</v>
      </c>
      <c r="I186" s="49" t="e">
        <f t="shared" si="19"/>
        <v>#REF!</v>
      </c>
      <c r="J186" s="116">
        <f>'[2]RGB Analysis'!A186/3</f>
        <v>46.666666666666664</v>
      </c>
      <c r="K186" s="116" t="b">
        <f t="shared" si="20"/>
        <v>0</v>
      </c>
      <c r="L186" s="116"/>
      <c r="N186" s="49">
        <v>25.9312</v>
      </c>
      <c r="O186" s="49">
        <v>57.603999999999999</v>
      </c>
      <c r="P186" s="49">
        <v>68</v>
      </c>
    </row>
    <row r="187" spans="1:16" x14ac:dyDescent="0.3">
      <c r="A187" s="49">
        <v>141</v>
      </c>
      <c r="B187" s="115">
        <f t="shared" si="16"/>
        <v>3.8178623718887259</v>
      </c>
      <c r="C187" s="49">
        <f t="shared" si="17"/>
        <v>331.78763313391636</v>
      </c>
      <c r="D187" s="49">
        <f t="shared" si="18"/>
        <v>0.10138078431372549</v>
      </c>
      <c r="E187" s="49">
        <f t="shared" si="18"/>
        <v>0.2163450980392157</v>
      </c>
      <c r="F187" s="49">
        <f t="shared" si="18"/>
        <v>0.25570980392156861</v>
      </c>
      <c r="G187" s="49" t="e">
        <f t="shared" si="19"/>
        <v>#REF!</v>
      </c>
      <c r="H187" s="49" t="e">
        <f t="shared" si="19"/>
        <v>#REF!</v>
      </c>
      <c r="I187" s="49" t="e">
        <f t="shared" si="19"/>
        <v>#REF!</v>
      </c>
      <c r="J187" s="116">
        <f>'[2]RGB Analysis'!A187/3</f>
        <v>47</v>
      </c>
      <c r="K187" s="116" t="b">
        <f t="shared" si="20"/>
        <v>1</v>
      </c>
      <c r="L187" s="116"/>
      <c r="N187" s="49">
        <v>25.8521</v>
      </c>
      <c r="O187" s="49">
        <v>55.167999999999999</v>
      </c>
      <c r="P187" s="49">
        <v>65.206000000000003</v>
      </c>
    </row>
    <row r="188" spans="1:16" hidden="1" x14ac:dyDescent="0.3">
      <c r="A188" s="49">
        <v>142</v>
      </c>
      <c r="B188" s="115">
        <f t="shared" si="16"/>
        <v>3.8158613958028305</v>
      </c>
      <c r="C188" s="49">
        <f t="shared" si="17"/>
        <v>331.96161721002221</v>
      </c>
      <c r="D188" s="49">
        <f t="shared" si="18"/>
        <v>8.8240392156862746E-2</v>
      </c>
      <c r="E188" s="49">
        <f t="shared" si="18"/>
        <v>0.21763921568627451</v>
      </c>
      <c r="F188" s="49">
        <f t="shared" si="18"/>
        <v>0.25490196078431371</v>
      </c>
      <c r="G188" s="49" t="e">
        <f t="shared" si="19"/>
        <v>#REF!</v>
      </c>
      <c r="H188" s="49" t="e">
        <f t="shared" si="19"/>
        <v>#REF!</v>
      </c>
      <c r="I188" s="49" t="e">
        <f t="shared" si="19"/>
        <v>#REF!</v>
      </c>
      <c r="J188" s="116">
        <f>'[2]RGB Analysis'!A188/3</f>
        <v>47.333333333333336</v>
      </c>
      <c r="K188" s="116" t="b">
        <f t="shared" si="20"/>
        <v>0</v>
      </c>
      <c r="L188" s="116"/>
      <c r="N188" s="49">
        <v>22.501300000000001</v>
      </c>
      <c r="O188" s="49">
        <v>55.497999999999998</v>
      </c>
      <c r="P188" s="49">
        <v>65</v>
      </c>
    </row>
    <row r="189" spans="1:16" hidden="1" x14ac:dyDescent="0.3">
      <c r="A189" s="49">
        <v>143</v>
      </c>
      <c r="B189" s="115">
        <f t="shared" si="16"/>
        <v>3.813860419716935</v>
      </c>
      <c r="C189" s="49">
        <f t="shared" si="17"/>
        <v>332.13578385074101</v>
      </c>
      <c r="D189" s="49">
        <f t="shared" si="18"/>
        <v>8.7181568627450995E-2</v>
      </c>
      <c r="E189" s="49">
        <f t="shared" si="18"/>
        <v>0.22498431372549021</v>
      </c>
      <c r="F189" s="49">
        <f t="shared" si="18"/>
        <v>0.26949411764705883</v>
      </c>
      <c r="G189" s="49" t="e">
        <f t="shared" si="19"/>
        <v>#REF!</v>
      </c>
      <c r="H189" s="49" t="e">
        <f t="shared" si="19"/>
        <v>#REF!</v>
      </c>
      <c r="I189" s="49" t="e">
        <f t="shared" si="19"/>
        <v>#REF!</v>
      </c>
      <c r="J189" s="116">
        <f>'[2]RGB Analysis'!A189/3</f>
        <v>47.666666666666664</v>
      </c>
      <c r="K189" s="116" t="b">
        <f t="shared" si="20"/>
        <v>0</v>
      </c>
      <c r="L189" s="116"/>
      <c r="N189" s="49">
        <v>22.231300000000001</v>
      </c>
      <c r="O189" s="49">
        <v>57.371000000000002</v>
      </c>
      <c r="P189" s="49">
        <v>68.721000000000004</v>
      </c>
    </row>
    <row r="190" spans="1:16" x14ac:dyDescent="0.3">
      <c r="A190" s="49">
        <v>144</v>
      </c>
      <c r="B190" s="115">
        <f t="shared" si="16"/>
        <v>3.8118594436310391</v>
      </c>
      <c r="C190" s="49">
        <f t="shared" si="17"/>
        <v>332.31013334357607</v>
      </c>
      <c r="D190" s="49">
        <f t="shared" si="18"/>
        <v>9.2218823529411756E-2</v>
      </c>
      <c r="E190" s="49">
        <f t="shared" si="18"/>
        <v>0.21824705882352941</v>
      </c>
      <c r="F190" s="49">
        <f t="shared" si="18"/>
        <v>0.27058823529411768</v>
      </c>
      <c r="G190" s="49" t="e">
        <f t="shared" si="19"/>
        <v>#REF!</v>
      </c>
      <c r="H190" s="49" t="e">
        <f t="shared" si="19"/>
        <v>#REF!</v>
      </c>
      <c r="I190" s="49" t="e">
        <f t="shared" si="19"/>
        <v>#REF!</v>
      </c>
      <c r="J190" s="116">
        <f>'[2]RGB Analysis'!A190/3</f>
        <v>48</v>
      </c>
      <c r="K190" s="116" t="b">
        <f t="shared" si="20"/>
        <v>1</v>
      </c>
      <c r="L190" s="116"/>
      <c r="N190" s="49">
        <v>23.515799999999999</v>
      </c>
      <c r="O190" s="49">
        <v>55.652999999999999</v>
      </c>
      <c r="P190" s="49">
        <v>69</v>
      </c>
    </row>
    <row r="191" spans="1:16" hidden="1" x14ac:dyDescent="0.3">
      <c r="A191" s="49">
        <v>145</v>
      </c>
      <c r="B191" s="115">
        <f t="shared" si="16"/>
        <v>3.8098584675451437</v>
      </c>
      <c r="C191" s="49">
        <f t="shared" si="17"/>
        <v>332.48466597663469</v>
      </c>
      <c r="D191" s="49">
        <f t="shared" si="18"/>
        <v>9.229764705882354E-2</v>
      </c>
      <c r="E191" s="49">
        <f t="shared" si="18"/>
        <v>0.21050980392156862</v>
      </c>
      <c r="F191" s="49">
        <f t="shared" si="18"/>
        <v>0.26330196078431367</v>
      </c>
      <c r="G191" s="49" t="e">
        <f t="shared" ref="G191:I206" si="21">G190</f>
        <v>#REF!</v>
      </c>
      <c r="H191" s="49" t="e">
        <f t="shared" si="21"/>
        <v>#REF!</v>
      </c>
      <c r="I191" s="49" t="e">
        <f t="shared" si="21"/>
        <v>#REF!</v>
      </c>
      <c r="J191" s="116">
        <f>'[2]RGB Analysis'!A191/3</f>
        <v>48.333333333333336</v>
      </c>
      <c r="K191" s="116" t="b">
        <f t="shared" si="20"/>
        <v>0</v>
      </c>
      <c r="L191" s="116"/>
      <c r="N191" s="49">
        <v>23.535900000000002</v>
      </c>
      <c r="O191" s="49">
        <v>53.68</v>
      </c>
      <c r="P191" s="49">
        <v>67.141999999999996</v>
      </c>
    </row>
    <row r="192" spans="1:16" hidden="1" x14ac:dyDescent="0.3">
      <c r="A192" s="49">
        <v>146</v>
      </c>
      <c r="B192" s="115">
        <f t="shared" si="16"/>
        <v>3.8078574914592482</v>
      </c>
      <c r="C192" s="49">
        <f t="shared" si="17"/>
        <v>332.65938203862976</v>
      </c>
      <c r="D192" s="49">
        <f t="shared" si="18"/>
        <v>0.10014078431372549</v>
      </c>
      <c r="E192" s="49">
        <f t="shared" si="18"/>
        <v>0.21164313725490197</v>
      </c>
      <c r="F192" s="49">
        <f t="shared" si="18"/>
        <v>0.2627450980392157</v>
      </c>
      <c r="G192" s="49" t="e">
        <f t="shared" si="21"/>
        <v>#REF!</v>
      </c>
      <c r="H192" s="49" t="e">
        <f t="shared" si="21"/>
        <v>#REF!</v>
      </c>
      <c r="I192" s="49" t="e">
        <f t="shared" si="21"/>
        <v>#REF!</v>
      </c>
      <c r="J192" s="116">
        <f>'[2]RGB Analysis'!A192/3</f>
        <v>48.666666666666664</v>
      </c>
      <c r="K192" s="116" t="b">
        <f t="shared" si="20"/>
        <v>0</v>
      </c>
      <c r="L192" s="116"/>
      <c r="N192" s="49">
        <v>25.535900000000002</v>
      </c>
      <c r="O192" s="49">
        <v>53.969000000000001</v>
      </c>
      <c r="P192" s="49">
        <v>67</v>
      </c>
    </row>
    <row r="193" spans="1:16" x14ac:dyDescent="0.3">
      <c r="A193" s="49">
        <v>147</v>
      </c>
      <c r="B193" s="115">
        <f t="shared" si="16"/>
        <v>3.8058565153733528</v>
      </c>
      <c r="C193" s="49">
        <f t="shared" si="17"/>
        <v>332.83428181888138</v>
      </c>
      <c r="D193" s="49">
        <f t="shared" si="18"/>
        <v>0.10097333333333335</v>
      </c>
      <c r="E193" s="49">
        <f t="shared" si="18"/>
        <v>0.21176470588235294</v>
      </c>
      <c r="F193" s="49">
        <f t="shared" si="18"/>
        <v>0.24818431372549019</v>
      </c>
      <c r="G193" s="49" t="e">
        <f t="shared" si="21"/>
        <v>#REF!</v>
      </c>
      <c r="H193" s="49" t="e">
        <f t="shared" si="21"/>
        <v>#REF!</v>
      </c>
      <c r="I193" s="49" t="e">
        <f t="shared" si="21"/>
        <v>#REF!</v>
      </c>
      <c r="J193" s="116">
        <f>'[2]RGB Analysis'!A193/3</f>
        <v>49</v>
      </c>
      <c r="K193" s="116" t="b">
        <f t="shared" si="20"/>
        <v>1</v>
      </c>
      <c r="L193" s="116"/>
      <c r="N193" s="49">
        <v>25.748200000000001</v>
      </c>
      <c r="O193" s="49">
        <v>54</v>
      </c>
      <c r="P193" s="49">
        <v>63.286999999999999</v>
      </c>
    </row>
    <row r="194" spans="1:16" hidden="1" x14ac:dyDescent="0.3">
      <c r="A194" s="49">
        <v>148</v>
      </c>
      <c r="B194" s="115">
        <f t="shared" si="16"/>
        <v>3.8038555392874569</v>
      </c>
      <c r="C194" s="49">
        <f t="shared" si="17"/>
        <v>333.0093656073185</v>
      </c>
      <c r="D194" s="49">
        <f t="shared" si="18"/>
        <v>8.807568627450979E-2</v>
      </c>
      <c r="E194" s="49">
        <f t="shared" si="18"/>
        <v>0.20954117647058823</v>
      </c>
      <c r="F194" s="49">
        <f t="shared" si="18"/>
        <v>0.24705882352941178</v>
      </c>
      <c r="G194" s="49" t="e">
        <f t="shared" si="21"/>
        <v>#REF!</v>
      </c>
      <c r="H194" s="49" t="e">
        <f t="shared" si="21"/>
        <v>#REF!</v>
      </c>
      <c r="I194" s="49" t="e">
        <f t="shared" si="21"/>
        <v>#REF!</v>
      </c>
      <c r="J194" s="116">
        <f>'[2]RGB Analysis'!A194/3</f>
        <v>49.333333333333336</v>
      </c>
      <c r="K194" s="116" t="b">
        <f t="shared" si="20"/>
        <v>0</v>
      </c>
      <c r="L194" s="116"/>
      <c r="N194" s="49">
        <v>22.459299999999999</v>
      </c>
      <c r="O194" s="49">
        <v>53.433</v>
      </c>
      <c r="P194" s="49">
        <v>63</v>
      </c>
    </row>
    <row r="195" spans="1:16" hidden="1" x14ac:dyDescent="0.3">
      <c r="A195" s="49">
        <v>149</v>
      </c>
      <c r="B195" s="115">
        <f t="shared" si="16"/>
        <v>3.8018545632015615</v>
      </c>
      <c r="C195" s="49">
        <f t="shared" si="17"/>
        <v>333.18463369448023</v>
      </c>
      <c r="D195" s="49">
        <f t="shared" si="18"/>
        <v>8.684862745098039E-2</v>
      </c>
      <c r="E195" s="49">
        <f t="shared" si="18"/>
        <v>0.20794509803921571</v>
      </c>
      <c r="F195" s="49">
        <f t="shared" si="18"/>
        <v>0.25069411764705879</v>
      </c>
      <c r="G195" s="49" t="e">
        <f t="shared" si="21"/>
        <v>#REF!</v>
      </c>
      <c r="H195" s="49" t="e">
        <f t="shared" si="21"/>
        <v>#REF!</v>
      </c>
      <c r="I195" s="49" t="e">
        <f t="shared" si="21"/>
        <v>#REF!</v>
      </c>
      <c r="J195" s="116">
        <f>'[2]RGB Analysis'!A195/3</f>
        <v>49.666666666666664</v>
      </c>
      <c r="K195" s="116" t="b">
        <f t="shared" si="20"/>
        <v>0</v>
      </c>
      <c r="L195" s="116"/>
      <c r="N195" s="49">
        <v>22.1464</v>
      </c>
      <c r="O195" s="49">
        <v>53.026000000000003</v>
      </c>
      <c r="P195" s="49">
        <v>63.927</v>
      </c>
    </row>
    <row r="196" spans="1:16" x14ac:dyDescent="0.3">
      <c r="A196" s="49">
        <v>150</v>
      </c>
      <c r="B196" s="115">
        <f t="shared" si="16"/>
        <v>3.799853587115666</v>
      </c>
      <c r="C196" s="49">
        <f t="shared" si="17"/>
        <v>333.36008637151787</v>
      </c>
      <c r="D196" s="49">
        <f t="shared" si="18"/>
        <v>8.9936078431372551E-2</v>
      </c>
      <c r="E196" s="49">
        <f t="shared" si="18"/>
        <v>0.2090078431372549</v>
      </c>
      <c r="F196" s="49">
        <f t="shared" si="18"/>
        <v>0.25098039215686274</v>
      </c>
      <c r="G196" s="49" t="e">
        <f t="shared" si="21"/>
        <v>#REF!</v>
      </c>
      <c r="H196" s="49" t="e">
        <f t="shared" si="21"/>
        <v>#REF!</v>
      </c>
      <c r="I196" s="49" t="e">
        <f t="shared" si="21"/>
        <v>#REF!</v>
      </c>
      <c r="J196" s="116">
        <f>'[2]RGB Analysis'!A196/3</f>
        <v>50</v>
      </c>
      <c r="K196" s="116" t="b">
        <f t="shared" si="20"/>
        <v>1</v>
      </c>
      <c r="L196" s="116"/>
      <c r="N196" s="49">
        <v>22.933700000000002</v>
      </c>
      <c r="O196" s="49">
        <v>53.296999999999997</v>
      </c>
      <c r="P196" s="49">
        <v>64</v>
      </c>
    </row>
    <row r="197" spans="1:16" hidden="1" x14ac:dyDescent="0.3">
      <c r="A197" s="49">
        <v>151</v>
      </c>
      <c r="B197" s="115">
        <f t="shared" si="16"/>
        <v>3.7978526110297706</v>
      </c>
      <c r="C197" s="49">
        <f t="shared" si="17"/>
        <v>333.53572393019618</v>
      </c>
      <c r="D197" s="49">
        <f t="shared" si="18"/>
        <v>9.0196078431372548E-2</v>
      </c>
      <c r="E197" s="49">
        <f t="shared" si="18"/>
        <v>0.20565882352941176</v>
      </c>
      <c r="F197" s="49">
        <f t="shared" si="18"/>
        <v>0.24371372549019607</v>
      </c>
      <c r="G197" s="49" t="e">
        <f t="shared" si="21"/>
        <v>#REF!</v>
      </c>
      <c r="H197" s="49" t="e">
        <f t="shared" si="21"/>
        <v>#REF!</v>
      </c>
      <c r="I197" s="49" t="e">
        <f t="shared" si="21"/>
        <v>#REF!</v>
      </c>
      <c r="J197" s="116">
        <f>'[2]RGB Analysis'!A197/3</f>
        <v>50.333333333333336</v>
      </c>
      <c r="K197" s="116" t="b">
        <f t="shared" si="20"/>
        <v>0</v>
      </c>
      <c r="L197" s="116"/>
      <c r="N197" s="49">
        <v>23</v>
      </c>
      <c r="O197" s="49">
        <v>52.442999999999998</v>
      </c>
      <c r="P197" s="49">
        <v>62.146999999999998</v>
      </c>
    </row>
    <row r="198" spans="1:16" hidden="1" x14ac:dyDescent="0.3">
      <c r="A198" s="49">
        <v>152</v>
      </c>
      <c r="B198" s="115">
        <f t="shared" si="16"/>
        <v>3.7958516349438747</v>
      </c>
      <c r="C198" s="49">
        <f t="shared" si="17"/>
        <v>333.71154666289533</v>
      </c>
      <c r="D198" s="49">
        <f t="shared" si="18"/>
        <v>9.7457254901960791E-2</v>
      </c>
      <c r="E198" s="49">
        <f t="shared" si="18"/>
        <v>0.20041176470588234</v>
      </c>
      <c r="F198" s="49">
        <f t="shared" si="18"/>
        <v>0.24313725490196078</v>
      </c>
      <c r="G198" s="49" t="e">
        <f t="shared" si="21"/>
        <v>#REF!</v>
      </c>
      <c r="H198" s="49" t="e">
        <f t="shared" si="21"/>
        <v>#REF!</v>
      </c>
      <c r="I198" s="49" t="e">
        <f t="shared" si="21"/>
        <v>#REF!</v>
      </c>
      <c r="J198" s="116">
        <f>'[2]RGB Analysis'!A198/3</f>
        <v>50.666666666666664</v>
      </c>
      <c r="K198" s="116" t="b">
        <f t="shared" si="20"/>
        <v>0</v>
      </c>
      <c r="L198" s="116"/>
      <c r="N198" s="49">
        <v>24.851600000000001</v>
      </c>
      <c r="O198" s="49">
        <v>51.104999999999997</v>
      </c>
      <c r="P198" s="49">
        <v>62</v>
      </c>
    </row>
    <row r="199" spans="1:16" x14ac:dyDescent="0.3">
      <c r="A199" s="49">
        <v>153</v>
      </c>
      <c r="B199" s="115">
        <f t="shared" si="16"/>
        <v>3.7938506588579792</v>
      </c>
      <c r="C199" s="49">
        <f t="shared" si="17"/>
        <v>333.88755486261203</v>
      </c>
      <c r="D199" s="49">
        <f t="shared" si="18"/>
        <v>9.8039215686274508E-2</v>
      </c>
      <c r="E199" s="49">
        <f t="shared" si="18"/>
        <v>0.20266274509803922</v>
      </c>
      <c r="F199" s="49">
        <f t="shared" si="18"/>
        <v>0.25039607843137257</v>
      </c>
      <c r="G199" s="49" t="e">
        <f t="shared" si="21"/>
        <v>#REF!</v>
      </c>
      <c r="H199" s="49" t="e">
        <f t="shared" si="21"/>
        <v>#REF!</v>
      </c>
      <c r="I199" s="49" t="e">
        <f t="shared" si="21"/>
        <v>#REF!</v>
      </c>
      <c r="J199" s="116">
        <f>'[2]RGB Analysis'!A199/3</f>
        <v>51</v>
      </c>
      <c r="K199" s="116" t="b">
        <f t="shared" si="20"/>
        <v>1</v>
      </c>
      <c r="L199" s="116"/>
      <c r="N199" s="49">
        <v>25</v>
      </c>
      <c r="O199" s="49">
        <v>51.679000000000002</v>
      </c>
      <c r="P199" s="49">
        <v>63.850999999999999</v>
      </c>
    </row>
    <row r="200" spans="1:16" hidden="1" x14ac:dyDescent="0.3">
      <c r="A200" s="49">
        <v>154</v>
      </c>
      <c r="B200" s="115">
        <f t="shared" si="16"/>
        <v>3.7918496827720838</v>
      </c>
      <c r="C200" s="49">
        <f t="shared" si="17"/>
        <v>334.06374882296166</v>
      </c>
      <c r="D200" s="49">
        <f t="shared" si="18"/>
        <v>9.8039215686274508E-2</v>
      </c>
      <c r="E200" s="49">
        <f t="shared" si="18"/>
        <v>0.21209803921568626</v>
      </c>
      <c r="F200" s="49">
        <f t="shared" si="18"/>
        <v>0.25098039215686274</v>
      </c>
      <c r="G200" s="49" t="e">
        <f t="shared" si="21"/>
        <v>#REF!</v>
      </c>
      <c r="H200" s="49" t="e">
        <f t="shared" si="21"/>
        <v>#REF!</v>
      </c>
      <c r="I200" s="49" t="e">
        <f t="shared" si="21"/>
        <v>#REF!</v>
      </c>
      <c r="J200" s="116">
        <f>'[2]RGB Analysis'!A200/3</f>
        <v>51.333333333333336</v>
      </c>
      <c r="K200" s="116" t="b">
        <f t="shared" si="20"/>
        <v>0</v>
      </c>
      <c r="L200" s="116"/>
      <c r="N200" s="49">
        <v>25</v>
      </c>
      <c r="O200" s="49">
        <v>54.085000000000001</v>
      </c>
      <c r="P200" s="49">
        <v>64</v>
      </c>
    </row>
    <row r="201" spans="1:16" hidden="1" x14ac:dyDescent="0.3">
      <c r="A201" s="49">
        <v>155</v>
      </c>
      <c r="B201" s="115">
        <f t="shared" si="16"/>
        <v>3.7898487066861883</v>
      </c>
      <c r="C201" s="49">
        <f t="shared" si="17"/>
        <v>334.24012883817971</v>
      </c>
      <c r="D201" s="49">
        <f t="shared" si="18"/>
        <v>9.8039215686274508E-2</v>
      </c>
      <c r="E201" s="49">
        <f t="shared" si="18"/>
        <v>0.21674901960784312</v>
      </c>
      <c r="F201" s="49">
        <f t="shared" si="18"/>
        <v>0.24372941176470589</v>
      </c>
      <c r="G201" s="49" t="e">
        <f t="shared" si="21"/>
        <v>#REF!</v>
      </c>
      <c r="H201" s="49" t="e">
        <f t="shared" si="21"/>
        <v>#REF!</v>
      </c>
      <c r="I201" s="49" t="e">
        <f t="shared" si="21"/>
        <v>#REF!</v>
      </c>
      <c r="J201" s="116">
        <f>'[2]RGB Analysis'!A201/3</f>
        <v>51.666666666666664</v>
      </c>
      <c r="K201" s="116" t="b">
        <f t="shared" si="20"/>
        <v>0</v>
      </c>
      <c r="L201" s="116"/>
      <c r="N201" s="49">
        <v>25</v>
      </c>
      <c r="O201" s="49">
        <v>55.271000000000001</v>
      </c>
      <c r="P201" s="49">
        <v>62.151000000000003</v>
      </c>
    </row>
    <row r="202" spans="1:16" x14ac:dyDescent="0.3">
      <c r="A202" s="49">
        <v>156</v>
      </c>
      <c r="B202" s="115">
        <f t="shared" si="16"/>
        <v>3.7878477306002925</v>
      </c>
      <c r="C202" s="49">
        <f t="shared" si="17"/>
        <v>334.41669520312331</v>
      </c>
      <c r="D202" s="49">
        <f t="shared" si="18"/>
        <v>8.7170196078431378E-2</v>
      </c>
      <c r="E202" s="49">
        <f t="shared" si="18"/>
        <v>0.21510980392156862</v>
      </c>
      <c r="F202" s="49">
        <f t="shared" si="18"/>
        <v>0.24313725490196078</v>
      </c>
      <c r="G202" s="49" t="e">
        <f t="shared" si="21"/>
        <v>#REF!</v>
      </c>
      <c r="H202" s="49" t="e">
        <f t="shared" si="21"/>
        <v>#REF!</v>
      </c>
      <c r="I202" s="49" t="e">
        <f t="shared" si="21"/>
        <v>#REF!</v>
      </c>
      <c r="J202" s="116">
        <f>'[2]RGB Analysis'!A202/3</f>
        <v>52</v>
      </c>
      <c r="K202" s="116" t="b">
        <f t="shared" si="20"/>
        <v>1</v>
      </c>
      <c r="L202" s="116"/>
      <c r="N202" s="49">
        <v>22.228400000000001</v>
      </c>
      <c r="O202" s="49">
        <v>54.853000000000002</v>
      </c>
      <c r="P202" s="49">
        <v>62</v>
      </c>
    </row>
    <row r="203" spans="1:16" hidden="1" x14ac:dyDescent="0.3">
      <c r="A203" s="49">
        <v>157</v>
      </c>
      <c r="B203" s="115">
        <f t="shared" si="16"/>
        <v>3.785846754514397</v>
      </c>
      <c r="C203" s="49">
        <f t="shared" si="17"/>
        <v>334.59344821327295</v>
      </c>
      <c r="D203" s="49">
        <f t="shared" si="18"/>
        <v>8.6274509803921567E-2</v>
      </c>
      <c r="E203" s="49">
        <f t="shared" si="18"/>
        <v>0.21864705882352944</v>
      </c>
      <c r="F203" s="49">
        <f t="shared" si="18"/>
        <v>0.2576235294117647</v>
      </c>
      <c r="G203" s="49" t="e">
        <f t="shared" si="21"/>
        <v>#REF!</v>
      </c>
      <c r="H203" s="49" t="e">
        <f t="shared" si="21"/>
        <v>#REF!</v>
      </c>
      <c r="I203" s="49" t="e">
        <f t="shared" si="21"/>
        <v>#REF!</v>
      </c>
      <c r="J203" s="116">
        <f>'[2]RGB Analysis'!A203/3</f>
        <v>52.333333333333336</v>
      </c>
      <c r="K203" s="116" t="b">
        <f t="shared" si="20"/>
        <v>0</v>
      </c>
      <c r="L203" s="116"/>
      <c r="N203" s="49">
        <v>22</v>
      </c>
      <c r="O203" s="49">
        <v>55.755000000000003</v>
      </c>
      <c r="P203" s="49">
        <v>65.694000000000003</v>
      </c>
    </row>
    <row r="204" spans="1:16" hidden="1" x14ac:dyDescent="0.3">
      <c r="A204" s="49">
        <v>158</v>
      </c>
      <c r="B204" s="115">
        <f t="shared" si="16"/>
        <v>3.7838457784285016</v>
      </c>
      <c r="C204" s="49">
        <f t="shared" si="17"/>
        <v>334.77038816473419</v>
      </c>
      <c r="D204" s="49">
        <f t="shared" si="18"/>
        <v>8.6274509803921567E-2</v>
      </c>
      <c r="E204" s="49">
        <f t="shared" si="18"/>
        <v>0.22885490196078431</v>
      </c>
      <c r="F204" s="49">
        <f t="shared" si="18"/>
        <v>0.25882352941176473</v>
      </c>
      <c r="G204" s="49" t="e">
        <f t="shared" si="21"/>
        <v>#REF!</v>
      </c>
      <c r="H204" s="49" t="e">
        <f t="shared" si="21"/>
        <v>#REF!</v>
      </c>
      <c r="I204" s="49" t="e">
        <f t="shared" si="21"/>
        <v>#REF!</v>
      </c>
      <c r="J204" s="116">
        <f>'[2]RGB Analysis'!A204/3</f>
        <v>52.666666666666664</v>
      </c>
      <c r="K204" s="116" t="b">
        <f t="shared" si="20"/>
        <v>0</v>
      </c>
      <c r="L204" s="116"/>
      <c r="N204" s="49">
        <v>22</v>
      </c>
      <c r="O204" s="49">
        <v>58.357999999999997</v>
      </c>
      <c r="P204" s="49">
        <v>66</v>
      </c>
    </row>
    <row r="205" spans="1:16" x14ac:dyDescent="0.3">
      <c r="A205" s="49">
        <v>159</v>
      </c>
      <c r="B205" s="115">
        <f t="shared" si="16"/>
        <v>3.7818448023426061</v>
      </c>
      <c r="C205" s="49">
        <f t="shared" si="17"/>
        <v>334.94751535423933</v>
      </c>
      <c r="D205" s="49">
        <f t="shared" si="18"/>
        <v>8.6274509803921567E-2</v>
      </c>
      <c r="E205" s="49">
        <f t="shared" si="18"/>
        <v>0.23719607843137253</v>
      </c>
      <c r="F205" s="49">
        <f t="shared" si="18"/>
        <v>0.26967450980392155</v>
      </c>
      <c r="G205" s="49" t="e">
        <f t="shared" si="21"/>
        <v>#REF!</v>
      </c>
      <c r="H205" s="49" t="e">
        <f t="shared" si="21"/>
        <v>#REF!</v>
      </c>
      <c r="I205" s="49" t="e">
        <f t="shared" si="21"/>
        <v>#REF!</v>
      </c>
      <c r="J205" s="116">
        <f>'[2]RGB Analysis'!A205/3</f>
        <v>53</v>
      </c>
      <c r="K205" s="116" t="b">
        <f t="shared" si="20"/>
        <v>1</v>
      </c>
      <c r="L205" s="116"/>
      <c r="N205" s="49">
        <v>22</v>
      </c>
      <c r="O205" s="49">
        <v>60.484999999999999</v>
      </c>
      <c r="P205" s="49">
        <v>68.766999999999996</v>
      </c>
    </row>
    <row r="206" spans="1:16" hidden="1" x14ac:dyDescent="0.3">
      <c r="A206" s="49">
        <v>160</v>
      </c>
      <c r="B206" s="115">
        <f t="shared" si="16"/>
        <v>3.7798438262567102</v>
      </c>
      <c r="C206" s="49">
        <f t="shared" si="17"/>
        <v>335.12483007914898</v>
      </c>
      <c r="D206" s="49">
        <f t="shared" si="18"/>
        <v>9.3505098039215695E-2</v>
      </c>
      <c r="E206" s="49">
        <f t="shared" si="18"/>
        <v>0.24532156862745097</v>
      </c>
      <c r="F206" s="49">
        <f t="shared" si="18"/>
        <v>0.27058823529411768</v>
      </c>
      <c r="G206" s="49" t="e">
        <f t="shared" si="21"/>
        <v>#REF!</v>
      </c>
      <c r="H206" s="49" t="e">
        <f t="shared" si="21"/>
        <v>#REF!</v>
      </c>
      <c r="I206" s="49" t="e">
        <f t="shared" si="21"/>
        <v>#REF!</v>
      </c>
      <c r="J206" s="116">
        <f>'[2]RGB Analysis'!A206/3</f>
        <v>53.333333333333336</v>
      </c>
      <c r="K206" s="116" t="b">
        <f t="shared" si="20"/>
        <v>0</v>
      </c>
      <c r="L206" s="116"/>
      <c r="N206" s="49">
        <v>23.843800000000002</v>
      </c>
      <c r="O206" s="49">
        <v>62.557000000000002</v>
      </c>
      <c r="P206" s="49">
        <v>69</v>
      </c>
    </row>
    <row r="207" spans="1:16" hidden="1" x14ac:dyDescent="0.3">
      <c r="A207" s="49">
        <v>161</v>
      </c>
      <c r="B207" s="115">
        <f t="shared" si="16"/>
        <v>3.7778428501708148</v>
      </c>
      <c r="C207" s="49">
        <f t="shared" si="17"/>
        <v>335.30233263745362</v>
      </c>
      <c r="D207" s="49">
        <f t="shared" si="18"/>
        <v>9.4117647058823528E-2</v>
      </c>
      <c r="E207" s="49">
        <f t="shared" si="18"/>
        <v>0.25318823529411766</v>
      </c>
      <c r="F207" s="49">
        <f t="shared" si="18"/>
        <v>0.30310980392156861</v>
      </c>
      <c r="G207" s="49" t="e">
        <f t="shared" ref="G207:I222" si="22">G206</f>
        <v>#REF!</v>
      </c>
      <c r="H207" s="49" t="e">
        <f t="shared" si="22"/>
        <v>#REF!</v>
      </c>
      <c r="I207" s="49" t="e">
        <f t="shared" si="22"/>
        <v>#REF!</v>
      </c>
      <c r="J207" s="116">
        <f>'[2]RGB Analysis'!A207/3</f>
        <v>53.666666666666664</v>
      </c>
      <c r="K207" s="116" t="b">
        <f t="shared" si="20"/>
        <v>0</v>
      </c>
      <c r="L207" s="116"/>
      <c r="N207" s="49">
        <v>24</v>
      </c>
      <c r="O207" s="49">
        <v>64.563000000000002</v>
      </c>
      <c r="P207" s="49">
        <v>77.293000000000006</v>
      </c>
    </row>
    <row r="208" spans="1:16" x14ac:dyDescent="0.3">
      <c r="A208" s="49">
        <v>162</v>
      </c>
      <c r="B208" s="115">
        <f t="shared" si="16"/>
        <v>3.7758418740849193</v>
      </c>
      <c r="C208" s="49">
        <f t="shared" si="17"/>
        <v>335.48002332777548</v>
      </c>
      <c r="D208" s="49">
        <f t="shared" si="18"/>
        <v>9.4117647058823528E-2</v>
      </c>
      <c r="E208" s="49">
        <f t="shared" si="18"/>
        <v>0.25794901960784317</v>
      </c>
      <c r="F208" s="49">
        <f t="shared" si="18"/>
        <v>0.30588235294117644</v>
      </c>
      <c r="G208" s="49" t="e">
        <f t="shared" si="22"/>
        <v>#REF!</v>
      </c>
      <c r="H208" s="49" t="e">
        <f t="shared" si="22"/>
        <v>#REF!</v>
      </c>
      <c r="I208" s="49" t="e">
        <f t="shared" si="22"/>
        <v>#REF!</v>
      </c>
      <c r="J208" s="116">
        <f>'[2]RGB Analysis'!A208/3</f>
        <v>54</v>
      </c>
      <c r="K208" s="116" t="b">
        <f t="shared" si="20"/>
        <v>1</v>
      </c>
      <c r="L208" s="116"/>
      <c r="N208" s="49">
        <v>24</v>
      </c>
      <c r="O208" s="49">
        <v>65.777000000000001</v>
      </c>
      <c r="P208" s="49">
        <v>78</v>
      </c>
    </row>
    <row r="209" spans="1:16" hidden="1" x14ac:dyDescent="0.3">
      <c r="A209" s="49">
        <v>163</v>
      </c>
      <c r="B209" s="115">
        <f t="shared" si="16"/>
        <v>3.7738408979990239</v>
      </c>
      <c r="C209" s="49">
        <f t="shared" si="17"/>
        <v>335.65790244937028</v>
      </c>
      <c r="D209" s="49">
        <f t="shared" si="18"/>
        <v>9.4117647058823528E-2</v>
      </c>
      <c r="E209" s="49">
        <f t="shared" si="18"/>
        <v>0.26578039215686272</v>
      </c>
      <c r="F209" s="49">
        <f t="shared" si="18"/>
        <v>0.32032156862745098</v>
      </c>
      <c r="G209" s="49" t="e">
        <f t="shared" si="22"/>
        <v>#REF!</v>
      </c>
      <c r="H209" s="49" t="e">
        <f t="shared" si="22"/>
        <v>#REF!</v>
      </c>
      <c r="I209" s="49" t="e">
        <f t="shared" si="22"/>
        <v>#REF!</v>
      </c>
      <c r="J209" s="116">
        <f>'[2]RGB Analysis'!A209/3</f>
        <v>54.333333333333336</v>
      </c>
      <c r="K209" s="116" t="b">
        <f t="shared" si="20"/>
        <v>0</v>
      </c>
      <c r="L209" s="116"/>
      <c r="N209" s="49">
        <v>24</v>
      </c>
      <c r="O209" s="49">
        <v>67.774000000000001</v>
      </c>
      <c r="P209" s="49">
        <v>81.682000000000002</v>
      </c>
    </row>
    <row r="210" spans="1:16" hidden="1" x14ac:dyDescent="0.3">
      <c r="A210" s="49">
        <v>164</v>
      </c>
      <c r="B210" s="115">
        <f t="shared" si="16"/>
        <v>3.771839921913128</v>
      </c>
      <c r="C210" s="49">
        <f t="shared" si="17"/>
        <v>335.8359703021286</v>
      </c>
      <c r="D210" s="49">
        <f t="shared" si="18"/>
        <v>9.0509803921568627E-2</v>
      </c>
      <c r="E210" s="49">
        <f t="shared" si="18"/>
        <v>0.26307450980392161</v>
      </c>
      <c r="F210" s="49">
        <f t="shared" si="18"/>
        <v>0.32162352941176464</v>
      </c>
      <c r="G210" s="49" t="e">
        <f t="shared" si="22"/>
        <v>#REF!</v>
      </c>
      <c r="H210" s="49" t="e">
        <f t="shared" si="22"/>
        <v>#REF!</v>
      </c>
      <c r="I210" s="49" t="e">
        <f t="shared" si="22"/>
        <v>#REF!</v>
      </c>
      <c r="J210" s="116">
        <f>'[2]RGB Analysis'!A210/3</f>
        <v>54.666666666666664</v>
      </c>
      <c r="K210" s="116" t="b">
        <f t="shared" si="20"/>
        <v>0</v>
      </c>
      <c r="L210" s="116"/>
      <c r="N210" s="49">
        <v>23.08</v>
      </c>
      <c r="O210" s="49">
        <v>67.084000000000003</v>
      </c>
      <c r="P210" s="49">
        <v>82.013999999999996</v>
      </c>
    </row>
    <row r="211" spans="1:16" x14ac:dyDescent="0.3">
      <c r="A211" s="49">
        <v>165</v>
      </c>
      <c r="B211" s="115">
        <f t="shared" si="16"/>
        <v>3.7698389458272326</v>
      </c>
      <c r="C211" s="49">
        <f t="shared" si="17"/>
        <v>336.01422718657773</v>
      </c>
      <c r="D211" s="49">
        <f t="shared" si="18"/>
        <v>9.0196078431372548E-2</v>
      </c>
      <c r="E211" s="49">
        <f t="shared" si="18"/>
        <v>0.26627058823529409</v>
      </c>
      <c r="F211" s="49">
        <f t="shared" si="18"/>
        <v>0.33263529411764708</v>
      </c>
      <c r="G211" s="49" t="e">
        <f t="shared" si="22"/>
        <v>#REF!</v>
      </c>
      <c r="H211" s="49" t="e">
        <f t="shared" si="22"/>
        <v>#REF!</v>
      </c>
      <c r="I211" s="49" t="e">
        <f t="shared" si="22"/>
        <v>#REF!</v>
      </c>
      <c r="J211" s="116">
        <f>'[2]RGB Analysis'!A211/3</f>
        <v>55</v>
      </c>
      <c r="K211" s="116" t="b">
        <f t="shared" si="20"/>
        <v>1</v>
      </c>
      <c r="L211" s="116"/>
      <c r="N211" s="49">
        <v>23</v>
      </c>
      <c r="O211" s="49">
        <v>67.899000000000001</v>
      </c>
      <c r="P211" s="49">
        <v>84.822000000000003</v>
      </c>
    </row>
    <row r="212" spans="1:16" hidden="1" x14ac:dyDescent="0.3">
      <c r="A212" s="49">
        <v>166</v>
      </c>
      <c r="B212" s="115">
        <f t="shared" si="16"/>
        <v>3.7678379697413371</v>
      </c>
      <c r="C212" s="49">
        <f t="shared" si="17"/>
        <v>336.19267340388336</v>
      </c>
      <c r="D212" s="49">
        <f t="shared" si="18"/>
        <v>9.7403921568627455E-2</v>
      </c>
      <c r="E212" s="49">
        <f t="shared" si="18"/>
        <v>0.27727843137254904</v>
      </c>
      <c r="F212" s="49">
        <f t="shared" si="18"/>
        <v>0.33373333333333333</v>
      </c>
      <c r="G212" s="49" t="e">
        <f t="shared" si="22"/>
        <v>#REF!</v>
      </c>
      <c r="H212" s="49" t="e">
        <f t="shared" si="22"/>
        <v>#REF!</v>
      </c>
      <c r="I212" s="49" t="e">
        <f t="shared" si="22"/>
        <v>#REF!</v>
      </c>
      <c r="J212" s="116">
        <f>'[2]RGB Analysis'!A212/3</f>
        <v>55.333333333333336</v>
      </c>
      <c r="K212" s="116" t="b">
        <f t="shared" si="20"/>
        <v>0</v>
      </c>
      <c r="L212" s="116"/>
      <c r="N212" s="49">
        <v>24.838000000000001</v>
      </c>
      <c r="O212" s="49">
        <v>70.706000000000003</v>
      </c>
      <c r="P212" s="49">
        <v>85.102000000000004</v>
      </c>
    </row>
    <row r="213" spans="1:16" hidden="1" x14ac:dyDescent="0.3">
      <c r="A213" s="49">
        <v>167</v>
      </c>
      <c r="B213" s="115">
        <f t="shared" si="16"/>
        <v>3.7658369936554417</v>
      </c>
      <c r="C213" s="49">
        <f t="shared" si="17"/>
        <v>336.37130925585143</v>
      </c>
      <c r="D213" s="49">
        <f t="shared" si="18"/>
        <v>9.8039215686274508E-2</v>
      </c>
      <c r="E213" s="49">
        <f t="shared" si="18"/>
        <v>0.28227843137254899</v>
      </c>
      <c r="F213" s="49">
        <f t="shared" si="18"/>
        <v>0.35805490196078427</v>
      </c>
      <c r="G213" s="49" t="e">
        <f t="shared" si="22"/>
        <v>#REF!</v>
      </c>
      <c r="H213" s="49" t="e">
        <f t="shared" si="22"/>
        <v>#REF!</v>
      </c>
      <c r="I213" s="49" t="e">
        <f t="shared" si="22"/>
        <v>#REF!</v>
      </c>
      <c r="J213" s="116">
        <f>'[2]RGB Analysis'!A213/3</f>
        <v>55.666666666666664</v>
      </c>
      <c r="K213" s="116" t="b">
        <f t="shared" si="20"/>
        <v>0</v>
      </c>
      <c r="L213" s="116"/>
      <c r="N213" s="49">
        <v>25</v>
      </c>
      <c r="O213" s="49">
        <v>71.980999999999995</v>
      </c>
      <c r="P213" s="49">
        <v>91.304000000000002</v>
      </c>
    </row>
    <row r="214" spans="1:16" x14ac:dyDescent="0.3">
      <c r="A214" s="49">
        <v>168</v>
      </c>
      <c r="B214" s="115">
        <f t="shared" si="16"/>
        <v>3.7638360175695458</v>
      </c>
      <c r="C214" s="49">
        <f t="shared" si="17"/>
        <v>336.5501350449295</v>
      </c>
      <c r="D214" s="49">
        <f t="shared" si="18"/>
        <v>0.10163921568627451</v>
      </c>
      <c r="E214" s="49">
        <f t="shared" si="18"/>
        <v>0.27914509803921567</v>
      </c>
      <c r="F214" s="49">
        <f t="shared" si="18"/>
        <v>0.36000392156862748</v>
      </c>
      <c r="G214" s="49" t="e">
        <f t="shared" si="22"/>
        <v>#REF!</v>
      </c>
      <c r="H214" s="49" t="e">
        <f t="shared" si="22"/>
        <v>#REF!</v>
      </c>
      <c r="I214" s="49" t="e">
        <f t="shared" si="22"/>
        <v>#REF!</v>
      </c>
      <c r="J214" s="116">
        <f>'[2]RGB Analysis'!A214/3</f>
        <v>56</v>
      </c>
      <c r="K214" s="116" t="b">
        <f t="shared" si="20"/>
        <v>1</v>
      </c>
      <c r="L214" s="116"/>
      <c r="N214" s="49">
        <v>25.917999999999999</v>
      </c>
      <c r="O214" s="49">
        <v>71.182000000000002</v>
      </c>
      <c r="P214" s="49">
        <v>91.801000000000002</v>
      </c>
    </row>
    <row r="215" spans="1:16" hidden="1" x14ac:dyDescent="0.3">
      <c r="A215" s="49">
        <v>169</v>
      </c>
      <c r="B215" s="115">
        <f t="shared" si="16"/>
        <v>3.7618350414836503</v>
      </c>
      <c r="C215" s="49">
        <f t="shared" si="17"/>
        <v>336.72915107420874</v>
      </c>
      <c r="D215" s="49">
        <f t="shared" si="18"/>
        <v>0.10196078431372549</v>
      </c>
      <c r="E215" s="49">
        <f t="shared" si="18"/>
        <v>0.28522352941176471</v>
      </c>
      <c r="F215" s="49">
        <f t="shared" si="18"/>
        <v>0.35710588235294116</v>
      </c>
      <c r="G215" s="49" t="e">
        <f t="shared" si="22"/>
        <v>#REF!</v>
      </c>
      <c r="H215" s="49" t="e">
        <f t="shared" si="22"/>
        <v>#REF!</v>
      </c>
      <c r="I215" s="49" t="e">
        <f t="shared" si="22"/>
        <v>#REF!</v>
      </c>
      <c r="J215" s="116">
        <f>'[2]RGB Analysis'!A215/3</f>
        <v>56.333333333333336</v>
      </c>
      <c r="K215" s="116" t="b">
        <f t="shared" si="20"/>
        <v>0</v>
      </c>
      <c r="L215" s="116"/>
      <c r="N215" s="49">
        <v>26</v>
      </c>
      <c r="O215" s="49">
        <v>72.731999999999999</v>
      </c>
      <c r="P215" s="49">
        <v>91.061999999999998</v>
      </c>
    </row>
    <row r="216" spans="1:16" hidden="1" x14ac:dyDescent="0.3">
      <c r="A216" s="49">
        <v>170</v>
      </c>
      <c r="B216" s="115">
        <f t="shared" si="16"/>
        <v>3.7598340653977549</v>
      </c>
      <c r="C216" s="49">
        <f t="shared" si="17"/>
        <v>336.90835764742542</v>
      </c>
      <c r="D216" s="49">
        <f t="shared" si="18"/>
        <v>0.10915333333333334</v>
      </c>
      <c r="E216" s="49">
        <f t="shared" si="18"/>
        <v>0.28929019607843137</v>
      </c>
      <c r="F216" s="49">
        <f t="shared" si="18"/>
        <v>0.35686274509803922</v>
      </c>
      <c r="G216" s="49" t="e">
        <f t="shared" si="22"/>
        <v>#REF!</v>
      </c>
      <c r="H216" s="49" t="e">
        <f t="shared" si="22"/>
        <v>#REF!</v>
      </c>
      <c r="I216" s="49" t="e">
        <f t="shared" si="22"/>
        <v>#REF!</v>
      </c>
      <c r="J216" s="116">
        <f>'[2]RGB Analysis'!A216/3</f>
        <v>56.666666666666664</v>
      </c>
      <c r="K216" s="116" t="b">
        <f t="shared" si="20"/>
        <v>0</v>
      </c>
      <c r="L216" s="116"/>
      <c r="N216" s="49">
        <v>27.834099999999999</v>
      </c>
      <c r="O216" s="49">
        <v>73.769000000000005</v>
      </c>
      <c r="P216" s="49">
        <v>91</v>
      </c>
    </row>
    <row r="217" spans="1:16" x14ac:dyDescent="0.3">
      <c r="A217" s="49">
        <v>171</v>
      </c>
      <c r="B217" s="115">
        <f t="shared" si="16"/>
        <v>3.7578330893118594</v>
      </c>
      <c r="C217" s="49">
        <f t="shared" si="17"/>
        <v>337.08775506896291</v>
      </c>
      <c r="D217" s="49">
        <f t="shared" si="18"/>
        <v>0.10980392156862745</v>
      </c>
      <c r="E217" s="49">
        <f t="shared" si="18"/>
        <v>0.29138039215686279</v>
      </c>
      <c r="F217" s="49">
        <f t="shared" si="18"/>
        <v>0.36467058823529414</v>
      </c>
      <c r="G217" s="49" t="e">
        <f t="shared" si="22"/>
        <v>#REF!</v>
      </c>
      <c r="H217" s="49" t="e">
        <f t="shared" si="22"/>
        <v>#REF!</v>
      </c>
      <c r="I217" s="49" t="e">
        <f t="shared" si="22"/>
        <v>#REF!</v>
      </c>
      <c r="J217" s="116">
        <f>'[2]RGB Analysis'!A217/3</f>
        <v>57</v>
      </c>
      <c r="K217" s="116" t="b">
        <f t="shared" si="20"/>
        <v>1</v>
      </c>
      <c r="L217" s="116"/>
      <c r="N217" s="49">
        <v>28</v>
      </c>
      <c r="O217" s="49">
        <v>74.302000000000007</v>
      </c>
      <c r="P217" s="49">
        <v>92.991</v>
      </c>
    </row>
    <row r="218" spans="1:16" hidden="1" x14ac:dyDescent="0.3">
      <c r="A218" s="49">
        <v>172</v>
      </c>
      <c r="B218" s="115">
        <f t="shared" si="16"/>
        <v>3.7558321132259636</v>
      </c>
      <c r="C218" s="49">
        <f t="shared" si="17"/>
        <v>337.26734364385317</v>
      </c>
      <c r="D218" s="49">
        <f t="shared" si="18"/>
        <v>9.9026666666666652E-2</v>
      </c>
      <c r="E218" s="49">
        <f t="shared" si="18"/>
        <v>0.30611372549019611</v>
      </c>
      <c r="F218" s="49">
        <f t="shared" si="18"/>
        <v>0.36547843137254904</v>
      </c>
      <c r="G218" s="49" t="e">
        <f t="shared" si="22"/>
        <v>#REF!</v>
      </c>
      <c r="H218" s="49" t="e">
        <f t="shared" si="22"/>
        <v>#REF!</v>
      </c>
      <c r="I218" s="49" t="e">
        <f t="shared" si="22"/>
        <v>#REF!</v>
      </c>
      <c r="J218" s="116">
        <f>'[2]RGB Analysis'!A218/3</f>
        <v>57.333333333333336</v>
      </c>
      <c r="K218" s="116" t="b">
        <f t="shared" si="20"/>
        <v>0</v>
      </c>
      <c r="L218" s="116"/>
      <c r="N218" s="49">
        <v>25.251799999999999</v>
      </c>
      <c r="O218" s="49">
        <v>78.058999999999997</v>
      </c>
      <c r="P218" s="49">
        <v>93.197000000000003</v>
      </c>
    </row>
    <row r="219" spans="1:16" hidden="1" x14ac:dyDescent="0.3">
      <c r="A219" s="49">
        <v>173</v>
      </c>
      <c r="B219" s="115">
        <f t="shared" si="16"/>
        <v>3.7538311371400681</v>
      </c>
      <c r="C219" s="49">
        <f t="shared" si="17"/>
        <v>337.44712367777845</v>
      </c>
      <c r="D219" s="49">
        <f t="shared" si="18"/>
        <v>9.8039215686274508E-2</v>
      </c>
      <c r="E219" s="49">
        <f t="shared" si="18"/>
        <v>0.3096196078431373</v>
      </c>
      <c r="F219" s="49">
        <f t="shared" si="18"/>
        <v>0.37714117647058826</v>
      </c>
      <c r="G219" s="49" t="e">
        <f t="shared" si="22"/>
        <v>#REF!</v>
      </c>
      <c r="H219" s="49" t="e">
        <f t="shared" si="22"/>
        <v>#REF!</v>
      </c>
      <c r="I219" s="49" t="e">
        <f t="shared" si="22"/>
        <v>#REF!</v>
      </c>
      <c r="J219" s="116">
        <f>'[2]RGB Analysis'!A219/3</f>
        <v>57.666666666666664</v>
      </c>
      <c r="K219" s="116" t="b">
        <f t="shared" si="20"/>
        <v>0</v>
      </c>
      <c r="L219" s="116"/>
      <c r="N219" s="49">
        <v>25</v>
      </c>
      <c r="O219" s="49">
        <v>78.953000000000003</v>
      </c>
      <c r="P219" s="49">
        <v>96.171000000000006</v>
      </c>
    </row>
    <row r="220" spans="1:16" x14ac:dyDescent="0.3">
      <c r="A220" s="49">
        <v>174</v>
      </c>
      <c r="B220" s="115">
        <f t="shared" si="16"/>
        <v>3.7518301610541727</v>
      </c>
      <c r="C220" s="49">
        <f t="shared" si="17"/>
        <v>337.62709547707328</v>
      </c>
      <c r="D220" s="49">
        <f t="shared" si="18"/>
        <v>0.11239333333333333</v>
      </c>
      <c r="E220" s="49">
        <f t="shared" si="18"/>
        <v>0.31698039215686274</v>
      </c>
      <c r="F220" s="49">
        <f t="shared" si="18"/>
        <v>0.37840000000000001</v>
      </c>
      <c r="G220" s="49" t="e">
        <f t="shared" si="22"/>
        <v>#REF!</v>
      </c>
      <c r="H220" s="49" t="e">
        <f t="shared" si="22"/>
        <v>#REF!</v>
      </c>
      <c r="I220" s="49" t="e">
        <f t="shared" si="22"/>
        <v>#REF!</v>
      </c>
      <c r="J220" s="116">
        <f>'[2]RGB Analysis'!A220/3</f>
        <v>58</v>
      </c>
      <c r="K220" s="116" t="b">
        <f t="shared" si="20"/>
        <v>1</v>
      </c>
      <c r="L220" s="116"/>
      <c r="N220" s="49">
        <v>28.660299999999999</v>
      </c>
      <c r="O220" s="49">
        <v>80.83</v>
      </c>
      <c r="P220" s="49">
        <v>96.492000000000004</v>
      </c>
    </row>
    <row r="221" spans="1:16" hidden="1" x14ac:dyDescent="0.3">
      <c r="A221" s="49">
        <v>175</v>
      </c>
      <c r="B221" s="115">
        <f t="shared" si="16"/>
        <v>3.7498291849682768</v>
      </c>
      <c r="C221" s="49">
        <f t="shared" si="17"/>
        <v>337.80725934872595</v>
      </c>
      <c r="D221" s="49">
        <f t="shared" si="18"/>
        <v>0.11372549019607843</v>
      </c>
      <c r="E221" s="49">
        <f t="shared" si="18"/>
        <v>0.32152549019607846</v>
      </c>
      <c r="F221" s="49">
        <f t="shared" si="18"/>
        <v>0.39255294117647055</v>
      </c>
      <c r="G221" s="49" t="e">
        <f t="shared" si="22"/>
        <v>#REF!</v>
      </c>
      <c r="H221" s="49" t="e">
        <f t="shared" si="22"/>
        <v>#REF!</v>
      </c>
      <c r="I221" s="49" t="e">
        <f t="shared" si="22"/>
        <v>#REF!</v>
      </c>
      <c r="J221" s="116">
        <f>'[2]RGB Analysis'!A221/3</f>
        <v>58.333333333333336</v>
      </c>
      <c r="K221" s="116" t="b">
        <f t="shared" si="20"/>
        <v>0</v>
      </c>
      <c r="L221" s="116"/>
      <c r="N221" s="49">
        <v>29</v>
      </c>
      <c r="O221" s="49">
        <v>81.989000000000004</v>
      </c>
      <c r="P221" s="49">
        <v>100.101</v>
      </c>
    </row>
    <row r="222" spans="1:16" hidden="1" x14ac:dyDescent="0.3">
      <c r="A222" s="49">
        <v>176</v>
      </c>
      <c r="B222" s="115">
        <f t="shared" si="16"/>
        <v>3.7478282088823813</v>
      </c>
      <c r="C222" s="49">
        <f t="shared" si="17"/>
        <v>337.98761560038037</v>
      </c>
      <c r="D222" s="49">
        <f t="shared" si="18"/>
        <v>0.10655607843137255</v>
      </c>
      <c r="E222" s="49">
        <f t="shared" si="18"/>
        <v>0.32479999999999998</v>
      </c>
      <c r="F222" s="49">
        <f t="shared" si="18"/>
        <v>0.39471764705882356</v>
      </c>
      <c r="G222" s="49" t="e">
        <f t="shared" si="22"/>
        <v>#REF!</v>
      </c>
      <c r="H222" s="49" t="e">
        <f t="shared" si="22"/>
        <v>#REF!</v>
      </c>
      <c r="I222" s="49" t="e">
        <f t="shared" si="22"/>
        <v>#REF!</v>
      </c>
      <c r="J222" s="116">
        <f>'[2]RGB Analysis'!A222/3</f>
        <v>58.666666666666664</v>
      </c>
      <c r="K222" s="116" t="b">
        <f t="shared" si="20"/>
        <v>0</v>
      </c>
      <c r="L222" s="116"/>
      <c r="N222" s="49">
        <v>27.171800000000001</v>
      </c>
      <c r="O222" s="49">
        <v>82.823999999999998</v>
      </c>
      <c r="P222" s="49">
        <v>100.65300000000001</v>
      </c>
    </row>
    <row r="223" spans="1:16" x14ac:dyDescent="0.3">
      <c r="A223" s="49">
        <v>177</v>
      </c>
      <c r="B223" s="115">
        <f t="shared" si="16"/>
        <v>3.7458272327964859</v>
      </c>
      <c r="C223" s="49">
        <f t="shared" si="17"/>
        <v>338.16816454033784</v>
      </c>
      <c r="D223" s="49">
        <f t="shared" si="18"/>
        <v>0.10588235294117647</v>
      </c>
      <c r="E223" s="49">
        <f t="shared" si="18"/>
        <v>0.33134509803921569</v>
      </c>
      <c r="F223" s="49">
        <f t="shared" si="18"/>
        <v>0.42569019607843139</v>
      </c>
      <c r="G223" s="49" t="e">
        <f t="shared" ref="G223:I238" si="23">G222</f>
        <v>#REF!</v>
      </c>
      <c r="H223" s="49" t="e">
        <f t="shared" si="23"/>
        <v>#REF!</v>
      </c>
      <c r="I223" s="49" t="e">
        <f t="shared" si="23"/>
        <v>#REF!</v>
      </c>
      <c r="J223" s="116">
        <f>'[2]RGB Analysis'!A223/3</f>
        <v>59</v>
      </c>
      <c r="K223" s="116" t="b">
        <f t="shared" si="20"/>
        <v>1</v>
      </c>
      <c r="L223" s="116"/>
      <c r="N223" s="49">
        <v>27</v>
      </c>
      <c r="O223" s="49">
        <v>84.492999999999995</v>
      </c>
      <c r="P223" s="49">
        <v>108.551</v>
      </c>
    </row>
    <row r="224" spans="1:16" hidden="1" x14ac:dyDescent="0.3">
      <c r="A224" s="49">
        <v>178</v>
      </c>
      <c r="B224" s="115">
        <f t="shared" si="16"/>
        <v>3.7438262567105904</v>
      </c>
      <c r="C224" s="49">
        <f t="shared" si="17"/>
        <v>338.34890647755873</v>
      </c>
      <c r="D224" s="49">
        <f t="shared" si="18"/>
        <v>0.10946313725490196</v>
      </c>
      <c r="E224" s="49">
        <f t="shared" si="18"/>
        <v>0.33333725490196081</v>
      </c>
      <c r="F224" s="49">
        <f t="shared" si="18"/>
        <v>0.42891764705882351</v>
      </c>
      <c r="G224" s="49" t="e">
        <f t="shared" si="23"/>
        <v>#REF!</v>
      </c>
      <c r="H224" s="49" t="e">
        <f t="shared" si="23"/>
        <v>#REF!</v>
      </c>
      <c r="I224" s="49" t="e">
        <f t="shared" si="23"/>
        <v>#REF!</v>
      </c>
      <c r="J224" s="116">
        <f>'[2]RGB Analysis'!A224/3</f>
        <v>59.333333333333336</v>
      </c>
      <c r="K224" s="116" t="b">
        <f t="shared" si="20"/>
        <v>0</v>
      </c>
      <c r="L224" s="116"/>
      <c r="N224" s="49">
        <v>27.9131</v>
      </c>
      <c r="O224" s="49">
        <v>85.001000000000005</v>
      </c>
      <c r="P224" s="49">
        <v>109.374</v>
      </c>
    </row>
    <row r="225" spans="1:16" hidden="1" x14ac:dyDescent="0.3">
      <c r="A225" s="49">
        <v>179</v>
      </c>
      <c r="B225" s="115">
        <f t="shared" si="16"/>
        <v>3.7418252806246945</v>
      </c>
      <c r="C225" s="49">
        <f t="shared" si="17"/>
        <v>338.52984172166441</v>
      </c>
      <c r="D225" s="49">
        <f t="shared" si="18"/>
        <v>0.10980392156862745</v>
      </c>
      <c r="E225" s="49">
        <f t="shared" si="18"/>
        <v>0.33732156862745094</v>
      </c>
      <c r="F225" s="49">
        <f t="shared" si="18"/>
        <v>0.44135686274509806</v>
      </c>
      <c r="G225" s="49" t="e">
        <f t="shared" si="23"/>
        <v>#REF!</v>
      </c>
      <c r="H225" s="49" t="e">
        <f t="shared" si="23"/>
        <v>#REF!</v>
      </c>
      <c r="I225" s="49" t="e">
        <f t="shared" si="23"/>
        <v>#REF!</v>
      </c>
      <c r="J225" s="116">
        <f>'[2]RGB Analysis'!A225/3</f>
        <v>59.666666666666664</v>
      </c>
      <c r="K225" s="116" t="b">
        <f t="shared" si="20"/>
        <v>0</v>
      </c>
      <c r="L225" s="116"/>
      <c r="N225" s="49">
        <v>28</v>
      </c>
      <c r="O225" s="49">
        <v>86.016999999999996</v>
      </c>
      <c r="P225" s="49">
        <v>112.54600000000001</v>
      </c>
    </row>
    <row r="226" spans="1:16" x14ac:dyDescent="0.3">
      <c r="A226" s="49">
        <v>180</v>
      </c>
      <c r="B226" s="115">
        <f t="shared" si="16"/>
        <v>3.7398243045387991</v>
      </c>
      <c r="C226" s="49">
        <f t="shared" si="17"/>
        <v>338.71097058293867</v>
      </c>
      <c r="D226" s="49">
        <f t="shared" si="18"/>
        <v>0.10980392156862745</v>
      </c>
      <c r="E226" s="49">
        <f t="shared" si="18"/>
        <v>0.34510196078431377</v>
      </c>
      <c r="F226" s="49">
        <f t="shared" si="18"/>
        <v>0.44298823529411768</v>
      </c>
      <c r="G226" s="49" t="e">
        <f t="shared" si="23"/>
        <v>#REF!</v>
      </c>
      <c r="H226" s="49" t="e">
        <f t="shared" si="23"/>
        <v>#REF!</v>
      </c>
      <c r="I226" s="49" t="e">
        <f t="shared" si="23"/>
        <v>#REF!</v>
      </c>
      <c r="J226" s="116">
        <f>'[2]RGB Analysis'!A226/3</f>
        <v>60</v>
      </c>
      <c r="K226" s="116" t="b">
        <f t="shared" si="20"/>
        <v>1</v>
      </c>
      <c r="L226" s="116"/>
      <c r="N226" s="49">
        <v>28</v>
      </c>
      <c r="O226" s="49">
        <v>88.001000000000005</v>
      </c>
      <c r="P226" s="49">
        <v>112.962</v>
      </c>
    </row>
    <row r="227" spans="1:16" hidden="1" x14ac:dyDescent="0.3">
      <c r="A227" s="49">
        <v>181</v>
      </c>
      <c r="B227" s="115">
        <f t="shared" si="16"/>
        <v>3.7378233284529037</v>
      </c>
      <c r="C227" s="49">
        <f t="shared" si="17"/>
        <v>338.89229337232996</v>
      </c>
      <c r="D227" s="49">
        <f t="shared" si="18"/>
        <v>0.10980392156862745</v>
      </c>
      <c r="E227" s="49">
        <f t="shared" si="18"/>
        <v>0.3496549019607843</v>
      </c>
      <c r="F227" s="49">
        <f t="shared" si="18"/>
        <v>0.47206666666666663</v>
      </c>
      <c r="G227" s="49" t="e">
        <f t="shared" si="23"/>
        <v>#REF!</v>
      </c>
      <c r="H227" s="49" t="e">
        <f t="shared" si="23"/>
        <v>#REF!</v>
      </c>
      <c r="I227" s="49" t="e">
        <f t="shared" si="23"/>
        <v>#REF!</v>
      </c>
      <c r="J227" s="116">
        <f>'[2]RGB Analysis'!A227/3</f>
        <v>60.333333333333336</v>
      </c>
      <c r="K227" s="116" t="b">
        <f t="shared" si="20"/>
        <v>0</v>
      </c>
      <c r="L227" s="116"/>
      <c r="N227" s="49">
        <v>28</v>
      </c>
      <c r="O227" s="49">
        <v>89.162000000000006</v>
      </c>
      <c r="P227" s="49">
        <v>120.377</v>
      </c>
    </row>
    <row r="228" spans="1:16" hidden="1" x14ac:dyDescent="0.3">
      <c r="A228" s="49">
        <v>182</v>
      </c>
      <c r="B228" s="115">
        <f t="shared" si="16"/>
        <v>3.7358223523670082</v>
      </c>
      <c r="C228" s="49">
        <f t="shared" si="17"/>
        <v>339.07381040145282</v>
      </c>
      <c r="D228" s="49">
        <f t="shared" si="18"/>
        <v>0.10623058823529412</v>
      </c>
      <c r="E228" s="49">
        <f t="shared" si="18"/>
        <v>0.35029019607843137</v>
      </c>
      <c r="F228" s="49">
        <f t="shared" si="18"/>
        <v>0.47531764705882357</v>
      </c>
      <c r="G228" s="49" t="e">
        <f t="shared" si="23"/>
        <v>#REF!</v>
      </c>
      <c r="H228" s="49" t="e">
        <f t="shared" si="23"/>
        <v>#REF!</v>
      </c>
      <c r="I228" s="49" t="e">
        <f t="shared" si="23"/>
        <v>#REF!</v>
      </c>
      <c r="J228" s="116">
        <f>'[2]RGB Analysis'!A228/3</f>
        <v>60.666666666666664</v>
      </c>
      <c r="K228" s="116" t="b">
        <f t="shared" si="20"/>
        <v>0</v>
      </c>
      <c r="L228" s="116"/>
      <c r="N228" s="49">
        <v>27.088799999999999</v>
      </c>
      <c r="O228" s="49">
        <v>89.323999999999998</v>
      </c>
      <c r="P228" s="49">
        <v>121.206</v>
      </c>
    </row>
    <row r="229" spans="1:16" x14ac:dyDescent="0.3">
      <c r="A229" s="49">
        <v>183</v>
      </c>
      <c r="B229" s="115">
        <f t="shared" si="16"/>
        <v>3.7338213762811123</v>
      </c>
      <c r="C229" s="49">
        <f t="shared" si="17"/>
        <v>339.2555219825897</v>
      </c>
      <c r="D229" s="49">
        <f t="shared" si="18"/>
        <v>0.10588235294117647</v>
      </c>
      <c r="E229" s="49">
        <f t="shared" si="18"/>
        <v>0.35248235294117641</v>
      </c>
      <c r="F229" s="49">
        <f t="shared" si="18"/>
        <v>0.48084313725490196</v>
      </c>
      <c r="G229" s="49" t="e">
        <f t="shared" si="23"/>
        <v>#REF!</v>
      </c>
      <c r="H229" s="49" t="e">
        <f t="shared" si="23"/>
        <v>#REF!</v>
      </c>
      <c r="I229" s="49" t="e">
        <f t="shared" si="23"/>
        <v>#REF!</v>
      </c>
      <c r="J229" s="116">
        <f>'[2]RGB Analysis'!A229/3</f>
        <v>61</v>
      </c>
      <c r="K229" s="116" t="b">
        <f t="shared" si="20"/>
        <v>1</v>
      </c>
      <c r="L229" s="116"/>
      <c r="N229" s="49">
        <v>27</v>
      </c>
      <c r="O229" s="49">
        <v>89.882999999999996</v>
      </c>
      <c r="P229" s="49">
        <v>122.61499999999999</v>
      </c>
    </row>
    <row r="230" spans="1:16" hidden="1" x14ac:dyDescent="0.3">
      <c r="A230" s="49">
        <v>184</v>
      </c>
      <c r="B230" s="115">
        <f t="shared" si="16"/>
        <v>3.7318204001952169</v>
      </c>
      <c r="C230" s="49">
        <f t="shared" si="17"/>
        <v>339.43742842869295</v>
      </c>
      <c r="D230" s="49">
        <f t="shared" si="18"/>
        <v>0.11659058823529411</v>
      </c>
      <c r="E230" s="49">
        <f t="shared" si="18"/>
        <v>0.35643137254901958</v>
      </c>
      <c r="F230" s="49">
        <f t="shared" si="18"/>
        <v>0.48066666666666663</v>
      </c>
      <c r="G230" s="49" t="e">
        <f t="shared" si="23"/>
        <v>#REF!</v>
      </c>
      <c r="H230" s="49" t="e">
        <f t="shared" si="23"/>
        <v>#REF!</v>
      </c>
      <c r="I230" s="49" t="e">
        <f t="shared" si="23"/>
        <v>#REF!</v>
      </c>
      <c r="J230" s="116">
        <f>'[2]RGB Analysis'!A230/3</f>
        <v>61.333333333333336</v>
      </c>
      <c r="K230" s="116" t="b">
        <f t="shared" si="20"/>
        <v>0</v>
      </c>
      <c r="L230" s="116"/>
      <c r="N230" s="49">
        <v>29.730599999999999</v>
      </c>
      <c r="O230" s="49">
        <v>90.89</v>
      </c>
      <c r="P230" s="49">
        <v>122.57</v>
      </c>
    </row>
    <row r="231" spans="1:16" hidden="1" x14ac:dyDescent="0.3">
      <c r="A231" s="49">
        <v>185</v>
      </c>
      <c r="B231" s="115">
        <f t="shared" si="16"/>
        <v>3.7298194241093214</v>
      </c>
      <c r="C231" s="49">
        <f t="shared" si="17"/>
        <v>339.61953005338648</v>
      </c>
      <c r="D231" s="49">
        <f t="shared" si="18"/>
        <v>0.11764705882352941</v>
      </c>
      <c r="E231" s="49">
        <f t="shared" si="18"/>
        <v>0.3532039215686274</v>
      </c>
      <c r="F231" s="49">
        <f t="shared" si="18"/>
        <v>0.48193333333333332</v>
      </c>
      <c r="G231" s="49" t="e">
        <f t="shared" si="23"/>
        <v>#REF!</v>
      </c>
      <c r="H231" s="49" t="e">
        <f t="shared" si="23"/>
        <v>#REF!</v>
      </c>
      <c r="I231" s="49" t="e">
        <f t="shared" si="23"/>
        <v>#REF!</v>
      </c>
      <c r="J231" s="116">
        <f>'[2]RGB Analysis'!A231/3</f>
        <v>61.666666666666664</v>
      </c>
      <c r="K231" s="116" t="b">
        <f t="shared" si="20"/>
        <v>0</v>
      </c>
      <c r="L231" s="116"/>
      <c r="N231" s="49">
        <v>30</v>
      </c>
      <c r="O231" s="49">
        <v>90.066999999999993</v>
      </c>
      <c r="P231" s="49">
        <v>122.893</v>
      </c>
    </row>
    <row r="232" spans="1:16" x14ac:dyDescent="0.3">
      <c r="A232" s="49">
        <v>186</v>
      </c>
      <c r="B232" s="115">
        <f t="shared" si="16"/>
        <v>3.727818448023426</v>
      </c>
      <c r="C232" s="49">
        <f t="shared" si="17"/>
        <v>339.80182717096744</v>
      </c>
      <c r="D232" s="49">
        <f t="shared" si="18"/>
        <v>0.11051607843137255</v>
      </c>
      <c r="E232" s="49">
        <f t="shared" si="18"/>
        <v>0.35071764705882358</v>
      </c>
      <c r="F232" s="49">
        <f t="shared" si="18"/>
        <v>0.48174509803921567</v>
      </c>
      <c r="G232" s="49" t="e">
        <f t="shared" si="23"/>
        <v>#REF!</v>
      </c>
      <c r="H232" s="49" t="e">
        <f t="shared" si="23"/>
        <v>#REF!</v>
      </c>
      <c r="I232" s="49" t="e">
        <f t="shared" si="23"/>
        <v>#REF!</v>
      </c>
      <c r="J232" s="116">
        <f>'[2]RGB Analysis'!A232/3</f>
        <v>62</v>
      </c>
      <c r="K232" s="116" t="b">
        <f t="shared" si="20"/>
        <v>1</v>
      </c>
      <c r="L232" s="116"/>
      <c r="N232" s="49">
        <v>28.1816</v>
      </c>
      <c r="O232" s="49">
        <v>89.433000000000007</v>
      </c>
      <c r="P232" s="49">
        <v>122.845</v>
      </c>
    </row>
    <row r="233" spans="1:16" hidden="1" x14ac:dyDescent="0.3">
      <c r="A233" s="49">
        <v>187</v>
      </c>
      <c r="B233" s="115">
        <f t="shared" si="16"/>
        <v>3.7258174719375301</v>
      </c>
      <c r="C233" s="49">
        <f t="shared" si="17"/>
        <v>339.9843200964084</v>
      </c>
      <c r="D233" s="49">
        <f t="shared" si="18"/>
        <v>0.10980392156862745</v>
      </c>
      <c r="E233" s="49">
        <f t="shared" si="18"/>
        <v>0.34466666666666662</v>
      </c>
      <c r="F233" s="49">
        <f t="shared" si="18"/>
        <v>0.46264313725490197</v>
      </c>
      <c r="G233" s="49" t="e">
        <f t="shared" si="23"/>
        <v>#REF!</v>
      </c>
      <c r="H233" s="49" t="e">
        <f t="shared" si="23"/>
        <v>#REF!</v>
      </c>
      <c r="I233" s="49" t="e">
        <f t="shared" si="23"/>
        <v>#REF!</v>
      </c>
      <c r="J233" s="116">
        <f>'[2]RGB Analysis'!A233/3</f>
        <v>62.333333333333336</v>
      </c>
      <c r="K233" s="116" t="b">
        <f t="shared" si="20"/>
        <v>0</v>
      </c>
      <c r="L233" s="116"/>
      <c r="N233" s="49">
        <v>28</v>
      </c>
      <c r="O233" s="49">
        <v>87.89</v>
      </c>
      <c r="P233" s="49">
        <v>117.974</v>
      </c>
    </row>
    <row r="234" spans="1:16" hidden="1" x14ac:dyDescent="0.3">
      <c r="A234" s="49">
        <v>188</v>
      </c>
      <c r="B234" s="115">
        <f t="shared" si="16"/>
        <v>3.7238164958516347</v>
      </c>
      <c r="C234" s="49">
        <f t="shared" si="17"/>
        <v>340.16700914535863</v>
      </c>
      <c r="D234" s="49">
        <f t="shared" si="18"/>
        <v>0.12048901960784313</v>
      </c>
      <c r="E234" s="49">
        <f t="shared" si="18"/>
        <v>0.33303921568627448</v>
      </c>
      <c r="F234" s="49">
        <f t="shared" si="18"/>
        <v>0.45999607843137252</v>
      </c>
      <c r="G234" s="49" t="e">
        <f t="shared" si="23"/>
        <v>#REF!</v>
      </c>
      <c r="H234" s="49" t="e">
        <f t="shared" si="23"/>
        <v>#REF!</v>
      </c>
      <c r="I234" s="49" t="e">
        <f t="shared" si="23"/>
        <v>#REF!</v>
      </c>
      <c r="J234" s="116">
        <f>'[2]RGB Analysis'!A234/3</f>
        <v>62.666666666666664</v>
      </c>
      <c r="K234" s="116" t="b">
        <f t="shared" si="20"/>
        <v>0</v>
      </c>
      <c r="L234" s="116"/>
      <c r="N234" s="49">
        <v>30.724699999999999</v>
      </c>
      <c r="O234" s="49">
        <v>84.924999999999997</v>
      </c>
      <c r="P234" s="49">
        <v>117.29900000000001</v>
      </c>
    </row>
    <row r="235" spans="1:16" x14ac:dyDescent="0.3">
      <c r="A235" s="49">
        <v>189</v>
      </c>
      <c r="B235" s="115">
        <f t="shared" si="16"/>
        <v>3.7218155197657392</v>
      </c>
      <c r="C235" s="49">
        <f t="shared" si="17"/>
        <v>340.34989463414644</v>
      </c>
      <c r="D235" s="49">
        <f t="shared" si="18"/>
        <v>0.12156862745098039</v>
      </c>
      <c r="E235" s="49">
        <f t="shared" si="18"/>
        <v>0.3244549019607843</v>
      </c>
      <c r="F235" s="49">
        <f t="shared" si="18"/>
        <v>0.44180392156862741</v>
      </c>
      <c r="G235" s="49" t="e">
        <f t="shared" si="23"/>
        <v>#REF!</v>
      </c>
      <c r="H235" s="49" t="e">
        <f t="shared" si="23"/>
        <v>#REF!</v>
      </c>
      <c r="I235" s="49" t="e">
        <f t="shared" si="23"/>
        <v>#REF!</v>
      </c>
      <c r="J235" s="116">
        <f>'[2]RGB Analysis'!A235/3</f>
        <v>63</v>
      </c>
      <c r="K235" s="116" t="b">
        <f t="shared" si="20"/>
        <v>1</v>
      </c>
      <c r="L235" s="116"/>
      <c r="N235" s="49">
        <v>31</v>
      </c>
      <c r="O235" s="49">
        <v>82.736000000000004</v>
      </c>
      <c r="P235" s="49">
        <v>112.66</v>
      </c>
    </row>
    <row r="236" spans="1:16" hidden="1" x14ac:dyDescent="0.3">
      <c r="A236" s="49">
        <v>190</v>
      </c>
      <c r="B236" s="115">
        <f t="shared" si="16"/>
        <v>3.7198145436798438</v>
      </c>
      <c r="C236" s="49">
        <f t="shared" si="17"/>
        <v>340.53297687978073</v>
      </c>
      <c r="D236" s="49">
        <f t="shared" si="18"/>
        <v>0.12159215686274509</v>
      </c>
      <c r="E236" s="49">
        <f t="shared" si="18"/>
        <v>0.31267843137254903</v>
      </c>
      <c r="F236" s="49">
        <f t="shared" si="18"/>
        <v>0.43849803921568625</v>
      </c>
      <c r="G236" s="49" t="e">
        <f t="shared" si="23"/>
        <v>#REF!</v>
      </c>
      <c r="H236" s="49" t="e">
        <f t="shared" si="23"/>
        <v>#REF!</v>
      </c>
      <c r="I236" s="49" t="e">
        <f t="shared" si="23"/>
        <v>#REF!</v>
      </c>
      <c r="J236" s="116">
        <f>'[2]RGB Analysis'!A236/3</f>
        <v>63.333333333333336</v>
      </c>
      <c r="K236" s="116" t="b">
        <f t="shared" si="20"/>
        <v>0</v>
      </c>
      <c r="L236" s="116"/>
      <c r="N236" s="49">
        <v>31.006</v>
      </c>
      <c r="O236" s="49">
        <v>79.733000000000004</v>
      </c>
      <c r="P236" s="49">
        <v>111.81699999999999</v>
      </c>
    </row>
    <row r="237" spans="1:16" hidden="1" x14ac:dyDescent="0.3">
      <c r="A237" s="49">
        <v>191</v>
      </c>
      <c r="B237" s="115">
        <f t="shared" si="16"/>
        <v>3.7178135675939479</v>
      </c>
      <c r="C237" s="49">
        <f t="shared" si="17"/>
        <v>340.71625619995285</v>
      </c>
      <c r="D237" s="49">
        <f t="shared" si="18"/>
        <v>0.1217007843137255</v>
      </c>
      <c r="E237" s="49">
        <f t="shared" si="18"/>
        <v>0.30879215686274514</v>
      </c>
      <c r="F237" s="49">
        <f t="shared" si="18"/>
        <v>0.41195294117647058</v>
      </c>
      <c r="G237" s="49" t="e">
        <f t="shared" si="23"/>
        <v>#REF!</v>
      </c>
      <c r="H237" s="49" t="e">
        <f t="shared" si="23"/>
        <v>#REF!</v>
      </c>
      <c r="I237" s="49" t="e">
        <f t="shared" si="23"/>
        <v>#REF!</v>
      </c>
      <c r="J237" s="116">
        <f>'[2]RGB Analysis'!A237/3</f>
        <v>63.666666666666664</v>
      </c>
      <c r="K237" s="116" t="b">
        <f t="shared" si="20"/>
        <v>0</v>
      </c>
      <c r="L237" s="116"/>
      <c r="N237" s="49">
        <v>31.0337</v>
      </c>
      <c r="O237" s="49">
        <v>78.742000000000004</v>
      </c>
      <c r="P237" s="49">
        <v>105.048</v>
      </c>
    </row>
    <row r="238" spans="1:16" x14ac:dyDescent="0.3">
      <c r="A238" s="49">
        <v>192</v>
      </c>
      <c r="B238" s="115">
        <f t="shared" si="16"/>
        <v>3.7158125915080524</v>
      </c>
      <c r="C238" s="49">
        <f t="shared" si="17"/>
        <v>340.89973291303846</v>
      </c>
      <c r="D238" s="49">
        <f t="shared" si="18"/>
        <v>0.11824980392156863</v>
      </c>
      <c r="E238" s="49">
        <f t="shared" si="18"/>
        <v>0.30236078431372548</v>
      </c>
      <c r="F238" s="49">
        <f t="shared" si="18"/>
        <v>0.40842352941176469</v>
      </c>
      <c r="G238" s="49" t="e">
        <f t="shared" si="23"/>
        <v>#REF!</v>
      </c>
      <c r="H238" s="49" t="e">
        <f t="shared" si="23"/>
        <v>#REF!</v>
      </c>
      <c r="I238" s="49" t="e">
        <f t="shared" si="23"/>
        <v>#REF!</v>
      </c>
      <c r="J238" s="116">
        <f>'[2]RGB Analysis'!A238/3</f>
        <v>64</v>
      </c>
      <c r="K238" s="116" t="b">
        <f t="shared" si="20"/>
        <v>1</v>
      </c>
      <c r="L238" s="116"/>
      <c r="N238" s="49">
        <v>30.153700000000001</v>
      </c>
      <c r="O238" s="49">
        <v>77.102000000000004</v>
      </c>
      <c r="P238" s="49">
        <v>104.148</v>
      </c>
    </row>
    <row r="239" spans="1:16" hidden="1" x14ac:dyDescent="0.3">
      <c r="A239" s="49">
        <v>193</v>
      </c>
      <c r="B239" s="115">
        <f t="shared" ref="B239:B302" si="24">4.1/2049*(2049-A239)</f>
        <v>3.713811615422157</v>
      </c>
      <c r="C239" s="49">
        <f t="shared" ref="C239:C302" si="25">0.4*18.6*78.1*2.18/B239</f>
        <v>341.08340733809933</v>
      </c>
      <c r="D239" s="49">
        <f t="shared" ref="D239:F302" si="26">N239/250/1.02</f>
        <v>0.11798588235294119</v>
      </c>
      <c r="E239" s="49">
        <f t="shared" si="26"/>
        <v>0.30042352941176476</v>
      </c>
      <c r="F239" s="49">
        <f t="shared" si="26"/>
        <v>0.40185098039215683</v>
      </c>
      <c r="G239" s="49" t="e">
        <f t="shared" ref="G239:I254" si="27">G238</f>
        <v>#REF!</v>
      </c>
      <c r="H239" s="49" t="e">
        <f t="shared" si="27"/>
        <v>#REF!</v>
      </c>
      <c r="I239" s="49" t="e">
        <f t="shared" si="27"/>
        <v>#REF!</v>
      </c>
      <c r="J239" s="116">
        <f>'[2]RGB Analysis'!A239/3</f>
        <v>64.333333333333329</v>
      </c>
      <c r="K239" s="116" t="b">
        <f t="shared" ref="K239:K302" si="28">INT(J239)=J239</f>
        <v>0</v>
      </c>
      <c r="L239" s="116"/>
      <c r="N239" s="49">
        <v>30.086400000000001</v>
      </c>
      <c r="O239" s="49">
        <v>76.608000000000004</v>
      </c>
      <c r="P239" s="49">
        <v>102.47199999999999</v>
      </c>
    </row>
    <row r="240" spans="1:16" hidden="1" x14ac:dyDescent="0.3">
      <c r="A240" s="49">
        <v>194</v>
      </c>
      <c r="B240" s="115">
        <f t="shared" si="24"/>
        <v>3.7118106393362615</v>
      </c>
      <c r="C240" s="49">
        <f t="shared" si="25"/>
        <v>341.26727979488538</v>
      </c>
      <c r="D240" s="49">
        <f t="shared" si="26"/>
        <v>0.1172886274509804</v>
      </c>
      <c r="E240" s="49">
        <f t="shared" si="26"/>
        <v>0.29751764705882355</v>
      </c>
      <c r="F240" s="49">
        <f t="shared" si="26"/>
        <v>0.40050196078431372</v>
      </c>
      <c r="G240" s="49" t="e">
        <f t="shared" si="27"/>
        <v>#REF!</v>
      </c>
      <c r="H240" s="49" t="e">
        <f t="shared" si="27"/>
        <v>#REF!</v>
      </c>
      <c r="I240" s="49" t="e">
        <f t="shared" si="27"/>
        <v>#REF!</v>
      </c>
      <c r="J240" s="116">
        <f>'[2]RGB Analysis'!A240/3</f>
        <v>64.666666666666671</v>
      </c>
      <c r="K240" s="116" t="b">
        <f t="shared" si="28"/>
        <v>0</v>
      </c>
      <c r="L240" s="116"/>
      <c r="N240" s="49">
        <v>29.9086</v>
      </c>
      <c r="O240" s="49">
        <v>75.867000000000004</v>
      </c>
      <c r="P240" s="49">
        <v>102.128</v>
      </c>
    </row>
    <row r="241" spans="1:16" x14ac:dyDescent="0.3">
      <c r="A241" s="49">
        <v>195</v>
      </c>
      <c r="B241" s="115">
        <f t="shared" si="24"/>
        <v>3.7098096632503657</v>
      </c>
      <c r="C241" s="49">
        <f t="shared" si="25"/>
        <v>341.45135060383626</v>
      </c>
      <c r="D241" s="49">
        <f t="shared" si="26"/>
        <v>0.11710156862745097</v>
      </c>
      <c r="E241" s="49">
        <f t="shared" si="26"/>
        <v>0.29610196078431372</v>
      </c>
      <c r="F241" s="49">
        <f t="shared" si="26"/>
        <v>0.38639999999999997</v>
      </c>
      <c r="G241" s="49" t="e">
        <f t="shared" si="27"/>
        <v>#REF!</v>
      </c>
      <c r="H241" s="49" t="e">
        <f t="shared" si="27"/>
        <v>#REF!</v>
      </c>
      <c r="I241" s="49" t="e">
        <f t="shared" si="27"/>
        <v>#REF!</v>
      </c>
      <c r="J241" s="116">
        <f>'[2]RGB Analysis'!A241/3</f>
        <v>65</v>
      </c>
      <c r="K241" s="116" t="b">
        <f t="shared" si="28"/>
        <v>1</v>
      </c>
      <c r="L241" s="116"/>
      <c r="N241" s="49">
        <v>29.860900000000001</v>
      </c>
      <c r="O241" s="49">
        <v>75.506</v>
      </c>
      <c r="P241" s="49">
        <v>98.531999999999996</v>
      </c>
    </row>
    <row r="242" spans="1:16" hidden="1" x14ac:dyDescent="0.3">
      <c r="A242" s="49">
        <v>196</v>
      </c>
      <c r="B242" s="115">
        <f t="shared" si="24"/>
        <v>3.7078086871644702</v>
      </c>
      <c r="C242" s="49">
        <f t="shared" si="25"/>
        <v>341.63562008608335</v>
      </c>
      <c r="D242" s="49">
        <f t="shared" si="26"/>
        <v>0.11521215686274511</v>
      </c>
      <c r="E242" s="49">
        <f t="shared" si="26"/>
        <v>0.2887294117647059</v>
      </c>
      <c r="F242" s="49">
        <f t="shared" si="26"/>
        <v>0.38413725490196077</v>
      </c>
      <c r="G242" s="49" t="e">
        <f t="shared" si="27"/>
        <v>#REF!</v>
      </c>
      <c r="H242" s="49" t="e">
        <f t="shared" si="27"/>
        <v>#REF!</v>
      </c>
      <c r="I242" s="49" t="e">
        <f t="shared" si="27"/>
        <v>#REF!</v>
      </c>
      <c r="J242" s="116">
        <f>'[2]RGB Analysis'!A242/3</f>
        <v>65.333333333333329</v>
      </c>
      <c r="K242" s="116" t="b">
        <f t="shared" si="28"/>
        <v>0</v>
      </c>
      <c r="L242" s="116"/>
      <c r="N242" s="49">
        <v>29.379100000000001</v>
      </c>
      <c r="O242" s="49">
        <v>73.626000000000005</v>
      </c>
      <c r="P242" s="49">
        <v>97.954999999999998</v>
      </c>
    </row>
    <row r="243" spans="1:16" hidden="1" x14ac:dyDescent="0.3">
      <c r="A243" s="49">
        <v>197</v>
      </c>
      <c r="B243" s="115">
        <f t="shared" si="24"/>
        <v>3.7058077110785748</v>
      </c>
      <c r="C243" s="49">
        <f t="shared" si="25"/>
        <v>341.82008856345163</v>
      </c>
      <c r="D243" s="49">
        <f t="shared" si="26"/>
        <v>0.11522980392156863</v>
      </c>
      <c r="E243" s="49">
        <f t="shared" si="26"/>
        <v>0.27783529411764701</v>
      </c>
      <c r="F243" s="49">
        <f t="shared" si="26"/>
        <v>0.36922352941176467</v>
      </c>
      <c r="G243" s="49" t="e">
        <f t="shared" si="27"/>
        <v>#REF!</v>
      </c>
      <c r="H243" s="49" t="e">
        <f t="shared" si="27"/>
        <v>#REF!</v>
      </c>
      <c r="I243" s="49" t="e">
        <f t="shared" si="27"/>
        <v>#REF!</v>
      </c>
      <c r="J243" s="116">
        <f>'[2]RGB Analysis'!A243/3</f>
        <v>65.666666666666671</v>
      </c>
      <c r="K243" s="116" t="b">
        <f t="shared" si="28"/>
        <v>0</v>
      </c>
      <c r="L243" s="116"/>
      <c r="N243" s="49">
        <v>29.383600000000001</v>
      </c>
      <c r="O243" s="49">
        <v>70.847999999999999</v>
      </c>
      <c r="P243" s="49">
        <v>94.152000000000001</v>
      </c>
    </row>
    <row r="244" spans="1:16" x14ac:dyDescent="0.3">
      <c r="A244" s="49">
        <v>198</v>
      </c>
      <c r="B244" s="115">
        <f t="shared" si="24"/>
        <v>3.7038067349926793</v>
      </c>
      <c r="C244" s="49">
        <f t="shared" si="25"/>
        <v>342.00475635846158</v>
      </c>
      <c r="D244" s="49">
        <f t="shared" si="26"/>
        <v>0.11820627450980392</v>
      </c>
      <c r="E244" s="49">
        <f t="shared" si="26"/>
        <v>0.26940392156862741</v>
      </c>
      <c r="F244" s="49">
        <f t="shared" si="26"/>
        <v>0.36734901960784316</v>
      </c>
      <c r="G244" s="49" t="e">
        <f t="shared" si="27"/>
        <v>#REF!</v>
      </c>
      <c r="H244" s="49" t="e">
        <f t="shared" si="27"/>
        <v>#REF!</v>
      </c>
      <c r="I244" s="49" t="e">
        <f t="shared" si="27"/>
        <v>#REF!</v>
      </c>
      <c r="J244" s="116">
        <f>'[2]RGB Analysis'!A244/3</f>
        <v>66</v>
      </c>
      <c r="K244" s="116" t="b">
        <f t="shared" si="28"/>
        <v>1</v>
      </c>
      <c r="L244" s="116"/>
      <c r="N244" s="49">
        <v>30.142600000000002</v>
      </c>
      <c r="O244" s="49">
        <v>68.697999999999993</v>
      </c>
      <c r="P244" s="49">
        <v>93.674000000000007</v>
      </c>
    </row>
    <row r="245" spans="1:16" hidden="1" x14ac:dyDescent="0.3">
      <c r="A245" s="49">
        <v>199</v>
      </c>
      <c r="B245" s="115">
        <f t="shared" si="24"/>
        <v>3.7018057589067834</v>
      </c>
      <c r="C245" s="49">
        <f t="shared" si="25"/>
        <v>342.18962379433106</v>
      </c>
      <c r="D245" s="49">
        <f t="shared" si="26"/>
        <v>0.11860588235294116</v>
      </c>
      <c r="E245" s="49">
        <f t="shared" si="26"/>
        <v>0.27037254901960783</v>
      </c>
      <c r="F245" s="49">
        <f t="shared" si="26"/>
        <v>0.37101568627450981</v>
      </c>
      <c r="G245" s="49" t="e">
        <f t="shared" si="27"/>
        <v>#REF!</v>
      </c>
      <c r="H245" s="49" t="e">
        <f t="shared" si="27"/>
        <v>#REF!</v>
      </c>
      <c r="I245" s="49" t="e">
        <f t="shared" si="27"/>
        <v>#REF!</v>
      </c>
      <c r="J245" s="116">
        <f>'[2]RGB Analysis'!A245/3</f>
        <v>66.333333333333329</v>
      </c>
      <c r="K245" s="116" t="b">
        <f t="shared" si="28"/>
        <v>0</v>
      </c>
      <c r="L245" s="116"/>
      <c r="N245" s="49">
        <v>30.244499999999999</v>
      </c>
      <c r="O245" s="49">
        <v>68.944999999999993</v>
      </c>
      <c r="P245" s="49">
        <v>94.608999999999995</v>
      </c>
    </row>
    <row r="246" spans="1:16" hidden="1" x14ac:dyDescent="0.3">
      <c r="A246" s="49">
        <v>200</v>
      </c>
      <c r="B246" s="115">
        <f t="shared" si="24"/>
        <v>3.699804782820888</v>
      </c>
      <c r="C246" s="49">
        <f t="shared" si="25"/>
        <v>342.37469119497695</v>
      </c>
      <c r="D246" s="49">
        <f t="shared" si="26"/>
        <v>0.11163176470588236</v>
      </c>
      <c r="E246" s="49">
        <f t="shared" si="26"/>
        <v>0.27412549019607846</v>
      </c>
      <c r="F246" s="49">
        <f t="shared" si="26"/>
        <v>0.37097254901960786</v>
      </c>
      <c r="G246" s="49" t="e">
        <f t="shared" si="27"/>
        <v>#REF!</v>
      </c>
      <c r="H246" s="49" t="e">
        <f t="shared" si="27"/>
        <v>#REF!</v>
      </c>
      <c r="I246" s="49" t="e">
        <f t="shared" si="27"/>
        <v>#REF!</v>
      </c>
      <c r="J246" s="116">
        <f>'[2]RGB Analysis'!A246/3</f>
        <v>66.666666666666671</v>
      </c>
      <c r="K246" s="116" t="b">
        <f t="shared" si="28"/>
        <v>0</v>
      </c>
      <c r="L246" s="116"/>
      <c r="N246" s="49">
        <v>28.466100000000001</v>
      </c>
      <c r="O246" s="49">
        <v>69.902000000000001</v>
      </c>
      <c r="P246" s="49">
        <v>94.597999999999999</v>
      </c>
    </row>
    <row r="247" spans="1:16" x14ac:dyDescent="0.3">
      <c r="A247" s="49">
        <v>201</v>
      </c>
      <c r="B247" s="115">
        <f t="shared" si="24"/>
        <v>3.6978038067349925</v>
      </c>
      <c r="C247" s="49">
        <f t="shared" si="25"/>
        <v>342.55995888501752</v>
      </c>
      <c r="D247" s="49">
        <f t="shared" si="26"/>
        <v>0.11096941176470589</v>
      </c>
      <c r="E247" s="49">
        <f t="shared" si="26"/>
        <v>0.2719843137254902</v>
      </c>
      <c r="F247" s="49">
        <f t="shared" si="26"/>
        <v>0.37015686274509801</v>
      </c>
      <c r="G247" s="49" t="e">
        <f t="shared" si="27"/>
        <v>#REF!</v>
      </c>
      <c r="H247" s="49" t="e">
        <f t="shared" si="27"/>
        <v>#REF!</v>
      </c>
      <c r="I247" s="49" t="e">
        <f t="shared" si="27"/>
        <v>#REF!</v>
      </c>
      <c r="J247" s="116">
        <f>'[2]RGB Analysis'!A247/3</f>
        <v>67</v>
      </c>
      <c r="K247" s="116" t="b">
        <f t="shared" si="28"/>
        <v>1</v>
      </c>
      <c r="L247" s="116"/>
      <c r="N247" s="49">
        <v>28.2972</v>
      </c>
      <c r="O247" s="49">
        <v>69.355999999999995</v>
      </c>
      <c r="P247" s="49">
        <v>94.39</v>
      </c>
    </row>
    <row r="248" spans="1:16" hidden="1" x14ac:dyDescent="0.3">
      <c r="A248" s="49">
        <v>202</v>
      </c>
      <c r="B248" s="115">
        <f t="shared" si="24"/>
        <v>3.6958028306490971</v>
      </c>
      <c r="C248" s="49">
        <f t="shared" si="25"/>
        <v>342.74542718977386</v>
      </c>
      <c r="D248" s="49">
        <f t="shared" si="26"/>
        <v>0.11824627450980392</v>
      </c>
      <c r="E248" s="49">
        <f t="shared" si="26"/>
        <v>0.27141960784313729</v>
      </c>
      <c r="F248" s="49">
        <f t="shared" si="26"/>
        <v>0.3697372549019608</v>
      </c>
      <c r="G248" s="49" t="e">
        <f t="shared" si="27"/>
        <v>#REF!</v>
      </c>
      <c r="H248" s="49" t="e">
        <f t="shared" si="27"/>
        <v>#REF!</v>
      </c>
      <c r="I248" s="49" t="e">
        <f t="shared" si="27"/>
        <v>#REF!</v>
      </c>
      <c r="J248" s="116">
        <f>'[2]RGB Analysis'!A248/3</f>
        <v>67.333333333333329</v>
      </c>
      <c r="K248" s="116" t="b">
        <f t="shared" si="28"/>
        <v>0</v>
      </c>
      <c r="L248" s="116"/>
      <c r="N248" s="49">
        <v>30.152799999999999</v>
      </c>
      <c r="O248" s="49">
        <v>69.212000000000003</v>
      </c>
      <c r="P248" s="49">
        <v>94.283000000000001</v>
      </c>
    </row>
    <row r="249" spans="1:16" hidden="1" x14ac:dyDescent="0.3">
      <c r="A249" s="49">
        <v>203</v>
      </c>
      <c r="B249" s="115">
        <f t="shared" si="24"/>
        <v>3.6938018545632012</v>
      </c>
      <c r="C249" s="49">
        <f t="shared" si="25"/>
        <v>342.9310964352722</v>
      </c>
      <c r="D249" s="49">
        <f t="shared" si="26"/>
        <v>0.11882392156862745</v>
      </c>
      <c r="E249" s="49">
        <f t="shared" si="26"/>
        <v>0.27096862745098038</v>
      </c>
      <c r="F249" s="49">
        <f t="shared" si="26"/>
        <v>0.36582352941176466</v>
      </c>
      <c r="G249" s="49" t="e">
        <f t="shared" si="27"/>
        <v>#REF!</v>
      </c>
      <c r="H249" s="49" t="e">
        <f t="shared" si="27"/>
        <v>#REF!</v>
      </c>
      <c r="I249" s="49" t="e">
        <f t="shared" si="27"/>
        <v>#REF!</v>
      </c>
      <c r="J249" s="116">
        <f>'[2]RGB Analysis'!A249/3</f>
        <v>67.666666666666671</v>
      </c>
      <c r="K249" s="116" t="b">
        <f t="shared" si="28"/>
        <v>0</v>
      </c>
      <c r="L249" s="116"/>
      <c r="N249" s="49">
        <v>30.3001</v>
      </c>
      <c r="O249" s="49">
        <v>69.096999999999994</v>
      </c>
      <c r="P249" s="49">
        <v>93.284999999999997</v>
      </c>
    </row>
    <row r="250" spans="1:16" x14ac:dyDescent="0.3">
      <c r="A250" s="49">
        <v>204</v>
      </c>
      <c r="B250" s="115">
        <f t="shared" si="24"/>
        <v>3.6918008784773058</v>
      </c>
      <c r="C250" s="49">
        <f t="shared" si="25"/>
        <v>343.11696694824519</v>
      </c>
      <c r="D250" s="49">
        <f t="shared" si="26"/>
        <v>0.11068156862745097</v>
      </c>
      <c r="E250" s="49">
        <f t="shared" si="26"/>
        <v>0.27429019607843141</v>
      </c>
      <c r="F250" s="49">
        <f t="shared" si="26"/>
        <v>0.36505098039215683</v>
      </c>
      <c r="G250" s="49" t="e">
        <f t="shared" si="27"/>
        <v>#REF!</v>
      </c>
      <c r="H250" s="49" t="e">
        <f t="shared" si="27"/>
        <v>#REF!</v>
      </c>
      <c r="I250" s="49" t="e">
        <f t="shared" si="27"/>
        <v>#REF!</v>
      </c>
      <c r="J250" s="116">
        <f>'[2]RGB Analysis'!A250/3</f>
        <v>68</v>
      </c>
      <c r="K250" s="116" t="b">
        <f t="shared" si="28"/>
        <v>1</v>
      </c>
      <c r="L250" s="116"/>
      <c r="N250" s="49">
        <v>28.223800000000001</v>
      </c>
      <c r="O250" s="49">
        <v>69.944000000000003</v>
      </c>
      <c r="P250" s="49">
        <v>93.087999999999994</v>
      </c>
    </row>
    <row r="251" spans="1:16" hidden="1" x14ac:dyDescent="0.3">
      <c r="A251" s="49">
        <v>205</v>
      </c>
      <c r="B251" s="115">
        <f t="shared" si="24"/>
        <v>3.6897999023914103</v>
      </c>
      <c r="C251" s="49">
        <f t="shared" si="25"/>
        <v>343.30303905613471</v>
      </c>
      <c r="D251" s="49">
        <f t="shared" si="26"/>
        <v>0.10980392156862745</v>
      </c>
      <c r="E251" s="49">
        <f t="shared" si="26"/>
        <v>0.27449019607843139</v>
      </c>
      <c r="F251" s="49">
        <f t="shared" si="26"/>
        <v>0.36470588235294116</v>
      </c>
      <c r="G251" s="49" t="e">
        <f t="shared" si="27"/>
        <v>#REF!</v>
      </c>
      <c r="H251" s="49" t="e">
        <f t="shared" si="27"/>
        <v>#REF!</v>
      </c>
      <c r="I251" s="49" t="e">
        <f t="shared" si="27"/>
        <v>#REF!</v>
      </c>
      <c r="J251" s="116">
        <f>'[2]RGB Analysis'!A251/3</f>
        <v>68.333333333333329</v>
      </c>
      <c r="K251" s="116" t="b">
        <f t="shared" si="28"/>
        <v>0</v>
      </c>
      <c r="L251" s="116"/>
      <c r="N251" s="49">
        <v>28</v>
      </c>
      <c r="O251" s="49">
        <v>69.995000000000005</v>
      </c>
      <c r="P251" s="49">
        <v>93</v>
      </c>
    </row>
    <row r="252" spans="1:16" hidden="1" x14ac:dyDescent="0.3">
      <c r="A252" s="49">
        <v>206</v>
      </c>
      <c r="B252" s="115">
        <f t="shared" si="24"/>
        <v>3.6877989263055149</v>
      </c>
      <c r="C252" s="49">
        <f t="shared" si="25"/>
        <v>343.48931308709297</v>
      </c>
      <c r="D252" s="49">
        <f t="shared" si="26"/>
        <v>0.11030470588235294</v>
      </c>
      <c r="E252" s="49">
        <f t="shared" si="26"/>
        <v>0.2743921568627451</v>
      </c>
      <c r="F252" s="49">
        <f t="shared" si="26"/>
        <v>0.36470588235294116</v>
      </c>
      <c r="G252" s="49" t="e">
        <f t="shared" si="27"/>
        <v>#REF!</v>
      </c>
      <c r="H252" s="49" t="e">
        <f t="shared" si="27"/>
        <v>#REF!</v>
      </c>
      <c r="I252" s="49" t="e">
        <f t="shared" si="27"/>
        <v>#REF!</v>
      </c>
      <c r="J252" s="116">
        <f>'[2]RGB Analysis'!A252/3</f>
        <v>68.666666666666671</v>
      </c>
      <c r="K252" s="116" t="b">
        <f t="shared" si="28"/>
        <v>0</v>
      </c>
      <c r="L252" s="116"/>
      <c r="N252" s="49">
        <v>28.127700000000001</v>
      </c>
      <c r="O252" s="49">
        <v>69.97</v>
      </c>
      <c r="P252" s="49">
        <v>93</v>
      </c>
    </row>
    <row r="253" spans="1:16" x14ac:dyDescent="0.3">
      <c r="A253" s="49">
        <v>207</v>
      </c>
      <c r="B253" s="115">
        <f t="shared" si="24"/>
        <v>3.685797950219619</v>
      </c>
      <c r="C253" s="49">
        <f t="shared" si="25"/>
        <v>343.67578936998501</v>
      </c>
      <c r="D253" s="49">
        <f t="shared" si="26"/>
        <v>0.11015411764705882</v>
      </c>
      <c r="E253" s="49">
        <f t="shared" si="26"/>
        <v>0.27783529411764701</v>
      </c>
      <c r="F253" s="49">
        <f t="shared" si="26"/>
        <v>0.35412941176470586</v>
      </c>
      <c r="G253" s="49" t="e">
        <f t="shared" si="27"/>
        <v>#REF!</v>
      </c>
      <c r="H253" s="49" t="e">
        <f t="shared" si="27"/>
        <v>#REF!</v>
      </c>
      <c r="I253" s="49" t="e">
        <f t="shared" si="27"/>
        <v>#REF!</v>
      </c>
      <c r="J253" s="116">
        <f>'[2]RGB Analysis'!A253/3</f>
        <v>69</v>
      </c>
      <c r="K253" s="116" t="b">
        <f t="shared" si="28"/>
        <v>1</v>
      </c>
      <c r="L253" s="116"/>
      <c r="N253" s="49">
        <v>28.089300000000001</v>
      </c>
      <c r="O253" s="49">
        <v>70.847999999999999</v>
      </c>
      <c r="P253" s="49">
        <v>90.302999999999997</v>
      </c>
    </row>
    <row r="254" spans="1:16" hidden="1" x14ac:dyDescent="0.3">
      <c r="A254" s="49">
        <v>208</v>
      </c>
      <c r="B254" s="115">
        <f t="shared" si="24"/>
        <v>3.6837969741337235</v>
      </c>
      <c r="C254" s="49">
        <f t="shared" si="25"/>
        <v>343.86246823439024</v>
      </c>
      <c r="D254" s="49">
        <f t="shared" si="26"/>
        <v>0.10642392156862746</v>
      </c>
      <c r="E254" s="49">
        <f t="shared" si="26"/>
        <v>0.27487843137254897</v>
      </c>
      <c r="F254" s="49">
        <f t="shared" si="26"/>
        <v>0.3529411764705882</v>
      </c>
      <c r="G254" s="49" t="e">
        <f t="shared" si="27"/>
        <v>#REF!</v>
      </c>
      <c r="H254" s="49" t="e">
        <f t="shared" si="27"/>
        <v>#REF!</v>
      </c>
      <c r="I254" s="49" t="e">
        <f t="shared" si="27"/>
        <v>#REF!</v>
      </c>
      <c r="J254" s="116">
        <f>'[2]RGB Analysis'!A254/3</f>
        <v>69.333333333333329</v>
      </c>
      <c r="K254" s="116" t="b">
        <f t="shared" si="28"/>
        <v>0</v>
      </c>
      <c r="L254" s="116"/>
      <c r="N254" s="49">
        <v>27.138100000000001</v>
      </c>
      <c r="O254" s="49">
        <v>70.093999999999994</v>
      </c>
      <c r="P254" s="49">
        <v>90</v>
      </c>
    </row>
    <row r="255" spans="1:16" hidden="1" x14ac:dyDescent="0.3">
      <c r="A255" s="49">
        <v>209</v>
      </c>
      <c r="B255" s="115">
        <f t="shared" si="24"/>
        <v>3.6817959980478281</v>
      </c>
      <c r="C255" s="49">
        <f t="shared" si="25"/>
        <v>344.04935001060454</v>
      </c>
      <c r="D255" s="49">
        <f t="shared" si="26"/>
        <v>0.1058192156862745</v>
      </c>
      <c r="E255" s="49">
        <f t="shared" si="26"/>
        <v>0.26429803921568629</v>
      </c>
      <c r="F255" s="49">
        <f t="shared" si="26"/>
        <v>0.3529411764705882</v>
      </c>
      <c r="G255" s="49" t="e">
        <f t="shared" ref="G255:I270" si="29">G254</f>
        <v>#REF!</v>
      </c>
      <c r="H255" s="49" t="e">
        <f t="shared" si="29"/>
        <v>#REF!</v>
      </c>
      <c r="I255" s="49" t="e">
        <f t="shared" si="29"/>
        <v>#REF!</v>
      </c>
      <c r="J255" s="116">
        <f>'[2]RGB Analysis'!A255/3</f>
        <v>69.666666666666671</v>
      </c>
      <c r="K255" s="116" t="b">
        <f t="shared" si="28"/>
        <v>0</v>
      </c>
      <c r="L255" s="116"/>
      <c r="N255" s="49">
        <v>26.983899999999998</v>
      </c>
      <c r="O255" s="49">
        <v>67.396000000000001</v>
      </c>
      <c r="P255" s="49">
        <v>90</v>
      </c>
    </row>
    <row r="256" spans="1:16" x14ac:dyDescent="0.3">
      <c r="A256" s="49">
        <v>210</v>
      </c>
      <c r="B256" s="115">
        <f t="shared" si="24"/>
        <v>3.6797950219619326</v>
      </c>
      <c r="C256" s="49">
        <f t="shared" si="25"/>
        <v>344.23643502964239</v>
      </c>
      <c r="D256" s="49">
        <f t="shared" si="26"/>
        <v>0.10209294117647058</v>
      </c>
      <c r="E256" s="49">
        <f t="shared" si="26"/>
        <v>0.26323137254901957</v>
      </c>
      <c r="F256" s="49">
        <f t="shared" si="26"/>
        <v>0.3529411764705882</v>
      </c>
      <c r="G256" s="49" t="e">
        <f t="shared" si="29"/>
        <v>#REF!</v>
      </c>
      <c r="H256" s="49" t="e">
        <f t="shared" si="29"/>
        <v>#REF!</v>
      </c>
      <c r="I256" s="49" t="e">
        <f t="shared" si="29"/>
        <v>#REF!</v>
      </c>
      <c r="J256" s="116">
        <f>'[2]RGB Analysis'!A256/3</f>
        <v>70</v>
      </c>
      <c r="K256" s="116" t="b">
        <f t="shared" si="28"/>
        <v>1</v>
      </c>
      <c r="L256" s="116"/>
      <c r="N256" s="49">
        <v>26.0337</v>
      </c>
      <c r="O256" s="49">
        <v>67.123999999999995</v>
      </c>
      <c r="P256" s="49">
        <v>90</v>
      </c>
    </row>
    <row r="257" spans="1:16" hidden="1" x14ac:dyDescent="0.3">
      <c r="A257" s="49">
        <v>211</v>
      </c>
      <c r="B257" s="115">
        <f t="shared" si="24"/>
        <v>3.6777940458760368</v>
      </c>
      <c r="C257" s="49">
        <f t="shared" si="25"/>
        <v>344.42372362323852</v>
      </c>
      <c r="D257" s="49">
        <f t="shared" si="26"/>
        <v>0.10148431372549019</v>
      </c>
      <c r="E257" s="49">
        <f t="shared" si="26"/>
        <v>0.26684705882352944</v>
      </c>
      <c r="F257" s="49">
        <f t="shared" si="26"/>
        <v>0.34942352941176463</v>
      </c>
      <c r="G257" s="49" t="e">
        <f t="shared" si="29"/>
        <v>#REF!</v>
      </c>
      <c r="H257" s="49" t="e">
        <f t="shared" si="29"/>
        <v>#REF!</v>
      </c>
      <c r="I257" s="49" t="e">
        <f t="shared" si="29"/>
        <v>#REF!</v>
      </c>
      <c r="J257" s="116">
        <f>'[2]RGB Analysis'!A257/3</f>
        <v>70.333333333333329</v>
      </c>
      <c r="K257" s="116" t="b">
        <f t="shared" si="28"/>
        <v>0</v>
      </c>
      <c r="L257" s="116"/>
      <c r="N257" s="49">
        <v>25.878499999999999</v>
      </c>
      <c r="O257" s="49">
        <v>68.046000000000006</v>
      </c>
      <c r="P257" s="49">
        <v>89.102999999999994</v>
      </c>
    </row>
    <row r="258" spans="1:16" hidden="1" x14ac:dyDescent="0.3">
      <c r="A258" s="49">
        <v>212</v>
      </c>
      <c r="B258" s="115">
        <f t="shared" si="24"/>
        <v>3.6757930697901413</v>
      </c>
      <c r="C258" s="49">
        <f t="shared" si="25"/>
        <v>344.61121612385</v>
      </c>
      <c r="D258" s="49">
        <f t="shared" si="26"/>
        <v>0.10892156862745096</v>
      </c>
      <c r="E258" s="49">
        <f t="shared" si="26"/>
        <v>0.267956862745098</v>
      </c>
      <c r="F258" s="49">
        <f t="shared" si="26"/>
        <v>0.34901960784313724</v>
      </c>
      <c r="G258" s="49" t="e">
        <f t="shared" si="29"/>
        <v>#REF!</v>
      </c>
      <c r="H258" s="49" t="e">
        <f t="shared" si="29"/>
        <v>#REF!</v>
      </c>
      <c r="I258" s="49" t="e">
        <f t="shared" si="29"/>
        <v>#REF!</v>
      </c>
      <c r="J258" s="116">
        <f>'[2]RGB Analysis'!A258/3</f>
        <v>70.666666666666671</v>
      </c>
      <c r="K258" s="116" t="b">
        <f t="shared" si="28"/>
        <v>0</v>
      </c>
      <c r="L258" s="116"/>
      <c r="N258" s="49">
        <v>27.774999999999999</v>
      </c>
      <c r="O258" s="49">
        <v>68.328999999999994</v>
      </c>
      <c r="P258" s="49">
        <v>89</v>
      </c>
    </row>
    <row r="259" spans="1:16" x14ac:dyDescent="0.3">
      <c r="A259" s="49">
        <v>213</v>
      </c>
      <c r="B259" s="115">
        <f t="shared" si="24"/>
        <v>3.6737920937042459</v>
      </c>
      <c r="C259" s="49">
        <f t="shared" si="25"/>
        <v>344.79891286465818</v>
      </c>
      <c r="D259" s="49">
        <f t="shared" si="26"/>
        <v>0.10980392156862745</v>
      </c>
      <c r="E259" s="49">
        <f t="shared" si="26"/>
        <v>0.2710352941176471</v>
      </c>
      <c r="F259" s="49">
        <f t="shared" si="26"/>
        <v>0.35956078431372551</v>
      </c>
      <c r="G259" s="49" t="e">
        <f t="shared" si="29"/>
        <v>#REF!</v>
      </c>
      <c r="H259" s="49" t="e">
        <f t="shared" si="29"/>
        <v>#REF!</v>
      </c>
      <c r="I259" s="49" t="e">
        <f t="shared" si="29"/>
        <v>#REF!</v>
      </c>
      <c r="J259" s="116">
        <f>'[2]RGB Analysis'!A259/3</f>
        <v>71</v>
      </c>
      <c r="K259" s="116" t="b">
        <f t="shared" si="28"/>
        <v>1</v>
      </c>
      <c r="L259" s="116"/>
      <c r="N259" s="49">
        <v>28</v>
      </c>
      <c r="O259" s="49">
        <v>69.114000000000004</v>
      </c>
      <c r="P259" s="49">
        <v>91.688000000000002</v>
      </c>
    </row>
    <row r="260" spans="1:16" hidden="1" x14ac:dyDescent="0.3">
      <c r="A260" s="49">
        <v>214</v>
      </c>
      <c r="B260" s="115">
        <f t="shared" si="24"/>
        <v>3.6717911176183504</v>
      </c>
      <c r="C260" s="49">
        <f t="shared" si="25"/>
        <v>344.98681417957079</v>
      </c>
      <c r="D260" s="49">
        <f t="shared" si="26"/>
        <v>0.10530980392156862</v>
      </c>
      <c r="E260" s="49">
        <f t="shared" si="26"/>
        <v>0.27614509803921572</v>
      </c>
      <c r="F260" s="49">
        <f t="shared" si="26"/>
        <v>0.36078431372549019</v>
      </c>
      <c r="G260" s="49" t="e">
        <f t="shared" si="29"/>
        <v>#REF!</v>
      </c>
      <c r="H260" s="49" t="e">
        <f t="shared" si="29"/>
        <v>#REF!</v>
      </c>
      <c r="I260" s="49" t="e">
        <f t="shared" si="29"/>
        <v>#REF!</v>
      </c>
      <c r="J260" s="116">
        <f>'[2]RGB Analysis'!A260/3</f>
        <v>71.333333333333329</v>
      </c>
      <c r="K260" s="116" t="b">
        <f t="shared" si="28"/>
        <v>0</v>
      </c>
      <c r="L260" s="116"/>
      <c r="N260" s="49">
        <v>26.853999999999999</v>
      </c>
      <c r="O260" s="49">
        <v>70.417000000000002</v>
      </c>
      <c r="P260" s="49">
        <v>92</v>
      </c>
    </row>
    <row r="261" spans="1:16" hidden="1" x14ac:dyDescent="0.3">
      <c r="A261" s="49">
        <v>215</v>
      </c>
      <c r="B261" s="115">
        <f t="shared" si="24"/>
        <v>3.6697901415324545</v>
      </c>
      <c r="C261" s="49">
        <f t="shared" si="25"/>
        <v>345.17492040322378</v>
      </c>
      <c r="D261" s="49">
        <f t="shared" si="26"/>
        <v>0.10457882352941177</v>
      </c>
      <c r="E261" s="49">
        <f t="shared" si="26"/>
        <v>0.27649803921568628</v>
      </c>
      <c r="F261" s="49">
        <f t="shared" si="26"/>
        <v>0.35025490196078429</v>
      </c>
      <c r="G261" s="49" t="e">
        <f t="shared" si="29"/>
        <v>#REF!</v>
      </c>
      <c r="H261" s="49" t="e">
        <f t="shared" si="29"/>
        <v>#REF!</v>
      </c>
      <c r="I261" s="49" t="e">
        <f t="shared" si="29"/>
        <v>#REF!</v>
      </c>
      <c r="J261" s="116">
        <f>'[2]RGB Analysis'!A261/3</f>
        <v>71.666666666666671</v>
      </c>
      <c r="K261" s="116" t="b">
        <f t="shared" si="28"/>
        <v>0</v>
      </c>
      <c r="L261" s="116"/>
      <c r="N261" s="49">
        <v>26.6676</v>
      </c>
      <c r="O261" s="49">
        <v>70.507000000000005</v>
      </c>
      <c r="P261" s="49">
        <v>89.314999999999998</v>
      </c>
    </row>
    <row r="262" spans="1:16" x14ac:dyDescent="0.3">
      <c r="A262" s="49">
        <v>216</v>
      </c>
      <c r="B262" s="115">
        <f t="shared" si="24"/>
        <v>3.6677891654465591</v>
      </c>
      <c r="C262" s="49">
        <f t="shared" si="25"/>
        <v>345.36323187098333</v>
      </c>
      <c r="D262" s="49">
        <f t="shared" si="26"/>
        <v>0.11058235294117646</v>
      </c>
      <c r="E262" s="49">
        <f t="shared" si="26"/>
        <v>0.28076470588235292</v>
      </c>
      <c r="F262" s="49">
        <f t="shared" si="26"/>
        <v>0.34901960784313724</v>
      </c>
      <c r="G262" s="49" t="e">
        <f t="shared" si="29"/>
        <v>#REF!</v>
      </c>
      <c r="H262" s="49" t="e">
        <f t="shared" si="29"/>
        <v>#REF!</v>
      </c>
      <c r="I262" s="49" t="e">
        <f t="shared" si="29"/>
        <v>#REF!</v>
      </c>
      <c r="J262" s="116">
        <f>'[2]RGB Analysis'!A262/3</f>
        <v>72</v>
      </c>
      <c r="K262" s="116" t="b">
        <f t="shared" si="28"/>
        <v>1</v>
      </c>
      <c r="L262" s="116"/>
      <c r="N262" s="49">
        <v>28.198499999999999</v>
      </c>
      <c r="O262" s="49">
        <v>71.594999999999999</v>
      </c>
      <c r="P262" s="49">
        <v>89</v>
      </c>
    </row>
    <row r="263" spans="1:16" hidden="1" x14ac:dyDescent="0.3">
      <c r="A263" s="49">
        <v>217</v>
      </c>
      <c r="B263" s="115">
        <f t="shared" si="24"/>
        <v>3.6657881893606636</v>
      </c>
      <c r="C263" s="49">
        <f t="shared" si="25"/>
        <v>345.55174891894779</v>
      </c>
      <c r="D263" s="49">
        <f t="shared" si="26"/>
        <v>0.11152078431372549</v>
      </c>
      <c r="E263" s="49">
        <f t="shared" si="26"/>
        <v>0.2847019607843137</v>
      </c>
      <c r="F263" s="49">
        <f t="shared" si="26"/>
        <v>0.35603137254901956</v>
      </c>
      <c r="G263" s="49" t="e">
        <f t="shared" si="29"/>
        <v>#REF!</v>
      </c>
      <c r="H263" s="49" t="e">
        <f t="shared" si="29"/>
        <v>#REF!</v>
      </c>
      <c r="I263" s="49" t="e">
        <f t="shared" si="29"/>
        <v>#REF!</v>
      </c>
      <c r="J263" s="116">
        <f>'[2]RGB Analysis'!A263/3</f>
        <v>72.333333333333329</v>
      </c>
      <c r="K263" s="116" t="b">
        <f t="shared" si="28"/>
        <v>0</v>
      </c>
      <c r="L263" s="116"/>
      <c r="N263" s="49">
        <v>28.437799999999999</v>
      </c>
      <c r="O263" s="49">
        <v>72.599000000000004</v>
      </c>
      <c r="P263" s="49">
        <v>90.787999999999997</v>
      </c>
    </row>
    <row r="264" spans="1:16" hidden="1" x14ac:dyDescent="0.3">
      <c r="A264" s="49">
        <v>218</v>
      </c>
      <c r="B264" s="115">
        <f t="shared" si="24"/>
        <v>3.6637872132747678</v>
      </c>
      <c r="C264" s="49">
        <f t="shared" si="25"/>
        <v>345.74047188394997</v>
      </c>
      <c r="D264" s="49">
        <f t="shared" si="26"/>
        <v>0.10911568627450981</v>
      </c>
      <c r="E264" s="49">
        <f t="shared" si="26"/>
        <v>0.27801176470588235</v>
      </c>
      <c r="F264" s="49">
        <f t="shared" si="26"/>
        <v>0.35686274509803922</v>
      </c>
      <c r="G264" s="49" t="e">
        <f t="shared" si="29"/>
        <v>#REF!</v>
      </c>
      <c r="H264" s="49" t="e">
        <f t="shared" si="29"/>
        <v>#REF!</v>
      </c>
      <c r="I264" s="49" t="e">
        <f t="shared" si="29"/>
        <v>#REF!</v>
      </c>
      <c r="J264" s="116">
        <f>'[2]RGB Analysis'!A264/3</f>
        <v>72.666666666666671</v>
      </c>
      <c r="K264" s="116" t="b">
        <f t="shared" si="28"/>
        <v>0</v>
      </c>
      <c r="L264" s="116"/>
      <c r="N264" s="49">
        <v>27.8245</v>
      </c>
      <c r="O264" s="49">
        <v>70.893000000000001</v>
      </c>
      <c r="P264" s="49">
        <v>91</v>
      </c>
    </row>
    <row r="265" spans="1:16" x14ac:dyDescent="0.3">
      <c r="A265" s="49">
        <v>219</v>
      </c>
      <c r="B265" s="115">
        <f t="shared" si="24"/>
        <v>3.6617862371888723</v>
      </c>
      <c r="C265" s="49">
        <f t="shared" si="25"/>
        <v>345.92940110355869</v>
      </c>
      <c r="D265" s="49">
        <f t="shared" si="26"/>
        <v>0.10890823529411765</v>
      </c>
      <c r="E265" s="49">
        <f t="shared" si="26"/>
        <v>0.2805843137254902</v>
      </c>
      <c r="F265" s="49">
        <f t="shared" si="26"/>
        <v>0.36386666666666667</v>
      </c>
      <c r="G265" s="49" t="e">
        <f t="shared" si="29"/>
        <v>#REF!</v>
      </c>
      <c r="H265" s="49" t="e">
        <f t="shared" si="29"/>
        <v>#REF!</v>
      </c>
      <c r="I265" s="49" t="e">
        <f t="shared" si="29"/>
        <v>#REF!</v>
      </c>
      <c r="J265" s="116">
        <f>'[2]RGB Analysis'!A265/3</f>
        <v>73</v>
      </c>
      <c r="K265" s="116" t="b">
        <f t="shared" si="28"/>
        <v>1</v>
      </c>
      <c r="L265" s="116"/>
      <c r="N265" s="49">
        <v>27.771599999999999</v>
      </c>
      <c r="O265" s="49">
        <v>71.549000000000007</v>
      </c>
      <c r="P265" s="49">
        <v>92.786000000000001</v>
      </c>
    </row>
    <row r="266" spans="1:16" hidden="1" x14ac:dyDescent="0.3">
      <c r="A266" s="49">
        <v>220</v>
      </c>
      <c r="B266" s="115">
        <f t="shared" si="24"/>
        <v>3.6597852611029769</v>
      </c>
      <c r="C266" s="49">
        <f t="shared" si="25"/>
        <v>346.11853691608115</v>
      </c>
      <c r="D266" s="49">
        <f t="shared" si="26"/>
        <v>0.1125121568627451</v>
      </c>
      <c r="E266" s="49">
        <f t="shared" si="26"/>
        <v>0.28311764705882353</v>
      </c>
      <c r="F266" s="49">
        <f t="shared" si="26"/>
        <v>0.36470588235294116</v>
      </c>
      <c r="G266" s="49" t="e">
        <f t="shared" si="29"/>
        <v>#REF!</v>
      </c>
      <c r="H266" s="49" t="e">
        <f t="shared" si="29"/>
        <v>#REF!</v>
      </c>
      <c r="I266" s="49" t="e">
        <f t="shared" si="29"/>
        <v>#REF!</v>
      </c>
      <c r="J266" s="116">
        <f>'[2]RGB Analysis'!A266/3</f>
        <v>73.333333333333329</v>
      </c>
      <c r="K266" s="116" t="b">
        <f t="shared" si="28"/>
        <v>0</v>
      </c>
      <c r="L266" s="116"/>
      <c r="N266" s="49">
        <v>28.6906</v>
      </c>
      <c r="O266" s="49">
        <v>72.194999999999993</v>
      </c>
      <c r="P266" s="49">
        <v>93</v>
      </c>
    </row>
    <row r="267" spans="1:16" hidden="1" x14ac:dyDescent="0.3">
      <c r="A267" s="49">
        <v>221</v>
      </c>
      <c r="B267" s="115">
        <f t="shared" si="24"/>
        <v>3.6577842850170814</v>
      </c>
      <c r="C267" s="49">
        <f t="shared" si="25"/>
        <v>346.30787966056477</v>
      </c>
      <c r="D267" s="49">
        <f t="shared" si="26"/>
        <v>0.11303647058823529</v>
      </c>
      <c r="E267" s="49">
        <f t="shared" si="26"/>
        <v>0.27969411764705882</v>
      </c>
      <c r="F267" s="49">
        <f t="shared" si="26"/>
        <v>0.36470588235294116</v>
      </c>
      <c r="G267" s="49" t="e">
        <f t="shared" si="29"/>
        <v>#REF!</v>
      </c>
      <c r="H267" s="49" t="e">
        <f t="shared" si="29"/>
        <v>#REF!</v>
      </c>
      <c r="I267" s="49" t="e">
        <f t="shared" si="29"/>
        <v>#REF!</v>
      </c>
      <c r="J267" s="116">
        <f>'[2]RGB Analysis'!A267/3</f>
        <v>73.666666666666671</v>
      </c>
      <c r="K267" s="116" t="b">
        <f t="shared" si="28"/>
        <v>0</v>
      </c>
      <c r="L267" s="116"/>
      <c r="N267" s="49">
        <v>28.824300000000001</v>
      </c>
      <c r="O267" s="49">
        <v>71.322000000000003</v>
      </c>
      <c r="P267" s="49">
        <v>93</v>
      </c>
    </row>
    <row r="268" spans="1:16" x14ac:dyDescent="0.3">
      <c r="A268" s="49">
        <v>222</v>
      </c>
      <c r="B268" s="115">
        <f t="shared" si="24"/>
        <v>3.6557833089311855</v>
      </c>
      <c r="C268" s="49">
        <f t="shared" si="25"/>
        <v>346.49742967679936</v>
      </c>
      <c r="D268" s="49">
        <f t="shared" si="26"/>
        <v>0.1042164705882353</v>
      </c>
      <c r="E268" s="49">
        <f t="shared" si="26"/>
        <v>0.27996078431372545</v>
      </c>
      <c r="F268" s="49">
        <f t="shared" si="26"/>
        <v>0.36470588235294116</v>
      </c>
      <c r="G268" s="49" t="e">
        <f t="shared" si="29"/>
        <v>#REF!</v>
      </c>
      <c r="H268" s="49" t="e">
        <f t="shared" si="29"/>
        <v>#REF!</v>
      </c>
      <c r="I268" s="49" t="e">
        <f t="shared" si="29"/>
        <v>#REF!</v>
      </c>
      <c r="J268" s="116">
        <f>'[2]RGB Analysis'!A268/3</f>
        <v>74</v>
      </c>
      <c r="K268" s="116" t="b">
        <f t="shared" si="28"/>
        <v>1</v>
      </c>
      <c r="L268" s="116"/>
      <c r="N268" s="49">
        <v>26.575199999999999</v>
      </c>
      <c r="O268" s="49">
        <v>71.39</v>
      </c>
      <c r="P268" s="49">
        <v>93</v>
      </c>
    </row>
    <row r="269" spans="1:16" hidden="1" x14ac:dyDescent="0.3">
      <c r="A269" s="49">
        <v>223</v>
      </c>
      <c r="B269" s="115">
        <f t="shared" si="24"/>
        <v>3.6537823328452901</v>
      </c>
      <c r="C269" s="49">
        <f t="shared" si="25"/>
        <v>346.68718730531896</v>
      </c>
      <c r="D269" s="49">
        <f t="shared" si="26"/>
        <v>0.10292549019607843</v>
      </c>
      <c r="E269" s="49">
        <f t="shared" si="26"/>
        <v>0.2751254901960784</v>
      </c>
      <c r="F269" s="49">
        <f t="shared" si="26"/>
        <v>0.38218039215686272</v>
      </c>
      <c r="G269" s="49" t="e">
        <f t="shared" si="29"/>
        <v>#REF!</v>
      </c>
      <c r="H269" s="49" t="e">
        <f t="shared" si="29"/>
        <v>#REF!</v>
      </c>
      <c r="I269" s="49" t="e">
        <f t="shared" si="29"/>
        <v>#REF!</v>
      </c>
      <c r="J269" s="116">
        <f>'[2]RGB Analysis'!A269/3</f>
        <v>74.333333333333329</v>
      </c>
      <c r="K269" s="116" t="b">
        <f t="shared" si="28"/>
        <v>0</v>
      </c>
      <c r="L269" s="116"/>
      <c r="N269" s="49">
        <v>26.245999999999999</v>
      </c>
      <c r="O269" s="49">
        <v>70.156999999999996</v>
      </c>
      <c r="P269" s="49">
        <v>97.456000000000003</v>
      </c>
    </row>
    <row r="270" spans="1:16" hidden="1" x14ac:dyDescent="0.3">
      <c r="A270" s="49">
        <v>224</v>
      </c>
      <c r="B270" s="115">
        <f t="shared" si="24"/>
        <v>3.6517813567593946</v>
      </c>
      <c r="C270" s="49">
        <f t="shared" si="25"/>
        <v>346.87715288740407</v>
      </c>
      <c r="D270" s="49">
        <f t="shared" si="26"/>
        <v>0.10869176470588235</v>
      </c>
      <c r="E270" s="49">
        <f t="shared" si="26"/>
        <v>0.27288235294117646</v>
      </c>
      <c r="F270" s="49">
        <f t="shared" si="26"/>
        <v>0.3843137254901961</v>
      </c>
      <c r="G270" s="49" t="e">
        <f t="shared" si="29"/>
        <v>#REF!</v>
      </c>
      <c r="H270" s="49" t="e">
        <f t="shared" si="29"/>
        <v>#REF!</v>
      </c>
      <c r="I270" s="49" t="e">
        <f t="shared" si="29"/>
        <v>#REF!</v>
      </c>
      <c r="J270" s="116">
        <f>'[2]RGB Analysis'!A270/3</f>
        <v>74.666666666666671</v>
      </c>
      <c r="K270" s="116" t="b">
        <f t="shared" si="28"/>
        <v>0</v>
      </c>
      <c r="L270" s="116"/>
      <c r="N270" s="49">
        <v>27.7164</v>
      </c>
      <c r="O270" s="49">
        <v>69.584999999999994</v>
      </c>
      <c r="P270" s="49">
        <v>98</v>
      </c>
    </row>
    <row r="271" spans="1:16" x14ac:dyDescent="0.3">
      <c r="A271" s="49">
        <v>225</v>
      </c>
      <c r="B271" s="115">
        <f t="shared" si="24"/>
        <v>3.6497803806734992</v>
      </c>
      <c r="C271" s="49">
        <f t="shared" si="25"/>
        <v>347.06732676508352</v>
      </c>
      <c r="D271" s="49">
        <f t="shared" si="26"/>
        <v>0.10952823529411765</v>
      </c>
      <c r="E271" s="49">
        <f t="shared" si="26"/>
        <v>0.27258823529411763</v>
      </c>
      <c r="F271" s="49">
        <f t="shared" si="26"/>
        <v>0.37034901960784311</v>
      </c>
      <c r="G271" s="49" t="e">
        <f t="shared" ref="G271:I286" si="30">G270</f>
        <v>#REF!</v>
      </c>
      <c r="H271" s="49" t="e">
        <f t="shared" si="30"/>
        <v>#REF!</v>
      </c>
      <c r="I271" s="49" t="e">
        <f t="shared" si="30"/>
        <v>#REF!</v>
      </c>
      <c r="J271" s="116">
        <f>'[2]RGB Analysis'!A271/3</f>
        <v>75</v>
      </c>
      <c r="K271" s="116" t="b">
        <f t="shared" si="28"/>
        <v>1</v>
      </c>
      <c r="L271" s="116"/>
      <c r="N271" s="49">
        <v>27.9297</v>
      </c>
      <c r="O271" s="49">
        <v>69.510000000000005</v>
      </c>
      <c r="P271" s="49">
        <v>94.438999999999993</v>
      </c>
    </row>
    <row r="272" spans="1:16" hidden="1" x14ac:dyDescent="0.3">
      <c r="A272" s="49">
        <v>226</v>
      </c>
      <c r="B272" s="115">
        <f t="shared" si="24"/>
        <v>3.6477794045876033</v>
      </c>
      <c r="C272" s="49">
        <f t="shared" si="25"/>
        <v>347.25770928113684</v>
      </c>
      <c r="D272" s="49">
        <f t="shared" si="26"/>
        <v>0.10311333333333333</v>
      </c>
      <c r="E272" s="49">
        <f t="shared" si="26"/>
        <v>0.27079999999999999</v>
      </c>
      <c r="F272" s="49">
        <f t="shared" si="26"/>
        <v>0.36862745098039212</v>
      </c>
      <c r="G272" s="49" t="e">
        <f t="shared" si="30"/>
        <v>#REF!</v>
      </c>
      <c r="H272" s="49" t="e">
        <f t="shared" si="30"/>
        <v>#REF!</v>
      </c>
      <c r="I272" s="49" t="e">
        <f t="shared" si="30"/>
        <v>#REF!</v>
      </c>
      <c r="J272" s="116">
        <f>'[2]RGB Analysis'!A272/3</f>
        <v>75.333333333333329</v>
      </c>
      <c r="K272" s="116" t="b">
        <f t="shared" si="28"/>
        <v>0</v>
      </c>
      <c r="L272" s="116"/>
      <c r="N272" s="49">
        <v>26.293900000000001</v>
      </c>
      <c r="O272" s="49">
        <v>69.054000000000002</v>
      </c>
      <c r="P272" s="49">
        <v>94</v>
      </c>
    </row>
    <row r="273" spans="1:16" hidden="1" x14ac:dyDescent="0.3">
      <c r="A273" s="49">
        <v>227</v>
      </c>
      <c r="B273" s="115">
        <f t="shared" si="24"/>
        <v>3.6457784285017079</v>
      </c>
      <c r="C273" s="49">
        <f t="shared" si="25"/>
        <v>347.44830077909575</v>
      </c>
      <c r="D273" s="49">
        <f t="shared" si="26"/>
        <v>0.10209843137254901</v>
      </c>
      <c r="E273" s="49">
        <f t="shared" si="26"/>
        <v>0.26898039215686276</v>
      </c>
      <c r="F273" s="49">
        <f t="shared" si="26"/>
        <v>0.37211372549019606</v>
      </c>
      <c r="G273" s="49" t="e">
        <f t="shared" si="30"/>
        <v>#REF!</v>
      </c>
      <c r="H273" s="49" t="e">
        <f t="shared" si="30"/>
        <v>#REF!</v>
      </c>
      <c r="I273" s="49" t="e">
        <f t="shared" si="30"/>
        <v>#REF!</v>
      </c>
      <c r="J273" s="116">
        <f>'[2]RGB Analysis'!A273/3</f>
        <v>75.666666666666671</v>
      </c>
      <c r="K273" s="116" t="b">
        <f t="shared" si="28"/>
        <v>0</v>
      </c>
      <c r="L273" s="116"/>
      <c r="N273" s="49">
        <v>26.0351</v>
      </c>
      <c r="O273" s="49">
        <v>68.59</v>
      </c>
      <c r="P273" s="49">
        <v>94.888999999999996</v>
      </c>
    </row>
    <row r="274" spans="1:16" x14ac:dyDescent="0.3">
      <c r="A274" s="49">
        <v>228</v>
      </c>
      <c r="B274" s="115">
        <f t="shared" si="24"/>
        <v>3.6437774524158124</v>
      </c>
      <c r="C274" s="49">
        <f t="shared" si="25"/>
        <v>347.63910160324679</v>
      </c>
      <c r="D274" s="49">
        <f t="shared" si="26"/>
        <v>0.10544588235294118</v>
      </c>
      <c r="E274" s="49">
        <f t="shared" si="26"/>
        <v>0.26691372549019604</v>
      </c>
      <c r="F274" s="49">
        <f t="shared" si="26"/>
        <v>0.37254901960784315</v>
      </c>
      <c r="G274" s="49" t="e">
        <f t="shared" si="30"/>
        <v>#REF!</v>
      </c>
      <c r="H274" s="49" t="e">
        <f t="shared" si="30"/>
        <v>#REF!</v>
      </c>
      <c r="I274" s="49" t="e">
        <f t="shared" si="30"/>
        <v>#REF!</v>
      </c>
      <c r="J274" s="116">
        <f>'[2]RGB Analysis'!A274/3</f>
        <v>76</v>
      </c>
      <c r="K274" s="116" t="b">
        <f t="shared" si="28"/>
        <v>1</v>
      </c>
      <c r="L274" s="116"/>
      <c r="N274" s="49">
        <v>26.8887</v>
      </c>
      <c r="O274" s="49">
        <v>68.063000000000002</v>
      </c>
      <c r="P274" s="49">
        <v>95</v>
      </c>
    </row>
    <row r="275" spans="1:16" hidden="1" x14ac:dyDescent="0.3">
      <c r="A275" s="49">
        <v>229</v>
      </c>
      <c r="B275" s="115">
        <f t="shared" si="24"/>
        <v>3.641776476329917</v>
      </c>
      <c r="C275" s="49">
        <f t="shared" si="25"/>
        <v>347.83011209863315</v>
      </c>
      <c r="D275" s="49">
        <f t="shared" si="26"/>
        <v>0.10588235294117647</v>
      </c>
      <c r="E275" s="49">
        <f t="shared" si="26"/>
        <v>0.26666666666666666</v>
      </c>
      <c r="F275" s="49">
        <f t="shared" si="26"/>
        <v>0.36209803921568628</v>
      </c>
      <c r="G275" s="49" t="e">
        <f t="shared" si="30"/>
        <v>#REF!</v>
      </c>
      <c r="H275" s="49" t="e">
        <f t="shared" si="30"/>
        <v>#REF!</v>
      </c>
      <c r="I275" s="49" t="e">
        <f t="shared" si="30"/>
        <v>#REF!</v>
      </c>
      <c r="J275" s="116">
        <f>'[2]RGB Analysis'!A275/3</f>
        <v>76.333333333333329</v>
      </c>
      <c r="K275" s="116" t="b">
        <f t="shared" si="28"/>
        <v>0</v>
      </c>
      <c r="L275" s="116"/>
      <c r="N275" s="49">
        <v>27</v>
      </c>
      <c r="O275" s="49">
        <v>68</v>
      </c>
      <c r="P275" s="49">
        <v>92.334999999999994</v>
      </c>
    </row>
    <row r="276" spans="1:16" hidden="1" x14ac:dyDescent="0.3">
      <c r="A276" s="49">
        <v>230</v>
      </c>
      <c r="B276" s="115">
        <f t="shared" si="24"/>
        <v>3.6397755002440211</v>
      </c>
      <c r="C276" s="49">
        <f t="shared" si="25"/>
        <v>348.02133261105683</v>
      </c>
      <c r="D276" s="49">
        <f t="shared" si="26"/>
        <v>0.1024007843137255</v>
      </c>
      <c r="E276" s="49">
        <f t="shared" si="26"/>
        <v>0.26801568627450978</v>
      </c>
      <c r="F276" s="49">
        <f t="shared" si="26"/>
        <v>0.36078431372549019</v>
      </c>
      <c r="G276" s="49" t="e">
        <f t="shared" si="30"/>
        <v>#REF!</v>
      </c>
      <c r="H276" s="49" t="e">
        <f t="shared" si="30"/>
        <v>#REF!</v>
      </c>
      <c r="I276" s="49" t="e">
        <f t="shared" si="30"/>
        <v>#REF!</v>
      </c>
      <c r="J276" s="116">
        <f>'[2]RGB Analysis'!A276/3</f>
        <v>76.666666666666671</v>
      </c>
      <c r="K276" s="116" t="b">
        <f t="shared" si="28"/>
        <v>0</v>
      </c>
      <c r="L276" s="116"/>
      <c r="N276" s="49">
        <v>26.112200000000001</v>
      </c>
      <c r="O276" s="49">
        <v>68.343999999999994</v>
      </c>
      <c r="P276" s="49">
        <v>92</v>
      </c>
    </row>
    <row r="277" spans="1:16" x14ac:dyDescent="0.3">
      <c r="A277" s="49">
        <v>231</v>
      </c>
      <c r="B277" s="115">
        <f t="shared" si="24"/>
        <v>3.6377745241581256</v>
      </c>
      <c r="C277" s="49">
        <f t="shared" si="25"/>
        <v>348.21276348708051</v>
      </c>
      <c r="D277" s="49">
        <f t="shared" si="26"/>
        <v>0.10196078431372549</v>
      </c>
      <c r="E277" s="49">
        <f t="shared" si="26"/>
        <v>0.26809019607843132</v>
      </c>
      <c r="F277" s="49">
        <f t="shared" si="26"/>
        <v>0.36774509803921573</v>
      </c>
      <c r="G277" s="49" t="e">
        <f t="shared" si="30"/>
        <v>#REF!</v>
      </c>
      <c r="H277" s="49" t="e">
        <f t="shared" si="30"/>
        <v>#REF!</v>
      </c>
      <c r="I277" s="49" t="e">
        <f t="shared" si="30"/>
        <v>#REF!</v>
      </c>
      <c r="J277" s="116">
        <f>'[2]RGB Analysis'!A277/3</f>
        <v>77</v>
      </c>
      <c r="K277" s="116" t="b">
        <f t="shared" si="28"/>
        <v>1</v>
      </c>
      <c r="L277" s="116"/>
      <c r="N277" s="49">
        <v>26</v>
      </c>
      <c r="O277" s="49">
        <v>68.363</v>
      </c>
      <c r="P277" s="49">
        <v>93.775000000000006</v>
      </c>
    </row>
    <row r="278" spans="1:16" hidden="1" x14ac:dyDescent="0.3">
      <c r="A278" s="49">
        <v>232</v>
      </c>
      <c r="B278" s="115">
        <f t="shared" si="24"/>
        <v>3.6357735480722302</v>
      </c>
      <c r="C278" s="49">
        <f t="shared" si="25"/>
        <v>348.40440507402991</v>
      </c>
      <c r="D278" s="49">
        <f t="shared" si="26"/>
        <v>0.1089156862745098</v>
      </c>
      <c r="E278" s="49">
        <f t="shared" si="26"/>
        <v>0.2668156862745098</v>
      </c>
      <c r="F278" s="49">
        <f t="shared" si="26"/>
        <v>0.36862745098039212</v>
      </c>
      <c r="G278" s="49" t="e">
        <f t="shared" si="30"/>
        <v>#REF!</v>
      </c>
      <c r="H278" s="49" t="e">
        <f t="shared" si="30"/>
        <v>#REF!</v>
      </c>
      <c r="I278" s="49" t="e">
        <f t="shared" si="30"/>
        <v>#REF!</v>
      </c>
      <c r="J278" s="116">
        <f>'[2]RGB Analysis'!A278/3</f>
        <v>77.333333333333329</v>
      </c>
      <c r="K278" s="116" t="b">
        <f t="shared" si="28"/>
        <v>0</v>
      </c>
      <c r="L278" s="116"/>
      <c r="N278" s="49">
        <v>27.773499999999999</v>
      </c>
      <c r="O278" s="49">
        <v>68.037999999999997</v>
      </c>
      <c r="P278" s="49">
        <v>94</v>
      </c>
    </row>
    <row r="279" spans="1:16" hidden="1" x14ac:dyDescent="0.3">
      <c r="A279" s="49">
        <v>233</v>
      </c>
      <c r="B279" s="115">
        <f t="shared" si="24"/>
        <v>3.6337725719863347</v>
      </c>
      <c r="C279" s="49">
        <f t="shared" si="25"/>
        <v>348.59625771999578</v>
      </c>
      <c r="D279" s="49">
        <f t="shared" si="26"/>
        <v>0.10980392156862745</v>
      </c>
      <c r="E279" s="49">
        <f t="shared" si="26"/>
        <v>0.26209803921568625</v>
      </c>
      <c r="F279" s="49">
        <f t="shared" si="26"/>
        <v>0.3477725490196078</v>
      </c>
      <c r="G279" s="49" t="e">
        <f t="shared" si="30"/>
        <v>#REF!</v>
      </c>
      <c r="H279" s="49" t="e">
        <f t="shared" si="30"/>
        <v>#REF!</v>
      </c>
      <c r="I279" s="49" t="e">
        <f t="shared" si="30"/>
        <v>#REF!</v>
      </c>
      <c r="J279" s="116">
        <f>'[2]RGB Analysis'!A279/3</f>
        <v>77.666666666666671</v>
      </c>
      <c r="K279" s="116" t="b">
        <f t="shared" si="28"/>
        <v>0</v>
      </c>
      <c r="L279" s="116"/>
      <c r="N279" s="49">
        <v>28</v>
      </c>
      <c r="O279" s="49">
        <v>66.834999999999994</v>
      </c>
      <c r="P279" s="49">
        <v>88.682000000000002</v>
      </c>
    </row>
    <row r="280" spans="1:16" x14ac:dyDescent="0.3">
      <c r="A280" s="49">
        <v>234</v>
      </c>
      <c r="B280" s="115">
        <f t="shared" si="24"/>
        <v>3.6317715959004389</v>
      </c>
      <c r="C280" s="49">
        <f t="shared" si="25"/>
        <v>348.78832177383606</v>
      </c>
      <c r="D280" s="49">
        <f t="shared" si="26"/>
        <v>0.10285647058823529</v>
      </c>
      <c r="E280" s="49">
        <f t="shared" si="26"/>
        <v>0.25768235294117647</v>
      </c>
      <c r="F280" s="49">
        <f t="shared" si="26"/>
        <v>0.34509803921568627</v>
      </c>
      <c r="G280" s="49" t="e">
        <f t="shared" si="30"/>
        <v>#REF!</v>
      </c>
      <c r="H280" s="49" t="e">
        <f t="shared" si="30"/>
        <v>#REF!</v>
      </c>
      <c r="I280" s="49" t="e">
        <f t="shared" si="30"/>
        <v>#REF!</v>
      </c>
      <c r="J280" s="116">
        <f>'[2]RGB Analysis'!A280/3</f>
        <v>78</v>
      </c>
      <c r="K280" s="116" t="b">
        <f t="shared" si="28"/>
        <v>1</v>
      </c>
      <c r="L280" s="116"/>
      <c r="N280" s="49">
        <v>26.228400000000001</v>
      </c>
      <c r="O280" s="49">
        <v>65.709000000000003</v>
      </c>
      <c r="P280" s="49">
        <v>88</v>
      </c>
    </row>
    <row r="281" spans="1:16" hidden="1" x14ac:dyDescent="0.3">
      <c r="A281" s="49">
        <v>235</v>
      </c>
      <c r="B281" s="115">
        <f t="shared" si="24"/>
        <v>3.6297706198145434</v>
      </c>
      <c r="C281" s="49">
        <f t="shared" si="25"/>
        <v>348.98059758517775</v>
      </c>
      <c r="D281" s="49">
        <f t="shared" si="26"/>
        <v>0.10196078431372549</v>
      </c>
      <c r="E281" s="49">
        <f t="shared" si="26"/>
        <v>0.26392941176470586</v>
      </c>
      <c r="F281" s="49">
        <f t="shared" si="26"/>
        <v>0.35204313725490199</v>
      </c>
      <c r="G281" s="49" t="e">
        <f t="shared" si="30"/>
        <v>#REF!</v>
      </c>
      <c r="H281" s="49" t="e">
        <f t="shared" si="30"/>
        <v>#REF!</v>
      </c>
      <c r="I281" s="49" t="e">
        <f t="shared" si="30"/>
        <v>#REF!</v>
      </c>
      <c r="J281" s="116">
        <f>'[2]RGB Analysis'!A281/3</f>
        <v>78.333333333333329</v>
      </c>
      <c r="K281" s="116" t="b">
        <f t="shared" si="28"/>
        <v>0</v>
      </c>
      <c r="L281" s="116"/>
      <c r="N281" s="49">
        <v>26</v>
      </c>
      <c r="O281" s="49">
        <v>67.302000000000007</v>
      </c>
      <c r="P281" s="49">
        <v>89.771000000000001</v>
      </c>
    </row>
    <row r="282" spans="1:16" hidden="1" x14ac:dyDescent="0.3">
      <c r="A282" s="49">
        <v>236</v>
      </c>
      <c r="B282" s="115">
        <f t="shared" si="24"/>
        <v>3.627769643728648</v>
      </c>
      <c r="C282" s="49">
        <f t="shared" si="25"/>
        <v>349.17308550441942</v>
      </c>
      <c r="D282" s="49">
        <f t="shared" si="26"/>
        <v>0.10543058823529411</v>
      </c>
      <c r="E282" s="49">
        <f t="shared" si="26"/>
        <v>0.27169803921568625</v>
      </c>
      <c r="F282" s="49">
        <f t="shared" si="26"/>
        <v>0.3529411764705882</v>
      </c>
      <c r="G282" s="49" t="e">
        <f t="shared" si="30"/>
        <v>#REF!</v>
      </c>
      <c r="H282" s="49" t="e">
        <f t="shared" si="30"/>
        <v>#REF!</v>
      </c>
      <c r="I282" s="49" t="e">
        <f t="shared" si="30"/>
        <v>#REF!</v>
      </c>
      <c r="J282" s="116">
        <f>'[2]RGB Analysis'!A282/3</f>
        <v>78.666666666666671</v>
      </c>
      <c r="K282" s="116" t="b">
        <f t="shared" si="28"/>
        <v>0</v>
      </c>
      <c r="L282" s="116"/>
      <c r="N282" s="49">
        <v>26.884799999999998</v>
      </c>
      <c r="O282" s="49">
        <v>69.283000000000001</v>
      </c>
      <c r="P282" s="49">
        <v>90</v>
      </c>
    </row>
    <row r="283" spans="1:16" x14ac:dyDescent="0.3">
      <c r="A283" s="49">
        <v>237</v>
      </c>
      <c r="B283" s="115">
        <f t="shared" si="24"/>
        <v>3.6257686676427525</v>
      </c>
      <c r="C283" s="49">
        <f t="shared" si="25"/>
        <v>349.36578588273312</v>
      </c>
      <c r="D283" s="49">
        <f t="shared" si="26"/>
        <v>0.10588235294117647</v>
      </c>
      <c r="E283" s="49">
        <f t="shared" si="26"/>
        <v>0.2624078431372549</v>
      </c>
      <c r="F283" s="49">
        <f t="shared" si="26"/>
        <v>0.36334509803921566</v>
      </c>
      <c r="G283" s="49" t="e">
        <f t="shared" si="30"/>
        <v>#REF!</v>
      </c>
      <c r="H283" s="49" t="e">
        <f t="shared" si="30"/>
        <v>#REF!</v>
      </c>
      <c r="I283" s="49" t="e">
        <f t="shared" si="30"/>
        <v>#REF!</v>
      </c>
      <c r="J283" s="116">
        <f>'[2]RGB Analysis'!A283/3</f>
        <v>79</v>
      </c>
      <c r="K283" s="116" t="b">
        <f t="shared" si="28"/>
        <v>1</v>
      </c>
      <c r="L283" s="116"/>
      <c r="N283" s="49">
        <v>27</v>
      </c>
      <c r="O283" s="49">
        <v>66.914000000000001</v>
      </c>
      <c r="P283" s="49">
        <v>92.653000000000006</v>
      </c>
    </row>
    <row r="284" spans="1:16" hidden="1" x14ac:dyDescent="0.3">
      <c r="A284" s="49">
        <v>238</v>
      </c>
      <c r="B284" s="115">
        <f t="shared" si="24"/>
        <v>3.6237676915568566</v>
      </c>
      <c r="C284" s="49">
        <f t="shared" si="25"/>
        <v>349.55869907206647</v>
      </c>
      <c r="D284" s="49">
        <f t="shared" si="26"/>
        <v>0.10241647058823529</v>
      </c>
      <c r="E284" s="49">
        <f t="shared" si="26"/>
        <v>0.25843921568627454</v>
      </c>
      <c r="F284" s="49">
        <f t="shared" si="26"/>
        <v>0.36470588235294116</v>
      </c>
      <c r="G284" s="49" t="e">
        <f t="shared" si="30"/>
        <v>#REF!</v>
      </c>
      <c r="H284" s="49" t="e">
        <f t="shared" si="30"/>
        <v>#REF!</v>
      </c>
      <c r="I284" s="49" t="e">
        <f t="shared" si="30"/>
        <v>#REF!</v>
      </c>
      <c r="J284" s="116">
        <f>'[2]RGB Analysis'!A284/3</f>
        <v>79.333333333333329</v>
      </c>
      <c r="K284" s="116" t="b">
        <f t="shared" si="28"/>
        <v>0</v>
      </c>
      <c r="L284" s="116"/>
      <c r="N284" s="49">
        <v>26.116199999999999</v>
      </c>
      <c r="O284" s="49">
        <v>65.902000000000001</v>
      </c>
      <c r="P284" s="49">
        <v>93</v>
      </c>
    </row>
    <row r="285" spans="1:16" hidden="1" x14ac:dyDescent="0.3">
      <c r="A285" s="49">
        <v>239</v>
      </c>
      <c r="B285" s="115">
        <f t="shared" si="24"/>
        <v>3.6217667154709612</v>
      </c>
      <c r="C285" s="49">
        <f t="shared" si="25"/>
        <v>349.751825425145</v>
      </c>
      <c r="D285" s="49">
        <f t="shared" si="26"/>
        <v>0.10196078431372549</v>
      </c>
      <c r="E285" s="49">
        <f t="shared" si="26"/>
        <v>0.26162745098039214</v>
      </c>
      <c r="F285" s="49">
        <f t="shared" si="26"/>
        <v>0.3508509803921569</v>
      </c>
      <c r="G285" s="49" t="e">
        <f t="shared" si="30"/>
        <v>#REF!</v>
      </c>
      <c r="H285" s="49" t="e">
        <f t="shared" si="30"/>
        <v>#REF!</v>
      </c>
      <c r="I285" s="49" t="e">
        <f t="shared" si="30"/>
        <v>#REF!</v>
      </c>
      <c r="J285" s="116">
        <f>'[2]RGB Analysis'!A285/3</f>
        <v>79.666666666666671</v>
      </c>
      <c r="K285" s="116" t="b">
        <f t="shared" si="28"/>
        <v>0</v>
      </c>
      <c r="L285" s="116"/>
      <c r="N285" s="49">
        <v>26</v>
      </c>
      <c r="O285" s="49">
        <v>66.715000000000003</v>
      </c>
      <c r="P285" s="49">
        <v>89.466999999999999</v>
      </c>
    </row>
    <row r="286" spans="1:16" x14ac:dyDescent="0.3">
      <c r="A286" s="49">
        <v>240</v>
      </c>
      <c r="B286" s="115">
        <f t="shared" si="24"/>
        <v>3.6197657393850657</v>
      </c>
      <c r="C286" s="49">
        <f t="shared" si="25"/>
        <v>349.94516529547394</v>
      </c>
      <c r="D286" s="49">
        <f t="shared" si="26"/>
        <v>0.10196078431372549</v>
      </c>
      <c r="E286" s="49">
        <f t="shared" si="26"/>
        <v>0.25921568627450975</v>
      </c>
      <c r="F286" s="49">
        <f t="shared" si="26"/>
        <v>0.34901960784313724</v>
      </c>
      <c r="G286" s="49" t="e">
        <f t="shared" si="30"/>
        <v>#REF!</v>
      </c>
      <c r="H286" s="49" t="e">
        <f t="shared" si="30"/>
        <v>#REF!</v>
      </c>
      <c r="I286" s="49" t="e">
        <f t="shared" si="30"/>
        <v>#REF!</v>
      </c>
      <c r="J286" s="116">
        <f>'[2]RGB Analysis'!A286/3</f>
        <v>80</v>
      </c>
      <c r="K286" s="116" t="b">
        <f t="shared" si="28"/>
        <v>1</v>
      </c>
      <c r="L286" s="116"/>
      <c r="N286" s="49">
        <v>26</v>
      </c>
      <c r="O286" s="49">
        <v>66.099999999999994</v>
      </c>
      <c r="P286" s="49">
        <v>89</v>
      </c>
    </row>
    <row r="287" spans="1:16" hidden="1" x14ac:dyDescent="0.3">
      <c r="A287" s="49">
        <v>241</v>
      </c>
      <c r="B287" s="115">
        <f t="shared" si="24"/>
        <v>3.6177647632991703</v>
      </c>
      <c r="C287" s="49">
        <f t="shared" si="25"/>
        <v>350.13871903734093</v>
      </c>
      <c r="D287" s="49">
        <f t="shared" si="26"/>
        <v>0.10196078431372549</v>
      </c>
      <c r="E287" s="49">
        <f t="shared" si="26"/>
        <v>0.25536470588235294</v>
      </c>
      <c r="F287" s="49">
        <f t="shared" si="26"/>
        <v>0.34209803921568627</v>
      </c>
      <c r="G287" s="49" t="e">
        <f t="shared" ref="G287:I302" si="31">G286</f>
        <v>#REF!</v>
      </c>
      <c r="H287" s="49" t="e">
        <f t="shared" si="31"/>
        <v>#REF!</v>
      </c>
      <c r="I287" s="49" t="e">
        <f t="shared" si="31"/>
        <v>#REF!</v>
      </c>
      <c r="J287" s="116">
        <f>'[2]RGB Analysis'!A287/3</f>
        <v>80.333333333333329</v>
      </c>
      <c r="K287" s="116" t="b">
        <f t="shared" si="28"/>
        <v>0</v>
      </c>
      <c r="L287" s="116"/>
      <c r="N287" s="49">
        <v>26</v>
      </c>
      <c r="O287" s="49">
        <v>65.117999999999995</v>
      </c>
      <c r="P287" s="49">
        <v>87.234999999999999</v>
      </c>
    </row>
    <row r="288" spans="1:16" hidden="1" x14ac:dyDescent="0.3">
      <c r="A288" s="49">
        <v>242</v>
      </c>
      <c r="B288" s="115">
        <f t="shared" si="24"/>
        <v>3.6157637872132744</v>
      </c>
      <c r="C288" s="49">
        <f t="shared" si="25"/>
        <v>350.3324870058176</v>
      </c>
      <c r="D288" s="49">
        <f t="shared" si="26"/>
        <v>9.504392156862744E-2</v>
      </c>
      <c r="E288" s="49">
        <f t="shared" si="26"/>
        <v>0.25144313725490192</v>
      </c>
      <c r="F288" s="49">
        <f t="shared" si="26"/>
        <v>0.34117647058823525</v>
      </c>
      <c r="G288" s="49" t="e">
        <f t="shared" si="31"/>
        <v>#REF!</v>
      </c>
      <c r="H288" s="49" t="e">
        <f t="shared" si="31"/>
        <v>#REF!</v>
      </c>
      <c r="I288" s="49" t="e">
        <f t="shared" si="31"/>
        <v>#REF!</v>
      </c>
      <c r="J288" s="116">
        <f>'[2]RGB Analysis'!A288/3</f>
        <v>80.666666666666671</v>
      </c>
      <c r="K288" s="116" t="b">
        <f t="shared" si="28"/>
        <v>0</v>
      </c>
      <c r="L288" s="116"/>
      <c r="N288" s="49">
        <v>24.2362</v>
      </c>
      <c r="O288" s="49">
        <v>64.117999999999995</v>
      </c>
      <c r="P288" s="49">
        <v>87</v>
      </c>
    </row>
    <row r="289" spans="1:16" x14ac:dyDescent="0.3">
      <c r="A289" s="49">
        <v>243</v>
      </c>
      <c r="B289" s="115">
        <f t="shared" si="24"/>
        <v>3.613762811127379</v>
      </c>
      <c r="C289" s="49">
        <f t="shared" si="25"/>
        <v>350.52646955676215</v>
      </c>
      <c r="D289" s="49">
        <f t="shared" si="26"/>
        <v>9.4117647058823528E-2</v>
      </c>
      <c r="E289" s="49">
        <f t="shared" si="26"/>
        <v>0.25098039215686274</v>
      </c>
      <c r="F289" s="49">
        <f t="shared" si="26"/>
        <v>0.34117647058823525</v>
      </c>
      <c r="G289" s="49" t="e">
        <f t="shared" si="31"/>
        <v>#REF!</v>
      </c>
      <c r="H289" s="49" t="e">
        <f t="shared" si="31"/>
        <v>#REF!</v>
      </c>
      <c r="I289" s="49" t="e">
        <f t="shared" si="31"/>
        <v>#REF!</v>
      </c>
      <c r="J289" s="116">
        <f>'[2]RGB Analysis'!A289/3</f>
        <v>81</v>
      </c>
      <c r="K289" s="116" t="b">
        <f t="shared" si="28"/>
        <v>1</v>
      </c>
      <c r="L289" s="116"/>
      <c r="N289" s="49">
        <v>24</v>
      </c>
      <c r="O289" s="49">
        <v>64</v>
      </c>
      <c r="P289" s="49">
        <v>87</v>
      </c>
    </row>
    <row r="290" spans="1:16" hidden="1" x14ac:dyDescent="0.3">
      <c r="A290" s="49">
        <v>244</v>
      </c>
      <c r="B290" s="115">
        <f t="shared" si="24"/>
        <v>3.6117618350414835</v>
      </c>
      <c r="C290" s="49">
        <f t="shared" si="25"/>
        <v>350.72066704682129</v>
      </c>
      <c r="D290" s="49">
        <f t="shared" si="26"/>
        <v>0.10102666666666667</v>
      </c>
      <c r="E290" s="49">
        <f t="shared" si="26"/>
        <v>0.25098039215686274</v>
      </c>
      <c r="F290" s="49">
        <f t="shared" si="26"/>
        <v>0.34117647058823525</v>
      </c>
      <c r="G290" s="49" t="e">
        <f t="shared" si="31"/>
        <v>#REF!</v>
      </c>
      <c r="H290" s="49" t="e">
        <f t="shared" si="31"/>
        <v>#REF!</v>
      </c>
      <c r="I290" s="49" t="e">
        <f t="shared" si="31"/>
        <v>#REF!</v>
      </c>
      <c r="J290" s="116">
        <f>'[2]RGB Analysis'!A290/3</f>
        <v>81.333333333333329</v>
      </c>
      <c r="K290" s="116" t="b">
        <f t="shared" si="28"/>
        <v>0</v>
      </c>
      <c r="L290" s="116"/>
      <c r="N290" s="49">
        <v>25.761800000000001</v>
      </c>
      <c r="O290" s="49">
        <v>64</v>
      </c>
      <c r="P290" s="49">
        <v>87</v>
      </c>
    </row>
    <row r="291" spans="1:16" hidden="1" x14ac:dyDescent="0.3">
      <c r="A291" s="49">
        <v>245</v>
      </c>
      <c r="B291" s="115">
        <f t="shared" si="24"/>
        <v>3.6097608589555881</v>
      </c>
      <c r="C291" s="49">
        <f t="shared" si="25"/>
        <v>350.91507983343257</v>
      </c>
      <c r="D291" s="49">
        <f t="shared" si="26"/>
        <v>0.10196078431372549</v>
      </c>
      <c r="E291" s="49">
        <f t="shared" si="26"/>
        <v>0.24752941176470586</v>
      </c>
      <c r="F291" s="49">
        <f t="shared" si="26"/>
        <v>0.32391372549019609</v>
      </c>
      <c r="G291" s="49" t="e">
        <f t="shared" si="31"/>
        <v>#REF!</v>
      </c>
      <c r="H291" s="49" t="e">
        <f t="shared" si="31"/>
        <v>#REF!</v>
      </c>
      <c r="I291" s="49" t="e">
        <f t="shared" si="31"/>
        <v>#REF!</v>
      </c>
      <c r="J291" s="116">
        <f>'[2]RGB Analysis'!A291/3</f>
        <v>81.666666666666671</v>
      </c>
      <c r="K291" s="116" t="b">
        <f t="shared" si="28"/>
        <v>0</v>
      </c>
      <c r="L291" s="116"/>
      <c r="N291" s="49">
        <v>26</v>
      </c>
      <c r="O291" s="49">
        <v>63.12</v>
      </c>
      <c r="P291" s="49">
        <v>82.597999999999999</v>
      </c>
    </row>
    <row r="292" spans="1:16" x14ac:dyDescent="0.3">
      <c r="A292" s="49">
        <v>246</v>
      </c>
      <c r="B292" s="115">
        <f t="shared" si="24"/>
        <v>3.6077598828696922</v>
      </c>
      <c r="C292" s="49">
        <f t="shared" si="25"/>
        <v>351.10970827482663</v>
      </c>
      <c r="D292" s="49">
        <f t="shared" si="26"/>
        <v>9.5059215686274512E-2</v>
      </c>
      <c r="E292" s="49">
        <f t="shared" si="26"/>
        <v>0.25049803921568631</v>
      </c>
      <c r="F292" s="49">
        <f t="shared" si="26"/>
        <v>0.32159215686274506</v>
      </c>
      <c r="G292" s="49" t="e">
        <f t="shared" si="31"/>
        <v>#REF!</v>
      </c>
      <c r="H292" s="49" t="e">
        <f t="shared" si="31"/>
        <v>#REF!</v>
      </c>
      <c r="I292" s="49" t="e">
        <f t="shared" si="31"/>
        <v>#REF!</v>
      </c>
      <c r="J292" s="116">
        <f>'[2]RGB Analysis'!A292/3</f>
        <v>82</v>
      </c>
      <c r="K292" s="116" t="b">
        <f t="shared" si="28"/>
        <v>1</v>
      </c>
      <c r="L292" s="116"/>
      <c r="N292" s="49">
        <v>24.240100000000002</v>
      </c>
      <c r="O292" s="49">
        <v>63.877000000000002</v>
      </c>
      <c r="P292" s="49">
        <v>82.006</v>
      </c>
    </row>
    <row r="293" spans="1:16" hidden="1" x14ac:dyDescent="0.3">
      <c r="A293" s="49">
        <v>247</v>
      </c>
      <c r="B293" s="115">
        <f t="shared" si="24"/>
        <v>3.6057589067837967</v>
      </c>
      <c r="C293" s="49">
        <f t="shared" si="25"/>
        <v>351.30455273002906</v>
      </c>
      <c r="D293" s="49">
        <f t="shared" si="26"/>
        <v>9.4117647058823528E-2</v>
      </c>
      <c r="E293" s="49">
        <f t="shared" si="26"/>
        <v>0.24751764705882351</v>
      </c>
      <c r="F293" s="49">
        <f t="shared" si="26"/>
        <v>0.3184274509803921</v>
      </c>
      <c r="G293" s="49" t="e">
        <f t="shared" si="31"/>
        <v>#REF!</v>
      </c>
      <c r="H293" s="49" t="e">
        <f t="shared" si="31"/>
        <v>#REF!</v>
      </c>
      <c r="I293" s="49" t="e">
        <f t="shared" si="31"/>
        <v>#REF!</v>
      </c>
      <c r="J293" s="116">
        <f>'[2]RGB Analysis'!A293/3</f>
        <v>82.333333333333329</v>
      </c>
      <c r="K293" s="116" t="b">
        <f t="shared" si="28"/>
        <v>0</v>
      </c>
      <c r="L293" s="116"/>
      <c r="N293" s="49">
        <v>24</v>
      </c>
      <c r="O293" s="49">
        <v>63.116999999999997</v>
      </c>
      <c r="P293" s="49">
        <v>81.198999999999998</v>
      </c>
    </row>
    <row r="294" spans="1:16" hidden="1" x14ac:dyDescent="0.3">
      <c r="A294" s="49">
        <v>248</v>
      </c>
      <c r="B294" s="115">
        <f t="shared" si="24"/>
        <v>3.6037579306979013</v>
      </c>
      <c r="C294" s="49">
        <f t="shared" si="25"/>
        <v>351.49961355886308</v>
      </c>
      <c r="D294" s="49">
        <f t="shared" si="26"/>
        <v>9.7564705882352942E-2</v>
      </c>
      <c r="E294" s="49">
        <f t="shared" si="26"/>
        <v>0.24361176470588236</v>
      </c>
      <c r="F294" s="49">
        <f t="shared" si="26"/>
        <v>0.31825490196078432</v>
      </c>
      <c r="G294" s="49" t="e">
        <f t="shared" si="31"/>
        <v>#REF!</v>
      </c>
      <c r="H294" s="49" t="e">
        <f t="shared" si="31"/>
        <v>#REF!</v>
      </c>
      <c r="I294" s="49" t="e">
        <f t="shared" si="31"/>
        <v>#REF!</v>
      </c>
      <c r="J294" s="116">
        <f>'[2]RGB Analysis'!A294/3</f>
        <v>82.666666666666671</v>
      </c>
      <c r="K294" s="116" t="b">
        <f t="shared" si="28"/>
        <v>0</v>
      </c>
      <c r="L294" s="116"/>
      <c r="N294" s="49">
        <v>24.879000000000001</v>
      </c>
      <c r="O294" s="49">
        <v>62.121000000000002</v>
      </c>
      <c r="P294" s="49">
        <v>81.155000000000001</v>
      </c>
    </row>
    <row r="295" spans="1:16" x14ac:dyDescent="0.3">
      <c r="A295" s="49">
        <v>249</v>
      </c>
      <c r="B295" s="115">
        <f t="shared" si="24"/>
        <v>3.6017569546120058</v>
      </c>
      <c r="C295" s="49">
        <f t="shared" si="25"/>
        <v>351.69489112195129</v>
      </c>
      <c r="D295" s="49">
        <f t="shared" si="26"/>
        <v>9.8039215686274508E-2</v>
      </c>
      <c r="E295" s="49">
        <f t="shared" si="26"/>
        <v>0.24287450980392158</v>
      </c>
      <c r="F295" s="49">
        <f t="shared" si="26"/>
        <v>0.33393333333333336</v>
      </c>
      <c r="G295" s="49" t="e">
        <f t="shared" si="31"/>
        <v>#REF!</v>
      </c>
      <c r="H295" s="49" t="e">
        <f t="shared" si="31"/>
        <v>#REF!</v>
      </c>
      <c r="I295" s="49" t="e">
        <f t="shared" si="31"/>
        <v>#REF!</v>
      </c>
      <c r="J295" s="116">
        <f>'[2]RGB Analysis'!A295/3</f>
        <v>83</v>
      </c>
      <c r="K295" s="116" t="b">
        <f t="shared" si="28"/>
        <v>1</v>
      </c>
      <c r="L295" s="116"/>
      <c r="N295" s="49">
        <v>25</v>
      </c>
      <c r="O295" s="49">
        <v>61.933</v>
      </c>
      <c r="P295" s="49">
        <v>85.153000000000006</v>
      </c>
    </row>
    <row r="296" spans="1:16" hidden="1" x14ac:dyDescent="0.3">
      <c r="A296" s="49">
        <v>250</v>
      </c>
      <c r="B296" s="115">
        <f t="shared" si="24"/>
        <v>3.59975597852611</v>
      </c>
      <c r="C296" s="49">
        <f t="shared" si="25"/>
        <v>351.89038578071842</v>
      </c>
      <c r="D296" s="49">
        <f t="shared" si="26"/>
        <v>9.8039215686274508E-2</v>
      </c>
      <c r="E296" s="49">
        <f t="shared" si="26"/>
        <v>0.24274117647058824</v>
      </c>
      <c r="F296" s="49">
        <f t="shared" si="26"/>
        <v>0.33567843137254899</v>
      </c>
      <c r="G296" s="49" t="e">
        <f t="shared" si="31"/>
        <v>#REF!</v>
      </c>
      <c r="H296" s="49" t="e">
        <f t="shared" si="31"/>
        <v>#REF!</v>
      </c>
      <c r="I296" s="49" t="e">
        <f t="shared" si="31"/>
        <v>#REF!</v>
      </c>
      <c r="J296" s="116">
        <f>'[2]RGB Analysis'!A296/3</f>
        <v>83.333333333333329</v>
      </c>
      <c r="K296" s="116" t="b">
        <f t="shared" si="28"/>
        <v>0</v>
      </c>
      <c r="L296" s="116"/>
      <c r="N296" s="49">
        <v>25</v>
      </c>
      <c r="O296" s="49">
        <v>61.899000000000001</v>
      </c>
      <c r="P296" s="49">
        <v>85.597999999999999</v>
      </c>
    </row>
    <row r="297" spans="1:16" hidden="1" x14ac:dyDescent="0.3">
      <c r="A297" s="49">
        <v>251</v>
      </c>
      <c r="B297" s="115">
        <f t="shared" si="24"/>
        <v>3.5977550024402145</v>
      </c>
      <c r="C297" s="49">
        <f t="shared" si="25"/>
        <v>352.0860978973929</v>
      </c>
      <c r="D297" s="49">
        <f t="shared" si="26"/>
        <v>9.8039215686274508E-2</v>
      </c>
      <c r="E297" s="49">
        <f t="shared" si="26"/>
        <v>0.23963529411764706</v>
      </c>
      <c r="F297" s="49">
        <f t="shared" si="26"/>
        <v>0.33185490196078432</v>
      </c>
      <c r="G297" s="49" t="e">
        <f t="shared" si="31"/>
        <v>#REF!</v>
      </c>
      <c r="H297" s="49" t="e">
        <f t="shared" si="31"/>
        <v>#REF!</v>
      </c>
      <c r="I297" s="49" t="e">
        <f t="shared" si="31"/>
        <v>#REF!</v>
      </c>
      <c r="J297" s="116">
        <f>'[2]RGB Analysis'!A297/3</f>
        <v>83.666666666666671</v>
      </c>
      <c r="K297" s="116" t="b">
        <f t="shared" si="28"/>
        <v>0</v>
      </c>
      <c r="L297" s="116"/>
      <c r="N297" s="49">
        <v>25</v>
      </c>
      <c r="O297" s="49">
        <v>61.106999999999999</v>
      </c>
      <c r="P297" s="49">
        <v>84.623000000000005</v>
      </c>
    </row>
    <row r="298" spans="1:16" x14ac:dyDescent="0.3">
      <c r="A298" s="49">
        <v>252</v>
      </c>
      <c r="B298" s="115">
        <f t="shared" si="24"/>
        <v>3.5957540263543191</v>
      </c>
      <c r="C298" s="49">
        <f t="shared" si="25"/>
        <v>352.28202783500967</v>
      </c>
      <c r="D298" s="49">
        <f t="shared" si="26"/>
        <v>9.1160784313725485E-2</v>
      </c>
      <c r="E298" s="49">
        <f t="shared" si="26"/>
        <v>0.23629019607843135</v>
      </c>
      <c r="F298" s="49">
        <f t="shared" si="26"/>
        <v>0.33099215686274513</v>
      </c>
      <c r="G298" s="49" t="e">
        <f t="shared" si="31"/>
        <v>#REF!</v>
      </c>
      <c r="H298" s="49" t="e">
        <f t="shared" si="31"/>
        <v>#REF!</v>
      </c>
      <c r="I298" s="49" t="e">
        <f t="shared" si="31"/>
        <v>#REF!</v>
      </c>
      <c r="J298" s="116">
        <f>'[2]RGB Analysis'!A298/3</f>
        <v>84</v>
      </c>
      <c r="K298" s="116" t="b">
        <f t="shared" si="28"/>
        <v>1</v>
      </c>
      <c r="L298" s="116"/>
      <c r="N298" s="49">
        <v>23.245999999999999</v>
      </c>
      <c r="O298" s="49">
        <v>60.253999999999998</v>
      </c>
      <c r="P298" s="49">
        <v>84.403000000000006</v>
      </c>
    </row>
    <row r="299" spans="1:16" hidden="1" x14ac:dyDescent="0.3">
      <c r="A299" s="49">
        <v>253</v>
      </c>
      <c r="B299" s="115">
        <f t="shared" si="24"/>
        <v>3.5937530502684236</v>
      </c>
      <c r="C299" s="49">
        <f t="shared" si="25"/>
        <v>352.47817595741225</v>
      </c>
      <c r="D299" s="49">
        <f t="shared" si="26"/>
        <v>9.0196078431372548E-2</v>
      </c>
      <c r="E299" s="49">
        <f t="shared" si="26"/>
        <v>0.23597647058823529</v>
      </c>
      <c r="F299" s="49">
        <f t="shared" si="26"/>
        <v>0.3277686274509804</v>
      </c>
      <c r="G299" s="49" t="e">
        <f t="shared" si="31"/>
        <v>#REF!</v>
      </c>
      <c r="H299" s="49" t="e">
        <f t="shared" si="31"/>
        <v>#REF!</v>
      </c>
      <c r="I299" s="49" t="e">
        <f t="shared" si="31"/>
        <v>#REF!</v>
      </c>
      <c r="J299" s="116">
        <f>'[2]RGB Analysis'!A299/3</f>
        <v>84.333333333333329</v>
      </c>
      <c r="K299" s="116" t="b">
        <f t="shared" si="28"/>
        <v>0</v>
      </c>
      <c r="L299" s="116"/>
      <c r="N299" s="49">
        <v>23</v>
      </c>
      <c r="O299" s="49">
        <v>60.173999999999999</v>
      </c>
      <c r="P299" s="49">
        <v>83.581000000000003</v>
      </c>
    </row>
    <row r="300" spans="1:16" hidden="1" x14ac:dyDescent="0.3">
      <c r="A300" s="49">
        <v>254</v>
      </c>
      <c r="B300" s="115">
        <f t="shared" si="24"/>
        <v>3.5917520741825277</v>
      </c>
      <c r="C300" s="49">
        <f t="shared" si="25"/>
        <v>352.6745426292548</v>
      </c>
      <c r="D300" s="49">
        <f t="shared" si="26"/>
        <v>9.7067058823529409E-2</v>
      </c>
      <c r="E300" s="49">
        <f t="shared" si="26"/>
        <v>0.23950588235294115</v>
      </c>
      <c r="F300" s="49">
        <f t="shared" si="26"/>
        <v>0.32708235294117649</v>
      </c>
      <c r="G300" s="49" t="e">
        <f t="shared" si="31"/>
        <v>#REF!</v>
      </c>
      <c r="H300" s="49" t="e">
        <f t="shared" si="31"/>
        <v>#REF!</v>
      </c>
      <c r="I300" s="49" t="e">
        <f t="shared" si="31"/>
        <v>#REF!</v>
      </c>
      <c r="J300" s="116">
        <f>'[2]RGB Analysis'!A300/3</f>
        <v>84.666666666666671</v>
      </c>
      <c r="K300" s="116" t="b">
        <f t="shared" si="28"/>
        <v>0</v>
      </c>
      <c r="L300" s="116"/>
      <c r="N300" s="49">
        <v>24.752099999999999</v>
      </c>
      <c r="O300" s="49">
        <v>61.073999999999998</v>
      </c>
      <c r="P300" s="49">
        <v>83.406000000000006</v>
      </c>
    </row>
    <row r="301" spans="1:16" x14ac:dyDescent="0.3">
      <c r="A301" s="49">
        <v>255</v>
      </c>
      <c r="B301" s="115">
        <f t="shared" si="24"/>
        <v>3.5897510980966323</v>
      </c>
      <c r="C301" s="49">
        <f t="shared" si="25"/>
        <v>352.87112821600471</v>
      </c>
      <c r="D301" s="49">
        <f t="shared" si="26"/>
        <v>9.8039215686274508E-2</v>
      </c>
      <c r="E301" s="49">
        <f t="shared" si="26"/>
        <v>0.24085098039215685</v>
      </c>
      <c r="F301" s="49">
        <f t="shared" si="26"/>
        <v>0.32755686274509804</v>
      </c>
      <c r="G301" s="49" t="e">
        <f t="shared" si="31"/>
        <v>#REF!</v>
      </c>
      <c r="H301" s="49" t="e">
        <f t="shared" si="31"/>
        <v>#REF!</v>
      </c>
      <c r="I301" s="49" t="e">
        <f t="shared" si="31"/>
        <v>#REF!</v>
      </c>
      <c r="J301" s="116">
        <f>'[2]RGB Analysis'!A301/3</f>
        <v>85</v>
      </c>
      <c r="K301" s="116" t="b">
        <f t="shared" si="28"/>
        <v>1</v>
      </c>
      <c r="L301" s="116"/>
      <c r="N301" s="49">
        <v>25</v>
      </c>
      <c r="O301" s="49">
        <v>61.417000000000002</v>
      </c>
      <c r="P301" s="49">
        <v>83.527000000000001</v>
      </c>
    </row>
    <row r="302" spans="1:16" hidden="1" x14ac:dyDescent="0.3">
      <c r="A302" s="49">
        <v>256</v>
      </c>
      <c r="B302" s="115">
        <f t="shared" si="24"/>
        <v>3.5877501220107368</v>
      </c>
      <c r="C302" s="49">
        <f t="shared" si="25"/>
        <v>353.06793308394441</v>
      </c>
      <c r="D302" s="49">
        <f t="shared" si="26"/>
        <v>0.10490235294117646</v>
      </c>
      <c r="E302" s="49">
        <f t="shared" si="26"/>
        <v>0.23513725490196077</v>
      </c>
      <c r="F302" s="49">
        <f t="shared" si="26"/>
        <v>0.32747450980392157</v>
      </c>
      <c r="G302" s="49" t="e">
        <f t="shared" si="31"/>
        <v>#REF!</v>
      </c>
      <c r="H302" s="49" t="e">
        <f t="shared" si="31"/>
        <v>#REF!</v>
      </c>
      <c r="I302" s="49" t="e">
        <f t="shared" si="31"/>
        <v>#REF!</v>
      </c>
      <c r="J302" s="116">
        <f>'[2]RGB Analysis'!A302/3</f>
        <v>85.333333333333329</v>
      </c>
      <c r="K302" s="116" t="b">
        <f t="shared" si="28"/>
        <v>0</v>
      </c>
      <c r="L302" s="116"/>
      <c r="N302" s="49">
        <v>26.7501</v>
      </c>
      <c r="O302" s="49">
        <v>59.96</v>
      </c>
      <c r="P302" s="49">
        <v>83.506</v>
      </c>
    </row>
    <row r="303" spans="1:16" hidden="1" x14ac:dyDescent="0.3">
      <c r="A303" s="49">
        <v>257</v>
      </c>
      <c r="B303" s="115">
        <f t="shared" ref="B303:B366" si="32">4.1/2049*(2049-A303)</f>
        <v>3.585749145924841</v>
      </c>
      <c r="C303" s="49">
        <f t="shared" ref="C303:C366" si="33">0.4*18.6*78.1*2.18/B303</f>
        <v>353.26495760017434</v>
      </c>
      <c r="D303" s="49">
        <f t="shared" ref="D303:F366" si="34">N303/250/1.02</f>
        <v>0.10588235294117647</v>
      </c>
      <c r="E303" s="49">
        <f t="shared" si="34"/>
        <v>0.23770196078431369</v>
      </c>
      <c r="F303" s="49">
        <f t="shared" si="34"/>
        <v>0.33757254901960787</v>
      </c>
      <c r="G303" s="49" t="e">
        <f t="shared" ref="G303:I318" si="35">G302</f>
        <v>#REF!</v>
      </c>
      <c r="H303" s="49" t="e">
        <f t="shared" si="35"/>
        <v>#REF!</v>
      </c>
      <c r="I303" s="49" t="e">
        <f t="shared" si="35"/>
        <v>#REF!</v>
      </c>
      <c r="J303" s="116">
        <f>'[2]RGB Analysis'!A303/3</f>
        <v>85.666666666666671</v>
      </c>
      <c r="K303" s="116" t="b">
        <f t="shared" ref="K303:K366" si="36">INT(J303)=J303</f>
        <v>0</v>
      </c>
      <c r="L303" s="116"/>
      <c r="N303" s="49">
        <v>27</v>
      </c>
      <c r="O303" s="49">
        <v>60.613999999999997</v>
      </c>
      <c r="P303" s="49">
        <v>86.081000000000003</v>
      </c>
    </row>
    <row r="304" spans="1:16" x14ac:dyDescent="0.3">
      <c r="A304" s="49">
        <v>258</v>
      </c>
      <c r="B304" s="115">
        <f t="shared" si="32"/>
        <v>3.5837481698389455</v>
      </c>
      <c r="C304" s="49">
        <f t="shared" si="33"/>
        <v>353.46220213261444</v>
      </c>
      <c r="D304" s="49">
        <f t="shared" si="34"/>
        <v>9.5598823529411778E-2</v>
      </c>
      <c r="E304" s="49">
        <f t="shared" si="34"/>
        <v>0.23462745098039217</v>
      </c>
      <c r="F304" s="49">
        <f t="shared" si="34"/>
        <v>0.33885490196078433</v>
      </c>
      <c r="G304" s="49" t="e">
        <f t="shared" si="35"/>
        <v>#REF!</v>
      </c>
      <c r="H304" s="49" t="e">
        <f t="shared" si="35"/>
        <v>#REF!</v>
      </c>
      <c r="I304" s="49" t="e">
        <f t="shared" si="35"/>
        <v>#REF!</v>
      </c>
      <c r="J304" s="116">
        <f>'[2]RGB Analysis'!A304/3</f>
        <v>86</v>
      </c>
      <c r="K304" s="116" t="b">
        <f t="shared" si="36"/>
        <v>1</v>
      </c>
      <c r="L304" s="116"/>
      <c r="N304" s="49">
        <v>24.377700000000001</v>
      </c>
      <c r="O304" s="49">
        <v>59.83</v>
      </c>
      <c r="P304" s="49">
        <v>86.408000000000001</v>
      </c>
    </row>
    <row r="305" spans="1:16" hidden="1" x14ac:dyDescent="0.3">
      <c r="A305" s="49">
        <v>259</v>
      </c>
      <c r="B305" s="115">
        <f t="shared" si="32"/>
        <v>3.5817471937530501</v>
      </c>
      <c r="C305" s="49">
        <f t="shared" si="33"/>
        <v>353.65966705000693</v>
      </c>
      <c r="D305" s="49">
        <f t="shared" si="34"/>
        <v>9.4117647058823528E-2</v>
      </c>
      <c r="E305" s="49">
        <f t="shared" si="34"/>
        <v>0.2340392156862745</v>
      </c>
      <c r="F305" s="49">
        <f t="shared" si="34"/>
        <v>0.34099607843137253</v>
      </c>
      <c r="G305" s="49" t="e">
        <f t="shared" si="35"/>
        <v>#REF!</v>
      </c>
      <c r="H305" s="49" t="e">
        <f t="shared" si="35"/>
        <v>#REF!</v>
      </c>
      <c r="I305" s="49" t="e">
        <f t="shared" si="35"/>
        <v>#REF!</v>
      </c>
      <c r="J305" s="116">
        <f>'[2]RGB Analysis'!A305/3</f>
        <v>86.333333333333329</v>
      </c>
      <c r="K305" s="116" t="b">
        <f t="shared" si="36"/>
        <v>0</v>
      </c>
      <c r="L305" s="116"/>
      <c r="N305" s="49">
        <v>24</v>
      </c>
      <c r="O305" s="49">
        <v>59.68</v>
      </c>
      <c r="P305" s="49">
        <v>86.953999999999994</v>
      </c>
    </row>
    <row r="306" spans="1:16" hidden="1" x14ac:dyDescent="0.3">
      <c r="A306" s="49">
        <v>260</v>
      </c>
      <c r="B306" s="115">
        <f t="shared" si="32"/>
        <v>3.5797462176671546</v>
      </c>
      <c r="C306" s="49">
        <f t="shared" si="33"/>
        <v>353.85735272191857</v>
      </c>
      <c r="D306" s="49">
        <f t="shared" si="34"/>
        <v>9.7541568627450989E-2</v>
      </c>
      <c r="E306" s="49">
        <f t="shared" si="34"/>
        <v>0.24079215686274508</v>
      </c>
      <c r="F306" s="49">
        <f t="shared" si="34"/>
        <v>0.34104313725490193</v>
      </c>
      <c r="G306" s="49" t="e">
        <f t="shared" si="35"/>
        <v>#REF!</v>
      </c>
      <c r="H306" s="49" t="e">
        <f t="shared" si="35"/>
        <v>#REF!</v>
      </c>
      <c r="I306" s="49" t="e">
        <f t="shared" si="35"/>
        <v>#REF!</v>
      </c>
      <c r="J306" s="116">
        <f>'[2]RGB Analysis'!A306/3</f>
        <v>86.666666666666671</v>
      </c>
      <c r="K306" s="116" t="b">
        <f t="shared" si="36"/>
        <v>0</v>
      </c>
      <c r="L306" s="116"/>
      <c r="N306" s="49">
        <v>24.873100000000001</v>
      </c>
      <c r="O306" s="49">
        <v>61.402000000000001</v>
      </c>
      <c r="P306" s="49">
        <v>86.965999999999994</v>
      </c>
    </row>
    <row r="307" spans="1:16" x14ac:dyDescent="0.3">
      <c r="A307" s="49">
        <v>261</v>
      </c>
      <c r="B307" s="115">
        <f t="shared" si="32"/>
        <v>3.5777452415812587</v>
      </c>
      <c r="C307" s="49">
        <f t="shared" si="33"/>
        <v>354.05525951874296</v>
      </c>
      <c r="D307" s="49">
        <f t="shared" si="34"/>
        <v>9.8039215686274508E-2</v>
      </c>
      <c r="E307" s="49">
        <f t="shared" si="34"/>
        <v>0.24169019607843137</v>
      </c>
      <c r="F307" s="49">
        <f t="shared" si="34"/>
        <v>0.3286980392156863</v>
      </c>
      <c r="G307" s="49" t="e">
        <f t="shared" si="35"/>
        <v>#REF!</v>
      </c>
      <c r="H307" s="49" t="e">
        <f t="shared" si="35"/>
        <v>#REF!</v>
      </c>
      <c r="I307" s="49" t="e">
        <f t="shared" si="35"/>
        <v>#REF!</v>
      </c>
      <c r="J307" s="116">
        <f>'[2]RGB Analysis'!A307/3</f>
        <v>87</v>
      </c>
      <c r="K307" s="116" t="b">
        <f t="shared" si="36"/>
        <v>1</v>
      </c>
      <c r="L307" s="116"/>
      <c r="N307" s="49">
        <v>25</v>
      </c>
      <c r="O307" s="49">
        <v>61.631</v>
      </c>
      <c r="P307" s="49">
        <v>83.817999999999998</v>
      </c>
    </row>
    <row r="308" spans="1:16" hidden="1" x14ac:dyDescent="0.3">
      <c r="A308" s="49">
        <v>262</v>
      </c>
      <c r="B308" s="115">
        <f t="shared" si="32"/>
        <v>3.5757442654953633</v>
      </c>
      <c r="C308" s="49">
        <f t="shared" si="33"/>
        <v>354.25338781170251</v>
      </c>
      <c r="D308" s="49">
        <f t="shared" si="34"/>
        <v>0.1014592156862745</v>
      </c>
      <c r="E308" s="49">
        <f t="shared" si="34"/>
        <v>0.23817647058823527</v>
      </c>
      <c r="F308" s="49">
        <f t="shared" si="34"/>
        <v>0.32703137254901959</v>
      </c>
      <c r="G308" s="49" t="e">
        <f t="shared" si="35"/>
        <v>#REF!</v>
      </c>
      <c r="H308" s="49" t="e">
        <f t="shared" si="35"/>
        <v>#REF!</v>
      </c>
      <c r="I308" s="49" t="e">
        <f t="shared" si="35"/>
        <v>#REF!</v>
      </c>
      <c r="J308" s="116">
        <f>'[2]RGB Analysis'!A308/3</f>
        <v>87.333333333333329</v>
      </c>
      <c r="K308" s="116" t="b">
        <f t="shared" si="36"/>
        <v>0</v>
      </c>
      <c r="L308" s="116"/>
      <c r="N308" s="49">
        <v>25.8721</v>
      </c>
      <c r="O308" s="49">
        <v>60.734999999999999</v>
      </c>
      <c r="P308" s="49">
        <v>83.393000000000001</v>
      </c>
    </row>
    <row r="309" spans="1:16" hidden="1" x14ac:dyDescent="0.3">
      <c r="A309" s="49">
        <v>263</v>
      </c>
      <c r="B309" s="115">
        <f t="shared" si="32"/>
        <v>3.5737432894094678</v>
      </c>
      <c r="C309" s="49">
        <f t="shared" si="33"/>
        <v>354.45173797285128</v>
      </c>
      <c r="D309" s="49">
        <f t="shared" si="34"/>
        <v>0.10196078431372549</v>
      </c>
      <c r="E309" s="49">
        <f t="shared" si="34"/>
        <v>0.2444156862745098</v>
      </c>
      <c r="F309" s="49">
        <f t="shared" si="34"/>
        <v>0.33993725490196075</v>
      </c>
      <c r="G309" s="49" t="e">
        <f t="shared" si="35"/>
        <v>#REF!</v>
      </c>
      <c r="H309" s="49" t="e">
        <f t="shared" si="35"/>
        <v>#REF!</v>
      </c>
      <c r="I309" s="49" t="e">
        <f t="shared" si="35"/>
        <v>#REF!</v>
      </c>
      <c r="J309" s="116">
        <f>'[2]RGB Analysis'!A309/3</f>
        <v>87.666666666666671</v>
      </c>
      <c r="K309" s="116" t="b">
        <f t="shared" si="36"/>
        <v>0</v>
      </c>
      <c r="L309" s="116"/>
      <c r="N309" s="49">
        <v>26</v>
      </c>
      <c r="O309" s="49">
        <v>62.326000000000001</v>
      </c>
      <c r="P309" s="49">
        <v>86.683999999999997</v>
      </c>
    </row>
    <row r="310" spans="1:16" x14ac:dyDescent="0.3">
      <c r="A310" s="49">
        <v>264</v>
      </c>
      <c r="B310" s="115">
        <f t="shared" si="32"/>
        <v>3.5717423133235724</v>
      </c>
      <c r="C310" s="49">
        <f t="shared" si="33"/>
        <v>354.65031037507697</v>
      </c>
      <c r="D310" s="49">
        <f t="shared" si="34"/>
        <v>9.854431372549019E-2</v>
      </c>
      <c r="E310" s="49">
        <f t="shared" si="34"/>
        <v>0.24532549019607844</v>
      </c>
      <c r="F310" s="49">
        <f t="shared" si="34"/>
        <v>0.3416313725490196</v>
      </c>
      <c r="G310" s="49" t="e">
        <f t="shared" si="35"/>
        <v>#REF!</v>
      </c>
      <c r="H310" s="49" t="e">
        <f t="shared" si="35"/>
        <v>#REF!</v>
      </c>
      <c r="I310" s="49" t="e">
        <f t="shared" si="35"/>
        <v>#REF!</v>
      </c>
      <c r="J310" s="116">
        <f>'[2]RGB Analysis'!A310/3</f>
        <v>88</v>
      </c>
      <c r="K310" s="116" t="b">
        <f t="shared" si="36"/>
        <v>1</v>
      </c>
      <c r="L310" s="116"/>
      <c r="N310" s="49">
        <v>25.128799999999998</v>
      </c>
      <c r="O310" s="49">
        <v>62.558</v>
      </c>
      <c r="P310" s="49">
        <v>87.116</v>
      </c>
    </row>
    <row r="311" spans="1:16" hidden="1" x14ac:dyDescent="0.3">
      <c r="A311" s="49">
        <v>265</v>
      </c>
      <c r="B311" s="115">
        <f t="shared" si="32"/>
        <v>3.5697413372376765</v>
      </c>
      <c r="C311" s="49">
        <f t="shared" si="33"/>
        <v>354.84910539210335</v>
      </c>
      <c r="D311" s="49">
        <f t="shared" si="34"/>
        <v>9.8039215686274508E-2</v>
      </c>
      <c r="E311" s="49">
        <f t="shared" si="34"/>
        <v>0.24522745098039217</v>
      </c>
      <c r="F311" s="49">
        <f t="shared" si="34"/>
        <v>0.34143921568627444</v>
      </c>
      <c r="G311" s="49" t="e">
        <f t="shared" si="35"/>
        <v>#REF!</v>
      </c>
      <c r="H311" s="49" t="e">
        <f t="shared" si="35"/>
        <v>#REF!</v>
      </c>
      <c r="I311" s="49" t="e">
        <f t="shared" si="35"/>
        <v>#REF!</v>
      </c>
      <c r="J311" s="116">
        <f>'[2]RGB Analysis'!A311/3</f>
        <v>88.333333333333329</v>
      </c>
      <c r="K311" s="116" t="b">
        <f t="shared" si="36"/>
        <v>0</v>
      </c>
      <c r="L311" s="116"/>
      <c r="N311" s="49">
        <v>25</v>
      </c>
      <c r="O311" s="49">
        <v>62.533000000000001</v>
      </c>
      <c r="P311" s="49">
        <v>87.066999999999993</v>
      </c>
    </row>
    <row r="312" spans="1:16" hidden="1" x14ac:dyDescent="0.3">
      <c r="A312" s="49">
        <v>266</v>
      </c>
      <c r="B312" s="115">
        <f t="shared" si="32"/>
        <v>3.5677403611517811</v>
      </c>
      <c r="C312" s="49">
        <f t="shared" si="33"/>
        <v>355.04812339849263</v>
      </c>
      <c r="D312" s="49">
        <f t="shared" si="34"/>
        <v>9.4621568627450983E-2</v>
      </c>
      <c r="E312" s="49">
        <f t="shared" si="34"/>
        <v>0.24339607843137256</v>
      </c>
      <c r="F312" s="49">
        <f t="shared" si="34"/>
        <v>0.3412470588235294</v>
      </c>
      <c r="G312" s="49" t="e">
        <f t="shared" si="35"/>
        <v>#REF!</v>
      </c>
      <c r="H312" s="49" t="e">
        <f t="shared" si="35"/>
        <v>#REF!</v>
      </c>
      <c r="I312" s="49" t="e">
        <f t="shared" si="35"/>
        <v>#REF!</v>
      </c>
      <c r="J312" s="116">
        <f>'[2]RGB Analysis'!A312/3</f>
        <v>88.666666666666671</v>
      </c>
      <c r="K312" s="116" t="b">
        <f t="shared" si="36"/>
        <v>0</v>
      </c>
      <c r="L312" s="116"/>
      <c r="N312" s="49">
        <v>24.128499999999999</v>
      </c>
      <c r="O312" s="49">
        <v>62.066000000000003</v>
      </c>
      <c r="P312" s="49">
        <v>87.018000000000001</v>
      </c>
    </row>
    <row r="313" spans="1:16" x14ac:dyDescent="0.3">
      <c r="A313" s="49">
        <v>267</v>
      </c>
      <c r="B313" s="115">
        <f t="shared" si="32"/>
        <v>3.5657393850658856</v>
      </c>
      <c r="C313" s="49">
        <f t="shared" si="33"/>
        <v>355.24736476964779</v>
      </c>
      <c r="D313" s="49">
        <f t="shared" si="34"/>
        <v>9.4117647058823528E-2</v>
      </c>
      <c r="E313" s="49">
        <f t="shared" si="34"/>
        <v>0.24489411764705885</v>
      </c>
      <c r="F313" s="49">
        <f t="shared" si="34"/>
        <v>0.3392980392156863</v>
      </c>
      <c r="G313" s="49" t="e">
        <f t="shared" si="35"/>
        <v>#REF!</v>
      </c>
      <c r="H313" s="49" t="e">
        <f t="shared" si="35"/>
        <v>#REF!</v>
      </c>
      <c r="I313" s="49" t="e">
        <f t="shared" si="35"/>
        <v>#REF!</v>
      </c>
      <c r="J313" s="116">
        <f>'[2]RGB Analysis'!A313/3</f>
        <v>89</v>
      </c>
      <c r="K313" s="116" t="b">
        <f t="shared" si="36"/>
        <v>1</v>
      </c>
      <c r="L313" s="116"/>
      <c r="N313" s="49">
        <v>24</v>
      </c>
      <c r="O313" s="49">
        <v>62.448</v>
      </c>
      <c r="P313" s="49">
        <v>86.521000000000001</v>
      </c>
    </row>
    <row r="314" spans="1:16" hidden="1" x14ac:dyDescent="0.3">
      <c r="A314" s="49">
        <v>268</v>
      </c>
      <c r="B314" s="115">
        <f t="shared" si="32"/>
        <v>3.5637384089799902</v>
      </c>
      <c r="C314" s="49">
        <f t="shared" si="33"/>
        <v>355.44682988181489</v>
      </c>
      <c r="D314" s="49">
        <f t="shared" si="34"/>
        <v>9.4332156862745098E-2</v>
      </c>
      <c r="E314" s="49">
        <f t="shared" si="34"/>
        <v>0.2470941176470588</v>
      </c>
      <c r="F314" s="49">
        <f t="shared" si="34"/>
        <v>0.33874901960784315</v>
      </c>
      <c r="G314" s="49" t="e">
        <f t="shared" si="35"/>
        <v>#REF!</v>
      </c>
      <c r="H314" s="49" t="e">
        <f t="shared" si="35"/>
        <v>#REF!</v>
      </c>
      <c r="I314" s="49" t="e">
        <f t="shared" si="35"/>
        <v>#REF!</v>
      </c>
      <c r="J314" s="116">
        <f>'[2]RGB Analysis'!A314/3</f>
        <v>89.333333333333329</v>
      </c>
      <c r="K314" s="116" t="b">
        <f t="shared" si="36"/>
        <v>0</v>
      </c>
      <c r="L314" s="116"/>
      <c r="N314" s="49">
        <v>24.0547</v>
      </c>
      <c r="O314" s="49">
        <v>63.009</v>
      </c>
      <c r="P314" s="49">
        <v>86.381</v>
      </c>
    </row>
    <row r="315" spans="1:16" hidden="1" x14ac:dyDescent="0.3">
      <c r="A315" s="49">
        <v>269</v>
      </c>
      <c r="B315" s="115">
        <f t="shared" si="32"/>
        <v>3.5617374328940943</v>
      </c>
      <c r="C315" s="49">
        <f t="shared" si="33"/>
        <v>355.64651911208563</v>
      </c>
      <c r="D315" s="49">
        <f t="shared" si="34"/>
        <v>9.4467843137254898E-2</v>
      </c>
      <c r="E315" s="49">
        <f t="shared" si="34"/>
        <v>0.24904705882352937</v>
      </c>
      <c r="F315" s="49">
        <f t="shared" si="34"/>
        <v>0.34527450980392155</v>
      </c>
      <c r="G315" s="49" t="e">
        <f t="shared" si="35"/>
        <v>#REF!</v>
      </c>
      <c r="H315" s="49" t="e">
        <f t="shared" si="35"/>
        <v>#REF!</v>
      </c>
      <c r="I315" s="49" t="e">
        <f t="shared" si="35"/>
        <v>#REF!</v>
      </c>
      <c r="J315" s="116">
        <f>'[2]RGB Analysis'!A315/3</f>
        <v>89.666666666666671</v>
      </c>
      <c r="K315" s="116" t="b">
        <f t="shared" si="36"/>
        <v>0</v>
      </c>
      <c r="L315" s="116"/>
      <c r="N315" s="49">
        <v>24.089300000000001</v>
      </c>
      <c r="O315" s="49">
        <v>63.506999999999998</v>
      </c>
      <c r="P315" s="49">
        <v>88.045000000000002</v>
      </c>
    </row>
    <row r="316" spans="1:16" x14ac:dyDescent="0.3">
      <c r="A316" s="49">
        <v>270</v>
      </c>
      <c r="B316" s="115">
        <f t="shared" si="32"/>
        <v>3.5597364568081988</v>
      </c>
      <c r="C316" s="49">
        <f t="shared" si="33"/>
        <v>355.84643283839932</v>
      </c>
      <c r="D316" s="49">
        <f t="shared" si="34"/>
        <v>9.4571372549019608E-2</v>
      </c>
      <c r="E316" s="49">
        <f t="shared" si="34"/>
        <v>0.25277254901960783</v>
      </c>
      <c r="F316" s="49">
        <f t="shared" si="34"/>
        <v>0.34601568627450979</v>
      </c>
      <c r="G316" s="49" t="e">
        <f t="shared" si="35"/>
        <v>#REF!</v>
      </c>
      <c r="H316" s="49" t="e">
        <f t="shared" si="35"/>
        <v>#REF!</v>
      </c>
      <c r="I316" s="49" t="e">
        <f t="shared" si="35"/>
        <v>#REF!</v>
      </c>
      <c r="J316" s="116">
        <f>'[2]RGB Analysis'!A316/3</f>
        <v>90</v>
      </c>
      <c r="K316" s="116" t="b">
        <f t="shared" si="36"/>
        <v>1</v>
      </c>
      <c r="L316" s="116"/>
      <c r="N316" s="49">
        <v>24.1157</v>
      </c>
      <c r="O316" s="49">
        <v>64.456999999999994</v>
      </c>
      <c r="P316" s="49">
        <v>88.233999999999995</v>
      </c>
    </row>
    <row r="317" spans="1:16" hidden="1" x14ac:dyDescent="0.3">
      <c r="A317" s="49">
        <v>271</v>
      </c>
      <c r="B317" s="115">
        <f t="shared" si="32"/>
        <v>3.5577354807223034</v>
      </c>
      <c r="C317" s="49">
        <f t="shared" si="33"/>
        <v>356.0465714395458</v>
      </c>
      <c r="D317" s="49">
        <f t="shared" si="34"/>
        <v>9.4674509803921572E-2</v>
      </c>
      <c r="E317" s="49">
        <f t="shared" si="34"/>
        <v>0.24998039215686271</v>
      </c>
      <c r="F317" s="49">
        <f t="shared" si="34"/>
        <v>0.34858431372549015</v>
      </c>
      <c r="G317" s="49" t="e">
        <f t="shared" si="35"/>
        <v>#REF!</v>
      </c>
      <c r="H317" s="49" t="e">
        <f t="shared" si="35"/>
        <v>#REF!</v>
      </c>
      <c r="I317" s="49" t="e">
        <f t="shared" si="35"/>
        <v>#REF!</v>
      </c>
      <c r="J317" s="116">
        <f>'[2]RGB Analysis'!A317/3</f>
        <v>90.333333333333329</v>
      </c>
      <c r="K317" s="116" t="b">
        <f t="shared" si="36"/>
        <v>0</v>
      </c>
      <c r="L317" s="116"/>
      <c r="N317" s="49">
        <v>24.141999999999999</v>
      </c>
      <c r="O317" s="49">
        <v>63.744999999999997</v>
      </c>
      <c r="P317" s="49">
        <v>88.888999999999996</v>
      </c>
    </row>
    <row r="318" spans="1:16" hidden="1" x14ac:dyDescent="0.3">
      <c r="A318" s="49">
        <v>272</v>
      </c>
      <c r="B318" s="115">
        <f t="shared" si="32"/>
        <v>3.5557345046364079</v>
      </c>
      <c r="C318" s="49">
        <f t="shared" si="33"/>
        <v>356.24693529516736</v>
      </c>
      <c r="D318" s="49">
        <f t="shared" si="34"/>
        <v>9.5888235294117649E-2</v>
      </c>
      <c r="E318" s="49">
        <f t="shared" si="34"/>
        <v>0.24615686274509807</v>
      </c>
      <c r="F318" s="49">
        <f t="shared" si="34"/>
        <v>0.34901960784313724</v>
      </c>
      <c r="G318" s="49" t="e">
        <f t="shared" si="35"/>
        <v>#REF!</v>
      </c>
      <c r="H318" s="49" t="e">
        <f t="shared" si="35"/>
        <v>#REF!</v>
      </c>
      <c r="I318" s="49" t="e">
        <f t="shared" si="35"/>
        <v>#REF!</v>
      </c>
      <c r="J318" s="116">
        <f>'[2]RGB Analysis'!A318/3</f>
        <v>90.666666666666671</v>
      </c>
      <c r="K318" s="116" t="b">
        <f t="shared" si="36"/>
        <v>0</v>
      </c>
      <c r="L318" s="116"/>
      <c r="N318" s="49">
        <v>24.451499999999999</v>
      </c>
      <c r="O318" s="49">
        <v>62.77</v>
      </c>
      <c r="P318" s="49">
        <v>89</v>
      </c>
    </row>
    <row r="319" spans="1:16" x14ac:dyDescent="0.3">
      <c r="A319" s="49">
        <v>273</v>
      </c>
      <c r="B319" s="115">
        <f t="shared" si="32"/>
        <v>3.5537335285505121</v>
      </c>
      <c r="C319" s="49">
        <f t="shared" si="33"/>
        <v>356.44752478576152</v>
      </c>
      <c r="D319" s="49">
        <f t="shared" si="34"/>
        <v>9.5748235294117648E-2</v>
      </c>
      <c r="E319" s="49">
        <f t="shared" si="34"/>
        <v>0.2457803921568627</v>
      </c>
      <c r="F319" s="49">
        <f t="shared" si="34"/>
        <v>0.3762117647058823</v>
      </c>
      <c r="G319" s="49" t="e">
        <f t="shared" ref="G319:I334" si="37">G318</f>
        <v>#REF!</v>
      </c>
      <c r="H319" s="49" t="e">
        <f t="shared" si="37"/>
        <v>#REF!</v>
      </c>
      <c r="I319" s="49" t="e">
        <f t="shared" si="37"/>
        <v>#REF!</v>
      </c>
      <c r="J319" s="116">
        <f>'[2]RGB Analysis'!A319/3</f>
        <v>91</v>
      </c>
      <c r="K319" s="116" t="b">
        <f t="shared" si="36"/>
        <v>1</v>
      </c>
      <c r="L319" s="116"/>
      <c r="N319" s="49">
        <v>24.415800000000001</v>
      </c>
      <c r="O319" s="49">
        <v>62.673999999999999</v>
      </c>
      <c r="P319" s="49">
        <v>95.933999999999997</v>
      </c>
    </row>
    <row r="320" spans="1:16" hidden="1" x14ac:dyDescent="0.3">
      <c r="A320" s="49">
        <v>274</v>
      </c>
      <c r="B320" s="115">
        <f t="shared" si="32"/>
        <v>3.5517325524646166</v>
      </c>
      <c r="C320" s="49">
        <f t="shared" si="33"/>
        <v>356.64834029268303</v>
      </c>
      <c r="D320" s="49">
        <f t="shared" si="34"/>
        <v>9.5796470588235302E-2</v>
      </c>
      <c r="E320" s="49">
        <f t="shared" si="34"/>
        <v>0.25578823529411759</v>
      </c>
      <c r="F320" s="49">
        <f t="shared" si="34"/>
        <v>0.38039215686274508</v>
      </c>
      <c r="G320" s="49" t="e">
        <f t="shared" si="37"/>
        <v>#REF!</v>
      </c>
      <c r="H320" s="49" t="e">
        <f t="shared" si="37"/>
        <v>#REF!</v>
      </c>
      <c r="I320" s="49" t="e">
        <f t="shared" si="37"/>
        <v>#REF!</v>
      </c>
      <c r="J320" s="116">
        <f>'[2]RGB Analysis'!A320/3</f>
        <v>91.333333333333329</v>
      </c>
      <c r="K320" s="116" t="b">
        <f t="shared" si="36"/>
        <v>0</v>
      </c>
      <c r="L320" s="116"/>
      <c r="N320" s="49">
        <v>24.428100000000001</v>
      </c>
      <c r="O320" s="49">
        <v>65.225999999999999</v>
      </c>
      <c r="P320" s="49">
        <v>97</v>
      </c>
    </row>
    <row r="321" spans="1:16" hidden="1" x14ac:dyDescent="0.3">
      <c r="A321" s="49">
        <v>275</v>
      </c>
      <c r="B321" s="115">
        <f t="shared" si="32"/>
        <v>3.5497315763787212</v>
      </c>
      <c r="C321" s="49">
        <f t="shared" si="33"/>
        <v>356.84938219814677</v>
      </c>
      <c r="D321" s="49">
        <f t="shared" si="34"/>
        <v>9.6058431372549019E-2</v>
      </c>
      <c r="E321" s="49">
        <f t="shared" si="34"/>
        <v>0.25618823529411761</v>
      </c>
      <c r="F321" s="49">
        <f t="shared" si="34"/>
        <v>0.37020784313725491</v>
      </c>
      <c r="G321" s="49" t="e">
        <f t="shared" si="37"/>
        <v>#REF!</v>
      </c>
      <c r="H321" s="49" t="e">
        <f t="shared" si="37"/>
        <v>#REF!</v>
      </c>
      <c r="I321" s="49" t="e">
        <f t="shared" si="37"/>
        <v>#REF!</v>
      </c>
      <c r="J321" s="116">
        <f>'[2]RGB Analysis'!A321/3</f>
        <v>91.666666666666671</v>
      </c>
      <c r="K321" s="116" t="b">
        <f t="shared" si="36"/>
        <v>0</v>
      </c>
      <c r="L321" s="116"/>
      <c r="N321" s="49">
        <v>24.494900000000001</v>
      </c>
      <c r="O321" s="49">
        <v>65.328000000000003</v>
      </c>
      <c r="P321" s="49">
        <v>94.403000000000006</v>
      </c>
    </row>
    <row r="322" spans="1:16" x14ac:dyDescent="0.3">
      <c r="A322" s="49">
        <v>276</v>
      </c>
      <c r="B322" s="115">
        <f t="shared" si="32"/>
        <v>3.5477306002928257</v>
      </c>
      <c r="C322" s="49">
        <f t="shared" si="33"/>
        <v>357.05065088522974</v>
      </c>
      <c r="D322" s="49">
        <f t="shared" si="34"/>
        <v>9.7800392156862745E-2</v>
      </c>
      <c r="E322" s="49">
        <f t="shared" si="34"/>
        <v>0.2593333333333333</v>
      </c>
      <c r="F322" s="49">
        <f t="shared" si="34"/>
        <v>0.36862745098039212</v>
      </c>
      <c r="G322" s="49" t="e">
        <f t="shared" si="37"/>
        <v>#REF!</v>
      </c>
      <c r="H322" s="49" t="e">
        <f t="shared" si="37"/>
        <v>#REF!</v>
      </c>
      <c r="I322" s="49" t="e">
        <f t="shared" si="37"/>
        <v>#REF!</v>
      </c>
      <c r="J322" s="116">
        <f>'[2]RGB Analysis'!A322/3</f>
        <v>92</v>
      </c>
      <c r="K322" s="116" t="b">
        <f t="shared" si="36"/>
        <v>1</v>
      </c>
      <c r="L322" s="116"/>
      <c r="N322" s="49">
        <v>24.9391</v>
      </c>
      <c r="O322" s="49">
        <v>66.13</v>
      </c>
      <c r="P322" s="49">
        <v>94</v>
      </c>
    </row>
    <row r="323" spans="1:16" hidden="1" x14ac:dyDescent="0.3">
      <c r="A323" s="49">
        <v>277</v>
      </c>
      <c r="B323" s="115">
        <f t="shared" si="32"/>
        <v>3.5457296242069298</v>
      </c>
      <c r="C323" s="49">
        <f t="shared" si="33"/>
        <v>357.25214673787383</v>
      </c>
      <c r="D323" s="49">
        <f t="shared" si="34"/>
        <v>9.8039215686274508E-2</v>
      </c>
      <c r="E323" s="49">
        <f t="shared" si="34"/>
        <v>0.26491764705882354</v>
      </c>
      <c r="F323" s="49">
        <f t="shared" si="34"/>
        <v>0.38476862745098034</v>
      </c>
      <c r="G323" s="49" t="e">
        <f t="shared" si="37"/>
        <v>#REF!</v>
      </c>
      <c r="H323" s="49" t="e">
        <f t="shared" si="37"/>
        <v>#REF!</v>
      </c>
      <c r="I323" s="49" t="e">
        <f t="shared" si="37"/>
        <v>#REF!</v>
      </c>
      <c r="J323" s="116">
        <f>'[2]RGB Analysis'!A323/3</f>
        <v>92.333333333333329</v>
      </c>
      <c r="K323" s="116" t="b">
        <f t="shared" si="36"/>
        <v>0</v>
      </c>
      <c r="L323" s="116"/>
      <c r="N323" s="49">
        <v>25</v>
      </c>
      <c r="O323" s="49">
        <v>67.554000000000002</v>
      </c>
      <c r="P323" s="49">
        <v>98.116</v>
      </c>
    </row>
    <row r="324" spans="1:16" hidden="1" x14ac:dyDescent="0.3">
      <c r="A324" s="49">
        <v>278</v>
      </c>
      <c r="B324" s="115">
        <f t="shared" si="32"/>
        <v>3.5437286481210344</v>
      </c>
      <c r="C324" s="49">
        <f t="shared" si="33"/>
        <v>357.45387014088789</v>
      </c>
      <c r="D324" s="49">
        <f t="shared" si="34"/>
        <v>9.575647058823529E-2</v>
      </c>
      <c r="E324" s="49">
        <f t="shared" si="34"/>
        <v>0.26242745098039211</v>
      </c>
      <c r="F324" s="49">
        <f t="shared" si="34"/>
        <v>0.3873882352941177</v>
      </c>
      <c r="G324" s="49" t="e">
        <f t="shared" si="37"/>
        <v>#REF!</v>
      </c>
      <c r="H324" s="49" t="e">
        <f t="shared" si="37"/>
        <v>#REF!</v>
      </c>
      <c r="I324" s="49" t="e">
        <f t="shared" si="37"/>
        <v>#REF!</v>
      </c>
      <c r="J324" s="116">
        <f>'[2]RGB Analysis'!A324/3</f>
        <v>92.666666666666671</v>
      </c>
      <c r="K324" s="116" t="b">
        <f t="shared" si="36"/>
        <v>0</v>
      </c>
      <c r="L324" s="116"/>
      <c r="N324" s="49">
        <v>24.417899999999999</v>
      </c>
      <c r="O324" s="49">
        <v>66.918999999999997</v>
      </c>
      <c r="P324" s="49">
        <v>98.784000000000006</v>
      </c>
    </row>
    <row r="325" spans="1:16" x14ac:dyDescent="0.3">
      <c r="A325" s="49">
        <v>279</v>
      </c>
      <c r="B325" s="115">
        <f t="shared" si="32"/>
        <v>3.5417276720351389</v>
      </c>
      <c r="C325" s="49">
        <f t="shared" si="33"/>
        <v>357.65582147995048</v>
      </c>
      <c r="D325" s="49">
        <f t="shared" si="34"/>
        <v>9.5501568627450975E-2</v>
      </c>
      <c r="E325" s="49">
        <f t="shared" si="34"/>
        <v>0.26329411764705885</v>
      </c>
      <c r="F325" s="49">
        <f t="shared" si="34"/>
        <v>0.38539607843137252</v>
      </c>
      <c r="G325" s="49" t="e">
        <f t="shared" si="37"/>
        <v>#REF!</v>
      </c>
      <c r="H325" s="49" t="e">
        <f t="shared" si="37"/>
        <v>#REF!</v>
      </c>
      <c r="I325" s="49" t="e">
        <f t="shared" si="37"/>
        <v>#REF!</v>
      </c>
      <c r="J325" s="116">
        <f>'[2]RGB Analysis'!A325/3</f>
        <v>93</v>
      </c>
      <c r="K325" s="116" t="b">
        <f t="shared" si="36"/>
        <v>1</v>
      </c>
      <c r="L325" s="116"/>
      <c r="N325" s="49">
        <v>24.352900000000002</v>
      </c>
      <c r="O325" s="49">
        <v>67.14</v>
      </c>
      <c r="P325" s="49">
        <v>98.275999999999996</v>
      </c>
    </row>
    <row r="326" spans="1:16" hidden="1" x14ac:dyDescent="0.3">
      <c r="A326" s="49">
        <v>280</v>
      </c>
      <c r="B326" s="115">
        <f t="shared" si="32"/>
        <v>3.5397266959492435</v>
      </c>
      <c r="C326" s="49">
        <f t="shared" si="33"/>
        <v>357.85800114161242</v>
      </c>
      <c r="D326" s="49">
        <f t="shared" si="34"/>
        <v>9.5604705882352939E-2</v>
      </c>
      <c r="E326" s="49">
        <f t="shared" si="34"/>
        <v>0.26678823529411766</v>
      </c>
      <c r="F326" s="49">
        <f t="shared" si="34"/>
        <v>0.38496862745098043</v>
      </c>
      <c r="G326" s="49" t="e">
        <f t="shared" si="37"/>
        <v>#REF!</v>
      </c>
      <c r="H326" s="49" t="e">
        <f t="shared" si="37"/>
        <v>#REF!</v>
      </c>
      <c r="I326" s="49" t="e">
        <f t="shared" si="37"/>
        <v>#REF!</v>
      </c>
      <c r="J326" s="116">
        <f>'[2]RGB Analysis'!A326/3</f>
        <v>93.333333333333329</v>
      </c>
      <c r="K326" s="116" t="b">
        <f t="shared" si="36"/>
        <v>0</v>
      </c>
      <c r="L326" s="116"/>
      <c r="N326" s="49">
        <v>24.379200000000001</v>
      </c>
      <c r="O326" s="49">
        <v>68.031000000000006</v>
      </c>
      <c r="P326" s="49">
        <v>98.167000000000002</v>
      </c>
    </row>
    <row r="327" spans="1:16" hidden="1" x14ac:dyDescent="0.3">
      <c r="A327" s="49">
        <v>281</v>
      </c>
      <c r="B327" s="115">
        <f t="shared" si="32"/>
        <v>3.5377257198633476</v>
      </c>
      <c r="C327" s="49">
        <f t="shared" si="33"/>
        <v>358.06040951329891</v>
      </c>
      <c r="D327" s="49">
        <f t="shared" si="34"/>
        <v>9.570823529411765E-2</v>
      </c>
      <c r="E327" s="49">
        <f t="shared" si="34"/>
        <v>0.27109411764705887</v>
      </c>
      <c r="F327" s="49">
        <f t="shared" si="34"/>
        <v>0.39019215686274505</v>
      </c>
      <c r="G327" s="49" t="e">
        <f t="shared" si="37"/>
        <v>#REF!</v>
      </c>
      <c r="H327" s="49" t="e">
        <f t="shared" si="37"/>
        <v>#REF!</v>
      </c>
      <c r="I327" s="49" t="e">
        <f t="shared" si="37"/>
        <v>#REF!</v>
      </c>
      <c r="J327" s="116">
        <f>'[2]RGB Analysis'!A327/3</f>
        <v>93.666666666666671</v>
      </c>
      <c r="K327" s="116" t="b">
        <f t="shared" si="36"/>
        <v>0</v>
      </c>
      <c r="L327" s="116"/>
      <c r="N327" s="49">
        <v>24.4056</v>
      </c>
      <c r="O327" s="49">
        <v>69.129000000000005</v>
      </c>
      <c r="P327" s="49">
        <v>99.498999999999995</v>
      </c>
    </row>
    <row r="328" spans="1:16" x14ac:dyDescent="0.3">
      <c r="A328" s="49">
        <v>282</v>
      </c>
      <c r="B328" s="115">
        <f t="shared" si="32"/>
        <v>3.5357247437774522</v>
      </c>
      <c r="C328" s="49">
        <f t="shared" si="33"/>
        <v>358.26304698331205</v>
      </c>
      <c r="D328" s="49">
        <f t="shared" si="34"/>
        <v>9.6271764705882348E-2</v>
      </c>
      <c r="E328" s="49">
        <f t="shared" si="34"/>
        <v>0.28166274509803918</v>
      </c>
      <c r="F328" s="49">
        <f t="shared" si="34"/>
        <v>0.39122745098039219</v>
      </c>
      <c r="G328" s="49" t="e">
        <f t="shared" si="37"/>
        <v>#REF!</v>
      </c>
      <c r="H328" s="49" t="e">
        <f t="shared" si="37"/>
        <v>#REF!</v>
      </c>
      <c r="I328" s="49" t="e">
        <f t="shared" si="37"/>
        <v>#REF!</v>
      </c>
      <c r="J328" s="116">
        <f>'[2]RGB Analysis'!A328/3</f>
        <v>94</v>
      </c>
      <c r="K328" s="116" t="b">
        <f t="shared" si="36"/>
        <v>1</v>
      </c>
      <c r="L328" s="116"/>
      <c r="N328" s="49">
        <v>24.549299999999999</v>
      </c>
      <c r="O328" s="49">
        <v>71.823999999999998</v>
      </c>
      <c r="P328" s="49">
        <v>99.763000000000005</v>
      </c>
    </row>
    <row r="329" spans="1:16" hidden="1" x14ac:dyDescent="0.3">
      <c r="A329" s="49">
        <v>283</v>
      </c>
      <c r="B329" s="115">
        <f t="shared" si="32"/>
        <v>3.5337237676915567</v>
      </c>
      <c r="C329" s="49">
        <f t="shared" si="33"/>
        <v>358.46591394083373</v>
      </c>
      <c r="D329" s="49">
        <f t="shared" si="34"/>
        <v>9.6241960784313726E-2</v>
      </c>
      <c r="E329" s="49">
        <f t="shared" si="34"/>
        <v>0.28245490196078427</v>
      </c>
      <c r="F329" s="49">
        <f t="shared" si="34"/>
        <v>0.40219607843137256</v>
      </c>
      <c r="G329" s="49" t="e">
        <f t="shared" si="37"/>
        <v>#REF!</v>
      </c>
      <c r="H329" s="49" t="e">
        <f t="shared" si="37"/>
        <v>#REF!</v>
      </c>
      <c r="I329" s="49" t="e">
        <f t="shared" si="37"/>
        <v>#REF!</v>
      </c>
      <c r="J329" s="116">
        <f>'[2]RGB Analysis'!A329/3</f>
        <v>94.333333333333329</v>
      </c>
      <c r="K329" s="116" t="b">
        <f t="shared" si="36"/>
        <v>0</v>
      </c>
      <c r="L329" s="116"/>
      <c r="N329" s="49">
        <v>24.541699999999999</v>
      </c>
      <c r="O329" s="49">
        <v>72.025999999999996</v>
      </c>
      <c r="P329" s="49">
        <v>102.56</v>
      </c>
    </row>
    <row r="330" spans="1:16" hidden="1" x14ac:dyDescent="0.3">
      <c r="A330" s="49">
        <v>284</v>
      </c>
      <c r="B330" s="115">
        <f t="shared" si="32"/>
        <v>3.5317227916056613</v>
      </c>
      <c r="C330" s="49">
        <f t="shared" si="33"/>
        <v>358.66901077592769</v>
      </c>
      <c r="D330" s="49">
        <f t="shared" si="34"/>
        <v>9.9309019607843121E-2</v>
      </c>
      <c r="E330" s="49">
        <f t="shared" si="34"/>
        <v>0.28211764705882353</v>
      </c>
      <c r="F330" s="49">
        <f t="shared" si="34"/>
        <v>0.40392156862745093</v>
      </c>
      <c r="G330" s="49" t="e">
        <f t="shared" si="37"/>
        <v>#REF!</v>
      </c>
      <c r="H330" s="49" t="e">
        <f t="shared" si="37"/>
        <v>#REF!</v>
      </c>
      <c r="I330" s="49" t="e">
        <f t="shared" si="37"/>
        <v>#REF!</v>
      </c>
      <c r="J330" s="116">
        <f>'[2]RGB Analysis'!A330/3</f>
        <v>94.666666666666671</v>
      </c>
      <c r="K330" s="116" t="b">
        <f t="shared" si="36"/>
        <v>0</v>
      </c>
      <c r="L330" s="116"/>
      <c r="N330" s="49">
        <v>25.323799999999999</v>
      </c>
      <c r="O330" s="49">
        <v>71.94</v>
      </c>
      <c r="P330" s="49">
        <v>103</v>
      </c>
    </row>
    <row r="331" spans="1:16" x14ac:dyDescent="0.3">
      <c r="A331" s="49">
        <v>285</v>
      </c>
      <c r="B331" s="115">
        <f t="shared" si="32"/>
        <v>3.5297218155197654</v>
      </c>
      <c r="C331" s="49">
        <f t="shared" si="33"/>
        <v>358.87233787954221</v>
      </c>
      <c r="D331" s="49">
        <f t="shared" si="34"/>
        <v>0.10012901960784314</v>
      </c>
      <c r="E331" s="49">
        <f t="shared" si="34"/>
        <v>0.28232941176470588</v>
      </c>
      <c r="F331" s="49">
        <f t="shared" si="34"/>
        <v>0.4204941176470588</v>
      </c>
      <c r="G331" s="49" t="e">
        <f t="shared" si="37"/>
        <v>#REF!</v>
      </c>
      <c r="H331" s="49" t="e">
        <f t="shared" si="37"/>
        <v>#REF!</v>
      </c>
      <c r="I331" s="49" t="e">
        <f t="shared" si="37"/>
        <v>#REF!</v>
      </c>
      <c r="J331" s="116">
        <f>'[2]RGB Analysis'!A331/3</f>
        <v>95</v>
      </c>
      <c r="K331" s="116" t="b">
        <f t="shared" si="36"/>
        <v>1</v>
      </c>
      <c r="L331" s="116"/>
      <c r="N331" s="49">
        <v>25.532900000000001</v>
      </c>
      <c r="O331" s="49">
        <v>71.994</v>
      </c>
      <c r="P331" s="49">
        <v>107.226</v>
      </c>
    </row>
    <row r="332" spans="1:16" hidden="1" x14ac:dyDescent="0.3">
      <c r="A332" s="49">
        <v>286</v>
      </c>
      <c r="B332" s="115">
        <f t="shared" si="32"/>
        <v>3.5277208394338699</v>
      </c>
      <c r="C332" s="49">
        <f t="shared" si="33"/>
        <v>359.07589564351241</v>
      </c>
      <c r="D332" s="49">
        <f t="shared" si="34"/>
        <v>9.6812941176470588E-2</v>
      </c>
      <c r="E332" s="49">
        <f t="shared" si="34"/>
        <v>0.2856549019607843</v>
      </c>
      <c r="F332" s="49">
        <f t="shared" si="34"/>
        <v>0.42336470588235292</v>
      </c>
      <c r="G332" s="49" t="e">
        <f t="shared" si="37"/>
        <v>#REF!</v>
      </c>
      <c r="H332" s="49" t="e">
        <f t="shared" si="37"/>
        <v>#REF!</v>
      </c>
      <c r="I332" s="49" t="e">
        <f t="shared" si="37"/>
        <v>#REF!</v>
      </c>
      <c r="J332" s="116">
        <f>'[2]RGB Analysis'!A332/3</f>
        <v>95.333333333333329</v>
      </c>
      <c r="K332" s="116" t="b">
        <f t="shared" si="36"/>
        <v>0</v>
      </c>
      <c r="L332" s="116"/>
      <c r="N332" s="49">
        <v>24.6873</v>
      </c>
      <c r="O332" s="49">
        <v>72.841999999999999</v>
      </c>
      <c r="P332" s="49">
        <v>107.958</v>
      </c>
    </row>
    <row r="333" spans="1:16" hidden="1" x14ac:dyDescent="0.3">
      <c r="A333" s="49">
        <v>287</v>
      </c>
      <c r="B333" s="115">
        <f t="shared" si="32"/>
        <v>3.5257198633479745</v>
      </c>
      <c r="C333" s="49">
        <f t="shared" si="33"/>
        <v>359.2796844605632</v>
      </c>
      <c r="D333" s="49">
        <f t="shared" si="34"/>
        <v>9.6328235294117645E-2</v>
      </c>
      <c r="E333" s="49">
        <f t="shared" si="34"/>
        <v>0.28627450980392155</v>
      </c>
      <c r="F333" s="49">
        <f t="shared" si="34"/>
        <v>0.41678431372549019</v>
      </c>
      <c r="G333" s="49" t="e">
        <f t="shared" si="37"/>
        <v>#REF!</v>
      </c>
      <c r="H333" s="49" t="e">
        <f t="shared" si="37"/>
        <v>#REF!</v>
      </c>
      <c r="I333" s="49" t="e">
        <f t="shared" si="37"/>
        <v>#REF!</v>
      </c>
      <c r="J333" s="116">
        <f>'[2]RGB Analysis'!A333/3</f>
        <v>95.666666666666671</v>
      </c>
      <c r="K333" s="116" t="b">
        <f t="shared" si="36"/>
        <v>0</v>
      </c>
      <c r="L333" s="116"/>
      <c r="N333" s="49">
        <v>24.563700000000001</v>
      </c>
      <c r="O333" s="49">
        <v>73</v>
      </c>
      <c r="P333" s="49">
        <v>106.28</v>
      </c>
    </row>
    <row r="334" spans="1:16" x14ac:dyDescent="0.3">
      <c r="A334" s="49">
        <v>288</v>
      </c>
      <c r="B334" s="115">
        <f t="shared" si="32"/>
        <v>3.523718887262079</v>
      </c>
      <c r="C334" s="49">
        <f t="shared" si="33"/>
        <v>359.48370472431139</v>
      </c>
      <c r="D334" s="49">
        <f t="shared" si="34"/>
        <v>0.1031721568627451</v>
      </c>
      <c r="E334" s="49">
        <f t="shared" si="34"/>
        <v>0.28973725490196073</v>
      </c>
      <c r="F334" s="49">
        <f t="shared" si="34"/>
        <v>0.41568627450980389</v>
      </c>
      <c r="G334" s="49" t="e">
        <f t="shared" si="37"/>
        <v>#REF!</v>
      </c>
      <c r="H334" s="49" t="e">
        <f t="shared" si="37"/>
        <v>#REF!</v>
      </c>
      <c r="I334" s="49" t="e">
        <f t="shared" si="37"/>
        <v>#REF!</v>
      </c>
      <c r="J334" s="116">
        <f>'[2]RGB Analysis'!A334/3</f>
        <v>96</v>
      </c>
      <c r="K334" s="116" t="b">
        <f t="shared" si="36"/>
        <v>1</v>
      </c>
      <c r="L334" s="116"/>
      <c r="N334" s="49">
        <v>26.308900000000001</v>
      </c>
      <c r="O334" s="49">
        <v>73.882999999999996</v>
      </c>
      <c r="P334" s="49">
        <v>106</v>
      </c>
    </row>
    <row r="335" spans="1:16" hidden="1" x14ac:dyDescent="0.3">
      <c r="A335" s="49">
        <v>289</v>
      </c>
      <c r="B335" s="115">
        <f t="shared" si="32"/>
        <v>3.5217179111761832</v>
      </c>
      <c r="C335" s="49">
        <f t="shared" si="33"/>
        <v>359.68795682926844</v>
      </c>
      <c r="D335" s="49">
        <f t="shared" si="34"/>
        <v>0.10437803921568627</v>
      </c>
      <c r="E335" s="49">
        <f t="shared" si="34"/>
        <v>0.29713725490196075</v>
      </c>
      <c r="F335" s="49">
        <f t="shared" si="34"/>
        <v>0.42579215686274507</v>
      </c>
      <c r="G335" s="49" t="e">
        <f t="shared" ref="G335:I350" si="38">G334</f>
        <v>#REF!</v>
      </c>
      <c r="H335" s="49" t="e">
        <f t="shared" si="38"/>
        <v>#REF!</v>
      </c>
      <c r="I335" s="49" t="e">
        <f t="shared" si="38"/>
        <v>#REF!</v>
      </c>
      <c r="J335" s="116">
        <f>'[2]RGB Analysis'!A335/3</f>
        <v>96.333333333333329</v>
      </c>
      <c r="K335" s="116" t="b">
        <f t="shared" si="36"/>
        <v>0</v>
      </c>
      <c r="L335" s="116"/>
      <c r="N335" s="49">
        <v>26.616399999999999</v>
      </c>
      <c r="O335" s="49">
        <v>75.77</v>
      </c>
      <c r="P335" s="49">
        <v>108.577</v>
      </c>
    </row>
    <row r="336" spans="1:16" hidden="1" x14ac:dyDescent="0.3">
      <c r="A336" s="49">
        <v>290</v>
      </c>
      <c r="B336" s="115">
        <f t="shared" si="32"/>
        <v>3.5197169350902877</v>
      </c>
      <c r="C336" s="49">
        <f t="shared" si="33"/>
        <v>359.89244117084274</v>
      </c>
      <c r="D336" s="49">
        <f t="shared" si="34"/>
        <v>9.99121568627451E-2</v>
      </c>
      <c r="E336" s="49">
        <f t="shared" si="34"/>
        <v>0.29834117647058822</v>
      </c>
      <c r="F336" s="49">
        <f t="shared" si="34"/>
        <v>0.42745098039215684</v>
      </c>
      <c r="G336" s="49" t="e">
        <f t="shared" si="38"/>
        <v>#REF!</v>
      </c>
      <c r="H336" s="49" t="e">
        <f t="shared" si="38"/>
        <v>#REF!</v>
      </c>
      <c r="I336" s="49" t="e">
        <f t="shared" si="38"/>
        <v>#REF!</v>
      </c>
      <c r="J336" s="116">
        <f>'[2]RGB Analysis'!A336/3</f>
        <v>96.666666666666671</v>
      </c>
      <c r="K336" s="116" t="b">
        <f t="shared" si="36"/>
        <v>0</v>
      </c>
      <c r="L336" s="116"/>
      <c r="N336" s="49">
        <v>25.477599999999999</v>
      </c>
      <c r="O336" s="49">
        <v>76.076999999999998</v>
      </c>
      <c r="P336" s="49">
        <v>109</v>
      </c>
    </row>
    <row r="337" spans="1:16" x14ac:dyDescent="0.3">
      <c r="A337" s="49">
        <v>291</v>
      </c>
      <c r="B337" s="115">
        <f t="shared" si="32"/>
        <v>3.5177159590043923</v>
      </c>
      <c r="C337" s="49">
        <f t="shared" si="33"/>
        <v>360.09715814534263</v>
      </c>
      <c r="D337" s="49">
        <f t="shared" si="34"/>
        <v>9.9365490196078432E-2</v>
      </c>
      <c r="E337" s="49">
        <f t="shared" si="34"/>
        <v>0.29843529411764708</v>
      </c>
      <c r="F337" s="49">
        <f t="shared" si="34"/>
        <v>0.44427450980392158</v>
      </c>
      <c r="G337" s="49" t="e">
        <f t="shared" si="38"/>
        <v>#REF!</v>
      </c>
      <c r="H337" s="49" t="e">
        <f t="shared" si="38"/>
        <v>#REF!</v>
      </c>
      <c r="I337" s="49" t="e">
        <f t="shared" si="38"/>
        <v>#REF!</v>
      </c>
      <c r="J337" s="116">
        <f>'[2]RGB Analysis'!A337/3</f>
        <v>97</v>
      </c>
      <c r="K337" s="116" t="b">
        <f t="shared" si="36"/>
        <v>1</v>
      </c>
      <c r="L337" s="116"/>
      <c r="N337" s="49">
        <v>25.338200000000001</v>
      </c>
      <c r="O337" s="49">
        <v>76.100999999999999</v>
      </c>
      <c r="P337" s="49">
        <v>113.29</v>
      </c>
    </row>
    <row r="338" spans="1:16" hidden="1" x14ac:dyDescent="0.3">
      <c r="A338" s="49">
        <v>292</v>
      </c>
      <c r="B338" s="115">
        <f t="shared" si="32"/>
        <v>3.5157149829184968</v>
      </c>
      <c r="C338" s="49">
        <f t="shared" si="33"/>
        <v>360.30210814997855</v>
      </c>
      <c r="D338" s="49">
        <f t="shared" si="34"/>
        <v>9.6943137254901973E-2</v>
      </c>
      <c r="E338" s="49">
        <f t="shared" si="34"/>
        <v>0.29222745098039216</v>
      </c>
      <c r="F338" s="49">
        <f t="shared" si="34"/>
        <v>0.44705882352941179</v>
      </c>
      <c r="G338" s="49" t="e">
        <f t="shared" si="38"/>
        <v>#REF!</v>
      </c>
      <c r="H338" s="49" t="e">
        <f t="shared" si="38"/>
        <v>#REF!</v>
      </c>
      <c r="I338" s="49" t="e">
        <f t="shared" si="38"/>
        <v>#REF!</v>
      </c>
      <c r="J338" s="116">
        <f>'[2]RGB Analysis'!A338/3</f>
        <v>97.333333333333329</v>
      </c>
      <c r="K338" s="116" t="b">
        <f t="shared" si="36"/>
        <v>0</v>
      </c>
      <c r="L338" s="116"/>
      <c r="N338" s="49">
        <v>24.720500000000001</v>
      </c>
      <c r="O338" s="49">
        <v>74.518000000000001</v>
      </c>
      <c r="P338" s="49">
        <v>114</v>
      </c>
    </row>
    <row r="339" spans="1:16" hidden="1" x14ac:dyDescent="0.3">
      <c r="A339" s="49">
        <v>293</v>
      </c>
      <c r="B339" s="115">
        <f t="shared" si="32"/>
        <v>3.5137140068326009</v>
      </c>
      <c r="C339" s="49">
        <f t="shared" si="33"/>
        <v>360.50729158286583</v>
      </c>
      <c r="D339" s="49">
        <f t="shared" si="34"/>
        <v>9.629960784313725E-2</v>
      </c>
      <c r="E339" s="49">
        <f t="shared" si="34"/>
        <v>0.28750588235294111</v>
      </c>
      <c r="F339" s="49">
        <f t="shared" si="34"/>
        <v>0.44369803921568629</v>
      </c>
      <c r="G339" s="49" t="e">
        <f t="shared" si="38"/>
        <v>#REF!</v>
      </c>
      <c r="H339" s="49" t="e">
        <f t="shared" si="38"/>
        <v>#REF!</v>
      </c>
      <c r="I339" s="49" t="e">
        <f t="shared" si="38"/>
        <v>#REF!</v>
      </c>
      <c r="J339" s="116">
        <f>'[2]RGB Analysis'!A339/3</f>
        <v>97.666666666666671</v>
      </c>
      <c r="K339" s="116" t="b">
        <f t="shared" si="36"/>
        <v>0</v>
      </c>
      <c r="L339" s="116"/>
      <c r="N339" s="49">
        <v>24.5564</v>
      </c>
      <c r="O339" s="49">
        <v>73.313999999999993</v>
      </c>
      <c r="P339" s="49">
        <v>113.143</v>
      </c>
    </row>
    <row r="340" spans="1:16" x14ac:dyDescent="0.3">
      <c r="A340" s="49">
        <v>294</v>
      </c>
      <c r="B340" s="115">
        <f t="shared" si="32"/>
        <v>3.5117130307467055</v>
      </c>
      <c r="C340" s="49">
        <f t="shared" si="33"/>
        <v>360.71270884302703</v>
      </c>
      <c r="D340" s="49">
        <f t="shared" si="34"/>
        <v>9.6092941176470589E-2</v>
      </c>
      <c r="E340" s="49">
        <f t="shared" si="34"/>
        <v>0.28754117647058824</v>
      </c>
      <c r="F340" s="49">
        <f t="shared" si="34"/>
        <v>0.44313725490196076</v>
      </c>
      <c r="G340" s="49" t="e">
        <f t="shared" si="38"/>
        <v>#REF!</v>
      </c>
      <c r="H340" s="49" t="e">
        <f t="shared" si="38"/>
        <v>#REF!</v>
      </c>
      <c r="I340" s="49" t="e">
        <f t="shared" si="38"/>
        <v>#REF!</v>
      </c>
      <c r="J340" s="116">
        <f>'[2]RGB Analysis'!A340/3</f>
        <v>98</v>
      </c>
      <c r="K340" s="116" t="b">
        <f t="shared" si="36"/>
        <v>1</v>
      </c>
      <c r="L340" s="116"/>
      <c r="N340" s="49">
        <v>24.503699999999998</v>
      </c>
      <c r="O340" s="49">
        <v>73.322999999999993</v>
      </c>
      <c r="P340" s="49">
        <v>113</v>
      </c>
    </row>
    <row r="341" spans="1:16" hidden="1" x14ac:dyDescent="0.3">
      <c r="A341" s="49">
        <v>295</v>
      </c>
      <c r="B341" s="115">
        <f t="shared" si="32"/>
        <v>3.50971205466081</v>
      </c>
      <c r="C341" s="49">
        <f t="shared" si="33"/>
        <v>360.91836033039476</v>
      </c>
      <c r="D341" s="49">
        <f t="shared" si="34"/>
        <v>9.5886274509803929E-2</v>
      </c>
      <c r="E341" s="49">
        <f t="shared" si="34"/>
        <v>0.28783137254901964</v>
      </c>
      <c r="F341" s="49">
        <f t="shared" si="34"/>
        <v>0.45320784313725493</v>
      </c>
      <c r="G341" s="49" t="e">
        <f t="shared" si="38"/>
        <v>#REF!</v>
      </c>
      <c r="H341" s="49" t="e">
        <f t="shared" si="38"/>
        <v>#REF!</v>
      </c>
      <c r="I341" s="49" t="e">
        <f t="shared" si="38"/>
        <v>#REF!</v>
      </c>
      <c r="J341" s="116">
        <f>'[2]RGB Analysis'!A341/3</f>
        <v>98.333333333333329</v>
      </c>
      <c r="K341" s="116" t="b">
        <f t="shared" si="36"/>
        <v>0</v>
      </c>
      <c r="L341" s="116"/>
      <c r="N341" s="49">
        <v>24.451000000000001</v>
      </c>
      <c r="O341" s="49">
        <v>73.397000000000006</v>
      </c>
      <c r="P341" s="49">
        <v>115.568</v>
      </c>
    </row>
    <row r="342" spans="1:16" hidden="1" x14ac:dyDescent="0.3">
      <c r="A342" s="49">
        <v>296</v>
      </c>
      <c r="B342" s="115">
        <f t="shared" si="32"/>
        <v>3.5077110785749146</v>
      </c>
      <c r="C342" s="49">
        <f t="shared" si="33"/>
        <v>361.12424644581426</v>
      </c>
      <c r="D342" s="49">
        <f t="shared" si="34"/>
        <v>0.10105333333333333</v>
      </c>
      <c r="E342" s="49">
        <f t="shared" si="34"/>
        <v>0.29323921568627448</v>
      </c>
      <c r="F342" s="49">
        <f t="shared" si="34"/>
        <v>0.45490196078431372</v>
      </c>
      <c r="G342" s="49" t="e">
        <f t="shared" si="38"/>
        <v>#REF!</v>
      </c>
      <c r="H342" s="49" t="e">
        <f t="shared" si="38"/>
        <v>#REF!</v>
      </c>
      <c r="I342" s="49" t="e">
        <f t="shared" si="38"/>
        <v>#REF!</v>
      </c>
      <c r="J342" s="116">
        <f>'[2]RGB Analysis'!A342/3</f>
        <v>98.666666666666671</v>
      </c>
      <c r="K342" s="116" t="b">
        <f t="shared" si="36"/>
        <v>0</v>
      </c>
      <c r="L342" s="116"/>
      <c r="N342" s="49">
        <v>25.768599999999999</v>
      </c>
      <c r="O342" s="49">
        <v>74.775999999999996</v>
      </c>
      <c r="P342" s="49">
        <v>116</v>
      </c>
    </row>
    <row r="343" spans="1:16" x14ac:dyDescent="0.3">
      <c r="A343" s="49">
        <v>297</v>
      </c>
      <c r="B343" s="115">
        <f t="shared" si="32"/>
        <v>3.5057101024890187</v>
      </c>
      <c r="C343" s="49">
        <f t="shared" si="33"/>
        <v>361.3303675910459</v>
      </c>
      <c r="D343" s="49">
        <f t="shared" si="34"/>
        <v>0.10196078431372549</v>
      </c>
      <c r="E343" s="49">
        <f t="shared" si="34"/>
        <v>0.29411764705882354</v>
      </c>
      <c r="F343" s="49">
        <f t="shared" si="34"/>
        <v>0.45825490196078433</v>
      </c>
      <c r="G343" s="49" t="e">
        <f t="shared" si="38"/>
        <v>#REF!</v>
      </c>
      <c r="H343" s="49" t="e">
        <f t="shared" si="38"/>
        <v>#REF!</v>
      </c>
      <c r="I343" s="49" t="e">
        <f t="shared" si="38"/>
        <v>#REF!</v>
      </c>
      <c r="J343" s="116">
        <f>'[2]RGB Analysis'!A343/3</f>
        <v>99</v>
      </c>
      <c r="K343" s="116" t="b">
        <f t="shared" si="36"/>
        <v>1</v>
      </c>
      <c r="L343" s="116"/>
      <c r="N343" s="49">
        <v>26</v>
      </c>
      <c r="O343" s="49">
        <v>75</v>
      </c>
      <c r="P343" s="49">
        <v>116.855</v>
      </c>
    </row>
    <row r="344" spans="1:16" hidden="1" x14ac:dyDescent="0.3">
      <c r="A344" s="49">
        <v>298</v>
      </c>
      <c r="B344" s="115">
        <f t="shared" si="32"/>
        <v>3.5037091264031233</v>
      </c>
      <c r="C344" s="49">
        <f t="shared" si="33"/>
        <v>361.53672416876776</v>
      </c>
      <c r="D344" s="49">
        <f t="shared" si="34"/>
        <v>9.9100392156862741E-2</v>
      </c>
      <c r="E344" s="49">
        <f t="shared" si="34"/>
        <v>0.29258823529411765</v>
      </c>
      <c r="F344" s="49">
        <f t="shared" si="34"/>
        <v>0.45882352941176474</v>
      </c>
      <c r="G344" s="49" t="e">
        <f t="shared" si="38"/>
        <v>#REF!</v>
      </c>
      <c r="H344" s="49" t="e">
        <f t="shared" si="38"/>
        <v>#REF!</v>
      </c>
      <c r="I344" s="49" t="e">
        <f t="shared" si="38"/>
        <v>#REF!</v>
      </c>
      <c r="J344" s="116">
        <f>'[2]RGB Analysis'!A344/3</f>
        <v>99.333333333333329</v>
      </c>
      <c r="K344" s="116" t="b">
        <f t="shared" si="36"/>
        <v>0</v>
      </c>
      <c r="L344" s="116"/>
      <c r="N344" s="49">
        <v>25.270600000000002</v>
      </c>
      <c r="O344" s="49">
        <v>74.61</v>
      </c>
      <c r="P344" s="49">
        <v>117</v>
      </c>
    </row>
    <row r="345" spans="1:16" hidden="1" x14ac:dyDescent="0.3">
      <c r="A345" s="49">
        <v>299</v>
      </c>
      <c r="B345" s="115">
        <f t="shared" si="32"/>
        <v>3.5017081503172278</v>
      </c>
      <c r="C345" s="49">
        <f t="shared" si="33"/>
        <v>361.74331658257853</v>
      </c>
      <c r="D345" s="49">
        <f t="shared" si="34"/>
        <v>9.8510196078431367E-2</v>
      </c>
      <c r="E345" s="49">
        <f t="shared" si="34"/>
        <v>0.29587058823529411</v>
      </c>
      <c r="F345" s="49">
        <f t="shared" si="34"/>
        <v>0.45212549019607845</v>
      </c>
      <c r="G345" s="49" t="e">
        <f t="shared" si="38"/>
        <v>#REF!</v>
      </c>
      <c r="H345" s="49" t="e">
        <f t="shared" si="38"/>
        <v>#REF!</v>
      </c>
      <c r="I345" s="49" t="e">
        <f t="shared" si="38"/>
        <v>#REF!</v>
      </c>
      <c r="J345" s="116">
        <f>'[2]RGB Analysis'!A345/3</f>
        <v>99.666666666666671</v>
      </c>
      <c r="K345" s="116" t="b">
        <f t="shared" si="36"/>
        <v>0</v>
      </c>
      <c r="L345" s="116"/>
      <c r="N345" s="49">
        <v>25.120100000000001</v>
      </c>
      <c r="O345" s="49">
        <v>75.447000000000003</v>
      </c>
      <c r="P345" s="49">
        <v>115.292</v>
      </c>
    </row>
    <row r="346" spans="1:16" x14ac:dyDescent="0.3">
      <c r="A346" s="49">
        <v>300</v>
      </c>
      <c r="B346" s="115">
        <f t="shared" si="32"/>
        <v>3.4997071742313319</v>
      </c>
      <c r="C346" s="49">
        <f t="shared" si="33"/>
        <v>361.95014523699967</v>
      </c>
      <c r="D346" s="49">
        <f t="shared" si="34"/>
        <v>9.840666666666667E-2</v>
      </c>
      <c r="E346" s="49">
        <f t="shared" si="34"/>
        <v>0.2911372549019608</v>
      </c>
      <c r="F346" s="49">
        <f t="shared" si="34"/>
        <v>0.45098039215686275</v>
      </c>
      <c r="G346" s="49" t="e">
        <f t="shared" si="38"/>
        <v>#REF!</v>
      </c>
      <c r="H346" s="49" t="e">
        <f t="shared" si="38"/>
        <v>#REF!</v>
      </c>
      <c r="I346" s="49" t="e">
        <f t="shared" si="38"/>
        <v>#REF!</v>
      </c>
      <c r="J346" s="116">
        <f>'[2]RGB Analysis'!A346/3</f>
        <v>100</v>
      </c>
      <c r="K346" s="116" t="b">
        <f t="shared" si="36"/>
        <v>1</v>
      </c>
      <c r="L346" s="116"/>
      <c r="N346" s="49">
        <v>25.093699999999998</v>
      </c>
      <c r="O346" s="49">
        <v>74.239999999999995</v>
      </c>
      <c r="P346" s="49">
        <v>115</v>
      </c>
    </row>
    <row r="347" spans="1:16" hidden="1" x14ac:dyDescent="0.3">
      <c r="A347" s="49">
        <v>301</v>
      </c>
      <c r="B347" s="115">
        <f t="shared" si="32"/>
        <v>3.4977061981454365</v>
      </c>
      <c r="C347" s="49">
        <f t="shared" si="33"/>
        <v>362.15721053747848</v>
      </c>
      <c r="D347" s="49">
        <f t="shared" si="34"/>
        <v>9.8303529411764706E-2</v>
      </c>
      <c r="E347" s="49">
        <f t="shared" si="34"/>
        <v>0.28131372549019606</v>
      </c>
      <c r="F347" s="49">
        <f t="shared" si="34"/>
        <v>0.45432549019607843</v>
      </c>
      <c r="G347" s="49" t="e">
        <f t="shared" si="38"/>
        <v>#REF!</v>
      </c>
      <c r="H347" s="49" t="e">
        <f t="shared" si="38"/>
        <v>#REF!</v>
      </c>
      <c r="I347" s="49" t="e">
        <f t="shared" si="38"/>
        <v>#REF!</v>
      </c>
      <c r="J347" s="116">
        <f>'[2]RGB Analysis'!A347/3</f>
        <v>100.33333333333333</v>
      </c>
      <c r="K347" s="116" t="b">
        <f t="shared" si="36"/>
        <v>0</v>
      </c>
      <c r="L347" s="116"/>
      <c r="N347" s="49">
        <v>25.067399999999999</v>
      </c>
      <c r="O347" s="49">
        <v>71.734999999999999</v>
      </c>
      <c r="P347" s="49">
        <v>115.85299999999999</v>
      </c>
    </row>
    <row r="348" spans="1:16" hidden="1" x14ac:dyDescent="0.3">
      <c r="A348" s="49">
        <v>302</v>
      </c>
      <c r="B348" s="115">
        <f t="shared" si="32"/>
        <v>3.495705222059541</v>
      </c>
      <c r="C348" s="49">
        <f t="shared" si="33"/>
        <v>362.36451289039059</v>
      </c>
      <c r="D348" s="49">
        <f t="shared" si="34"/>
        <v>0.10140666666666666</v>
      </c>
      <c r="E348" s="49">
        <f t="shared" si="34"/>
        <v>0.28322352941176465</v>
      </c>
      <c r="F348" s="49">
        <f t="shared" si="34"/>
        <v>0.45490196078431372</v>
      </c>
      <c r="G348" s="49" t="e">
        <f t="shared" si="38"/>
        <v>#REF!</v>
      </c>
      <c r="H348" s="49" t="e">
        <f t="shared" si="38"/>
        <v>#REF!</v>
      </c>
      <c r="I348" s="49" t="e">
        <f t="shared" si="38"/>
        <v>#REF!</v>
      </c>
      <c r="J348" s="116">
        <f>'[2]RGB Analysis'!A348/3</f>
        <v>100.66666666666667</v>
      </c>
      <c r="K348" s="116" t="b">
        <f t="shared" si="36"/>
        <v>0</v>
      </c>
      <c r="L348" s="116"/>
      <c r="N348" s="49">
        <v>25.858699999999999</v>
      </c>
      <c r="O348" s="49">
        <v>72.221999999999994</v>
      </c>
      <c r="P348" s="49">
        <v>116</v>
      </c>
    </row>
    <row r="349" spans="1:16" x14ac:dyDescent="0.3">
      <c r="A349" s="49">
        <v>303</v>
      </c>
      <c r="B349" s="115">
        <f t="shared" si="32"/>
        <v>3.4937042459736456</v>
      </c>
      <c r="C349" s="49">
        <f t="shared" si="33"/>
        <v>362.57205270304257</v>
      </c>
      <c r="D349" s="49">
        <f t="shared" si="34"/>
        <v>0.10196078431372549</v>
      </c>
      <c r="E349" s="49">
        <f t="shared" si="34"/>
        <v>0.28926274509803918</v>
      </c>
      <c r="F349" s="49">
        <f t="shared" si="34"/>
        <v>0.45156078431372548</v>
      </c>
      <c r="G349" s="49" t="e">
        <f t="shared" si="38"/>
        <v>#REF!</v>
      </c>
      <c r="H349" s="49" t="e">
        <f t="shared" si="38"/>
        <v>#REF!</v>
      </c>
      <c r="I349" s="49" t="e">
        <f t="shared" si="38"/>
        <v>#REF!</v>
      </c>
      <c r="J349" s="116">
        <f>'[2]RGB Analysis'!A349/3</f>
        <v>101</v>
      </c>
      <c r="K349" s="116" t="b">
        <f t="shared" si="36"/>
        <v>1</v>
      </c>
      <c r="L349" s="116"/>
      <c r="N349" s="49">
        <v>26</v>
      </c>
      <c r="O349" s="49">
        <v>73.762</v>
      </c>
      <c r="P349" s="49">
        <v>115.148</v>
      </c>
    </row>
    <row r="350" spans="1:16" hidden="1" x14ac:dyDescent="0.3">
      <c r="A350" s="49">
        <v>304</v>
      </c>
      <c r="B350" s="115">
        <f t="shared" si="32"/>
        <v>3.4917032698877497</v>
      </c>
      <c r="C350" s="49">
        <f t="shared" si="33"/>
        <v>362.77983038367472</v>
      </c>
      <c r="D350" s="49">
        <f t="shared" si="34"/>
        <v>9.8621176470588226E-2</v>
      </c>
      <c r="E350" s="49">
        <f t="shared" si="34"/>
        <v>0.29159215686274503</v>
      </c>
      <c r="F350" s="49">
        <f t="shared" si="34"/>
        <v>0.45098039215686275</v>
      </c>
      <c r="G350" s="49" t="e">
        <f t="shared" si="38"/>
        <v>#REF!</v>
      </c>
      <c r="H350" s="49" t="e">
        <f t="shared" si="38"/>
        <v>#REF!</v>
      </c>
      <c r="I350" s="49" t="e">
        <f t="shared" si="38"/>
        <v>#REF!</v>
      </c>
      <c r="J350" s="116">
        <f>'[2]RGB Analysis'!A350/3</f>
        <v>101.33333333333333</v>
      </c>
      <c r="K350" s="116" t="b">
        <f t="shared" si="36"/>
        <v>0</v>
      </c>
      <c r="L350" s="116"/>
      <c r="N350" s="49">
        <v>25.148399999999999</v>
      </c>
      <c r="O350" s="49">
        <v>74.355999999999995</v>
      </c>
      <c r="P350" s="49">
        <v>115</v>
      </c>
    </row>
    <row r="351" spans="1:16" hidden="1" x14ac:dyDescent="0.3">
      <c r="A351" s="49">
        <v>305</v>
      </c>
      <c r="B351" s="115">
        <f t="shared" si="32"/>
        <v>3.4897022938018543</v>
      </c>
      <c r="C351" s="49">
        <f t="shared" si="33"/>
        <v>362.98784634146352</v>
      </c>
      <c r="D351" s="49">
        <f t="shared" si="34"/>
        <v>9.8039215686274508E-2</v>
      </c>
      <c r="E351" s="49">
        <f t="shared" si="34"/>
        <v>0.29527058823529412</v>
      </c>
      <c r="F351" s="49">
        <f t="shared" si="34"/>
        <v>0.44764313725490196</v>
      </c>
      <c r="G351" s="49" t="e">
        <f t="shared" ref="G351:I366" si="39">G350</f>
        <v>#REF!</v>
      </c>
      <c r="H351" s="49" t="e">
        <f t="shared" si="39"/>
        <v>#REF!</v>
      </c>
      <c r="I351" s="49" t="e">
        <f t="shared" si="39"/>
        <v>#REF!</v>
      </c>
      <c r="J351" s="116">
        <f>'[2]RGB Analysis'!A351/3</f>
        <v>101.66666666666667</v>
      </c>
      <c r="K351" s="116" t="b">
        <f t="shared" si="36"/>
        <v>0</v>
      </c>
      <c r="L351" s="116"/>
      <c r="N351" s="49">
        <v>25</v>
      </c>
      <c r="O351" s="49">
        <v>75.293999999999997</v>
      </c>
      <c r="P351" s="49">
        <v>114.149</v>
      </c>
    </row>
    <row r="352" spans="1:16" x14ac:dyDescent="0.3">
      <c r="A352" s="49">
        <v>306</v>
      </c>
      <c r="B352" s="115">
        <f t="shared" si="32"/>
        <v>3.4877013177159588</v>
      </c>
      <c r="C352" s="49">
        <f t="shared" si="33"/>
        <v>363.19610098652458</v>
      </c>
      <c r="D352" s="49">
        <f t="shared" si="34"/>
        <v>9.4703137254901953E-2</v>
      </c>
      <c r="E352" s="49">
        <f t="shared" si="34"/>
        <v>0.29283137254901959</v>
      </c>
      <c r="F352" s="49">
        <f t="shared" si="34"/>
        <v>0.44705882352941179</v>
      </c>
      <c r="G352" s="49" t="e">
        <f t="shared" si="39"/>
        <v>#REF!</v>
      </c>
      <c r="H352" s="49" t="e">
        <f t="shared" si="39"/>
        <v>#REF!</v>
      </c>
      <c r="I352" s="49" t="e">
        <f t="shared" si="39"/>
        <v>#REF!</v>
      </c>
      <c r="J352" s="116">
        <f>'[2]RGB Analysis'!A352/3</f>
        <v>102</v>
      </c>
      <c r="K352" s="116" t="b">
        <f t="shared" si="36"/>
        <v>1</v>
      </c>
      <c r="L352" s="116"/>
      <c r="N352" s="49">
        <v>24.1493</v>
      </c>
      <c r="O352" s="49">
        <v>74.671999999999997</v>
      </c>
      <c r="P352" s="49">
        <v>114</v>
      </c>
    </row>
    <row r="353" spans="1:16" hidden="1" x14ac:dyDescent="0.3">
      <c r="A353" s="49">
        <v>307</v>
      </c>
      <c r="B353" s="115">
        <f t="shared" si="32"/>
        <v>3.4857003416300634</v>
      </c>
      <c r="C353" s="49">
        <f t="shared" si="33"/>
        <v>363.40459472991523</v>
      </c>
      <c r="D353" s="49">
        <f t="shared" si="34"/>
        <v>9.4117647058823528E-2</v>
      </c>
      <c r="E353" s="49">
        <f t="shared" si="34"/>
        <v>0.28885490196078434</v>
      </c>
      <c r="F353" s="49">
        <f t="shared" si="34"/>
        <v>0.45039215686274509</v>
      </c>
      <c r="G353" s="49" t="e">
        <f t="shared" si="39"/>
        <v>#REF!</v>
      </c>
      <c r="H353" s="49" t="e">
        <f t="shared" si="39"/>
        <v>#REF!</v>
      </c>
      <c r="I353" s="49" t="e">
        <f t="shared" si="39"/>
        <v>#REF!</v>
      </c>
      <c r="J353" s="116">
        <f>'[2]RGB Analysis'!A353/3</f>
        <v>102.33333333333333</v>
      </c>
      <c r="K353" s="116" t="b">
        <f t="shared" si="36"/>
        <v>0</v>
      </c>
      <c r="L353" s="116"/>
      <c r="N353" s="49">
        <v>24</v>
      </c>
      <c r="O353" s="49">
        <v>73.658000000000001</v>
      </c>
      <c r="P353" s="49">
        <v>114.85</v>
      </c>
    </row>
    <row r="354" spans="1:16" hidden="1" x14ac:dyDescent="0.3">
      <c r="A354" s="49">
        <v>308</v>
      </c>
      <c r="B354" s="115">
        <f t="shared" si="32"/>
        <v>3.4836993655441675</v>
      </c>
      <c r="C354" s="49">
        <f t="shared" si="33"/>
        <v>363.61332798363725</v>
      </c>
      <c r="D354" s="49">
        <f t="shared" si="34"/>
        <v>9.7449803921568615E-2</v>
      </c>
      <c r="E354" s="49">
        <f t="shared" si="34"/>
        <v>0.2865607843137255</v>
      </c>
      <c r="F354" s="49">
        <f t="shared" si="34"/>
        <v>0.45098039215686275</v>
      </c>
      <c r="G354" s="49" t="e">
        <f t="shared" si="39"/>
        <v>#REF!</v>
      </c>
      <c r="H354" s="49" t="e">
        <f t="shared" si="39"/>
        <v>#REF!</v>
      </c>
      <c r="I354" s="49" t="e">
        <f t="shared" si="39"/>
        <v>#REF!</v>
      </c>
      <c r="J354" s="116">
        <f>'[2]RGB Analysis'!A354/3</f>
        <v>102.66666666666667</v>
      </c>
      <c r="K354" s="116" t="b">
        <f t="shared" si="36"/>
        <v>0</v>
      </c>
      <c r="L354" s="116"/>
      <c r="N354" s="49">
        <v>24.849699999999999</v>
      </c>
      <c r="O354" s="49">
        <v>73.072999999999993</v>
      </c>
      <c r="P354" s="49">
        <v>115</v>
      </c>
    </row>
    <row r="355" spans="1:16" x14ac:dyDescent="0.3">
      <c r="A355" s="49">
        <v>309</v>
      </c>
      <c r="B355" s="115">
        <f t="shared" si="32"/>
        <v>3.481698389458272</v>
      </c>
      <c r="C355" s="49">
        <f t="shared" si="33"/>
        <v>363.82230116063931</v>
      </c>
      <c r="D355" s="49">
        <f t="shared" si="34"/>
        <v>9.8039215686274508E-2</v>
      </c>
      <c r="E355" s="49">
        <f t="shared" si="34"/>
        <v>0.28294509803921564</v>
      </c>
      <c r="F355" s="49">
        <f t="shared" si="34"/>
        <v>0.46097254901960782</v>
      </c>
      <c r="G355" s="49" t="e">
        <f t="shared" si="39"/>
        <v>#REF!</v>
      </c>
      <c r="H355" s="49" t="e">
        <f t="shared" si="39"/>
        <v>#REF!</v>
      </c>
      <c r="I355" s="49" t="e">
        <f t="shared" si="39"/>
        <v>#REF!</v>
      </c>
      <c r="J355" s="116">
        <f>'[2]RGB Analysis'!A355/3</f>
        <v>103</v>
      </c>
      <c r="K355" s="116" t="b">
        <f t="shared" si="36"/>
        <v>1</v>
      </c>
      <c r="L355" s="116"/>
      <c r="N355" s="49">
        <v>25</v>
      </c>
      <c r="O355" s="49">
        <v>72.150999999999996</v>
      </c>
      <c r="P355" s="49">
        <v>117.548</v>
      </c>
    </row>
    <row r="356" spans="1:16" hidden="1" x14ac:dyDescent="0.3">
      <c r="A356" s="49">
        <v>310</v>
      </c>
      <c r="B356" s="115">
        <f t="shared" si="32"/>
        <v>3.4796974133723766</v>
      </c>
      <c r="C356" s="49">
        <f t="shared" si="33"/>
        <v>364.03151467482024</v>
      </c>
      <c r="D356" s="49">
        <f t="shared" si="34"/>
        <v>0.10136745098039217</v>
      </c>
      <c r="E356" s="49">
        <f t="shared" si="34"/>
        <v>0.2861098039215686</v>
      </c>
      <c r="F356" s="49">
        <f t="shared" si="34"/>
        <v>0.46274509803921565</v>
      </c>
      <c r="G356" s="49" t="e">
        <f t="shared" si="39"/>
        <v>#REF!</v>
      </c>
      <c r="H356" s="49" t="e">
        <f t="shared" si="39"/>
        <v>#REF!</v>
      </c>
      <c r="I356" s="49" t="e">
        <f t="shared" si="39"/>
        <v>#REF!</v>
      </c>
      <c r="J356" s="116">
        <f>'[2]RGB Analysis'!A356/3</f>
        <v>103.33333333333333</v>
      </c>
      <c r="K356" s="116" t="b">
        <f t="shared" si="36"/>
        <v>0</v>
      </c>
      <c r="L356" s="116"/>
      <c r="N356" s="49">
        <v>25.848700000000001</v>
      </c>
      <c r="O356" s="49">
        <v>72.957999999999998</v>
      </c>
      <c r="P356" s="49">
        <v>118</v>
      </c>
    </row>
    <row r="357" spans="1:16" hidden="1" x14ac:dyDescent="0.3">
      <c r="A357" s="49">
        <v>311</v>
      </c>
      <c r="B357" s="115">
        <f t="shared" si="32"/>
        <v>3.4776964372864811</v>
      </c>
      <c r="C357" s="49">
        <f t="shared" si="33"/>
        <v>364.24096894103127</v>
      </c>
      <c r="D357" s="49">
        <f t="shared" si="34"/>
        <v>0.10196078431372549</v>
      </c>
      <c r="E357" s="49">
        <f t="shared" si="34"/>
        <v>0.29029803921568625</v>
      </c>
      <c r="F357" s="49">
        <f t="shared" si="34"/>
        <v>0.46939607843137254</v>
      </c>
      <c r="G357" s="49" t="e">
        <f t="shared" si="39"/>
        <v>#REF!</v>
      </c>
      <c r="H357" s="49" t="e">
        <f t="shared" si="39"/>
        <v>#REF!</v>
      </c>
      <c r="I357" s="49" t="e">
        <f t="shared" si="39"/>
        <v>#REF!</v>
      </c>
      <c r="J357" s="116">
        <f>'[2]RGB Analysis'!A357/3</f>
        <v>103.66666666666667</v>
      </c>
      <c r="K357" s="116" t="b">
        <f t="shared" si="36"/>
        <v>0</v>
      </c>
      <c r="L357" s="116"/>
      <c r="N357" s="49">
        <v>26</v>
      </c>
      <c r="O357" s="49">
        <v>74.025999999999996</v>
      </c>
      <c r="P357" s="49">
        <v>119.696</v>
      </c>
    </row>
    <row r="358" spans="1:16" x14ac:dyDescent="0.3">
      <c r="A358" s="49">
        <v>312</v>
      </c>
      <c r="B358" s="115">
        <f t="shared" si="32"/>
        <v>3.4756954612005853</v>
      </c>
      <c r="C358" s="49">
        <f t="shared" si="33"/>
        <v>364.4506643750791</v>
      </c>
      <c r="D358" s="49">
        <f t="shared" si="34"/>
        <v>0.10196078431372549</v>
      </c>
      <c r="E358" s="49">
        <f t="shared" si="34"/>
        <v>0.28700784313725491</v>
      </c>
      <c r="F358" s="49">
        <f t="shared" si="34"/>
        <v>0.47058823529411764</v>
      </c>
      <c r="G358" s="49" t="e">
        <f t="shared" si="39"/>
        <v>#REF!</v>
      </c>
      <c r="H358" s="49" t="e">
        <f t="shared" si="39"/>
        <v>#REF!</v>
      </c>
      <c r="I358" s="49" t="e">
        <f t="shared" si="39"/>
        <v>#REF!</v>
      </c>
      <c r="J358" s="116">
        <f>'[2]RGB Analysis'!A358/3</f>
        <v>104</v>
      </c>
      <c r="K358" s="116" t="b">
        <f t="shared" si="36"/>
        <v>1</v>
      </c>
      <c r="L358" s="116"/>
      <c r="N358" s="49">
        <v>26</v>
      </c>
      <c r="O358" s="49">
        <v>73.186999999999998</v>
      </c>
      <c r="P358" s="49">
        <v>120</v>
      </c>
    </row>
    <row r="359" spans="1:16" hidden="1" x14ac:dyDescent="0.3">
      <c r="A359" s="49">
        <v>313</v>
      </c>
      <c r="B359" s="115">
        <f t="shared" si="32"/>
        <v>3.4736944851146898</v>
      </c>
      <c r="C359" s="49">
        <f t="shared" si="33"/>
        <v>364.66060139372837</v>
      </c>
      <c r="D359" s="49">
        <f t="shared" si="34"/>
        <v>0.10196078431372549</v>
      </c>
      <c r="E359" s="49">
        <f t="shared" si="34"/>
        <v>0.28959607843137253</v>
      </c>
      <c r="F359" s="49">
        <f t="shared" si="34"/>
        <v>0.45729803921568629</v>
      </c>
      <c r="G359" s="49" t="e">
        <f t="shared" si="39"/>
        <v>#REF!</v>
      </c>
      <c r="H359" s="49" t="e">
        <f t="shared" si="39"/>
        <v>#REF!</v>
      </c>
      <c r="I359" s="49" t="e">
        <f t="shared" si="39"/>
        <v>#REF!</v>
      </c>
      <c r="J359" s="116">
        <f>'[2]RGB Analysis'!A359/3</f>
        <v>104.33333333333333</v>
      </c>
      <c r="K359" s="116" t="b">
        <f t="shared" si="36"/>
        <v>0</v>
      </c>
      <c r="L359" s="116"/>
      <c r="N359" s="49">
        <v>26</v>
      </c>
      <c r="O359" s="49">
        <v>73.846999999999994</v>
      </c>
      <c r="P359" s="49">
        <v>116.611</v>
      </c>
    </row>
    <row r="360" spans="1:16" hidden="1" x14ac:dyDescent="0.3">
      <c r="A360" s="49">
        <v>314</v>
      </c>
      <c r="B360" s="115">
        <f t="shared" si="32"/>
        <v>3.4716935090287944</v>
      </c>
      <c r="C360" s="49">
        <f t="shared" si="33"/>
        <v>364.87078041470454</v>
      </c>
      <c r="D360" s="49">
        <f t="shared" si="34"/>
        <v>9.8639999999999992E-2</v>
      </c>
      <c r="E360" s="49">
        <f t="shared" si="34"/>
        <v>0.29127450980392161</v>
      </c>
      <c r="F360" s="49">
        <f t="shared" si="34"/>
        <v>0.45490196078431372</v>
      </c>
      <c r="G360" s="49" t="e">
        <f t="shared" si="39"/>
        <v>#REF!</v>
      </c>
      <c r="H360" s="49" t="e">
        <f t="shared" si="39"/>
        <v>#REF!</v>
      </c>
      <c r="I360" s="49" t="e">
        <f t="shared" si="39"/>
        <v>#REF!</v>
      </c>
      <c r="J360" s="116">
        <f>'[2]RGB Analysis'!A360/3</f>
        <v>104.66666666666667</v>
      </c>
      <c r="K360" s="116" t="b">
        <f t="shared" si="36"/>
        <v>0</v>
      </c>
      <c r="L360" s="116"/>
      <c r="N360" s="49">
        <v>25.153199999999998</v>
      </c>
      <c r="O360" s="49">
        <v>74.275000000000006</v>
      </c>
      <c r="P360" s="49">
        <v>116</v>
      </c>
    </row>
    <row r="361" spans="1:16" x14ac:dyDescent="0.3">
      <c r="A361" s="49">
        <v>315</v>
      </c>
      <c r="B361" s="115">
        <f t="shared" si="32"/>
        <v>3.4696925329428989</v>
      </c>
      <c r="C361" s="49">
        <f t="shared" si="33"/>
        <v>365.08120185669685</v>
      </c>
      <c r="D361" s="49">
        <f t="shared" si="34"/>
        <v>9.8039215686274508E-2</v>
      </c>
      <c r="E361" s="49">
        <f t="shared" si="34"/>
        <v>0.28274509803921566</v>
      </c>
      <c r="F361" s="49">
        <f t="shared" si="34"/>
        <v>0.44826274509803921</v>
      </c>
      <c r="G361" s="49" t="e">
        <f t="shared" si="39"/>
        <v>#REF!</v>
      </c>
      <c r="H361" s="49" t="e">
        <f t="shared" si="39"/>
        <v>#REF!</v>
      </c>
      <c r="I361" s="49" t="e">
        <f t="shared" si="39"/>
        <v>#REF!</v>
      </c>
      <c r="J361" s="116">
        <f>'[2]RGB Analysis'!A361/3</f>
        <v>105</v>
      </c>
      <c r="K361" s="116" t="b">
        <f t="shared" si="36"/>
        <v>1</v>
      </c>
      <c r="L361" s="116"/>
      <c r="N361" s="49">
        <v>25</v>
      </c>
      <c r="O361" s="49">
        <v>72.099999999999994</v>
      </c>
      <c r="P361" s="49">
        <v>114.307</v>
      </c>
    </row>
    <row r="362" spans="1:16" hidden="1" x14ac:dyDescent="0.3">
      <c r="A362" s="49">
        <v>316</v>
      </c>
      <c r="B362" s="115">
        <f t="shared" si="32"/>
        <v>3.467691556857003</v>
      </c>
      <c r="C362" s="49">
        <f t="shared" si="33"/>
        <v>365.29186613936088</v>
      </c>
      <c r="D362" s="49">
        <f t="shared" si="34"/>
        <v>0.10135607843137255</v>
      </c>
      <c r="E362" s="49">
        <f t="shared" si="34"/>
        <v>0.27554509803921567</v>
      </c>
      <c r="F362" s="49">
        <f t="shared" si="34"/>
        <v>0.44705882352941179</v>
      </c>
      <c r="G362" s="49" t="e">
        <f t="shared" si="39"/>
        <v>#REF!</v>
      </c>
      <c r="H362" s="49" t="e">
        <f t="shared" si="39"/>
        <v>#REF!</v>
      </c>
      <c r="I362" s="49" t="e">
        <f t="shared" si="39"/>
        <v>#REF!</v>
      </c>
      <c r="J362" s="116">
        <f>'[2]RGB Analysis'!A362/3</f>
        <v>105.33333333333333</v>
      </c>
      <c r="K362" s="116" t="b">
        <f t="shared" si="36"/>
        <v>0</v>
      </c>
      <c r="L362" s="116"/>
      <c r="N362" s="49">
        <v>25.845800000000001</v>
      </c>
      <c r="O362" s="49">
        <v>70.263999999999996</v>
      </c>
      <c r="P362" s="49">
        <v>114</v>
      </c>
    </row>
    <row r="363" spans="1:16" hidden="1" x14ac:dyDescent="0.3">
      <c r="A363" s="49">
        <v>317</v>
      </c>
      <c r="B363" s="115">
        <f t="shared" si="32"/>
        <v>3.4656905807711076</v>
      </c>
      <c r="C363" s="49">
        <f t="shared" si="33"/>
        <v>365.50277368332127</v>
      </c>
      <c r="D363" s="49">
        <f t="shared" si="34"/>
        <v>0.10196078431372549</v>
      </c>
      <c r="E363" s="49">
        <f t="shared" si="34"/>
        <v>0.2711960784313725</v>
      </c>
      <c r="F363" s="49">
        <f t="shared" si="34"/>
        <v>0.45369019607843136</v>
      </c>
      <c r="G363" s="49" t="e">
        <f t="shared" si="39"/>
        <v>#REF!</v>
      </c>
      <c r="H363" s="49" t="e">
        <f t="shared" si="39"/>
        <v>#REF!</v>
      </c>
      <c r="I363" s="49" t="e">
        <f t="shared" si="39"/>
        <v>#REF!</v>
      </c>
      <c r="J363" s="116">
        <f>'[2]RGB Analysis'!A363/3</f>
        <v>105.66666666666667</v>
      </c>
      <c r="K363" s="116" t="b">
        <f t="shared" si="36"/>
        <v>0</v>
      </c>
      <c r="L363" s="116"/>
      <c r="N363" s="49">
        <v>26</v>
      </c>
      <c r="O363" s="49">
        <v>69.155000000000001</v>
      </c>
      <c r="P363" s="49">
        <v>115.691</v>
      </c>
    </row>
    <row r="364" spans="1:16" x14ac:dyDescent="0.3">
      <c r="A364" s="49">
        <v>318</v>
      </c>
      <c r="B364" s="115">
        <f t="shared" si="32"/>
        <v>3.4636896046852121</v>
      </c>
      <c r="C364" s="49">
        <f t="shared" si="33"/>
        <v>365.71392491017468</v>
      </c>
      <c r="D364" s="49">
        <f t="shared" si="34"/>
        <v>0.10196078431372549</v>
      </c>
      <c r="E364" s="49">
        <f t="shared" si="34"/>
        <v>0.27058823529411768</v>
      </c>
      <c r="F364" s="49">
        <f t="shared" si="34"/>
        <v>0.45490196078431372</v>
      </c>
      <c r="G364" s="49" t="e">
        <f t="shared" si="39"/>
        <v>#REF!</v>
      </c>
      <c r="H364" s="49" t="e">
        <f t="shared" si="39"/>
        <v>#REF!</v>
      </c>
      <c r="I364" s="49" t="e">
        <f t="shared" si="39"/>
        <v>#REF!</v>
      </c>
      <c r="J364" s="116">
        <f>'[2]RGB Analysis'!A364/3</f>
        <v>106</v>
      </c>
      <c r="K364" s="116" t="b">
        <f t="shared" si="36"/>
        <v>1</v>
      </c>
      <c r="L364" s="116"/>
      <c r="N364" s="49">
        <v>26</v>
      </c>
      <c r="O364" s="49">
        <v>69</v>
      </c>
      <c r="P364" s="49">
        <v>116</v>
      </c>
    </row>
    <row r="365" spans="1:16" hidden="1" x14ac:dyDescent="0.3">
      <c r="A365" s="49">
        <v>319</v>
      </c>
      <c r="B365" s="115">
        <f t="shared" si="32"/>
        <v>3.4616886285993167</v>
      </c>
      <c r="C365" s="49">
        <f t="shared" si="33"/>
        <v>365.92532024249272</v>
      </c>
      <c r="D365" s="49">
        <f t="shared" si="34"/>
        <v>0.10196078431372549</v>
      </c>
      <c r="E365" s="49">
        <f t="shared" si="34"/>
        <v>0.27389803921568623</v>
      </c>
      <c r="F365" s="49">
        <f t="shared" si="34"/>
        <v>0.47145882352941176</v>
      </c>
      <c r="G365" s="49" t="e">
        <f t="shared" si="39"/>
        <v>#REF!</v>
      </c>
      <c r="H365" s="49" t="e">
        <f t="shared" si="39"/>
        <v>#REF!</v>
      </c>
      <c r="I365" s="49" t="e">
        <f t="shared" si="39"/>
        <v>#REF!</v>
      </c>
      <c r="J365" s="116">
        <f>'[2]RGB Analysis'!A365/3</f>
        <v>106.33333333333333</v>
      </c>
      <c r="K365" s="116" t="b">
        <f t="shared" si="36"/>
        <v>0</v>
      </c>
      <c r="L365" s="116"/>
      <c r="N365" s="49">
        <v>26</v>
      </c>
      <c r="O365" s="49">
        <v>69.843999999999994</v>
      </c>
      <c r="P365" s="49">
        <v>120.22199999999999</v>
      </c>
    </row>
    <row r="366" spans="1:16" hidden="1" x14ac:dyDescent="0.3">
      <c r="A366" s="49">
        <v>320</v>
      </c>
      <c r="B366" s="115">
        <f t="shared" si="32"/>
        <v>3.4596876525134208</v>
      </c>
      <c r="C366" s="49">
        <f t="shared" si="33"/>
        <v>366.13696010382444</v>
      </c>
      <c r="D366" s="49">
        <f t="shared" si="34"/>
        <v>0.10526980392156864</v>
      </c>
      <c r="E366" s="49">
        <f t="shared" si="34"/>
        <v>0.27514117647058822</v>
      </c>
      <c r="F366" s="49">
        <f t="shared" si="34"/>
        <v>0.47450980392156861</v>
      </c>
      <c r="G366" s="49" t="e">
        <f t="shared" si="39"/>
        <v>#REF!</v>
      </c>
      <c r="H366" s="49" t="e">
        <f t="shared" si="39"/>
        <v>#REF!</v>
      </c>
      <c r="I366" s="49" t="e">
        <f t="shared" si="39"/>
        <v>#REF!</v>
      </c>
      <c r="J366" s="116">
        <f>'[2]RGB Analysis'!A366/3</f>
        <v>106.66666666666667</v>
      </c>
      <c r="K366" s="116" t="b">
        <f t="shared" si="36"/>
        <v>0</v>
      </c>
      <c r="L366" s="116"/>
      <c r="N366" s="49">
        <v>26.843800000000002</v>
      </c>
      <c r="O366" s="49">
        <v>70.161000000000001</v>
      </c>
      <c r="P366" s="49">
        <v>121</v>
      </c>
    </row>
    <row r="367" spans="1:16" x14ac:dyDescent="0.3">
      <c r="A367" s="49">
        <v>321</v>
      </c>
      <c r="B367" s="115">
        <f t="shared" ref="B367:B430" si="40">4.1/2049*(2049-A367)</f>
        <v>3.4576866764275254</v>
      </c>
      <c r="C367" s="49">
        <f t="shared" ref="C367:C430" si="41">0.4*18.6*78.1*2.18/B367</f>
        <v>366.34884491869929</v>
      </c>
      <c r="D367" s="49">
        <f t="shared" ref="D367:F430" si="42">N367/250/1.02</f>
        <v>0.10588235294117647</v>
      </c>
      <c r="E367" s="49">
        <f t="shared" si="42"/>
        <v>0.27516470588235298</v>
      </c>
      <c r="F367" s="49">
        <f t="shared" si="42"/>
        <v>0.46128235294117642</v>
      </c>
      <c r="G367" s="49" t="e">
        <f t="shared" ref="G367:I382" si="43">G366</f>
        <v>#REF!</v>
      </c>
      <c r="H367" s="49" t="e">
        <f t="shared" si="43"/>
        <v>#REF!</v>
      </c>
      <c r="I367" s="49" t="e">
        <f t="shared" si="43"/>
        <v>#REF!</v>
      </c>
      <c r="J367" s="116">
        <f>'[2]RGB Analysis'!A367/3</f>
        <v>107</v>
      </c>
      <c r="K367" s="116" t="b">
        <f t="shared" ref="K367:K430" si="44">INT(J367)=J367</f>
        <v>1</v>
      </c>
      <c r="L367" s="116"/>
      <c r="N367" s="49">
        <v>27</v>
      </c>
      <c r="O367" s="49">
        <v>70.167000000000002</v>
      </c>
      <c r="P367" s="49">
        <v>117.627</v>
      </c>
    </row>
    <row r="368" spans="1:16" hidden="1" x14ac:dyDescent="0.3">
      <c r="A368" s="49">
        <v>322</v>
      </c>
      <c r="B368" s="115">
        <f t="shared" si="40"/>
        <v>3.4556857003416299</v>
      </c>
      <c r="C368" s="49">
        <f t="shared" si="41"/>
        <v>366.56097511263022</v>
      </c>
      <c r="D368" s="49">
        <f t="shared" si="42"/>
        <v>9.9271764705882337E-2</v>
      </c>
      <c r="E368" s="49">
        <f t="shared" si="42"/>
        <v>0.27837254901960778</v>
      </c>
      <c r="F368" s="49">
        <f t="shared" si="42"/>
        <v>0.45882352941176474</v>
      </c>
      <c r="G368" s="49" t="e">
        <f t="shared" si="43"/>
        <v>#REF!</v>
      </c>
      <c r="H368" s="49" t="e">
        <f t="shared" si="43"/>
        <v>#REF!</v>
      </c>
      <c r="I368" s="49" t="e">
        <f t="shared" si="43"/>
        <v>#REF!</v>
      </c>
      <c r="J368" s="116">
        <f>'[2]RGB Analysis'!A368/3</f>
        <v>107.33333333333333</v>
      </c>
      <c r="K368" s="116" t="b">
        <f t="shared" si="44"/>
        <v>0</v>
      </c>
      <c r="L368" s="116"/>
      <c r="N368" s="49">
        <v>25.314299999999999</v>
      </c>
      <c r="O368" s="49">
        <v>70.984999999999999</v>
      </c>
      <c r="P368" s="49">
        <v>117</v>
      </c>
    </row>
    <row r="369" spans="1:16" hidden="1" x14ac:dyDescent="0.3">
      <c r="A369" s="49">
        <v>323</v>
      </c>
      <c r="B369" s="115">
        <f t="shared" si="40"/>
        <v>3.4536847242557345</v>
      </c>
      <c r="C369" s="49">
        <f t="shared" si="41"/>
        <v>366.77335111211607</v>
      </c>
      <c r="D369" s="49">
        <f t="shared" si="42"/>
        <v>9.8039215686274508E-2</v>
      </c>
      <c r="E369" s="49">
        <f t="shared" si="42"/>
        <v>0.27889411764705885</v>
      </c>
      <c r="F369" s="49">
        <f t="shared" si="42"/>
        <v>0.45552156862745097</v>
      </c>
      <c r="G369" s="49" t="e">
        <f t="shared" si="43"/>
        <v>#REF!</v>
      </c>
      <c r="H369" s="49" t="e">
        <f t="shared" si="43"/>
        <v>#REF!</v>
      </c>
      <c r="I369" s="49" t="e">
        <f t="shared" si="43"/>
        <v>#REF!</v>
      </c>
      <c r="J369" s="116">
        <f>'[2]RGB Analysis'!A369/3</f>
        <v>107.66666666666667</v>
      </c>
      <c r="K369" s="116" t="b">
        <f t="shared" si="44"/>
        <v>0</v>
      </c>
      <c r="L369" s="116"/>
      <c r="N369" s="49">
        <v>25</v>
      </c>
      <c r="O369" s="49">
        <v>71.117999999999995</v>
      </c>
      <c r="P369" s="49">
        <v>116.158</v>
      </c>
    </row>
    <row r="370" spans="1:16" x14ac:dyDescent="0.3">
      <c r="A370" s="49">
        <v>324</v>
      </c>
      <c r="B370" s="115">
        <f t="shared" si="40"/>
        <v>3.4516837481698386</v>
      </c>
      <c r="C370" s="49">
        <f t="shared" si="41"/>
        <v>366.98597334464489</v>
      </c>
      <c r="D370" s="49">
        <f t="shared" si="42"/>
        <v>0.1079435294117647</v>
      </c>
      <c r="E370" s="49">
        <f t="shared" si="42"/>
        <v>0.27879999999999994</v>
      </c>
      <c r="F370" s="49">
        <f t="shared" si="42"/>
        <v>0.45490196078431372</v>
      </c>
      <c r="G370" s="49" t="e">
        <f t="shared" si="43"/>
        <v>#REF!</v>
      </c>
      <c r="H370" s="49" t="e">
        <f t="shared" si="43"/>
        <v>#REF!</v>
      </c>
      <c r="I370" s="49" t="e">
        <f t="shared" si="43"/>
        <v>#REF!</v>
      </c>
      <c r="J370" s="116">
        <f>'[2]RGB Analysis'!A370/3</f>
        <v>108</v>
      </c>
      <c r="K370" s="116" t="b">
        <f t="shared" si="44"/>
        <v>1</v>
      </c>
      <c r="L370" s="116"/>
      <c r="N370" s="49">
        <v>27.525600000000001</v>
      </c>
      <c r="O370" s="49">
        <v>71.093999999999994</v>
      </c>
      <c r="P370" s="49">
        <v>116</v>
      </c>
    </row>
    <row r="371" spans="1:16" hidden="1" x14ac:dyDescent="0.3">
      <c r="A371" s="49">
        <v>325</v>
      </c>
      <c r="B371" s="115">
        <f t="shared" si="40"/>
        <v>3.4496827720839431</v>
      </c>
      <c r="C371" s="49">
        <f t="shared" si="41"/>
        <v>367.19884223869627</v>
      </c>
      <c r="D371" s="49">
        <f t="shared" si="42"/>
        <v>0.10980392156862745</v>
      </c>
      <c r="E371" s="49">
        <f t="shared" si="42"/>
        <v>0.27540392156862742</v>
      </c>
      <c r="F371" s="49">
        <f t="shared" si="42"/>
        <v>0.46479999999999999</v>
      </c>
      <c r="G371" s="49" t="e">
        <f t="shared" si="43"/>
        <v>#REF!</v>
      </c>
      <c r="H371" s="49" t="e">
        <f t="shared" si="43"/>
        <v>#REF!</v>
      </c>
      <c r="I371" s="49" t="e">
        <f t="shared" si="43"/>
        <v>#REF!</v>
      </c>
      <c r="J371" s="116">
        <f>'[2]RGB Analysis'!A371/3</f>
        <v>108.33333333333333</v>
      </c>
      <c r="K371" s="116" t="b">
        <f t="shared" si="44"/>
        <v>0</v>
      </c>
      <c r="L371" s="116"/>
      <c r="N371" s="49">
        <v>28</v>
      </c>
      <c r="O371" s="49">
        <v>70.227999999999994</v>
      </c>
      <c r="P371" s="49">
        <v>118.524</v>
      </c>
    </row>
    <row r="372" spans="1:16" hidden="1" x14ac:dyDescent="0.3">
      <c r="A372" s="49">
        <v>326</v>
      </c>
      <c r="B372" s="115">
        <f t="shared" si="40"/>
        <v>3.4476817959980477</v>
      </c>
      <c r="C372" s="49">
        <f t="shared" si="41"/>
        <v>367.41195822374488</v>
      </c>
      <c r="D372" s="49">
        <f t="shared" si="42"/>
        <v>0.10650627450980392</v>
      </c>
      <c r="E372" s="49">
        <f t="shared" si="42"/>
        <v>0.28083529411764702</v>
      </c>
      <c r="F372" s="49">
        <f t="shared" si="42"/>
        <v>0.46666666666666662</v>
      </c>
      <c r="G372" s="49" t="e">
        <f t="shared" si="43"/>
        <v>#REF!</v>
      </c>
      <c r="H372" s="49" t="e">
        <f t="shared" si="43"/>
        <v>#REF!</v>
      </c>
      <c r="I372" s="49" t="e">
        <f t="shared" si="43"/>
        <v>#REF!</v>
      </c>
      <c r="J372" s="116">
        <f>'[2]RGB Analysis'!A372/3</f>
        <v>108.66666666666667</v>
      </c>
      <c r="K372" s="116" t="b">
        <f t="shared" si="44"/>
        <v>0</v>
      </c>
      <c r="L372" s="116"/>
      <c r="N372" s="49">
        <v>27.159099999999999</v>
      </c>
      <c r="O372" s="49">
        <v>71.613</v>
      </c>
      <c r="P372" s="49">
        <v>119</v>
      </c>
    </row>
    <row r="373" spans="1:16" x14ac:dyDescent="0.3">
      <c r="A373" s="49">
        <v>327</v>
      </c>
      <c r="B373" s="115">
        <f t="shared" si="40"/>
        <v>3.4456808199121522</v>
      </c>
      <c r="C373" s="49">
        <f t="shared" si="41"/>
        <v>367.62532173026267</v>
      </c>
      <c r="D373" s="49">
        <f t="shared" si="42"/>
        <v>0.10588235294117647</v>
      </c>
      <c r="E373" s="49">
        <f t="shared" si="42"/>
        <v>0.28219215686274512</v>
      </c>
      <c r="F373" s="49">
        <f t="shared" si="42"/>
        <v>0.46666666666666662</v>
      </c>
      <c r="G373" s="49" t="e">
        <f t="shared" si="43"/>
        <v>#REF!</v>
      </c>
      <c r="H373" s="49" t="e">
        <f t="shared" si="43"/>
        <v>#REF!</v>
      </c>
      <c r="I373" s="49" t="e">
        <f t="shared" si="43"/>
        <v>#REF!</v>
      </c>
      <c r="J373" s="116">
        <f>'[2]RGB Analysis'!A373/3</f>
        <v>109</v>
      </c>
      <c r="K373" s="116" t="b">
        <f t="shared" si="44"/>
        <v>1</v>
      </c>
      <c r="L373" s="116"/>
      <c r="N373" s="49">
        <v>27</v>
      </c>
      <c r="O373" s="49">
        <v>71.959000000000003</v>
      </c>
      <c r="P373" s="49">
        <v>119</v>
      </c>
    </row>
    <row r="374" spans="1:16" hidden="1" x14ac:dyDescent="0.3">
      <c r="A374" s="49">
        <v>328</v>
      </c>
      <c r="B374" s="115">
        <f t="shared" si="40"/>
        <v>3.4436798438262564</v>
      </c>
      <c r="C374" s="49">
        <f t="shared" si="41"/>
        <v>367.83893318972252</v>
      </c>
      <c r="D374" s="49">
        <f t="shared" si="42"/>
        <v>0.10258862745098038</v>
      </c>
      <c r="E374" s="49">
        <f t="shared" si="42"/>
        <v>0.27904705882352943</v>
      </c>
      <c r="F374" s="49">
        <f t="shared" si="42"/>
        <v>0.4666509803921568</v>
      </c>
      <c r="G374" s="49" t="e">
        <f t="shared" si="43"/>
        <v>#REF!</v>
      </c>
      <c r="H374" s="49" t="e">
        <f t="shared" si="43"/>
        <v>#REF!</v>
      </c>
      <c r="I374" s="49" t="e">
        <f t="shared" si="43"/>
        <v>#REF!</v>
      </c>
      <c r="J374" s="116">
        <f>'[2]RGB Analysis'!A374/3</f>
        <v>109.33333333333333</v>
      </c>
      <c r="K374" s="116" t="b">
        <f t="shared" si="44"/>
        <v>0</v>
      </c>
      <c r="L374" s="116"/>
      <c r="N374" s="49">
        <v>26.1601</v>
      </c>
      <c r="O374" s="49">
        <v>71.156999999999996</v>
      </c>
      <c r="P374" s="49">
        <v>118.996</v>
      </c>
    </row>
    <row r="375" spans="1:16" hidden="1" x14ac:dyDescent="0.3">
      <c r="A375" s="49">
        <v>329</v>
      </c>
      <c r="B375" s="115">
        <f t="shared" si="40"/>
        <v>3.4416788677403609</v>
      </c>
      <c r="C375" s="49">
        <f t="shared" si="41"/>
        <v>368.05279303460026</v>
      </c>
      <c r="D375" s="49">
        <f t="shared" si="42"/>
        <v>0.10196078431372549</v>
      </c>
      <c r="E375" s="49">
        <f t="shared" si="42"/>
        <v>0.27841176470588236</v>
      </c>
      <c r="F375" s="49">
        <f t="shared" si="42"/>
        <v>0.48612156862745098</v>
      </c>
      <c r="G375" s="49" t="e">
        <f t="shared" si="43"/>
        <v>#REF!</v>
      </c>
      <c r="H375" s="49" t="e">
        <f t="shared" si="43"/>
        <v>#REF!</v>
      </c>
      <c r="I375" s="49" t="e">
        <f t="shared" si="43"/>
        <v>#REF!</v>
      </c>
      <c r="J375" s="116">
        <f>'[2]RGB Analysis'!A375/3</f>
        <v>109.66666666666667</v>
      </c>
      <c r="K375" s="116" t="b">
        <f t="shared" si="44"/>
        <v>0</v>
      </c>
      <c r="L375" s="116"/>
      <c r="N375" s="49">
        <v>26</v>
      </c>
      <c r="O375" s="49">
        <v>70.995000000000005</v>
      </c>
      <c r="P375" s="49">
        <v>123.961</v>
      </c>
    </row>
    <row r="376" spans="1:16" x14ac:dyDescent="0.3">
      <c r="A376" s="49">
        <v>330</v>
      </c>
      <c r="B376" s="115">
        <f t="shared" si="40"/>
        <v>3.4396778916544655</v>
      </c>
      <c r="C376" s="49">
        <f t="shared" si="41"/>
        <v>368.26690169837838</v>
      </c>
      <c r="D376" s="49">
        <f t="shared" si="42"/>
        <v>0.10196078431372549</v>
      </c>
      <c r="E376" s="49">
        <f t="shared" si="42"/>
        <v>0.28172156862745096</v>
      </c>
      <c r="F376" s="49">
        <f t="shared" si="42"/>
        <v>0.48957647058823528</v>
      </c>
      <c r="G376" s="49" t="e">
        <f t="shared" si="43"/>
        <v>#REF!</v>
      </c>
      <c r="H376" s="49" t="e">
        <f t="shared" si="43"/>
        <v>#REF!</v>
      </c>
      <c r="I376" s="49" t="e">
        <f t="shared" si="43"/>
        <v>#REF!</v>
      </c>
      <c r="J376" s="116">
        <f>'[2]RGB Analysis'!A376/3</f>
        <v>110</v>
      </c>
      <c r="K376" s="116" t="b">
        <f t="shared" si="44"/>
        <v>1</v>
      </c>
      <c r="L376" s="116"/>
      <c r="N376" s="49">
        <v>26</v>
      </c>
      <c r="O376" s="49">
        <v>71.838999999999999</v>
      </c>
      <c r="P376" s="49">
        <v>124.842</v>
      </c>
    </row>
    <row r="377" spans="1:16" hidden="1" x14ac:dyDescent="0.3">
      <c r="A377" s="49">
        <v>331</v>
      </c>
      <c r="B377" s="115">
        <f t="shared" si="40"/>
        <v>3.43767691556857</v>
      </c>
      <c r="C377" s="49">
        <f t="shared" si="41"/>
        <v>368.48125961554854</v>
      </c>
      <c r="D377" s="49">
        <f t="shared" si="42"/>
        <v>0.10196078431372549</v>
      </c>
      <c r="E377" s="49">
        <f t="shared" si="42"/>
        <v>0.28513333333333335</v>
      </c>
      <c r="F377" s="49">
        <f t="shared" si="42"/>
        <v>0.48043921568627451</v>
      </c>
      <c r="G377" s="49" t="e">
        <f t="shared" si="43"/>
        <v>#REF!</v>
      </c>
      <c r="H377" s="49" t="e">
        <f t="shared" si="43"/>
        <v>#REF!</v>
      </c>
      <c r="I377" s="49" t="e">
        <f t="shared" si="43"/>
        <v>#REF!</v>
      </c>
      <c r="J377" s="116">
        <f>'[2]RGB Analysis'!A377/3</f>
        <v>110.33333333333333</v>
      </c>
      <c r="K377" s="116" t="b">
        <f t="shared" si="44"/>
        <v>0</v>
      </c>
      <c r="L377" s="116"/>
      <c r="N377" s="49">
        <v>26</v>
      </c>
      <c r="O377" s="49">
        <v>72.709000000000003</v>
      </c>
      <c r="P377" s="49">
        <v>122.512</v>
      </c>
    </row>
    <row r="378" spans="1:16" hidden="1" x14ac:dyDescent="0.3">
      <c r="A378" s="49">
        <v>332</v>
      </c>
      <c r="B378" s="115">
        <f t="shared" si="40"/>
        <v>3.4356759394826741</v>
      </c>
      <c r="C378" s="49">
        <f t="shared" si="41"/>
        <v>368.69586722161466</v>
      </c>
      <c r="D378" s="49">
        <f t="shared" si="42"/>
        <v>0.10524705882352942</v>
      </c>
      <c r="E378" s="49">
        <f t="shared" si="42"/>
        <v>0.28876470588235298</v>
      </c>
      <c r="F378" s="49">
        <f t="shared" si="42"/>
        <v>0.47883137254901958</v>
      </c>
      <c r="G378" s="49" t="e">
        <f t="shared" si="43"/>
        <v>#REF!</v>
      </c>
      <c r="H378" s="49" t="e">
        <f t="shared" si="43"/>
        <v>#REF!</v>
      </c>
      <c r="I378" s="49" t="e">
        <f t="shared" si="43"/>
        <v>#REF!</v>
      </c>
      <c r="J378" s="116">
        <f>'[2]RGB Analysis'!A378/3</f>
        <v>110.66666666666667</v>
      </c>
      <c r="K378" s="116" t="b">
        <f t="shared" si="44"/>
        <v>0</v>
      </c>
      <c r="L378" s="116"/>
      <c r="N378" s="49">
        <v>26.838000000000001</v>
      </c>
      <c r="O378" s="49">
        <v>73.635000000000005</v>
      </c>
      <c r="P378" s="49">
        <v>122.102</v>
      </c>
    </row>
    <row r="379" spans="1:16" x14ac:dyDescent="0.3">
      <c r="A379" s="49">
        <v>333</v>
      </c>
      <c r="B379" s="115">
        <f t="shared" si="40"/>
        <v>3.4336749633967787</v>
      </c>
      <c r="C379" s="49">
        <f t="shared" si="41"/>
        <v>368.91072495309578</v>
      </c>
      <c r="D379" s="49">
        <f t="shared" si="42"/>
        <v>0.10588235294117647</v>
      </c>
      <c r="E379" s="49">
        <f t="shared" si="42"/>
        <v>0.28920784313725495</v>
      </c>
      <c r="F379" s="49">
        <f t="shared" si="42"/>
        <v>0.4842549019607843</v>
      </c>
      <c r="G379" s="49" t="e">
        <f t="shared" si="43"/>
        <v>#REF!</v>
      </c>
      <c r="H379" s="49" t="e">
        <f t="shared" si="43"/>
        <v>#REF!</v>
      </c>
      <c r="I379" s="49" t="e">
        <f t="shared" si="43"/>
        <v>#REF!</v>
      </c>
      <c r="J379" s="116">
        <f>'[2]RGB Analysis'!A379/3</f>
        <v>111</v>
      </c>
      <c r="K379" s="116" t="b">
        <f t="shared" si="44"/>
        <v>1</v>
      </c>
      <c r="L379" s="116"/>
      <c r="N379" s="49">
        <v>27</v>
      </c>
      <c r="O379" s="49">
        <v>73.748000000000005</v>
      </c>
      <c r="P379" s="49">
        <v>123.485</v>
      </c>
    </row>
    <row r="380" spans="1:16" hidden="1" x14ac:dyDescent="0.3">
      <c r="A380" s="49">
        <v>334</v>
      </c>
      <c r="B380" s="115">
        <f t="shared" si="40"/>
        <v>3.4316739873108832</v>
      </c>
      <c r="C380" s="49">
        <f t="shared" si="41"/>
        <v>369.1258332475291</v>
      </c>
      <c r="D380" s="49">
        <f t="shared" si="42"/>
        <v>0.10588235294117647</v>
      </c>
      <c r="E380" s="49">
        <f t="shared" si="42"/>
        <v>0.27916862745098037</v>
      </c>
      <c r="F380" s="49">
        <f t="shared" si="42"/>
        <v>0.48509411764705884</v>
      </c>
      <c r="G380" s="49" t="e">
        <f t="shared" si="43"/>
        <v>#REF!</v>
      </c>
      <c r="H380" s="49" t="e">
        <f t="shared" si="43"/>
        <v>#REF!</v>
      </c>
      <c r="I380" s="49" t="e">
        <f t="shared" si="43"/>
        <v>#REF!</v>
      </c>
      <c r="J380" s="116">
        <f>'[2]RGB Analysis'!A380/3</f>
        <v>111.33333333333333</v>
      </c>
      <c r="K380" s="116" t="b">
        <f t="shared" si="44"/>
        <v>0</v>
      </c>
      <c r="L380" s="116"/>
      <c r="N380" s="49">
        <v>27</v>
      </c>
      <c r="O380" s="49">
        <v>71.188000000000002</v>
      </c>
      <c r="P380" s="49">
        <v>123.699</v>
      </c>
    </row>
    <row r="381" spans="1:16" hidden="1" x14ac:dyDescent="0.3">
      <c r="A381" s="49">
        <v>335</v>
      </c>
      <c r="B381" s="115">
        <f t="shared" si="40"/>
        <v>3.4296730112249878</v>
      </c>
      <c r="C381" s="49">
        <f t="shared" si="41"/>
        <v>369.3411925434728</v>
      </c>
      <c r="D381" s="49">
        <f t="shared" si="42"/>
        <v>0.10588235294117647</v>
      </c>
      <c r="E381" s="49">
        <f t="shared" si="42"/>
        <v>0.27763529411764704</v>
      </c>
      <c r="F381" s="49">
        <f t="shared" si="42"/>
        <v>0.4881843137254902</v>
      </c>
      <c r="G381" s="49" t="e">
        <f t="shared" si="43"/>
        <v>#REF!</v>
      </c>
      <c r="H381" s="49" t="e">
        <f t="shared" si="43"/>
        <v>#REF!</v>
      </c>
      <c r="I381" s="49" t="e">
        <f t="shared" si="43"/>
        <v>#REF!</v>
      </c>
      <c r="J381" s="116">
        <f>'[2]RGB Analysis'!A381/3</f>
        <v>111.66666666666667</v>
      </c>
      <c r="K381" s="116" t="b">
        <f t="shared" si="44"/>
        <v>0</v>
      </c>
      <c r="L381" s="116"/>
      <c r="N381" s="49">
        <v>27</v>
      </c>
      <c r="O381" s="49">
        <v>70.796999999999997</v>
      </c>
      <c r="P381" s="49">
        <v>124.48699999999999</v>
      </c>
    </row>
    <row r="382" spans="1:16" x14ac:dyDescent="0.3">
      <c r="A382" s="49">
        <v>336</v>
      </c>
      <c r="B382" s="115">
        <f t="shared" si="40"/>
        <v>3.4276720351390919</v>
      </c>
      <c r="C382" s="49">
        <f t="shared" si="41"/>
        <v>369.55680328050931</v>
      </c>
      <c r="D382" s="49">
        <f t="shared" si="42"/>
        <v>9.9325490196078434E-2</v>
      </c>
      <c r="E382" s="49">
        <f t="shared" si="42"/>
        <v>0.28092941176470593</v>
      </c>
      <c r="F382" s="49">
        <f t="shared" si="42"/>
        <v>0.48863529411764706</v>
      </c>
      <c r="G382" s="49" t="e">
        <f t="shared" si="43"/>
        <v>#REF!</v>
      </c>
      <c r="H382" s="49" t="e">
        <f t="shared" si="43"/>
        <v>#REF!</v>
      </c>
      <c r="I382" s="49" t="e">
        <f t="shared" si="43"/>
        <v>#REF!</v>
      </c>
      <c r="J382" s="116">
        <f>'[2]RGB Analysis'!A382/3</f>
        <v>112</v>
      </c>
      <c r="K382" s="116" t="b">
        <f t="shared" si="44"/>
        <v>1</v>
      </c>
      <c r="L382" s="116"/>
      <c r="N382" s="49">
        <v>25.327999999999999</v>
      </c>
      <c r="O382" s="49">
        <v>71.637</v>
      </c>
      <c r="P382" s="49">
        <v>124.602</v>
      </c>
    </row>
    <row r="383" spans="1:16" hidden="1" x14ac:dyDescent="0.3">
      <c r="A383" s="49">
        <v>337</v>
      </c>
      <c r="B383" s="115">
        <f t="shared" si="40"/>
        <v>3.4256710590531965</v>
      </c>
      <c r="C383" s="49">
        <f t="shared" si="41"/>
        <v>369.7726658992479</v>
      </c>
      <c r="D383" s="49">
        <f t="shared" si="42"/>
        <v>9.8039215686274508E-2</v>
      </c>
      <c r="E383" s="49">
        <f t="shared" si="42"/>
        <v>0.28147450980392152</v>
      </c>
      <c r="F383" s="49">
        <f t="shared" si="42"/>
        <v>0.47899999999999993</v>
      </c>
      <c r="G383" s="49" t="e">
        <f t="shared" ref="G383:I398" si="45">G382</f>
        <v>#REF!</v>
      </c>
      <c r="H383" s="49" t="e">
        <f t="shared" si="45"/>
        <v>#REF!</v>
      </c>
      <c r="I383" s="49" t="e">
        <f t="shared" si="45"/>
        <v>#REF!</v>
      </c>
      <c r="J383" s="116">
        <f>'[2]RGB Analysis'!A383/3</f>
        <v>112.33333333333333</v>
      </c>
      <c r="K383" s="116" t="b">
        <f t="shared" si="44"/>
        <v>0</v>
      </c>
      <c r="L383" s="116"/>
      <c r="N383" s="49">
        <v>25</v>
      </c>
      <c r="O383" s="49">
        <v>71.775999999999996</v>
      </c>
      <c r="P383" s="49">
        <v>122.145</v>
      </c>
    </row>
    <row r="384" spans="1:16" hidden="1" x14ac:dyDescent="0.3">
      <c r="A384" s="49">
        <v>338</v>
      </c>
      <c r="B384" s="115">
        <f t="shared" si="40"/>
        <v>3.423670082967301</v>
      </c>
      <c r="C384" s="49">
        <f t="shared" si="41"/>
        <v>369.98878084132809</v>
      </c>
      <c r="D384" s="49">
        <f t="shared" si="42"/>
        <v>0.10131372549019607</v>
      </c>
      <c r="E384" s="49">
        <f t="shared" si="42"/>
        <v>0.28874117647058822</v>
      </c>
      <c r="F384" s="49">
        <f t="shared" si="42"/>
        <v>0.47742745098039219</v>
      </c>
      <c r="G384" s="49" t="e">
        <f t="shared" si="45"/>
        <v>#REF!</v>
      </c>
      <c r="H384" s="49" t="e">
        <f t="shared" si="45"/>
        <v>#REF!</v>
      </c>
      <c r="I384" s="49" t="e">
        <f t="shared" si="45"/>
        <v>#REF!</v>
      </c>
      <c r="J384" s="116">
        <f>'[2]RGB Analysis'!A384/3</f>
        <v>112.66666666666667</v>
      </c>
      <c r="K384" s="116" t="b">
        <f t="shared" si="44"/>
        <v>0</v>
      </c>
      <c r="L384" s="116"/>
      <c r="N384" s="49">
        <v>25.835000000000001</v>
      </c>
      <c r="O384" s="49">
        <v>73.629000000000005</v>
      </c>
      <c r="P384" s="49">
        <v>121.744</v>
      </c>
    </row>
    <row r="385" spans="1:16" x14ac:dyDescent="0.3">
      <c r="A385" s="49">
        <v>339</v>
      </c>
      <c r="B385" s="115">
        <f t="shared" si="40"/>
        <v>3.4216691068814056</v>
      </c>
      <c r="C385" s="49">
        <f t="shared" si="41"/>
        <v>370.2051485494224</v>
      </c>
      <c r="D385" s="49">
        <f t="shared" si="42"/>
        <v>0.10196078431372549</v>
      </c>
      <c r="E385" s="49">
        <f t="shared" si="42"/>
        <v>0.286921568627451</v>
      </c>
      <c r="F385" s="49">
        <f t="shared" si="42"/>
        <v>0.49318431372549026</v>
      </c>
      <c r="G385" s="49" t="e">
        <f t="shared" si="45"/>
        <v>#REF!</v>
      </c>
      <c r="H385" s="49" t="e">
        <f t="shared" si="45"/>
        <v>#REF!</v>
      </c>
      <c r="I385" s="49" t="e">
        <f t="shared" si="45"/>
        <v>#REF!</v>
      </c>
      <c r="J385" s="116">
        <f>'[2]RGB Analysis'!A385/3</f>
        <v>113</v>
      </c>
      <c r="K385" s="116" t="b">
        <f t="shared" si="44"/>
        <v>1</v>
      </c>
      <c r="L385" s="116"/>
      <c r="N385" s="49">
        <v>26</v>
      </c>
      <c r="O385" s="49">
        <v>73.165000000000006</v>
      </c>
      <c r="P385" s="49">
        <v>125.762</v>
      </c>
    </row>
    <row r="386" spans="1:16" hidden="1" x14ac:dyDescent="0.3">
      <c r="A386" s="49">
        <v>340</v>
      </c>
      <c r="B386" s="115">
        <f t="shared" si="40"/>
        <v>3.4196681307955097</v>
      </c>
      <c r="C386" s="49">
        <f t="shared" si="41"/>
        <v>370.42176946723959</v>
      </c>
      <c r="D386" s="49">
        <f t="shared" si="42"/>
        <v>0.10523176470588234</v>
      </c>
      <c r="E386" s="49">
        <f t="shared" si="42"/>
        <v>0.27646274509803925</v>
      </c>
      <c r="F386" s="49">
        <f t="shared" si="42"/>
        <v>0.49644313725490202</v>
      </c>
      <c r="G386" s="49" t="e">
        <f t="shared" si="45"/>
        <v>#REF!</v>
      </c>
      <c r="H386" s="49" t="e">
        <f t="shared" si="45"/>
        <v>#REF!</v>
      </c>
      <c r="I386" s="49" t="e">
        <f t="shared" si="45"/>
        <v>#REF!</v>
      </c>
      <c r="J386" s="116">
        <f>'[2]RGB Analysis'!A386/3</f>
        <v>113.33333333333333</v>
      </c>
      <c r="K386" s="116" t="b">
        <f t="shared" si="44"/>
        <v>0</v>
      </c>
      <c r="L386" s="116"/>
      <c r="N386" s="49">
        <v>26.834099999999999</v>
      </c>
      <c r="O386" s="49">
        <v>70.498000000000005</v>
      </c>
      <c r="P386" s="49">
        <v>126.593</v>
      </c>
    </row>
    <row r="387" spans="1:16" hidden="1" x14ac:dyDescent="0.3">
      <c r="A387" s="49">
        <v>341</v>
      </c>
      <c r="B387" s="115">
        <f t="shared" si="40"/>
        <v>3.4176671547096142</v>
      </c>
      <c r="C387" s="49">
        <f t="shared" si="41"/>
        <v>370.63864403952715</v>
      </c>
      <c r="D387" s="49">
        <f t="shared" si="42"/>
        <v>0.10588235294117647</v>
      </c>
      <c r="E387" s="49">
        <f t="shared" si="42"/>
        <v>0.27882745098039213</v>
      </c>
      <c r="F387" s="49">
        <f t="shared" si="42"/>
        <v>0.51192941176470586</v>
      </c>
      <c r="G387" s="49" t="e">
        <f t="shared" si="45"/>
        <v>#REF!</v>
      </c>
      <c r="H387" s="49" t="e">
        <f t="shared" si="45"/>
        <v>#REF!</v>
      </c>
      <c r="I387" s="49" t="e">
        <f t="shared" si="45"/>
        <v>#REF!</v>
      </c>
      <c r="J387" s="116">
        <f>'[2]RGB Analysis'!A387/3</f>
        <v>113.66666666666667</v>
      </c>
      <c r="K387" s="116" t="b">
        <f t="shared" si="44"/>
        <v>0</v>
      </c>
      <c r="L387" s="116"/>
      <c r="N387" s="49">
        <v>27</v>
      </c>
      <c r="O387" s="49">
        <v>71.100999999999999</v>
      </c>
      <c r="P387" s="49">
        <v>130.542</v>
      </c>
    </row>
    <row r="388" spans="1:16" x14ac:dyDescent="0.3">
      <c r="A388" s="49">
        <v>342</v>
      </c>
      <c r="B388" s="115">
        <f t="shared" si="40"/>
        <v>3.4156661786237188</v>
      </c>
      <c r="C388" s="49">
        <f t="shared" si="41"/>
        <v>370.85577271207518</v>
      </c>
      <c r="D388" s="49">
        <f t="shared" si="42"/>
        <v>0.10587372549019608</v>
      </c>
      <c r="E388" s="49">
        <f t="shared" si="42"/>
        <v>0.28519215686274507</v>
      </c>
      <c r="F388" s="49">
        <f t="shared" si="42"/>
        <v>0.51508235294117644</v>
      </c>
      <c r="G388" s="49" t="e">
        <f t="shared" si="45"/>
        <v>#REF!</v>
      </c>
      <c r="H388" s="49" t="e">
        <f t="shared" si="45"/>
        <v>#REF!</v>
      </c>
      <c r="I388" s="49" t="e">
        <f t="shared" si="45"/>
        <v>#REF!</v>
      </c>
      <c r="J388" s="116">
        <f>'[2]RGB Analysis'!A388/3</f>
        <v>114</v>
      </c>
      <c r="K388" s="116" t="b">
        <f t="shared" si="44"/>
        <v>1</v>
      </c>
      <c r="L388" s="116"/>
      <c r="N388" s="49">
        <v>26.997800000000002</v>
      </c>
      <c r="O388" s="49">
        <v>72.724000000000004</v>
      </c>
      <c r="P388" s="49">
        <v>131.346</v>
      </c>
    </row>
    <row r="389" spans="1:16" hidden="1" x14ac:dyDescent="0.3">
      <c r="A389" s="49">
        <v>343</v>
      </c>
      <c r="B389" s="115">
        <f t="shared" si="40"/>
        <v>3.4136652025378229</v>
      </c>
      <c r="C389" s="49">
        <f t="shared" si="41"/>
        <v>371.07315593171887</v>
      </c>
      <c r="D389" s="49">
        <f t="shared" si="42"/>
        <v>0.10588235294117647</v>
      </c>
      <c r="E389" s="49">
        <f t="shared" si="42"/>
        <v>0.27974509803921566</v>
      </c>
      <c r="F389" s="49">
        <f t="shared" si="42"/>
        <v>0.51070196078431374</v>
      </c>
      <c r="G389" s="49" t="e">
        <f t="shared" si="45"/>
        <v>#REF!</v>
      </c>
      <c r="H389" s="49" t="e">
        <f t="shared" si="45"/>
        <v>#REF!</v>
      </c>
      <c r="I389" s="49" t="e">
        <f t="shared" si="45"/>
        <v>#REF!</v>
      </c>
      <c r="J389" s="116">
        <f>'[2]RGB Analysis'!A389/3</f>
        <v>114.33333333333333</v>
      </c>
      <c r="K389" s="116" t="b">
        <f t="shared" si="44"/>
        <v>0</v>
      </c>
      <c r="L389" s="116"/>
      <c r="N389" s="49">
        <v>27</v>
      </c>
      <c r="O389" s="49">
        <v>71.334999999999994</v>
      </c>
      <c r="P389" s="49">
        <v>130.22900000000001</v>
      </c>
    </row>
    <row r="390" spans="1:16" hidden="1" x14ac:dyDescent="0.3">
      <c r="A390" s="49">
        <v>344</v>
      </c>
      <c r="B390" s="115">
        <f t="shared" si="40"/>
        <v>3.4116642264519275</v>
      </c>
      <c r="C390" s="49">
        <f t="shared" si="41"/>
        <v>371.29079414634157</v>
      </c>
      <c r="D390" s="49">
        <f t="shared" si="42"/>
        <v>0.10283411764705881</v>
      </c>
      <c r="E390" s="49">
        <f t="shared" si="42"/>
        <v>0.27516862745098042</v>
      </c>
      <c r="F390" s="49">
        <f t="shared" si="42"/>
        <v>0.50980392156862742</v>
      </c>
      <c r="G390" s="49" t="e">
        <f t="shared" si="45"/>
        <v>#REF!</v>
      </c>
      <c r="H390" s="49" t="e">
        <f t="shared" si="45"/>
        <v>#REF!</v>
      </c>
      <c r="I390" s="49" t="e">
        <f t="shared" si="45"/>
        <v>#REF!</v>
      </c>
      <c r="J390" s="116">
        <f>'[2]RGB Analysis'!A390/3</f>
        <v>114.66666666666667</v>
      </c>
      <c r="K390" s="116" t="b">
        <f t="shared" si="44"/>
        <v>0</v>
      </c>
      <c r="L390" s="116"/>
      <c r="N390" s="49">
        <v>26.2227</v>
      </c>
      <c r="O390" s="49">
        <v>70.168000000000006</v>
      </c>
      <c r="P390" s="49">
        <v>130</v>
      </c>
    </row>
    <row r="391" spans="1:16" x14ac:dyDescent="0.3">
      <c r="A391" s="49">
        <v>345</v>
      </c>
      <c r="B391" s="115">
        <f t="shared" si="40"/>
        <v>3.409663250366032</v>
      </c>
      <c r="C391" s="49">
        <f t="shared" si="41"/>
        <v>371.50868780487815</v>
      </c>
      <c r="D391" s="49">
        <f t="shared" si="42"/>
        <v>0.10232235294117646</v>
      </c>
      <c r="E391" s="49">
        <f t="shared" si="42"/>
        <v>0.27913725490196079</v>
      </c>
      <c r="F391" s="49">
        <f t="shared" si="42"/>
        <v>0.50949803921568626</v>
      </c>
      <c r="G391" s="49" t="e">
        <f t="shared" si="45"/>
        <v>#REF!</v>
      </c>
      <c r="H391" s="49" t="e">
        <f t="shared" si="45"/>
        <v>#REF!</v>
      </c>
      <c r="I391" s="49" t="e">
        <f t="shared" si="45"/>
        <v>#REF!</v>
      </c>
      <c r="J391" s="116">
        <f>'[2]RGB Analysis'!A391/3</f>
        <v>115</v>
      </c>
      <c r="K391" s="116" t="b">
        <f t="shared" si="44"/>
        <v>1</v>
      </c>
      <c r="L391" s="116"/>
      <c r="N391" s="49">
        <v>26.092199999999998</v>
      </c>
      <c r="O391" s="49">
        <v>71.180000000000007</v>
      </c>
      <c r="P391" s="49">
        <v>129.922</v>
      </c>
    </row>
    <row r="392" spans="1:16" hidden="1" x14ac:dyDescent="0.3">
      <c r="A392" s="49">
        <v>346</v>
      </c>
      <c r="B392" s="115">
        <f t="shared" si="40"/>
        <v>3.4076622742801366</v>
      </c>
      <c r="C392" s="49">
        <f t="shared" si="41"/>
        <v>371.72683735731789</v>
      </c>
      <c r="D392" s="49">
        <f t="shared" si="42"/>
        <v>0.10281254901960785</v>
      </c>
      <c r="E392" s="49">
        <f t="shared" si="42"/>
        <v>0.28342745098039218</v>
      </c>
      <c r="F392" s="49">
        <f t="shared" si="42"/>
        <v>0.50895686274509799</v>
      </c>
      <c r="G392" s="49" t="e">
        <f t="shared" si="45"/>
        <v>#REF!</v>
      </c>
      <c r="H392" s="49" t="e">
        <f t="shared" si="45"/>
        <v>#REF!</v>
      </c>
      <c r="I392" s="49" t="e">
        <f t="shared" si="45"/>
        <v>#REF!</v>
      </c>
      <c r="J392" s="116">
        <f>'[2]RGB Analysis'!A392/3</f>
        <v>115.33333333333333</v>
      </c>
      <c r="K392" s="116" t="b">
        <f t="shared" si="44"/>
        <v>0</v>
      </c>
      <c r="L392" s="116"/>
      <c r="N392" s="49">
        <v>26.217199999999998</v>
      </c>
      <c r="O392" s="49">
        <v>72.274000000000001</v>
      </c>
      <c r="P392" s="49">
        <v>129.78399999999999</v>
      </c>
    </row>
    <row r="393" spans="1:16" hidden="1" x14ac:dyDescent="0.3">
      <c r="A393" s="49">
        <v>347</v>
      </c>
      <c r="B393" s="115">
        <f t="shared" si="40"/>
        <v>3.4056612981942407</v>
      </c>
      <c r="C393" s="49">
        <f t="shared" si="41"/>
        <v>371.94524325470763</v>
      </c>
      <c r="D393" s="49">
        <f t="shared" si="42"/>
        <v>0.10309764705882352</v>
      </c>
      <c r="E393" s="49">
        <f t="shared" si="42"/>
        <v>0.28592156862745099</v>
      </c>
      <c r="F393" s="49">
        <f t="shared" si="42"/>
        <v>0.5115254901960784</v>
      </c>
      <c r="G393" s="49" t="e">
        <f t="shared" si="45"/>
        <v>#REF!</v>
      </c>
      <c r="H393" s="49" t="e">
        <f t="shared" si="45"/>
        <v>#REF!</v>
      </c>
      <c r="I393" s="49" t="e">
        <f t="shared" si="45"/>
        <v>#REF!</v>
      </c>
      <c r="J393" s="116">
        <f>'[2]RGB Analysis'!A393/3</f>
        <v>115.66666666666667</v>
      </c>
      <c r="K393" s="116" t="b">
        <f t="shared" si="44"/>
        <v>0</v>
      </c>
      <c r="L393" s="116"/>
      <c r="N393" s="49">
        <v>26.289899999999999</v>
      </c>
      <c r="O393" s="49">
        <v>72.91</v>
      </c>
      <c r="P393" s="49">
        <v>130.43899999999999</v>
      </c>
    </row>
    <row r="394" spans="1:16" x14ac:dyDescent="0.3">
      <c r="A394" s="49">
        <v>348</v>
      </c>
      <c r="B394" s="115">
        <f t="shared" si="40"/>
        <v>3.4036603221083452</v>
      </c>
      <c r="C394" s="49">
        <f t="shared" si="41"/>
        <v>372.16390594915487</v>
      </c>
      <c r="D394" s="49">
        <f t="shared" si="42"/>
        <v>0.10218901960784313</v>
      </c>
      <c r="E394" s="49">
        <f t="shared" si="42"/>
        <v>0.28952941176470587</v>
      </c>
      <c r="F394" s="49">
        <f t="shared" si="42"/>
        <v>0.51185882352941181</v>
      </c>
      <c r="G394" s="49" t="e">
        <f t="shared" si="45"/>
        <v>#REF!</v>
      </c>
      <c r="H394" s="49" t="e">
        <f t="shared" si="45"/>
        <v>#REF!</v>
      </c>
      <c r="I394" s="49" t="e">
        <f t="shared" si="45"/>
        <v>#REF!</v>
      </c>
      <c r="J394" s="116">
        <f>'[2]RGB Analysis'!A394/3</f>
        <v>116</v>
      </c>
      <c r="K394" s="116" t="b">
        <f t="shared" si="44"/>
        <v>1</v>
      </c>
      <c r="L394" s="116"/>
      <c r="N394" s="49">
        <v>26.058199999999999</v>
      </c>
      <c r="O394" s="49">
        <v>73.83</v>
      </c>
      <c r="P394" s="49">
        <v>130.524</v>
      </c>
    </row>
    <row r="395" spans="1:16" hidden="1" x14ac:dyDescent="0.3">
      <c r="A395" s="49">
        <v>349</v>
      </c>
      <c r="B395" s="115">
        <f t="shared" si="40"/>
        <v>3.4016593460224498</v>
      </c>
      <c r="C395" s="49">
        <f t="shared" si="41"/>
        <v>372.38282589383084</v>
      </c>
      <c r="D395" s="49">
        <f t="shared" si="42"/>
        <v>0.10196078431372549</v>
      </c>
      <c r="E395" s="49">
        <f t="shared" si="42"/>
        <v>0.2869411764705882</v>
      </c>
      <c r="F395" s="49">
        <f t="shared" si="42"/>
        <v>0.51976078431372541</v>
      </c>
      <c r="G395" s="49" t="e">
        <f t="shared" si="45"/>
        <v>#REF!</v>
      </c>
      <c r="H395" s="49" t="e">
        <f t="shared" si="45"/>
        <v>#REF!</v>
      </c>
      <c r="I395" s="49" t="e">
        <f t="shared" si="45"/>
        <v>#REF!</v>
      </c>
      <c r="J395" s="116">
        <f>'[2]RGB Analysis'!A395/3</f>
        <v>116.33333333333333</v>
      </c>
      <c r="K395" s="116" t="b">
        <f t="shared" si="44"/>
        <v>0</v>
      </c>
      <c r="L395" s="116"/>
      <c r="N395" s="49">
        <v>26</v>
      </c>
      <c r="O395" s="49">
        <v>73.17</v>
      </c>
      <c r="P395" s="49">
        <v>132.53899999999999</v>
      </c>
    </row>
    <row r="396" spans="1:16" hidden="1" x14ac:dyDescent="0.3">
      <c r="A396" s="49">
        <v>350</v>
      </c>
      <c r="B396" s="115">
        <f t="shared" si="40"/>
        <v>3.3996583699365543</v>
      </c>
      <c r="C396" s="49">
        <f t="shared" si="41"/>
        <v>372.6020035429737</v>
      </c>
      <c r="D396" s="49">
        <f t="shared" si="42"/>
        <v>0.1095305882352941</v>
      </c>
      <c r="E396" s="49">
        <f t="shared" si="42"/>
        <v>0.28302352941176473</v>
      </c>
      <c r="F396" s="49">
        <f t="shared" si="42"/>
        <v>0.52125098039215689</v>
      </c>
      <c r="G396" s="49" t="e">
        <f t="shared" si="45"/>
        <v>#REF!</v>
      </c>
      <c r="H396" s="49" t="e">
        <f t="shared" si="45"/>
        <v>#REF!</v>
      </c>
      <c r="I396" s="49" t="e">
        <f t="shared" si="45"/>
        <v>#REF!</v>
      </c>
      <c r="J396" s="116">
        <f>'[2]RGB Analysis'!A396/3</f>
        <v>116.66666666666667</v>
      </c>
      <c r="K396" s="116" t="b">
        <f t="shared" si="44"/>
        <v>0</v>
      </c>
      <c r="L396" s="116"/>
      <c r="N396" s="49">
        <v>27.930299999999999</v>
      </c>
      <c r="O396" s="49">
        <v>72.171000000000006</v>
      </c>
      <c r="P396" s="49">
        <v>132.91900000000001</v>
      </c>
    </row>
    <row r="397" spans="1:16" x14ac:dyDescent="0.3">
      <c r="A397" s="49">
        <v>351</v>
      </c>
      <c r="B397" s="115">
        <f t="shared" si="40"/>
        <v>3.3976573938506585</v>
      </c>
      <c r="C397" s="49">
        <f t="shared" si="41"/>
        <v>372.82143935189191</v>
      </c>
      <c r="D397" s="49">
        <f t="shared" si="42"/>
        <v>0.11078</v>
      </c>
      <c r="E397" s="49">
        <f t="shared" si="42"/>
        <v>0.28743921568627451</v>
      </c>
      <c r="F397" s="49">
        <f t="shared" si="42"/>
        <v>0.51921960784313737</v>
      </c>
      <c r="G397" s="49" t="e">
        <f t="shared" si="45"/>
        <v>#REF!</v>
      </c>
      <c r="H397" s="49" t="e">
        <f t="shared" si="45"/>
        <v>#REF!</v>
      </c>
      <c r="I397" s="49" t="e">
        <f t="shared" si="45"/>
        <v>#REF!</v>
      </c>
      <c r="J397" s="116">
        <f>'[2]RGB Analysis'!A397/3</f>
        <v>117</v>
      </c>
      <c r="K397" s="116" t="b">
        <f t="shared" si="44"/>
        <v>1</v>
      </c>
      <c r="L397" s="116"/>
      <c r="N397" s="49">
        <v>28.248899999999999</v>
      </c>
      <c r="O397" s="49">
        <v>73.296999999999997</v>
      </c>
      <c r="P397" s="49">
        <v>132.40100000000001</v>
      </c>
    </row>
    <row r="398" spans="1:16" hidden="1" x14ac:dyDescent="0.3">
      <c r="A398" s="49">
        <v>352</v>
      </c>
      <c r="B398" s="115">
        <f t="shared" si="40"/>
        <v>3.395656417764763</v>
      </c>
      <c r="C398" s="49">
        <f t="shared" si="41"/>
        <v>373.04113377696666</v>
      </c>
      <c r="D398" s="49">
        <f t="shared" si="42"/>
        <v>0.10756941176470587</v>
      </c>
      <c r="E398" s="49">
        <f t="shared" si="42"/>
        <v>0.29183529411764708</v>
      </c>
      <c r="F398" s="49">
        <f t="shared" si="42"/>
        <v>0.51855294117647055</v>
      </c>
      <c r="G398" s="49" t="e">
        <f t="shared" si="45"/>
        <v>#REF!</v>
      </c>
      <c r="H398" s="49" t="e">
        <f t="shared" si="45"/>
        <v>#REF!</v>
      </c>
      <c r="I398" s="49" t="e">
        <f t="shared" si="45"/>
        <v>#REF!</v>
      </c>
      <c r="J398" s="116">
        <f>'[2]RGB Analysis'!A398/3</f>
        <v>117.33333333333333</v>
      </c>
      <c r="K398" s="116" t="b">
        <f t="shared" si="44"/>
        <v>0</v>
      </c>
      <c r="L398" s="116"/>
      <c r="N398" s="49">
        <v>27.430199999999999</v>
      </c>
      <c r="O398" s="49">
        <v>74.418000000000006</v>
      </c>
      <c r="P398" s="49">
        <v>132.23099999999999</v>
      </c>
    </row>
    <row r="399" spans="1:16" hidden="1" x14ac:dyDescent="0.3">
      <c r="A399" s="49">
        <v>353</v>
      </c>
      <c r="B399" s="115">
        <f t="shared" si="40"/>
        <v>3.3936554416788676</v>
      </c>
      <c r="C399" s="49">
        <f t="shared" si="41"/>
        <v>373.26108727565588</v>
      </c>
      <c r="D399" s="49">
        <f t="shared" si="42"/>
        <v>0.10707098039215686</v>
      </c>
      <c r="E399" s="49">
        <f t="shared" si="42"/>
        <v>0.29710196078431372</v>
      </c>
      <c r="F399" s="49">
        <f t="shared" si="42"/>
        <v>0.52970980392156863</v>
      </c>
      <c r="G399" s="49" t="e">
        <f t="shared" ref="G399:I414" si="46">G398</f>
        <v>#REF!</v>
      </c>
      <c r="H399" s="49" t="e">
        <f t="shared" si="46"/>
        <v>#REF!</v>
      </c>
      <c r="I399" s="49" t="e">
        <f t="shared" si="46"/>
        <v>#REF!</v>
      </c>
      <c r="J399" s="116">
        <f>'[2]RGB Analysis'!A399/3</f>
        <v>117.66666666666667</v>
      </c>
      <c r="K399" s="116" t="b">
        <f t="shared" si="44"/>
        <v>0</v>
      </c>
      <c r="L399" s="116"/>
      <c r="N399" s="49">
        <v>27.303100000000001</v>
      </c>
      <c r="O399" s="49">
        <v>75.760999999999996</v>
      </c>
      <c r="P399" s="49">
        <v>135.07599999999999</v>
      </c>
    </row>
    <row r="400" spans="1:16" x14ac:dyDescent="0.3">
      <c r="A400" s="49">
        <v>354</v>
      </c>
      <c r="B400" s="115">
        <f t="shared" si="40"/>
        <v>3.3916544655929721</v>
      </c>
      <c r="C400" s="49">
        <f t="shared" si="41"/>
        <v>373.48130030649696</v>
      </c>
      <c r="D400" s="49">
        <f t="shared" si="42"/>
        <v>0.10934941176470588</v>
      </c>
      <c r="E400" s="49">
        <f t="shared" si="42"/>
        <v>0.29921176470588234</v>
      </c>
      <c r="F400" s="49">
        <f t="shared" si="42"/>
        <v>0.53266666666666673</v>
      </c>
      <c r="G400" s="49" t="e">
        <f t="shared" si="46"/>
        <v>#REF!</v>
      </c>
      <c r="H400" s="49" t="e">
        <f t="shared" si="46"/>
        <v>#REF!</v>
      </c>
      <c r="I400" s="49" t="e">
        <f t="shared" si="46"/>
        <v>#REF!</v>
      </c>
      <c r="J400" s="116">
        <f>'[2]RGB Analysis'!A400/3</f>
        <v>118</v>
      </c>
      <c r="K400" s="116" t="b">
        <f t="shared" si="44"/>
        <v>1</v>
      </c>
      <c r="L400" s="116"/>
      <c r="N400" s="49">
        <v>27.8841</v>
      </c>
      <c r="O400" s="49">
        <v>76.299000000000007</v>
      </c>
      <c r="P400" s="49">
        <v>135.83000000000001</v>
      </c>
    </row>
    <row r="401" spans="1:16" hidden="1" x14ac:dyDescent="0.3">
      <c r="A401" s="49">
        <v>355</v>
      </c>
      <c r="B401" s="115">
        <f t="shared" si="40"/>
        <v>3.3896534895070762</v>
      </c>
      <c r="C401" s="49">
        <f t="shared" si="41"/>
        <v>373.70177332911004</v>
      </c>
      <c r="D401" s="49">
        <f t="shared" si="42"/>
        <v>0.10980392156862745</v>
      </c>
      <c r="E401" s="49">
        <f t="shared" si="42"/>
        <v>0.29502745098039213</v>
      </c>
      <c r="F401" s="49">
        <f t="shared" si="42"/>
        <v>0.53011372549019609</v>
      </c>
      <c r="G401" s="49" t="e">
        <f t="shared" si="46"/>
        <v>#REF!</v>
      </c>
      <c r="H401" s="49" t="e">
        <f t="shared" si="46"/>
        <v>#REF!</v>
      </c>
      <c r="I401" s="49" t="e">
        <f t="shared" si="46"/>
        <v>#REF!</v>
      </c>
      <c r="J401" s="116">
        <f>'[2]RGB Analysis'!A401/3</f>
        <v>118.33333333333333</v>
      </c>
      <c r="K401" s="116" t="b">
        <f t="shared" si="44"/>
        <v>0</v>
      </c>
      <c r="L401" s="116"/>
      <c r="N401" s="49">
        <v>28</v>
      </c>
      <c r="O401" s="49">
        <v>75.231999999999999</v>
      </c>
      <c r="P401" s="49">
        <v>135.179</v>
      </c>
    </row>
    <row r="402" spans="1:16" hidden="1" x14ac:dyDescent="0.3">
      <c r="A402" s="49">
        <v>356</v>
      </c>
      <c r="B402" s="115">
        <f t="shared" si="40"/>
        <v>3.3876525134211808</v>
      </c>
      <c r="C402" s="49">
        <f t="shared" si="41"/>
        <v>373.92250680420108</v>
      </c>
      <c r="D402" s="49">
        <f t="shared" si="42"/>
        <v>0.11180588235294119</v>
      </c>
      <c r="E402" s="49">
        <f t="shared" si="42"/>
        <v>0.29087843137254904</v>
      </c>
      <c r="F402" s="49">
        <f t="shared" si="42"/>
        <v>0.52917254901960786</v>
      </c>
      <c r="G402" s="49" t="e">
        <f t="shared" si="46"/>
        <v>#REF!</v>
      </c>
      <c r="H402" s="49" t="e">
        <f t="shared" si="46"/>
        <v>#REF!</v>
      </c>
      <c r="I402" s="49" t="e">
        <f t="shared" si="46"/>
        <v>#REF!</v>
      </c>
      <c r="J402" s="116">
        <f>'[2]RGB Analysis'!A402/3</f>
        <v>118.66666666666667</v>
      </c>
      <c r="K402" s="116" t="b">
        <f t="shared" si="44"/>
        <v>0</v>
      </c>
      <c r="L402" s="116"/>
      <c r="N402" s="49">
        <v>28.5105</v>
      </c>
      <c r="O402" s="49">
        <v>74.174000000000007</v>
      </c>
      <c r="P402" s="49">
        <v>134.93899999999999</v>
      </c>
    </row>
    <row r="403" spans="1:16" x14ac:dyDescent="0.3">
      <c r="A403" s="49">
        <v>357</v>
      </c>
      <c r="B403" s="115">
        <f t="shared" si="40"/>
        <v>3.3856515373352853</v>
      </c>
      <c r="C403" s="49">
        <f t="shared" si="41"/>
        <v>374.14350119356521</v>
      </c>
      <c r="D403" s="49">
        <f t="shared" si="42"/>
        <v>0.11212352941176471</v>
      </c>
      <c r="E403" s="49">
        <f t="shared" si="42"/>
        <v>0.29019607843137252</v>
      </c>
      <c r="F403" s="49">
        <f t="shared" si="42"/>
        <v>0.53990588235294112</v>
      </c>
      <c r="G403" s="49" t="e">
        <f t="shared" si="46"/>
        <v>#REF!</v>
      </c>
      <c r="H403" s="49" t="e">
        <f t="shared" si="46"/>
        <v>#REF!</v>
      </c>
      <c r="I403" s="49" t="e">
        <f t="shared" si="46"/>
        <v>#REF!</v>
      </c>
      <c r="J403" s="116">
        <f>'[2]RGB Analysis'!A403/3</f>
        <v>119</v>
      </c>
      <c r="K403" s="116" t="b">
        <f t="shared" si="44"/>
        <v>1</v>
      </c>
      <c r="L403" s="116"/>
      <c r="N403" s="49">
        <v>28.5915</v>
      </c>
      <c r="O403" s="49">
        <v>74</v>
      </c>
      <c r="P403" s="49">
        <v>137.67599999999999</v>
      </c>
    </row>
    <row r="404" spans="1:16" hidden="1" x14ac:dyDescent="0.3">
      <c r="A404" s="49">
        <v>358</v>
      </c>
      <c r="B404" s="115">
        <f t="shared" si="40"/>
        <v>3.3836505612493899</v>
      </c>
      <c r="C404" s="49">
        <f t="shared" si="41"/>
        <v>374.36475696009012</v>
      </c>
      <c r="D404" s="49">
        <f t="shared" si="42"/>
        <v>0.11567843137254902</v>
      </c>
      <c r="E404" s="49">
        <f t="shared" si="42"/>
        <v>0.29667058823529407</v>
      </c>
      <c r="F404" s="49">
        <f t="shared" si="42"/>
        <v>0.54280784313725483</v>
      </c>
      <c r="G404" s="49" t="e">
        <f t="shared" si="46"/>
        <v>#REF!</v>
      </c>
      <c r="H404" s="49" t="e">
        <f t="shared" si="46"/>
        <v>#REF!</v>
      </c>
      <c r="I404" s="49" t="e">
        <f t="shared" si="46"/>
        <v>#REF!</v>
      </c>
      <c r="J404" s="116">
        <f>'[2]RGB Analysis'!A404/3</f>
        <v>119.33333333333333</v>
      </c>
      <c r="K404" s="116" t="b">
        <f t="shared" si="44"/>
        <v>0</v>
      </c>
      <c r="L404" s="116"/>
      <c r="N404" s="49">
        <v>29.498000000000001</v>
      </c>
      <c r="O404" s="49">
        <v>75.650999999999996</v>
      </c>
      <c r="P404" s="49">
        <v>138.416</v>
      </c>
    </row>
    <row r="405" spans="1:16" hidden="1" x14ac:dyDescent="0.3">
      <c r="A405" s="49">
        <v>359</v>
      </c>
      <c r="B405" s="115">
        <f t="shared" si="40"/>
        <v>3.381649585163494</v>
      </c>
      <c r="C405" s="49">
        <f t="shared" si="41"/>
        <v>374.58627456775884</v>
      </c>
      <c r="D405" s="49">
        <f t="shared" si="42"/>
        <v>0.11614274509803921</v>
      </c>
      <c r="E405" s="49">
        <f t="shared" si="42"/>
        <v>0.30295686274509803</v>
      </c>
      <c r="F405" s="49">
        <f t="shared" si="42"/>
        <v>0.5514</v>
      </c>
      <c r="G405" s="49" t="e">
        <f t="shared" si="46"/>
        <v>#REF!</v>
      </c>
      <c r="H405" s="49" t="e">
        <f t="shared" si="46"/>
        <v>#REF!</v>
      </c>
      <c r="I405" s="49" t="e">
        <f t="shared" si="46"/>
        <v>#REF!</v>
      </c>
      <c r="J405" s="116">
        <f>'[2]RGB Analysis'!A405/3</f>
        <v>119.66666666666667</v>
      </c>
      <c r="K405" s="116" t="b">
        <f t="shared" si="44"/>
        <v>0</v>
      </c>
      <c r="L405" s="116"/>
      <c r="N405" s="49">
        <v>29.616399999999999</v>
      </c>
      <c r="O405" s="49">
        <v>77.254000000000005</v>
      </c>
      <c r="P405" s="49">
        <v>140.607</v>
      </c>
    </row>
    <row r="406" spans="1:16" x14ac:dyDescent="0.3">
      <c r="A406" s="49">
        <v>360</v>
      </c>
      <c r="B406" s="115">
        <f t="shared" si="40"/>
        <v>3.3796486090775986</v>
      </c>
      <c r="C406" s="49">
        <f t="shared" si="41"/>
        <v>374.8080544816533</v>
      </c>
      <c r="D406" s="49">
        <f t="shared" si="42"/>
        <v>0.11086313725490196</v>
      </c>
      <c r="E406" s="49">
        <f t="shared" si="42"/>
        <v>0.30026666666666663</v>
      </c>
      <c r="F406" s="49">
        <f t="shared" si="42"/>
        <v>0.55348627450980392</v>
      </c>
      <c r="G406" s="49" t="e">
        <f t="shared" si="46"/>
        <v>#REF!</v>
      </c>
      <c r="H406" s="49" t="e">
        <f t="shared" si="46"/>
        <v>#REF!</v>
      </c>
      <c r="I406" s="49" t="e">
        <f t="shared" si="46"/>
        <v>#REF!</v>
      </c>
      <c r="J406" s="116">
        <f>'[2]RGB Analysis'!A406/3</f>
        <v>120</v>
      </c>
      <c r="K406" s="116" t="b">
        <f t="shared" si="44"/>
        <v>1</v>
      </c>
      <c r="L406" s="116"/>
      <c r="N406" s="49">
        <v>28.270099999999999</v>
      </c>
      <c r="O406" s="49">
        <v>76.567999999999998</v>
      </c>
      <c r="P406" s="49">
        <v>141.13900000000001</v>
      </c>
    </row>
    <row r="407" spans="1:16" hidden="1" x14ac:dyDescent="0.3">
      <c r="A407" s="49">
        <v>361</v>
      </c>
      <c r="B407" s="115">
        <f t="shared" si="40"/>
        <v>3.3776476329917031</v>
      </c>
      <c r="C407" s="49">
        <f t="shared" si="41"/>
        <v>375.03009716795759</v>
      </c>
      <c r="D407" s="49">
        <f t="shared" si="42"/>
        <v>0.10980392156862745</v>
      </c>
      <c r="E407" s="49">
        <f t="shared" si="42"/>
        <v>0.29833333333333334</v>
      </c>
      <c r="F407" s="49">
        <f t="shared" si="42"/>
        <v>0.57448627450980394</v>
      </c>
      <c r="G407" s="49" t="e">
        <f t="shared" si="46"/>
        <v>#REF!</v>
      </c>
      <c r="H407" s="49" t="e">
        <f t="shared" si="46"/>
        <v>#REF!</v>
      </c>
      <c r="I407" s="49" t="e">
        <f t="shared" si="46"/>
        <v>#REF!</v>
      </c>
      <c r="J407" s="116">
        <f>'[2]RGB Analysis'!A407/3</f>
        <v>120.33333333333333</v>
      </c>
      <c r="K407" s="116" t="b">
        <f t="shared" si="44"/>
        <v>0</v>
      </c>
      <c r="L407" s="116"/>
      <c r="N407" s="49">
        <v>28</v>
      </c>
      <c r="O407" s="49">
        <v>76.075000000000003</v>
      </c>
      <c r="P407" s="49">
        <v>146.494</v>
      </c>
    </row>
    <row r="408" spans="1:16" hidden="1" x14ac:dyDescent="0.3">
      <c r="A408" s="49">
        <v>362</v>
      </c>
      <c r="B408" s="115">
        <f t="shared" si="40"/>
        <v>3.3756466569058077</v>
      </c>
      <c r="C408" s="49">
        <f t="shared" si="41"/>
        <v>375.25240309396111</v>
      </c>
      <c r="D408" s="49">
        <f t="shared" si="42"/>
        <v>0.11451686274509804</v>
      </c>
      <c r="E408" s="49">
        <f t="shared" si="42"/>
        <v>0.29803921568627451</v>
      </c>
      <c r="F408" s="49">
        <f t="shared" si="42"/>
        <v>0.57908627450980388</v>
      </c>
      <c r="G408" s="49" t="e">
        <f t="shared" si="46"/>
        <v>#REF!</v>
      </c>
      <c r="H408" s="49" t="e">
        <f t="shared" si="46"/>
        <v>#REF!</v>
      </c>
      <c r="I408" s="49" t="e">
        <f t="shared" si="46"/>
        <v>#REF!</v>
      </c>
      <c r="J408" s="116">
        <f>'[2]RGB Analysis'!A408/3</f>
        <v>120.66666666666667</v>
      </c>
      <c r="K408" s="116" t="b">
        <f t="shared" si="44"/>
        <v>0</v>
      </c>
      <c r="L408" s="116"/>
      <c r="N408" s="49">
        <v>29.201799999999999</v>
      </c>
      <c r="O408" s="49">
        <v>76</v>
      </c>
      <c r="P408" s="49">
        <v>147.667</v>
      </c>
    </row>
    <row r="409" spans="1:16" x14ac:dyDescent="0.3">
      <c r="A409" s="49">
        <v>363</v>
      </c>
      <c r="B409" s="115">
        <f t="shared" si="40"/>
        <v>3.3736456808199118</v>
      </c>
      <c r="C409" s="49">
        <f t="shared" si="41"/>
        <v>375.47497272806191</v>
      </c>
      <c r="D409" s="49">
        <f t="shared" si="42"/>
        <v>0.11542509803921568</v>
      </c>
      <c r="E409" s="49">
        <f t="shared" si="42"/>
        <v>0.29758039215686272</v>
      </c>
      <c r="F409" s="49">
        <f t="shared" si="42"/>
        <v>0.57097254901960781</v>
      </c>
      <c r="G409" s="49" t="e">
        <f t="shared" si="46"/>
        <v>#REF!</v>
      </c>
      <c r="H409" s="49" t="e">
        <f t="shared" si="46"/>
        <v>#REF!</v>
      </c>
      <c r="I409" s="49" t="e">
        <f t="shared" si="46"/>
        <v>#REF!</v>
      </c>
      <c r="J409" s="116">
        <f>'[2]RGB Analysis'!A409/3</f>
        <v>121</v>
      </c>
      <c r="K409" s="116" t="b">
        <f t="shared" si="44"/>
        <v>1</v>
      </c>
      <c r="L409" s="116"/>
      <c r="N409" s="49">
        <v>29.433399999999999</v>
      </c>
      <c r="O409" s="49">
        <v>75.882999999999996</v>
      </c>
      <c r="P409" s="49">
        <v>145.59800000000001</v>
      </c>
    </row>
    <row r="410" spans="1:16" hidden="1" x14ac:dyDescent="0.3">
      <c r="A410" s="49">
        <v>364</v>
      </c>
      <c r="B410" s="115">
        <f t="shared" si="40"/>
        <v>3.3716447047340163</v>
      </c>
      <c r="C410" s="49">
        <f t="shared" si="41"/>
        <v>375.69780653977</v>
      </c>
      <c r="D410" s="49">
        <f t="shared" si="42"/>
        <v>0.11854666666666665</v>
      </c>
      <c r="E410" s="49">
        <f t="shared" si="42"/>
        <v>0.30402745098039213</v>
      </c>
      <c r="F410" s="49">
        <f t="shared" si="42"/>
        <v>0.56909019607843137</v>
      </c>
      <c r="G410" s="49" t="e">
        <f t="shared" si="46"/>
        <v>#REF!</v>
      </c>
      <c r="H410" s="49" t="e">
        <f t="shared" si="46"/>
        <v>#REF!</v>
      </c>
      <c r="I410" s="49" t="e">
        <f t="shared" si="46"/>
        <v>#REF!</v>
      </c>
      <c r="J410" s="116">
        <f>'[2]RGB Analysis'!A410/3</f>
        <v>121.33333333333333</v>
      </c>
      <c r="K410" s="116" t="b">
        <f t="shared" si="44"/>
        <v>0</v>
      </c>
      <c r="L410" s="116"/>
      <c r="N410" s="49">
        <v>30.229399999999998</v>
      </c>
      <c r="O410" s="49">
        <v>77.527000000000001</v>
      </c>
      <c r="P410" s="49">
        <v>145.11799999999999</v>
      </c>
    </row>
    <row r="411" spans="1:16" hidden="1" x14ac:dyDescent="0.3">
      <c r="A411" s="49">
        <v>365</v>
      </c>
      <c r="B411" s="115">
        <f t="shared" si="40"/>
        <v>3.3696437286481209</v>
      </c>
      <c r="C411" s="49">
        <f t="shared" si="41"/>
        <v>375.92090499971044</v>
      </c>
      <c r="D411" s="49">
        <f t="shared" si="42"/>
        <v>0.11914</v>
      </c>
      <c r="E411" s="49">
        <f t="shared" si="42"/>
        <v>0.30581568627450983</v>
      </c>
      <c r="F411" s="49">
        <f t="shared" si="42"/>
        <v>0.58368627450980393</v>
      </c>
      <c r="G411" s="49" t="e">
        <f t="shared" si="46"/>
        <v>#REF!</v>
      </c>
      <c r="H411" s="49" t="e">
        <f t="shared" si="46"/>
        <v>#REF!</v>
      </c>
      <c r="I411" s="49" t="e">
        <f t="shared" si="46"/>
        <v>#REF!</v>
      </c>
      <c r="J411" s="116">
        <f>'[2]RGB Analysis'!A411/3</f>
        <v>121.66666666666667</v>
      </c>
      <c r="K411" s="116" t="b">
        <f t="shared" si="44"/>
        <v>0</v>
      </c>
      <c r="L411" s="116"/>
      <c r="N411" s="49">
        <v>30.380700000000001</v>
      </c>
      <c r="O411" s="49">
        <v>77.983000000000004</v>
      </c>
      <c r="P411" s="49">
        <v>148.84</v>
      </c>
    </row>
    <row r="412" spans="1:16" x14ac:dyDescent="0.3">
      <c r="A412" s="49">
        <v>366</v>
      </c>
      <c r="B412" s="115">
        <f t="shared" si="40"/>
        <v>3.3676427525622254</v>
      </c>
      <c r="C412" s="49">
        <f t="shared" si="41"/>
        <v>376.14426857962707</v>
      </c>
      <c r="D412" s="49">
        <f t="shared" si="42"/>
        <v>0.11695686274509805</v>
      </c>
      <c r="E412" s="49">
        <f t="shared" si="42"/>
        <v>0.31232549019607847</v>
      </c>
      <c r="F412" s="49">
        <f t="shared" si="42"/>
        <v>0.58620392156862744</v>
      </c>
      <c r="G412" s="49" t="e">
        <f t="shared" si="46"/>
        <v>#REF!</v>
      </c>
      <c r="H412" s="49" t="e">
        <f t="shared" si="46"/>
        <v>#REF!</v>
      </c>
      <c r="I412" s="49" t="e">
        <f t="shared" si="46"/>
        <v>#REF!</v>
      </c>
      <c r="J412" s="116">
        <f>'[2]RGB Analysis'!A412/3</f>
        <v>122</v>
      </c>
      <c r="K412" s="116" t="b">
        <f t="shared" si="44"/>
        <v>1</v>
      </c>
      <c r="L412" s="116"/>
      <c r="N412" s="49">
        <v>29.824000000000002</v>
      </c>
      <c r="O412" s="49">
        <v>79.643000000000001</v>
      </c>
      <c r="P412" s="49">
        <v>149.482</v>
      </c>
    </row>
    <row r="413" spans="1:16" hidden="1" x14ac:dyDescent="0.3">
      <c r="A413" s="49">
        <v>367</v>
      </c>
      <c r="B413" s="115">
        <f t="shared" si="40"/>
        <v>3.3656417764763296</v>
      </c>
      <c r="C413" s="49">
        <f t="shared" si="41"/>
        <v>376.36789775238549</v>
      </c>
      <c r="D413" s="49">
        <f t="shared" si="42"/>
        <v>0.11629764705882352</v>
      </c>
      <c r="E413" s="49">
        <f t="shared" si="42"/>
        <v>0.31694509803921572</v>
      </c>
      <c r="F413" s="49">
        <f t="shared" si="42"/>
        <v>0.60091372549019606</v>
      </c>
      <c r="G413" s="49" t="e">
        <f t="shared" si="46"/>
        <v>#REF!</v>
      </c>
      <c r="H413" s="49" t="e">
        <f t="shared" si="46"/>
        <v>#REF!</v>
      </c>
      <c r="I413" s="49" t="e">
        <f t="shared" si="46"/>
        <v>#REF!</v>
      </c>
      <c r="J413" s="116">
        <f>'[2]RGB Analysis'!A413/3</f>
        <v>122.33333333333333</v>
      </c>
      <c r="K413" s="116" t="b">
        <f t="shared" si="44"/>
        <v>0</v>
      </c>
      <c r="L413" s="116"/>
      <c r="N413" s="49">
        <v>29.655899999999999</v>
      </c>
      <c r="O413" s="49">
        <v>80.820999999999998</v>
      </c>
      <c r="P413" s="49">
        <v>153.233</v>
      </c>
    </row>
    <row r="414" spans="1:16" hidden="1" x14ac:dyDescent="0.3">
      <c r="A414" s="49">
        <v>368</v>
      </c>
      <c r="B414" s="115">
        <f t="shared" si="40"/>
        <v>3.3636408003904341</v>
      </c>
      <c r="C414" s="49">
        <f t="shared" si="41"/>
        <v>376.59179299197643</v>
      </c>
      <c r="D414" s="49">
        <f t="shared" si="42"/>
        <v>0.11609098039215686</v>
      </c>
      <c r="E414" s="49">
        <f t="shared" si="42"/>
        <v>0.31121176470588235</v>
      </c>
      <c r="F414" s="49">
        <f t="shared" si="42"/>
        <v>0.60407843137254891</v>
      </c>
      <c r="G414" s="49" t="e">
        <f t="shared" si="46"/>
        <v>#REF!</v>
      </c>
      <c r="H414" s="49" t="e">
        <f t="shared" si="46"/>
        <v>#REF!</v>
      </c>
      <c r="I414" s="49" t="e">
        <f t="shared" si="46"/>
        <v>#REF!</v>
      </c>
      <c r="J414" s="116">
        <f>'[2]RGB Analysis'!A414/3</f>
        <v>122.66666666666667</v>
      </c>
      <c r="K414" s="116" t="b">
        <f t="shared" si="44"/>
        <v>0</v>
      </c>
      <c r="L414" s="116"/>
      <c r="N414" s="49">
        <v>29.603200000000001</v>
      </c>
      <c r="O414" s="49">
        <v>79.358999999999995</v>
      </c>
      <c r="P414" s="49">
        <v>154.04</v>
      </c>
    </row>
    <row r="415" spans="1:16" x14ac:dyDescent="0.3">
      <c r="A415" s="49">
        <v>369</v>
      </c>
      <c r="B415" s="115">
        <f t="shared" si="40"/>
        <v>3.3616398243045387</v>
      </c>
      <c r="C415" s="49">
        <f t="shared" si="41"/>
        <v>376.81595477351925</v>
      </c>
      <c r="D415" s="49">
        <f t="shared" si="42"/>
        <v>0.1158843137254902</v>
      </c>
      <c r="E415" s="49">
        <f t="shared" si="42"/>
        <v>0.31300392156862744</v>
      </c>
      <c r="F415" s="49">
        <f t="shared" si="42"/>
        <v>0.62321176470588235</v>
      </c>
      <c r="G415" s="49" t="e">
        <f t="shared" ref="G415:I430" si="47">G414</f>
        <v>#REF!</v>
      </c>
      <c r="H415" s="49" t="e">
        <f t="shared" si="47"/>
        <v>#REF!</v>
      </c>
      <c r="I415" s="49" t="e">
        <f t="shared" si="47"/>
        <v>#REF!</v>
      </c>
      <c r="J415" s="116">
        <f>'[2]RGB Analysis'!A415/3</f>
        <v>123</v>
      </c>
      <c r="K415" s="116" t="b">
        <f t="shared" si="44"/>
        <v>1</v>
      </c>
      <c r="L415" s="116"/>
      <c r="N415" s="49">
        <v>29.5505</v>
      </c>
      <c r="O415" s="49">
        <v>79.816000000000003</v>
      </c>
      <c r="P415" s="49">
        <v>158.91900000000001</v>
      </c>
    </row>
    <row r="416" spans="1:16" hidden="1" x14ac:dyDescent="0.3">
      <c r="A416" s="49">
        <v>370</v>
      </c>
      <c r="B416" s="115">
        <f t="shared" si="40"/>
        <v>3.3596388482186432</v>
      </c>
      <c r="C416" s="49">
        <f t="shared" si="41"/>
        <v>377.04038357326527</v>
      </c>
      <c r="D416" s="49">
        <f t="shared" si="42"/>
        <v>0.11809137254901961</v>
      </c>
      <c r="E416" s="49">
        <f t="shared" si="42"/>
        <v>0.31673333333333331</v>
      </c>
      <c r="F416" s="49">
        <f t="shared" si="42"/>
        <v>0.62745098039215685</v>
      </c>
      <c r="G416" s="49" t="e">
        <f t="shared" si="47"/>
        <v>#REF!</v>
      </c>
      <c r="H416" s="49" t="e">
        <f t="shared" si="47"/>
        <v>#REF!</v>
      </c>
      <c r="I416" s="49" t="e">
        <f t="shared" si="47"/>
        <v>#REF!</v>
      </c>
      <c r="J416" s="116">
        <f>'[2]RGB Analysis'!A416/3</f>
        <v>123.33333333333333</v>
      </c>
      <c r="K416" s="116" t="b">
        <f t="shared" si="44"/>
        <v>0</v>
      </c>
      <c r="L416" s="116"/>
      <c r="N416" s="49">
        <v>30.113299999999999</v>
      </c>
      <c r="O416" s="49">
        <v>80.766999999999996</v>
      </c>
      <c r="P416" s="49">
        <v>160</v>
      </c>
    </row>
    <row r="417" spans="1:16" hidden="1" x14ac:dyDescent="0.3">
      <c r="A417" s="49">
        <v>371</v>
      </c>
      <c r="B417" s="115">
        <f t="shared" si="40"/>
        <v>3.3576378721327473</v>
      </c>
      <c r="C417" s="49">
        <f t="shared" si="41"/>
        <v>377.26507986860099</v>
      </c>
      <c r="D417" s="49">
        <f t="shared" si="42"/>
        <v>0.11851960784313725</v>
      </c>
      <c r="E417" s="49">
        <f t="shared" si="42"/>
        <v>0.3108078431372549</v>
      </c>
      <c r="F417" s="49">
        <f t="shared" si="42"/>
        <v>0.61139215686274506</v>
      </c>
      <c r="G417" s="49" t="e">
        <f t="shared" si="47"/>
        <v>#REF!</v>
      </c>
      <c r="H417" s="49" t="e">
        <f t="shared" si="47"/>
        <v>#REF!</v>
      </c>
      <c r="I417" s="49" t="e">
        <f t="shared" si="47"/>
        <v>#REF!</v>
      </c>
      <c r="J417" s="116">
        <f>'[2]RGB Analysis'!A417/3</f>
        <v>123.66666666666667</v>
      </c>
      <c r="K417" s="116" t="b">
        <f t="shared" si="44"/>
        <v>0</v>
      </c>
      <c r="L417" s="116"/>
      <c r="N417" s="49">
        <v>30.2225</v>
      </c>
      <c r="O417" s="49">
        <v>79.256</v>
      </c>
      <c r="P417" s="49">
        <v>155.905</v>
      </c>
    </row>
    <row r="418" spans="1:16" x14ac:dyDescent="0.3">
      <c r="A418" s="49">
        <v>372</v>
      </c>
      <c r="B418" s="115">
        <f t="shared" si="40"/>
        <v>3.3556368960468519</v>
      </c>
      <c r="C418" s="49">
        <f t="shared" si="41"/>
        <v>377.49004413805153</v>
      </c>
      <c r="D418" s="49">
        <f t="shared" si="42"/>
        <v>0.12099647058823529</v>
      </c>
      <c r="E418" s="49">
        <f t="shared" si="42"/>
        <v>0.31215686274509802</v>
      </c>
      <c r="F418" s="49">
        <f t="shared" si="42"/>
        <v>0.60784313725490191</v>
      </c>
      <c r="G418" s="49" t="e">
        <f t="shared" si="47"/>
        <v>#REF!</v>
      </c>
      <c r="H418" s="49" t="e">
        <f t="shared" si="47"/>
        <v>#REF!</v>
      </c>
      <c r="I418" s="49" t="e">
        <f t="shared" si="47"/>
        <v>#REF!</v>
      </c>
      <c r="J418" s="116">
        <f>'[2]RGB Analysis'!A418/3</f>
        <v>124</v>
      </c>
      <c r="K418" s="116" t="b">
        <f t="shared" si="44"/>
        <v>1</v>
      </c>
      <c r="L418" s="116"/>
      <c r="N418" s="49">
        <v>30.854099999999999</v>
      </c>
      <c r="O418" s="49">
        <v>79.599999999999994</v>
      </c>
      <c r="P418" s="49">
        <v>155</v>
      </c>
    </row>
    <row r="419" spans="1:16" hidden="1" x14ac:dyDescent="0.3">
      <c r="A419" s="49">
        <v>373</v>
      </c>
      <c r="B419" s="115">
        <f t="shared" si="40"/>
        <v>3.3536359199609564</v>
      </c>
      <c r="C419" s="49">
        <f t="shared" si="41"/>
        <v>377.71527686128422</v>
      </c>
      <c r="D419" s="49">
        <f t="shared" si="42"/>
        <v>0.12156862745098039</v>
      </c>
      <c r="E419" s="49">
        <f t="shared" si="42"/>
        <v>0.31894117647058823</v>
      </c>
      <c r="F419" s="49">
        <f t="shared" si="42"/>
        <v>0.61425882352941175</v>
      </c>
      <c r="G419" s="49" t="e">
        <f t="shared" si="47"/>
        <v>#REF!</v>
      </c>
      <c r="H419" s="49" t="e">
        <f t="shared" si="47"/>
        <v>#REF!</v>
      </c>
      <c r="I419" s="49" t="e">
        <f t="shared" si="47"/>
        <v>#REF!</v>
      </c>
      <c r="J419" s="116">
        <f>'[2]RGB Analysis'!A419/3</f>
        <v>124.33333333333333</v>
      </c>
      <c r="K419" s="116" t="b">
        <f t="shared" si="44"/>
        <v>0</v>
      </c>
      <c r="L419" s="116"/>
      <c r="N419" s="49">
        <v>31</v>
      </c>
      <c r="O419" s="49">
        <v>81.33</v>
      </c>
      <c r="P419" s="49">
        <v>156.636</v>
      </c>
    </row>
    <row r="420" spans="1:16" hidden="1" x14ac:dyDescent="0.3">
      <c r="A420" s="49">
        <v>374</v>
      </c>
      <c r="B420" s="115">
        <f t="shared" si="40"/>
        <v>3.351634943875061</v>
      </c>
      <c r="C420" s="49">
        <f t="shared" si="41"/>
        <v>377.94077851911186</v>
      </c>
      <c r="D420" s="49">
        <f t="shared" si="42"/>
        <v>0.12156862745098039</v>
      </c>
      <c r="E420" s="49">
        <f t="shared" si="42"/>
        <v>0.31529019607843134</v>
      </c>
      <c r="F420" s="49">
        <f t="shared" si="42"/>
        <v>0.61568627450980395</v>
      </c>
      <c r="G420" s="49" t="e">
        <f t="shared" si="47"/>
        <v>#REF!</v>
      </c>
      <c r="H420" s="49" t="e">
        <f t="shared" si="47"/>
        <v>#REF!</v>
      </c>
      <c r="I420" s="49" t="e">
        <f t="shared" si="47"/>
        <v>#REF!</v>
      </c>
      <c r="J420" s="116">
        <f>'[2]RGB Analysis'!A420/3</f>
        <v>124.66666666666667</v>
      </c>
      <c r="K420" s="116" t="b">
        <f t="shared" si="44"/>
        <v>0</v>
      </c>
      <c r="L420" s="116"/>
      <c r="N420" s="49">
        <v>31</v>
      </c>
      <c r="O420" s="49">
        <v>80.399000000000001</v>
      </c>
      <c r="P420" s="49">
        <v>157</v>
      </c>
    </row>
    <row r="421" spans="1:16" x14ac:dyDescent="0.3">
      <c r="A421" s="49">
        <v>375</v>
      </c>
      <c r="B421" s="115">
        <f t="shared" si="40"/>
        <v>3.3496339677891651</v>
      </c>
      <c r="C421" s="49">
        <f t="shared" si="41"/>
        <v>378.16654959349609</v>
      </c>
      <c r="D421" s="49">
        <f t="shared" si="42"/>
        <v>0.12156862745098039</v>
      </c>
      <c r="E421" s="49">
        <f t="shared" si="42"/>
        <v>0.31752156862745096</v>
      </c>
      <c r="F421" s="49">
        <f t="shared" si="42"/>
        <v>0.61248235294117637</v>
      </c>
      <c r="G421" s="49" t="e">
        <f t="shared" si="47"/>
        <v>#REF!</v>
      </c>
      <c r="H421" s="49" t="e">
        <f t="shared" si="47"/>
        <v>#REF!</v>
      </c>
      <c r="I421" s="49" t="e">
        <f t="shared" si="47"/>
        <v>#REF!</v>
      </c>
      <c r="J421" s="116">
        <f>'[2]RGB Analysis'!A421/3</f>
        <v>125</v>
      </c>
      <c r="K421" s="116" t="b">
        <f t="shared" si="44"/>
        <v>1</v>
      </c>
      <c r="L421" s="116"/>
      <c r="N421" s="49">
        <v>31</v>
      </c>
      <c r="O421" s="49">
        <v>80.968000000000004</v>
      </c>
      <c r="P421" s="49">
        <v>156.18299999999999</v>
      </c>
    </row>
    <row r="422" spans="1:16" hidden="1" x14ac:dyDescent="0.3">
      <c r="A422" s="49">
        <v>376</v>
      </c>
      <c r="B422" s="115">
        <f t="shared" si="40"/>
        <v>3.3476329917032697</v>
      </c>
      <c r="C422" s="49">
        <f t="shared" si="41"/>
        <v>378.39259056755077</v>
      </c>
      <c r="D422" s="49">
        <f t="shared" si="42"/>
        <v>0.11574588235294117</v>
      </c>
      <c r="E422" s="49">
        <f t="shared" si="42"/>
        <v>0.31777254901960783</v>
      </c>
      <c r="F422" s="49">
        <f t="shared" si="42"/>
        <v>0.61176470588235288</v>
      </c>
      <c r="G422" s="49" t="e">
        <f t="shared" si="47"/>
        <v>#REF!</v>
      </c>
      <c r="H422" s="49" t="e">
        <f t="shared" si="47"/>
        <v>#REF!</v>
      </c>
      <c r="I422" s="49" t="e">
        <f t="shared" si="47"/>
        <v>#REF!</v>
      </c>
      <c r="J422" s="116">
        <f>'[2]RGB Analysis'!A422/3</f>
        <v>125.33333333333333</v>
      </c>
      <c r="K422" s="116" t="b">
        <f t="shared" si="44"/>
        <v>0</v>
      </c>
      <c r="L422" s="116"/>
      <c r="N422" s="49">
        <v>29.5152</v>
      </c>
      <c r="O422" s="49">
        <v>81.031999999999996</v>
      </c>
      <c r="P422" s="49">
        <v>156</v>
      </c>
    </row>
    <row r="423" spans="1:16" hidden="1" x14ac:dyDescent="0.3">
      <c r="A423" s="49">
        <v>377</v>
      </c>
      <c r="B423" s="115">
        <f t="shared" si="40"/>
        <v>3.3456320156173742</v>
      </c>
      <c r="C423" s="49">
        <f t="shared" si="41"/>
        <v>378.61890192554569</v>
      </c>
      <c r="D423" s="49">
        <f t="shared" si="42"/>
        <v>0.11423058823529411</v>
      </c>
      <c r="E423" s="49">
        <f t="shared" si="42"/>
        <v>0.31764705882352939</v>
      </c>
      <c r="F423" s="49">
        <f t="shared" si="42"/>
        <v>0.62776470588235289</v>
      </c>
      <c r="G423" s="49" t="e">
        <f t="shared" si="47"/>
        <v>#REF!</v>
      </c>
      <c r="H423" s="49" t="e">
        <f t="shared" si="47"/>
        <v>#REF!</v>
      </c>
      <c r="I423" s="49" t="e">
        <f t="shared" si="47"/>
        <v>#REF!</v>
      </c>
      <c r="J423" s="116">
        <f>'[2]RGB Analysis'!A423/3</f>
        <v>125.66666666666667</v>
      </c>
      <c r="K423" s="116" t="b">
        <f t="shared" si="44"/>
        <v>0</v>
      </c>
      <c r="L423" s="116"/>
      <c r="N423" s="49">
        <v>29.128799999999998</v>
      </c>
      <c r="O423" s="49">
        <v>81</v>
      </c>
      <c r="P423" s="49">
        <v>160.08000000000001</v>
      </c>
    </row>
    <row r="424" spans="1:16" x14ac:dyDescent="0.3">
      <c r="A424" s="49">
        <v>378</v>
      </c>
      <c r="B424" s="115">
        <f t="shared" si="40"/>
        <v>3.3436310395314788</v>
      </c>
      <c r="C424" s="49">
        <f t="shared" si="41"/>
        <v>378.84548415290988</v>
      </c>
      <c r="D424" s="49">
        <f t="shared" si="42"/>
        <v>0.12337490196078431</v>
      </c>
      <c r="E424" s="49">
        <f t="shared" si="42"/>
        <v>0.32332549019607842</v>
      </c>
      <c r="F424" s="49">
        <f t="shared" si="42"/>
        <v>0.63137254901960782</v>
      </c>
      <c r="G424" s="49" t="e">
        <f t="shared" si="47"/>
        <v>#REF!</v>
      </c>
      <c r="H424" s="49" t="e">
        <f t="shared" si="47"/>
        <v>#REF!</v>
      </c>
      <c r="I424" s="49" t="e">
        <f t="shared" si="47"/>
        <v>#REF!</v>
      </c>
      <c r="J424" s="116">
        <f>'[2]RGB Analysis'!A424/3</f>
        <v>126</v>
      </c>
      <c r="K424" s="116" t="b">
        <f t="shared" si="44"/>
        <v>1</v>
      </c>
      <c r="L424" s="116"/>
      <c r="N424" s="49">
        <v>31.460599999999999</v>
      </c>
      <c r="O424" s="49">
        <v>82.447999999999993</v>
      </c>
      <c r="P424" s="49">
        <v>161</v>
      </c>
    </row>
    <row r="425" spans="1:16" hidden="1" x14ac:dyDescent="0.3">
      <c r="A425" s="49">
        <v>379</v>
      </c>
      <c r="B425" s="115">
        <f t="shared" si="40"/>
        <v>3.3416300634455829</v>
      </c>
      <c r="C425" s="49">
        <f t="shared" si="41"/>
        <v>379.072337736235</v>
      </c>
      <c r="D425" s="49">
        <f t="shared" si="42"/>
        <v>0.12549019607843137</v>
      </c>
      <c r="E425" s="49">
        <f t="shared" si="42"/>
        <v>0.32451764705882347</v>
      </c>
      <c r="F425" s="49">
        <f t="shared" si="42"/>
        <v>0.63137254901960782</v>
      </c>
      <c r="G425" s="49" t="e">
        <f t="shared" si="47"/>
        <v>#REF!</v>
      </c>
      <c r="H425" s="49" t="e">
        <f t="shared" si="47"/>
        <v>#REF!</v>
      </c>
      <c r="I425" s="49" t="e">
        <f t="shared" si="47"/>
        <v>#REF!</v>
      </c>
      <c r="J425" s="116">
        <f>'[2]RGB Analysis'!A425/3</f>
        <v>126.33333333333333</v>
      </c>
      <c r="K425" s="116" t="b">
        <f t="shared" si="44"/>
        <v>0</v>
      </c>
      <c r="L425" s="116"/>
      <c r="N425" s="49">
        <v>32</v>
      </c>
      <c r="O425" s="49">
        <v>82.751999999999995</v>
      </c>
      <c r="P425" s="49">
        <v>161</v>
      </c>
    </row>
    <row r="426" spans="1:16" hidden="1" x14ac:dyDescent="0.3">
      <c r="A426" s="49">
        <v>380</v>
      </c>
      <c r="B426" s="115">
        <f t="shared" si="40"/>
        <v>3.3396290873596874</v>
      </c>
      <c r="C426" s="49">
        <f t="shared" si="41"/>
        <v>379.29946316327886</v>
      </c>
      <c r="D426" s="49">
        <f t="shared" si="42"/>
        <v>0.11910156862745097</v>
      </c>
      <c r="E426" s="49">
        <f t="shared" si="42"/>
        <v>0.3235490196078431</v>
      </c>
      <c r="F426" s="49">
        <f t="shared" si="42"/>
        <v>0.63137254901960782</v>
      </c>
      <c r="G426" s="49" t="e">
        <f t="shared" si="47"/>
        <v>#REF!</v>
      </c>
      <c r="H426" s="49" t="e">
        <f t="shared" si="47"/>
        <v>#REF!</v>
      </c>
      <c r="I426" s="49" t="e">
        <f t="shared" si="47"/>
        <v>#REF!</v>
      </c>
      <c r="J426" s="116">
        <f>'[2]RGB Analysis'!A426/3</f>
        <v>126.66666666666667</v>
      </c>
      <c r="K426" s="116" t="b">
        <f t="shared" si="44"/>
        <v>0</v>
      </c>
      <c r="L426" s="116"/>
      <c r="N426" s="49">
        <v>30.370899999999999</v>
      </c>
      <c r="O426" s="49">
        <v>82.504999999999995</v>
      </c>
      <c r="P426" s="49">
        <v>161</v>
      </c>
    </row>
    <row r="427" spans="1:16" x14ac:dyDescent="0.3">
      <c r="A427" s="49">
        <v>381</v>
      </c>
      <c r="B427" s="115">
        <f t="shared" si="40"/>
        <v>3.337628111273792</v>
      </c>
      <c r="C427" s="49">
        <f t="shared" si="41"/>
        <v>379.52686092296904</v>
      </c>
      <c r="D427" s="49">
        <f t="shared" si="42"/>
        <v>0.11764705882352941</v>
      </c>
      <c r="E427" s="49">
        <f t="shared" si="42"/>
        <v>0.32410980392156863</v>
      </c>
      <c r="F427" s="49">
        <f t="shared" si="42"/>
        <v>0.65371764705882351</v>
      </c>
      <c r="G427" s="49" t="e">
        <f t="shared" si="47"/>
        <v>#REF!</v>
      </c>
      <c r="H427" s="49" t="e">
        <f t="shared" si="47"/>
        <v>#REF!</v>
      </c>
      <c r="I427" s="49" t="e">
        <f t="shared" si="47"/>
        <v>#REF!</v>
      </c>
      <c r="J427" s="116">
        <f>'[2]RGB Analysis'!A427/3</f>
        <v>127</v>
      </c>
      <c r="K427" s="116" t="b">
        <f t="shared" si="44"/>
        <v>1</v>
      </c>
      <c r="L427" s="116"/>
      <c r="N427" s="49">
        <v>30</v>
      </c>
      <c r="O427" s="49">
        <v>82.647999999999996</v>
      </c>
      <c r="P427" s="49">
        <v>166.69800000000001</v>
      </c>
    </row>
    <row r="428" spans="1:16" hidden="1" x14ac:dyDescent="0.3">
      <c r="A428" s="49">
        <v>382</v>
      </c>
      <c r="B428" s="115">
        <f t="shared" si="40"/>
        <v>3.3356271351878966</v>
      </c>
      <c r="C428" s="49">
        <f t="shared" si="41"/>
        <v>379.75453150540631</v>
      </c>
      <c r="D428" s="49">
        <f t="shared" si="42"/>
        <v>0.11445647058823528</v>
      </c>
      <c r="E428" s="49">
        <f t="shared" si="42"/>
        <v>0.32422745098039218</v>
      </c>
      <c r="F428" s="49">
        <f t="shared" si="42"/>
        <v>0.6588235294117647</v>
      </c>
      <c r="G428" s="49" t="e">
        <f t="shared" si="47"/>
        <v>#REF!</v>
      </c>
      <c r="H428" s="49" t="e">
        <f t="shared" si="47"/>
        <v>#REF!</v>
      </c>
      <c r="I428" s="49" t="e">
        <f t="shared" si="47"/>
        <v>#REF!</v>
      </c>
      <c r="J428" s="116">
        <f>'[2]RGB Analysis'!A428/3</f>
        <v>127.33333333333333</v>
      </c>
      <c r="K428" s="116" t="b">
        <f t="shared" si="44"/>
        <v>0</v>
      </c>
      <c r="L428" s="116"/>
      <c r="N428" s="49">
        <v>29.186399999999999</v>
      </c>
      <c r="O428" s="49">
        <v>82.677999999999997</v>
      </c>
      <c r="P428" s="49">
        <v>168</v>
      </c>
    </row>
    <row r="429" spans="1:16" hidden="1" x14ac:dyDescent="0.3">
      <c r="A429" s="49">
        <v>383</v>
      </c>
      <c r="B429" s="115">
        <f t="shared" si="40"/>
        <v>3.3336261591020007</v>
      </c>
      <c r="C429" s="49">
        <f t="shared" si="41"/>
        <v>379.98247540186821</v>
      </c>
      <c r="D429" s="49">
        <f t="shared" si="42"/>
        <v>0.11372549019607843</v>
      </c>
      <c r="E429" s="49">
        <f t="shared" si="42"/>
        <v>0.31885882352941175</v>
      </c>
      <c r="F429" s="49">
        <f t="shared" si="42"/>
        <v>0.64925882352941178</v>
      </c>
      <c r="G429" s="49" t="e">
        <f t="shared" si="47"/>
        <v>#REF!</v>
      </c>
      <c r="H429" s="49" t="e">
        <f t="shared" si="47"/>
        <v>#REF!</v>
      </c>
      <c r="I429" s="49" t="e">
        <f t="shared" si="47"/>
        <v>#REF!</v>
      </c>
      <c r="J429" s="116">
        <f>'[2]RGB Analysis'!A429/3</f>
        <v>127.66666666666667</v>
      </c>
      <c r="K429" s="116" t="b">
        <f t="shared" si="44"/>
        <v>0</v>
      </c>
      <c r="L429" s="116"/>
      <c r="N429" s="49">
        <v>29</v>
      </c>
      <c r="O429" s="49">
        <v>81.308999999999997</v>
      </c>
      <c r="P429" s="49">
        <v>165.56100000000001</v>
      </c>
    </row>
    <row r="430" spans="1:16" x14ac:dyDescent="0.3">
      <c r="A430" s="49">
        <v>384</v>
      </c>
      <c r="B430" s="115">
        <f t="shared" si="40"/>
        <v>3.3316251830161052</v>
      </c>
      <c r="C430" s="49">
        <f t="shared" si="41"/>
        <v>380.21069310481226</v>
      </c>
      <c r="D430" s="49">
        <f t="shared" si="42"/>
        <v>0.12009882352941176</v>
      </c>
      <c r="E430" s="49">
        <f t="shared" si="42"/>
        <v>0.31764705882352939</v>
      </c>
      <c r="F430" s="49">
        <f t="shared" si="42"/>
        <v>0.6470588235294118</v>
      </c>
      <c r="G430" s="49" t="e">
        <f t="shared" si="47"/>
        <v>#REF!</v>
      </c>
      <c r="H430" s="49" t="e">
        <f t="shared" si="47"/>
        <v>#REF!</v>
      </c>
      <c r="I430" s="49" t="e">
        <f t="shared" si="47"/>
        <v>#REF!</v>
      </c>
      <c r="J430" s="116">
        <f>'[2]RGB Analysis'!A430/3</f>
        <v>128</v>
      </c>
      <c r="K430" s="116" t="b">
        <f t="shared" si="44"/>
        <v>1</v>
      </c>
      <c r="L430" s="116"/>
      <c r="N430" s="49">
        <v>30.6252</v>
      </c>
      <c r="O430" s="49">
        <v>81</v>
      </c>
      <c r="P430" s="49">
        <v>165</v>
      </c>
    </row>
    <row r="431" spans="1:16" hidden="1" x14ac:dyDescent="0.3">
      <c r="A431" s="49">
        <v>385</v>
      </c>
      <c r="B431" s="115">
        <f t="shared" ref="B431:B494" si="48">4.1/2049*(2049-A431)</f>
        <v>3.3296242069302098</v>
      </c>
      <c r="C431" s="49">
        <f t="shared" ref="C431:C494" si="49">0.4*18.6*78.1*2.18/B431</f>
        <v>380.43918510788001</v>
      </c>
      <c r="D431" s="49">
        <f t="shared" ref="D431:F494" si="50">N431/250/1.02</f>
        <v>0.12156862745098039</v>
      </c>
      <c r="E431" s="49">
        <f t="shared" si="50"/>
        <v>0.32083137254901961</v>
      </c>
      <c r="F431" s="49">
        <f t="shared" si="50"/>
        <v>0.64069019607843136</v>
      </c>
      <c r="G431" s="49" t="e">
        <f t="shared" ref="G431:I446" si="51">G430</f>
        <v>#REF!</v>
      </c>
      <c r="H431" s="49" t="e">
        <f t="shared" si="51"/>
        <v>#REF!</v>
      </c>
      <c r="I431" s="49" t="e">
        <f t="shared" si="51"/>
        <v>#REF!</v>
      </c>
      <c r="J431" s="116">
        <f>'[2]RGB Analysis'!A431/3</f>
        <v>128.33333333333334</v>
      </c>
      <c r="K431" s="116" t="b">
        <f t="shared" ref="K431:K494" si="52">INT(J431)=J431</f>
        <v>0</v>
      </c>
      <c r="L431" s="116"/>
      <c r="N431" s="49">
        <v>31</v>
      </c>
      <c r="O431" s="49">
        <v>81.811999999999998</v>
      </c>
      <c r="P431" s="49">
        <v>163.376</v>
      </c>
    </row>
    <row r="432" spans="1:16" hidden="1" x14ac:dyDescent="0.3">
      <c r="A432" s="49">
        <v>386</v>
      </c>
      <c r="B432" s="115">
        <f t="shared" si="48"/>
        <v>3.3276232308443139</v>
      </c>
      <c r="C432" s="49">
        <f t="shared" si="49"/>
        <v>380.66795190590045</v>
      </c>
      <c r="D432" s="49">
        <f t="shared" si="50"/>
        <v>0.12475137254901959</v>
      </c>
      <c r="E432" s="49">
        <f t="shared" si="50"/>
        <v>0.31705098039215684</v>
      </c>
      <c r="F432" s="49">
        <f t="shared" si="50"/>
        <v>0.63921568627450986</v>
      </c>
      <c r="G432" s="49" t="e">
        <f t="shared" si="51"/>
        <v>#REF!</v>
      </c>
      <c r="H432" s="49" t="e">
        <f t="shared" si="51"/>
        <v>#REF!</v>
      </c>
      <c r="I432" s="49" t="e">
        <f t="shared" si="51"/>
        <v>#REF!</v>
      </c>
      <c r="J432" s="116">
        <f>'[2]RGB Analysis'!A432/3</f>
        <v>128.66666666666666</v>
      </c>
      <c r="K432" s="116" t="b">
        <f t="shared" si="52"/>
        <v>0</v>
      </c>
      <c r="L432" s="116"/>
      <c r="N432" s="49">
        <v>31.811599999999999</v>
      </c>
      <c r="O432" s="49">
        <v>80.847999999999999</v>
      </c>
      <c r="P432" s="49">
        <v>163</v>
      </c>
    </row>
    <row r="433" spans="1:16" x14ac:dyDescent="0.3">
      <c r="A433" s="49">
        <v>387</v>
      </c>
      <c r="B433" s="115">
        <f t="shared" si="48"/>
        <v>3.3256222547584184</v>
      </c>
      <c r="C433" s="49">
        <f t="shared" si="49"/>
        <v>380.89699399489314</v>
      </c>
      <c r="D433" s="49">
        <f t="shared" si="50"/>
        <v>0.12549019607843137</v>
      </c>
      <c r="E433" s="49">
        <f t="shared" si="50"/>
        <v>0.31272549019607848</v>
      </c>
      <c r="F433" s="49">
        <f t="shared" si="50"/>
        <v>0.64875686274509803</v>
      </c>
      <c r="G433" s="49" t="e">
        <f t="shared" si="51"/>
        <v>#REF!</v>
      </c>
      <c r="H433" s="49" t="e">
        <f t="shared" si="51"/>
        <v>#REF!</v>
      </c>
      <c r="I433" s="49" t="e">
        <f t="shared" si="51"/>
        <v>#REF!</v>
      </c>
      <c r="J433" s="116">
        <f>'[2]RGB Analysis'!A433/3</f>
        <v>129</v>
      </c>
      <c r="K433" s="116" t="b">
        <f t="shared" si="52"/>
        <v>1</v>
      </c>
      <c r="L433" s="116"/>
      <c r="N433" s="49">
        <v>32</v>
      </c>
      <c r="O433" s="49">
        <v>79.745000000000005</v>
      </c>
      <c r="P433" s="49">
        <v>165.43299999999999</v>
      </c>
    </row>
    <row r="434" spans="1:16" hidden="1" x14ac:dyDescent="0.3">
      <c r="A434" s="49">
        <v>388</v>
      </c>
      <c r="B434" s="115">
        <f t="shared" si="48"/>
        <v>3.323621278672523</v>
      </c>
      <c r="C434" s="49">
        <f t="shared" si="49"/>
        <v>381.12631187207251</v>
      </c>
      <c r="D434" s="49">
        <f t="shared" si="50"/>
        <v>0.1223113725490196</v>
      </c>
      <c r="E434" s="49">
        <f t="shared" si="50"/>
        <v>0.31168627450980396</v>
      </c>
      <c r="F434" s="49">
        <f t="shared" si="50"/>
        <v>0.65098039215686276</v>
      </c>
      <c r="G434" s="49" t="e">
        <f t="shared" si="51"/>
        <v>#REF!</v>
      </c>
      <c r="H434" s="49" t="e">
        <f t="shared" si="51"/>
        <v>#REF!</v>
      </c>
      <c r="I434" s="49" t="e">
        <f t="shared" si="51"/>
        <v>#REF!</v>
      </c>
      <c r="J434" s="116">
        <f>'[2]RGB Analysis'!A434/3</f>
        <v>129.33333333333334</v>
      </c>
      <c r="K434" s="116" t="b">
        <f t="shared" si="52"/>
        <v>0</v>
      </c>
      <c r="L434" s="116"/>
      <c r="N434" s="49">
        <v>31.189399999999999</v>
      </c>
      <c r="O434" s="49">
        <v>79.48</v>
      </c>
      <c r="P434" s="49">
        <v>166</v>
      </c>
    </row>
    <row r="435" spans="1:16" hidden="1" x14ac:dyDescent="0.3">
      <c r="A435" s="49">
        <v>389</v>
      </c>
      <c r="B435" s="115">
        <f t="shared" si="48"/>
        <v>3.3216203025866275</v>
      </c>
      <c r="C435" s="49">
        <f t="shared" si="49"/>
        <v>381.35590603585081</v>
      </c>
      <c r="D435" s="49">
        <f t="shared" si="50"/>
        <v>0.12156862745098039</v>
      </c>
      <c r="E435" s="49">
        <f t="shared" si="50"/>
        <v>0.31491372549019608</v>
      </c>
      <c r="F435" s="49">
        <f t="shared" si="50"/>
        <v>0.64462745098039209</v>
      </c>
      <c r="G435" s="49" t="e">
        <f t="shared" si="51"/>
        <v>#REF!</v>
      </c>
      <c r="H435" s="49" t="e">
        <f t="shared" si="51"/>
        <v>#REF!</v>
      </c>
      <c r="I435" s="49" t="e">
        <f t="shared" si="51"/>
        <v>#REF!</v>
      </c>
      <c r="J435" s="116">
        <f>'[2]RGB Analysis'!A435/3</f>
        <v>129.66666666666666</v>
      </c>
      <c r="K435" s="116" t="b">
        <f t="shared" si="52"/>
        <v>0</v>
      </c>
      <c r="L435" s="116"/>
      <c r="N435" s="49">
        <v>31</v>
      </c>
      <c r="O435" s="49">
        <v>80.302999999999997</v>
      </c>
      <c r="P435" s="49">
        <v>164.38</v>
      </c>
    </row>
    <row r="436" spans="1:16" x14ac:dyDescent="0.3">
      <c r="A436" s="49">
        <v>390</v>
      </c>
      <c r="B436" s="115">
        <f t="shared" si="48"/>
        <v>3.3196193265007317</v>
      </c>
      <c r="C436" s="49">
        <f t="shared" si="49"/>
        <v>381.58577698584236</v>
      </c>
      <c r="D436" s="49">
        <f t="shared" si="50"/>
        <v>0.12156862745098039</v>
      </c>
      <c r="E436" s="49">
        <f t="shared" si="50"/>
        <v>0.31728627450980396</v>
      </c>
      <c r="F436" s="49">
        <f t="shared" si="50"/>
        <v>0.64313725490196083</v>
      </c>
      <c r="G436" s="49" t="e">
        <f t="shared" si="51"/>
        <v>#REF!</v>
      </c>
      <c r="H436" s="49" t="e">
        <f t="shared" si="51"/>
        <v>#REF!</v>
      </c>
      <c r="I436" s="49" t="e">
        <f t="shared" si="51"/>
        <v>#REF!</v>
      </c>
      <c r="J436" s="116">
        <f>'[2]RGB Analysis'!A436/3</f>
        <v>130</v>
      </c>
      <c r="K436" s="116" t="b">
        <f t="shared" si="52"/>
        <v>1</v>
      </c>
      <c r="L436" s="116"/>
      <c r="N436" s="49">
        <v>31</v>
      </c>
      <c r="O436" s="49">
        <v>80.908000000000001</v>
      </c>
      <c r="P436" s="49">
        <v>164</v>
      </c>
    </row>
    <row r="437" spans="1:16" hidden="1" x14ac:dyDescent="0.3">
      <c r="A437" s="49">
        <v>391</v>
      </c>
      <c r="B437" s="115">
        <f t="shared" si="48"/>
        <v>3.3176183504148362</v>
      </c>
      <c r="C437" s="49">
        <f t="shared" si="49"/>
        <v>381.81592522286633</v>
      </c>
      <c r="D437" s="49">
        <f t="shared" si="50"/>
        <v>0.12156862745098039</v>
      </c>
      <c r="E437" s="49">
        <f t="shared" si="50"/>
        <v>0.3161921568627451</v>
      </c>
      <c r="F437" s="49">
        <f t="shared" si="50"/>
        <v>0.64313725490196083</v>
      </c>
      <c r="G437" s="49" t="e">
        <f t="shared" si="51"/>
        <v>#REF!</v>
      </c>
      <c r="H437" s="49" t="e">
        <f t="shared" si="51"/>
        <v>#REF!</v>
      </c>
      <c r="I437" s="49" t="e">
        <f t="shared" si="51"/>
        <v>#REF!</v>
      </c>
      <c r="J437" s="116">
        <f>'[2]RGB Analysis'!A437/3</f>
        <v>130.33333333333334</v>
      </c>
      <c r="K437" s="116" t="b">
        <f t="shared" si="52"/>
        <v>0</v>
      </c>
      <c r="L437" s="116"/>
      <c r="N437" s="49">
        <v>31</v>
      </c>
      <c r="O437" s="49">
        <v>80.629000000000005</v>
      </c>
      <c r="P437" s="49">
        <v>164</v>
      </c>
    </row>
    <row r="438" spans="1:16" hidden="1" x14ac:dyDescent="0.3">
      <c r="A438" s="49">
        <v>392</v>
      </c>
      <c r="B438" s="115">
        <f t="shared" si="48"/>
        <v>3.3156173743289408</v>
      </c>
      <c r="C438" s="49">
        <f t="shared" si="49"/>
        <v>382.04635124895134</v>
      </c>
      <c r="D438" s="49">
        <f t="shared" si="50"/>
        <v>0.12156862745098039</v>
      </c>
      <c r="E438" s="49">
        <f t="shared" si="50"/>
        <v>0.31414901960784314</v>
      </c>
      <c r="F438" s="49">
        <f t="shared" si="50"/>
        <v>0.64313725490196083</v>
      </c>
      <c r="G438" s="49" t="e">
        <f t="shared" si="51"/>
        <v>#REF!</v>
      </c>
      <c r="H438" s="49" t="e">
        <f t="shared" si="51"/>
        <v>#REF!</v>
      </c>
      <c r="I438" s="49" t="e">
        <f t="shared" si="51"/>
        <v>#REF!</v>
      </c>
      <c r="J438" s="116">
        <f>'[2]RGB Analysis'!A438/3</f>
        <v>130.66666666666666</v>
      </c>
      <c r="K438" s="116" t="b">
        <f t="shared" si="52"/>
        <v>0</v>
      </c>
      <c r="L438" s="116"/>
      <c r="N438" s="49">
        <v>31</v>
      </c>
      <c r="O438" s="49">
        <v>80.108000000000004</v>
      </c>
      <c r="P438" s="49">
        <v>164</v>
      </c>
    </row>
    <row r="439" spans="1:16" x14ac:dyDescent="0.3">
      <c r="A439" s="49">
        <v>393</v>
      </c>
      <c r="B439" s="115">
        <f t="shared" si="48"/>
        <v>3.3136163982430453</v>
      </c>
      <c r="C439" s="49">
        <f t="shared" si="49"/>
        <v>382.27705556733838</v>
      </c>
      <c r="D439" s="49">
        <f t="shared" si="50"/>
        <v>0.12156862745098039</v>
      </c>
      <c r="E439" s="49">
        <f t="shared" si="50"/>
        <v>0.31372549019607843</v>
      </c>
      <c r="F439" s="49">
        <f t="shared" si="50"/>
        <v>0.64947450980392163</v>
      </c>
      <c r="G439" s="49" t="e">
        <f t="shared" si="51"/>
        <v>#REF!</v>
      </c>
      <c r="H439" s="49" t="e">
        <f t="shared" si="51"/>
        <v>#REF!</v>
      </c>
      <c r="I439" s="49" t="e">
        <f t="shared" si="51"/>
        <v>#REF!</v>
      </c>
      <c r="J439" s="116">
        <f>'[2]RGB Analysis'!A439/3</f>
        <v>131</v>
      </c>
      <c r="K439" s="116" t="b">
        <f t="shared" si="52"/>
        <v>1</v>
      </c>
      <c r="L439" s="116"/>
      <c r="N439" s="49">
        <v>31</v>
      </c>
      <c r="O439" s="49">
        <v>80</v>
      </c>
      <c r="P439" s="49">
        <v>165.61600000000001</v>
      </c>
    </row>
    <row r="440" spans="1:16" hidden="1" x14ac:dyDescent="0.3">
      <c r="A440" s="49">
        <v>394</v>
      </c>
      <c r="B440" s="115">
        <f t="shared" si="48"/>
        <v>3.3116154221571494</v>
      </c>
      <c r="C440" s="49">
        <f t="shared" si="49"/>
        <v>382.50803868248488</v>
      </c>
      <c r="D440" s="49">
        <f t="shared" si="50"/>
        <v>0.12473607843137255</v>
      </c>
      <c r="E440" s="49">
        <f t="shared" si="50"/>
        <v>0.31372549019607843</v>
      </c>
      <c r="F440" s="49">
        <f t="shared" si="50"/>
        <v>0.65098039215686276</v>
      </c>
      <c r="G440" s="49" t="e">
        <f t="shared" si="51"/>
        <v>#REF!</v>
      </c>
      <c r="H440" s="49" t="e">
        <f t="shared" si="51"/>
        <v>#REF!</v>
      </c>
      <c r="I440" s="49" t="e">
        <f t="shared" si="51"/>
        <v>#REF!</v>
      </c>
      <c r="J440" s="116">
        <f>'[2]RGB Analysis'!A440/3</f>
        <v>131.33333333333334</v>
      </c>
      <c r="K440" s="116" t="b">
        <f t="shared" si="52"/>
        <v>0</v>
      </c>
      <c r="L440" s="116"/>
      <c r="N440" s="49">
        <v>31.807700000000001</v>
      </c>
      <c r="O440" s="49">
        <v>80</v>
      </c>
      <c r="P440" s="49">
        <v>166</v>
      </c>
    </row>
    <row r="441" spans="1:16" hidden="1" x14ac:dyDescent="0.3">
      <c r="A441" s="49">
        <v>395</v>
      </c>
      <c r="B441" s="115">
        <f t="shared" si="48"/>
        <v>3.309614446071254</v>
      </c>
      <c r="C441" s="49">
        <f t="shared" si="49"/>
        <v>382.73930110006796</v>
      </c>
      <c r="D441" s="49">
        <f t="shared" si="50"/>
        <v>0.12549019607843137</v>
      </c>
      <c r="E441" s="49">
        <f t="shared" si="50"/>
        <v>0.31372549019607843</v>
      </c>
      <c r="F441" s="49">
        <f t="shared" si="50"/>
        <v>0.64465098039215685</v>
      </c>
      <c r="G441" s="49" t="e">
        <f t="shared" si="51"/>
        <v>#REF!</v>
      </c>
      <c r="H441" s="49" t="e">
        <f t="shared" si="51"/>
        <v>#REF!</v>
      </c>
      <c r="I441" s="49" t="e">
        <f t="shared" si="51"/>
        <v>#REF!</v>
      </c>
      <c r="J441" s="116">
        <f>'[2]RGB Analysis'!A441/3</f>
        <v>131.66666666666666</v>
      </c>
      <c r="K441" s="116" t="b">
        <f t="shared" si="52"/>
        <v>0</v>
      </c>
      <c r="L441" s="116"/>
      <c r="N441" s="49">
        <v>32</v>
      </c>
      <c r="O441" s="49">
        <v>80</v>
      </c>
      <c r="P441" s="49">
        <v>164.386</v>
      </c>
    </row>
    <row r="442" spans="1:16" x14ac:dyDescent="0.3">
      <c r="A442" s="49">
        <v>396</v>
      </c>
      <c r="B442" s="115">
        <f t="shared" si="48"/>
        <v>3.3076134699853585</v>
      </c>
      <c r="C442" s="49">
        <f t="shared" si="49"/>
        <v>382.97084332698876</v>
      </c>
      <c r="D442" s="49">
        <f t="shared" si="50"/>
        <v>0.11599921568627451</v>
      </c>
      <c r="E442" s="49">
        <f t="shared" si="50"/>
        <v>0.31159607843137255</v>
      </c>
      <c r="F442" s="49">
        <f t="shared" si="50"/>
        <v>0.64313725490196083</v>
      </c>
      <c r="G442" s="49" t="e">
        <f t="shared" si="51"/>
        <v>#REF!</v>
      </c>
      <c r="H442" s="49" t="e">
        <f t="shared" si="51"/>
        <v>#REF!</v>
      </c>
      <c r="I442" s="49" t="e">
        <f t="shared" si="51"/>
        <v>#REF!</v>
      </c>
      <c r="J442" s="116">
        <f>'[2]RGB Analysis'!A442/3</f>
        <v>132</v>
      </c>
      <c r="K442" s="116" t="b">
        <f t="shared" si="52"/>
        <v>1</v>
      </c>
      <c r="L442" s="116"/>
      <c r="N442" s="49">
        <v>29.579799999999999</v>
      </c>
      <c r="O442" s="49">
        <v>79.456999999999994</v>
      </c>
      <c r="P442" s="49">
        <v>164</v>
      </c>
    </row>
    <row r="443" spans="1:16" hidden="1" x14ac:dyDescent="0.3">
      <c r="A443" s="49">
        <v>397</v>
      </c>
      <c r="B443" s="115">
        <f t="shared" si="48"/>
        <v>3.3056124938994631</v>
      </c>
      <c r="C443" s="49">
        <f t="shared" si="49"/>
        <v>383.20266587137553</v>
      </c>
      <c r="D443" s="49">
        <f t="shared" si="50"/>
        <v>0.11372549019607843</v>
      </c>
      <c r="E443" s="49">
        <f t="shared" si="50"/>
        <v>0.30811372549019606</v>
      </c>
      <c r="F443" s="49">
        <f t="shared" si="50"/>
        <v>0.64629803921568629</v>
      </c>
      <c r="G443" s="49" t="e">
        <f t="shared" si="51"/>
        <v>#REF!</v>
      </c>
      <c r="H443" s="49" t="e">
        <f t="shared" si="51"/>
        <v>#REF!</v>
      </c>
      <c r="I443" s="49" t="e">
        <f t="shared" si="51"/>
        <v>#REF!</v>
      </c>
      <c r="J443" s="116">
        <f>'[2]RGB Analysis'!A443/3</f>
        <v>132.33333333333334</v>
      </c>
      <c r="K443" s="116" t="b">
        <f t="shared" si="52"/>
        <v>0</v>
      </c>
      <c r="L443" s="116"/>
      <c r="N443" s="49">
        <v>29</v>
      </c>
      <c r="O443" s="49">
        <v>78.569000000000003</v>
      </c>
      <c r="P443" s="49">
        <v>164.80600000000001</v>
      </c>
    </row>
    <row r="444" spans="1:16" hidden="1" x14ac:dyDescent="0.3">
      <c r="A444" s="49">
        <v>398</v>
      </c>
      <c r="B444" s="115">
        <f t="shared" si="48"/>
        <v>3.3036115178135672</v>
      </c>
      <c r="C444" s="49">
        <f t="shared" si="49"/>
        <v>383.43476924258778</v>
      </c>
      <c r="D444" s="49">
        <f t="shared" si="50"/>
        <v>0.12004509803921569</v>
      </c>
      <c r="E444" s="49">
        <f t="shared" si="50"/>
        <v>0.30845490196078434</v>
      </c>
      <c r="F444" s="49">
        <f t="shared" si="50"/>
        <v>0.6470588235294118</v>
      </c>
      <c r="G444" s="49" t="e">
        <f t="shared" si="51"/>
        <v>#REF!</v>
      </c>
      <c r="H444" s="49" t="e">
        <f t="shared" si="51"/>
        <v>#REF!</v>
      </c>
      <c r="I444" s="49" t="e">
        <f t="shared" si="51"/>
        <v>#REF!</v>
      </c>
      <c r="J444" s="116">
        <f>'[2]RGB Analysis'!A444/3</f>
        <v>132.66666666666666</v>
      </c>
      <c r="K444" s="116" t="b">
        <f t="shared" si="52"/>
        <v>0</v>
      </c>
      <c r="L444" s="116"/>
      <c r="N444" s="49">
        <v>30.611499999999999</v>
      </c>
      <c r="O444" s="49">
        <v>78.656000000000006</v>
      </c>
      <c r="P444" s="49">
        <v>165</v>
      </c>
    </row>
    <row r="445" spans="1:16" x14ac:dyDescent="0.3">
      <c r="A445" s="49">
        <v>399</v>
      </c>
      <c r="B445" s="115">
        <f t="shared" si="48"/>
        <v>3.3016105417276718</v>
      </c>
      <c r="C445" s="49">
        <f t="shared" si="49"/>
        <v>383.66715395121963</v>
      </c>
      <c r="D445" s="49">
        <f t="shared" si="50"/>
        <v>0.12156862745098039</v>
      </c>
      <c r="E445" s="49">
        <f t="shared" si="50"/>
        <v>0.3119294117647059</v>
      </c>
      <c r="F445" s="49">
        <f t="shared" si="50"/>
        <v>0.65653333333333341</v>
      </c>
      <c r="G445" s="49" t="e">
        <f t="shared" si="51"/>
        <v>#REF!</v>
      </c>
      <c r="H445" s="49" t="e">
        <f t="shared" si="51"/>
        <v>#REF!</v>
      </c>
      <c r="I445" s="49" t="e">
        <f t="shared" si="51"/>
        <v>#REF!</v>
      </c>
      <c r="J445" s="116">
        <f>'[2]RGB Analysis'!A445/3</f>
        <v>133</v>
      </c>
      <c r="K445" s="116" t="b">
        <f t="shared" si="52"/>
        <v>1</v>
      </c>
      <c r="L445" s="116"/>
      <c r="N445" s="49">
        <v>31</v>
      </c>
      <c r="O445" s="49">
        <v>79.542000000000002</v>
      </c>
      <c r="P445" s="49">
        <v>167.416</v>
      </c>
    </row>
    <row r="446" spans="1:16" hidden="1" x14ac:dyDescent="0.3">
      <c r="A446" s="49">
        <v>400</v>
      </c>
      <c r="B446" s="115">
        <f t="shared" si="48"/>
        <v>3.2996095656417763</v>
      </c>
      <c r="C446" s="49">
        <f t="shared" si="49"/>
        <v>383.89982050910396</v>
      </c>
      <c r="D446" s="49">
        <f t="shared" si="50"/>
        <v>0.12472470588235295</v>
      </c>
      <c r="E446" s="49">
        <f t="shared" si="50"/>
        <v>0.30963137254901962</v>
      </c>
      <c r="F446" s="49">
        <f t="shared" si="50"/>
        <v>0.6588235294117647</v>
      </c>
      <c r="G446" s="49" t="e">
        <f t="shared" si="51"/>
        <v>#REF!</v>
      </c>
      <c r="H446" s="49" t="e">
        <f t="shared" si="51"/>
        <v>#REF!</v>
      </c>
      <c r="I446" s="49" t="e">
        <f t="shared" si="51"/>
        <v>#REF!</v>
      </c>
      <c r="J446" s="116">
        <f>'[2]RGB Analysis'!A446/3</f>
        <v>133.33333333333334</v>
      </c>
      <c r="K446" s="116" t="b">
        <f t="shared" si="52"/>
        <v>0</v>
      </c>
      <c r="L446" s="116"/>
      <c r="N446" s="49">
        <v>31.8048</v>
      </c>
      <c r="O446" s="49">
        <v>78.956000000000003</v>
      </c>
      <c r="P446" s="49">
        <v>168</v>
      </c>
    </row>
    <row r="447" spans="1:16" hidden="1" x14ac:dyDescent="0.3">
      <c r="A447" s="49">
        <v>401</v>
      </c>
      <c r="B447" s="115">
        <f t="shared" si="48"/>
        <v>3.2976085895558809</v>
      </c>
      <c r="C447" s="49">
        <f t="shared" si="49"/>
        <v>384.13276942931577</v>
      </c>
      <c r="D447" s="49">
        <f t="shared" si="50"/>
        <v>0.12549019607843137</v>
      </c>
      <c r="E447" s="49">
        <f t="shared" si="50"/>
        <v>0.30265490196078437</v>
      </c>
      <c r="F447" s="49">
        <f t="shared" si="50"/>
        <v>0.65567058823529412</v>
      </c>
      <c r="G447" s="49" t="e">
        <f t="shared" ref="G447:I462" si="53">G446</f>
        <v>#REF!</v>
      </c>
      <c r="H447" s="49" t="e">
        <f t="shared" si="53"/>
        <v>#REF!</v>
      </c>
      <c r="I447" s="49" t="e">
        <f t="shared" si="53"/>
        <v>#REF!</v>
      </c>
      <c r="J447" s="116">
        <f>'[2]RGB Analysis'!A447/3</f>
        <v>133.66666666666666</v>
      </c>
      <c r="K447" s="116" t="b">
        <f t="shared" si="52"/>
        <v>0</v>
      </c>
      <c r="L447" s="116"/>
      <c r="N447" s="49">
        <v>32</v>
      </c>
      <c r="O447" s="49">
        <v>77.177000000000007</v>
      </c>
      <c r="P447" s="49">
        <v>167.196</v>
      </c>
    </row>
    <row r="448" spans="1:16" x14ac:dyDescent="0.3">
      <c r="A448" s="49">
        <v>402</v>
      </c>
      <c r="B448" s="115">
        <f t="shared" si="48"/>
        <v>3.295607613469985</v>
      </c>
      <c r="C448" s="49">
        <f t="shared" si="49"/>
        <v>384.36600122617637</v>
      </c>
      <c r="D448" s="49">
        <f t="shared" si="50"/>
        <v>0.11918588235294117</v>
      </c>
      <c r="E448" s="49">
        <f t="shared" si="50"/>
        <v>0.30121568627450979</v>
      </c>
      <c r="F448" s="49">
        <f t="shared" si="50"/>
        <v>0.65490196078431373</v>
      </c>
      <c r="G448" s="49" t="e">
        <f t="shared" si="53"/>
        <v>#REF!</v>
      </c>
      <c r="H448" s="49" t="e">
        <f t="shared" si="53"/>
        <v>#REF!</v>
      </c>
      <c r="I448" s="49" t="e">
        <f t="shared" si="53"/>
        <v>#REF!</v>
      </c>
      <c r="J448" s="116">
        <f>'[2]RGB Analysis'!A448/3</f>
        <v>134</v>
      </c>
      <c r="K448" s="116" t="b">
        <f t="shared" si="52"/>
        <v>1</v>
      </c>
      <c r="L448" s="116"/>
      <c r="N448" s="49">
        <v>30.392399999999999</v>
      </c>
      <c r="O448" s="49">
        <v>76.81</v>
      </c>
      <c r="P448" s="49">
        <v>167</v>
      </c>
    </row>
    <row r="449" spans="1:16" hidden="1" x14ac:dyDescent="0.3">
      <c r="A449" s="49">
        <v>403</v>
      </c>
      <c r="B449" s="115">
        <f t="shared" si="48"/>
        <v>3.2936066373840895</v>
      </c>
      <c r="C449" s="49">
        <f t="shared" si="49"/>
        <v>384.59951641525663</v>
      </c>
      <c r="D449" s="49">
        <f t="shared" si="50"/>
        <v>0.11764705882352941</v>
      </c>
      <c r="E449" s="49">
        <f t="shared" si="50"/>
        <v>0.30813333333333337</v>
      </c>
      <c r="F449" s="49">
        <f t="shared" si="50"/>
        <v>0.64545098039215687</v>
      </c>
      <c r="G449" s="49" t="e">
        <f t="shared" si="53"/>
        <v>#REF!</v>
      </c>
      <c r="H449" s="49" t="e">
        <f t="shared" si="53"/>
        <v>#REF!</v>
      </c>
      <c r="I449" s="49" t="e">
        <f t="shared" si="53"/>
        <v>#REF!</v>
      </c>
      <c r="J449" s="116">
        <f>'[2]RGB Analysis'!A449/3</f>
        <v>134.33333333333334</v>
      </c>
      <c r="K449" s="116" t="b">
        <f t="shared" si="52"/>
        <v>0</v>
      </c>
      <c r="L449" s="116"/>
      <c r="N449" s="49">
        <v>30</v>
      </c>
      <c r="O449" s="49">
        <v>78.573999999999998</v>
      </c>
      <c r="P449" s="49">
        <v>164.59</v>
      </c>
    </row>
    <row r="450" spans="1:16" hidden="1" x14ac:dyDescent="0.3">
      <c r="A450" s="49">
        <v>404</v>
      </c>
      <c r="B450" s="115">
        <f t="shared" si="48"/>
        <v>3.2916056612981941</v>
      </c>
      <c r="C450" s="49">
        <f t="shared" si="49"/>
        <v>384.83331551338136</v>
      </c>
      <c r="D450" s="49">
        <f t="shared" si="50"/>
        <v>0.12079529411764707</v>
      </c>
      <c r="E450" s="49">
        <f t="shared" si="50"/>
        <v>0.31250588235294113</v>
      </c>
      <c r="F450" s="49">
        <f t="shared" si="50"/>
        <v>0.64313725490196083</v>
      </c>
      <c r="G450" s="49" t="e">
        <f t="shared" si="53"/>
        <v>#REF!</v>
      </c>
      <c r="H450" s="49" t="e">
        <f t="shared" si="53"/>
        <v>#REF!</v>
      </c>
      <c r="I450" s="49" t="e">
        <f t="shared" si="53"/>
        <v>#REF!</v>
      </c>
      <c r="J450" s="116">
        <f>'[2]RGB Analysis'!A450/3</f>
        <v>134.66666666666666</v>
      </c>
      <c r="K450" s="116" t="b">
        <f t="shared" si="52"/>
        <v>0</v>
      </c>
      <c r="L450" s="116"/>
      <c r="N450" s="49">
        <v>30.802800000000001</v>
      </c>
      <c r="O450" s="49">
        <v>79.688999999999993</v>
      </c>
      <c r="P450" s="49">
        <v>164</v>
      </c>
    </row>
    <row r="451" spans="1:16" x14ac:dyDescent="0.3">
      <c r="A451" s="49">
        <v>405</v>
      </c>
      <c r="B451" s="115">
        <f t="shared" si="48"/>
        <v>3.2896046852122987</v>
      </c>
      <c r="C451" s="49">
        <f t="shared" si="49"/>
        <v>385.0673990386328</v>
      </c>
      <c r="D451" s="49">
        <f t="shared" si="50"/>
        <v>0.12156862745098039</v>
      </c>
      <c r="E451" s="49">
        <f t="shared" si="50"/>
        <v>0.30697254901960785</v>
      </c>
      <c r="F451" s="49">
        <f t="shared" si="50"/>
        <v>0.64628235294117653</v>
      </c>
      <c r="G451" s="49" t="e">
        <f t="shared" si="53"/>
        <v>#REF!</v>
      </c>
      <c r="H451" s="49" t="e">
        <f t="shared" si="53"/>
        <v>#REF!</v>
      </c>
      <c r="I451" s="49" t="e">
        <f t="shared" si="53"/>
        <v>#REF!</v>
      </c>
      <c r="J451" s="116">
        <f>'[2]RGB Analysis'!A451/3</f>
        <v>135</v>
      </c>
      <c r="K451" s="116" t="b">
        <f t="shared" si="52"/>
        <v>1</v>
      </c>
      <c r="L451" s="116"/>
      <c r="N451" s="49">
        <v>31</v>
      </c>
      <c r="O451" s="49">
        <v>78.278000000000006</v>
      </c>
      <c r="P451" s="49">
        <v>164.80199999999999</v>
      </c>
    </row>
    <row r="452" spans="1:16" hidden="1" x14ac:dyDescent="0.3">
      <c r="A452" s="49">
        <v>406</v>
      </c>
      <c r="B452" s="115">
        <f t="shared" si="48"/>
        <v>3.2876037091264028</v>
      </c>
      <c r="C452" s="49">
        <f t="shared" si="49"/>
        <v>385.30176751035447</v>
      </c>
      <c r="D452" s="49">
        <f t="shared" si="50"/>
        <v>0.11527960784313726</v>
      </c>
      <c r="E452" s="49">
        <f t="shared" si="50"/>
        <v>0.30581176470588234</v>
      </c>
      <c r="F452" s="49">
        <f t="shared" si="50"/>
        <v>0.6470588235294118</v>
      </c>
      <c r="G452" s="49" t="e">
        <f t="shared" si="53"/>
        <v>#REF!</v>
      </c>
      <c r="H452" s="49" t="e">
        <f t="shared" si="53"/>
        <v>#REF!</v>
      </c>
      <c r="I452" s="49" t="e">
        <f t="shared" si="53"/>
        <v>#REF!</v>
      </c>
      <c r="J452" s="116">
        <f>'[2]RGB Analysis'!A452/3</f>
        <v>135.33333333333334</v>
      </c>
      <c r="K452" s="116" t="b">
        <f t="shared" si="52"/>
        <v>0</v>
      </c>
      <c r="L452" s="116"/>
      <c r="N452" s="49">
        <v>29.3963</v>
      </c>
      <c r="O452" s="49">
        <v>77.981999999999999</v>
      </c>
      <c r="P452" s="49">
        <v>165</v>
      </c>
    </row>
    <row r="453" spans="1:16" hidden="1" x14ac:dyDescent="0.3">
      <c r="A453" s="49">
        <v>407</v>
      </c>
      <c r="B453" s="115">
        <f t="shared" si="48"/>
        <v>3.2856027330405073</v>
      </c>
      <c r="C453" s="49">
        <f t="shared" si="49"/>
        <v>385.53642144915494</v>
      </c>
      <c r="D453" s="49">
        <f t="shared" si="50"/>
        <v>0.11372549019607843</v>
      </c>
      <c r="E453" s="49">
        <f t="shared" si="50"/>
        <v>0.31216862745098034</v>
      </c>
      <c r="F453" s="49">
        <f t="shared" si="50"/>
        <v>0.65962745098039222</v>
      </c>
      <c r="G453" s="49" t="e">
        <f t="shared" si="53"/>
        <v>#REF!</v>
      </c>
      <c r="H453" s="49" t="e">
        <f t="shared" si="53"/>
        <v>#REF!</v>
      </c>
      <c r="I453" s="49" t="e">
        <f t="shared" si="53"/>
        <v>#REF!</v>
      </c>
      <c r="J453" s="116">
        <f>'[2]RGB Analysis'!A453/3</f>
        <v>135.66666666666666</v>
      </c>
      <c r="K453" s="116" t="b">
        <f t="shared" si="52"/>
        <v>0</v>
      </c>
      <c r="L453" s="116"/>
      <c r="N453" s="49">
        <v>29</v>
      </c>
      <c r="O453" s="49">
        <v>79.602999999999994</v>
      </c>
      <c r="P453" s="49">
        <v>168.20500000000001</v>
      </c>
    </row>
    <row r="454" spans="1:16" x14ac:dyDescent="0.3">
      <c r="A454" s="49">
        <v>408</v>
      </c>
      <c r="B454" s="115">
        <f t="shared" si="48"/>
        <v>3.2836017569546119</v>
      </c>
      <c r="C454" s="49">
        <f t="shared" si="49"/>
        <v>385.7713613769119</v>
      </c>
      <c r="D454" s="49">
        <f t="shared" si="50"/>
        <v>0.11686627450980391</v>
      </c>
      <c r="E454" s="49">
        <f t="shared" si="50"/>
        <v>0.31345098039215685</v>
      </c>
      <c r="F454" s="49">
        <f t="shared" si="50"/>
        <v>0.66274509803921577</v>
      </c>
      <c r="G454" s="49" t="e">
        <f t="shared" si="53"/>
        <v>#REF!</v>
      </c>
      <c r="H454" s="49" t="e">
        <f t="shared" si="53"/>
        <v>#REF!</v>
      </c>
      <c r="I454" s="49" t="e">
        <f t="shared" si="53"/>
        <v>#REF!</v>
      </c>
      <c r="J454" s="116">
        <f>'[2]RGB Analysis'!A454/3</f>
        <v>136</v>
      </c>
      <c r="K454" s="116" t="b">
        <f t="shared" si="52"/>
        <v>1</v>
      </c>
      <c r="L454" s="116"/>
      <c r="N454" s="49">
        <v>29.800899999999999</v>
      </c>
      <c r="O454" s="49">
        <v>79.930000000000007</v>
      </c>
      <c r="P454" s="49">
        <v>169</v>
      </c>
    </row>
    <row r="455" spans="1:16" hidden="1" x14ac:dyDescent="0.3">
      <c r="A455" s="49">
        <v>409</v>
      </c>
      <c r="B455" s="115">
        <f t="shared" si="48"/>
        <v>3.2816007808687164</v>
      </c>
      <c r="C455" s="49">
        <f t="shared" si="49"/>
        <v>386.00658781677583</v>
      </c>
      <c r="D455" s="49">
        <f t="shared" si="50"/>
        <v>0.11764705882352941</v>
      </c>
      <c r="E455" s="49">
        <f t="shared" si="50"/>
        <v>0.30735686274509805</v>
      </c>
      <c r="F455" s="49">
        <f t="shared" si="50"/>
        <v>0.66588235294117648</v>
      </c>
      <c r="G455" s="49" t="e">
        <f t="shared" si="53"/>
        <v>#REF!</v>
      </c>
      <c r="H455" s="49" t="e">
        <f t="shared" si="53"/>
        <v>#REF!</v>
      </c>
      <c r="I455" s="49" t="e">
        <f t="shared" si="53"/>
        <v>#REF!</v>
      </c>
      <c r="J455" s="116">
        <f>'[2]RGB Analysis'!A455/3</f>
        <v>136.33333333333334</v>
      </c>
      <c r="K455" s="116" t="b">
        <f t="shared" si="52"/>
        <v>0</v>
      </c>
      <c r="L455" s="116"/>
      <c r="N455" s="49">
        <v>30</v>
      </c>
      <c r="O455" s="49">
        <v>78.376000000000005</v>
      </c>
      <c r="P455" s="49">
        <v>169.8</v>
      </c>
    </row>
    <row r="456" spans="1:16" hidden="1" x14ac:dyDescent="0.3">
      <c r="A456" s="49">
        <v>410</v>
      </c>
      <c r="B456" s="115">
        <f t="shared" si="48"/>
        <v>3.2795998047828205</v>
      </c>
      <c r="C456" s="49">
        <f t="shared" si="49"/>
        <v>386.24210129317413</v>
      </c>
      <c r="D456" s="49">
        <f t="shared" si="50"/>
        <v>0.11764705882352941</v>
      </c>
      <c r="E456" s="49">
        <f t="shared" si="50"/>
        <v>0.30272549019607842</v>
      </c>
      <c r="F456" s="49">
        <f t="shared" si="50"/>
        <v>0.66668627450980389</v>
      </c>
      <c r="G456" s="49" t="e">
        <f t="shared" si="53"/>
        <v>#REF!</v>
      </c>
      <c r="H456" s="49" t="e">
        <f t="shared" si="53"/>
        <v>#REF!</v>
      </c>
      <c r="I456" s="49" t="e">
        <f t="shared" si="53"/>
        <v>#REF!</v>
      </c>
      <c r="J456" s="116">
        <f>'[2]RGB Analysis'!A456/3</f>
        <v>136.66666666666666</v>
      </c>
      <c r="K456" s="116" t="b">
        <f t="shared" si="52"/>
        <v>0</v>
      </c>
      <c r="L456" s="116"/>
      <c r="N456" s="49">
        <v>30</v>
      </c>
      <c r="O456" s="49">
        <v>77.194999999999993</v>
      </c>
      <c r="P456" s="49">
        <v>170.005</v>
      </c>
    </row>
    <row r="457" spans="1:16" x14ac:dyDescent="0.3">
      <c r="A457" s="49">
        <v>411</v>
      </c>
      <c r="B457" s="115">
        <f t="shared" si="48"/>
        <v>3.2775988286969251</v>
      </c>
      <c r="C457" s="49">
        <f t="shared" si="49"/>
        <v>386.47790233181468</v>
      </c>
      <c r="D457" s="49">
        <f t="shared" si="50"/>
        <v>0.11764705882352941</v>
      </c>
      <c r="E457" s="49">
        <f t="shared" si="50"/>
        <v>0.30507450980392159</v>
      </c>
      <c r="F457" s="49">
        <f t="shared" si="50"/>
        <v>0.67572549019607842</v>
      </c>
      <c r="G457" s="49" t="e">
        <f t="shared" si="53"/>
        <v>#REF!</v>
      </c>
      <c r="H457" s="49" t="e">
        <f t="shared" si="53"/>
        <v>#REF!</v>
      </c>
      <c r="I457" s="49" t="e">
        <f t="shared" si="53"/>
        <v>#REF!</v>
      </c>
      <c r="J457" s="116">
        <f>'[2]RGB Analysis'!A457/3</f>
        <v>137</v>
      </c>
      <c r="K457" s="116" t="b">
        <f t="shared" si="52"/>
        <v>1</v>
      </c>
      <c r="L457" s="116"/>
      <c r="N457" s="49">
        <v>30</v>
      </c>
      <c r="O457" s="49">
        <v>77.793999999999997</v>
      </c>
      <c r="P457" s="49">
        <v>172.31</v>
      </c>
    </row>
    <row r="458" spans="1:16" hidden="1" x14ac:dyDescent="0.3">
      <c r="A458" s="49">
        <v>412</v>
      </c>
      <c r="B458" s="115">
        <f t="shared" si="48"/>
        <v>3.2755978526110296</v>
      </c>
      <c r="C458" s="49">
        <f t="shared" si="49"/>
        <v>386.71399145968991</v>
      </c>
      <c r="D458" s="49">
        <f t="shared" si="50"/>
        <v>0.11764705882352941</v>
      </c>
      <c r="E458" s="49">
        <f t="shared" si="50"/>
        <v>0.30901568627450982</v>
      </c>
      <c r="F458" s="49">
        <f t="shared" si="50"/>
        <v>0.6775882352941176</v>
      </c>
      <c r="G458" s="49" t="e">
        <f t="shared" si="53"/>
        <v>#REF!</v>
      </c>
      <c r="H458" s="49" t="e">
        <f t="shared" si="53"/>
        <v>#REF!</v>
      </c>
      <c r="I458" s="49" t="e">
        <f t="shared" si="53"/>
        <v>#REF!</v>
      </c>
      <c r="J458" s="116">
        <f>'[2]RGB Analysis'!A458/3</f>
        <v>137.33333333333334</v>
      </c>
      <c r="K458" s="116" t="b">
        <f t="shared" si="52"/>
        <v>0</v>
      </c>
      <c r="L458" s="116"/>
      <c r="N458" s="49">
        <v>30</v>
      </c>
      <c r="O458" s="49">
        <v>78.799000000000007</v>
      </c>
      <c r="P458" s="49">
        <v>172.785</v>
      </c>
    </row>
    <row r="459" spans="1:16" hidden="1" x14ac:dyDescent="0.3">
      <c r="A459" s="49">
        <v>413</v>
      </c>
      <c r="B459" s="115">
        <f t="shared" si="48"/>
        <v>3.2735968765251342</v>
      </c>
      <c r="C459" s="49">
        <f t="shared" si="49"/>
        <v>386.9503692050809</v>
      </c>
      <c r="D459" s="49">
        <f t="shared" si="50"/>
        <v>0.11764705882352941</v>
      </c>
      <c r="E459" s="49">
        <f t="shared" si="50"/>
        <v>0.30956078431372552</v>
      </c>
      <c r="F459" s="49">
        <f t="shared" si="50"/>
        <v>0.66952549019607854</v>
      </c>
      <c r="G459" s="49" t="e">
        <f t="shared" si="53"/>
        <v>#REF!</v>
      </c>
      <c r="H459" s="49" t="e">
        <f t="shared" si="53"/>
        <v>#REF!</v>
      </c>
      <c r="I459" s="49" t="e">
        <f t="shared" si="53"/>
        <v>#REF!</v>
      </c>
      <c r="J459" s="116">
        <f>'[2]RGB Analysis'!A459/3</f>
        <v>137.66666666666666</v>
      </c>
      <c r="K459" s="116" t="b">
        <f t="shared" si="52"/>
        <v>0</v>
      </c>
      <c r="L459" s="116"/>
      <c r="N459" s="49">
        <v>30</v>
      </c>
      <c r="O459" s="49">
        <v>78.938000000000002</v>
      </c>
      <c r="P459" s="49">
        <v>170.72900000000001</v>
      </c>
    </row>
    <row r="460" spans="1:16" x14ac:dyDescent="0.3">
      <c r="A460" s="49">
        <v>414</v>
      </c>
      <c r="B460" s="115">
        <f t="shared" si="48"/>
        <v>3.2715959004392383</v>
      </c>
      <c r="C460" s="49">
        <f t="shared" si="49"/>
        <v>387.18703609756113</v>
      </c>
      <c r="D460" s="49">
        <f t="shared" si="50"/>
        <v>0.13016392156862744</v>
      </c>
      <c r="E460" s="49">
        <f t="shared" si="50"/>
        <v>0.30346274509803917</v>
      </c>
      <c r="F460" s="49">
        <f t="shared" si="50"/>
        <v>0.6678705882352941</v>
      </c>
      <c r="G460" s="49" t="e">
        <f t="shared" si="53"/>
        <v>#REF!</v>
      </c>
      <c r="H460" s="49" t="e">
        <f t="shared" si="53"/>
        <v>#REF!</v>
      </c>
      <c r="I460" s="49" t="e">
        <f t="shared" si="53"/>
        <v>#REF!</v>
      </c>
      <c r="J460" s="116">
        <f>'[2]RGB Analysis'!A460/3</f>
        <v>138</v>
      </c>
      <c r="K460" s="116" t="b">
        <f t="shared" si="52"/>
        <v>1</v>
      </c>
      <c r="L460" s="116"/>
      <c r="N460" s="49">
        <v>33.191800000000001</v>
      </c>
      <c r="O460" s="49">
        <v>77.382999999999996</v>
      </c>
      <c r="P460" s="49">
        <v>170.30699999999999</v>
      </c>
    </row>
    <row r="461" spans="1:16" hidden="1" x14ac:dyDescent="0.3">
      <c r="A461" s="49">
        <v>415</v>
      </c>
      <c r="B461" s="115">
        <f t="shared" si="48"/>
        <v>3.2695949243533429</v>
      </c>
      <c r="C461" s="49">
        <f t="shared" si="49"/>
        <v>387.42399266800027</v>
      </c>
      <c r="D461" s="49">
        <f t="shared" si="50"/>
        <v>0.13333333333333333</v>
      </c>
      <c r="E461" s="49">
        <f t="shared" si="50"/>
        <v>0.3015647058823529</v>
      </c>
      <c r="F461" s="49">
        <f t="shared" si="50"/>
        <v>0.6786862745098039</v>
      </c>
      <c r="G461" s="49" t="e">
        <f t="shared" si="53"/>
        <v>#REF!</v>
      </c>
      <c r="H461" s="49" t="e">
        <f t="shared" si="53"/>
        <v>#REF!</v>
      </c>
      <c r="I461" s="49" t="e">
        <f t="shared" si="53"/>
        <v>#REF!</v>
      </c>
      <c r="J461" s="116">
        <f>'[2]RGB Analysis'!A461/3</f>
        <v>138.33333333333334</v>
      </c>
      <c r="K461" s="116" t="b">
        <f t="shared" si="52"/>
        <v>0</v>
      </c>
      <c r="L461" s="116"/>
      <c r="N461" s="49">
        <v>34</v>
      </c>
      <c r="O461" s="49">
        <v>76.899000000000001</v>
      </c>
      <c r="P461" s="49">
        <v>173.065</v>
      </c>
    </row>
    <row r="462" spans="1:16" hidden="1" x14ac:dyDescent="0.3">
      <c r="A462" s="49">
        <v>416</v>
      </c>
      <c r="B462" s="115">
        <f t="shared" si="48"/>
        <v>3.2675939482674474</v>
      </c>
      <c r="C462" s="49">
        <f t="shared" si="49"/>
        <v>387.66123944856849</v>
      </c>
      <c r="D462" s="49">
        <f t="shared" si="50"/>
        <v>0.12395725490196079</v>
      </c>
      <c r="E462" s="49">
        <f t="shared" si="50"/>
        <v>0.29871372549019609</v>
      </c>
      <c r="F462" s="49">
        <f t="shared" si="50"/>
        <v>0.68116470588235289</v>
      </c>
      <c r="G462" s="49" t="e">
        <f t="shared" si="53"/>
        <v>#REF!</v>
      </c>
      <c r="H462" s="49" t="e">
        <f t="shared" si="53"/>
        <v>#REF!</v>
      </c>
      <c r="I462" s="49" t="e">
        <f t="shared" si="53"/>
        <v>#REF!</v>
      </c>
      <c r="J462" s="116">
        <f>'[2]RGB Analysis'!A462/3</f>
        <v>138.66666666666666</v>
      </c>
      <c r="K462" s="116" t="b">
        <f t="shared" si="52"/>
        <v>0</v>
      </c>
      <c r="L462" s="116"/>
      <c r="N462" s="49">
        <v>31.609100000000002</v>
      </c>
      <c r="O462" s="49">
        <v>76.171999999999997</v>
      </c>
      <c r="P462" s="49">
        <v>173.697</v>
      </c>
    </row>
    <row r="463" spans="1:16" x14ac:dyDescent="0.3">
      <c r="A463" s="49">
        <v>417</v>
      </c>
      <c r="B463" s="115">
        <f t="shared" si="48"/>
        <v>3.265592972181552</v>
      </c>
      <c r="C463" s="49">
        <f t="shared" si="49"/>
        <v>387.89877697274039</v>
      </c>
      <c r="D463" s="49">
        <f t="shared" si="50"/>
        <v>0.12156862745098039</v>
      </c>
      <c r="E463" s="49">
        <f t="shared" si="50"/>
        <v>0.29749019607843136</v>
      </c>
      <c r="F463" s="49">
        <f t="shared" si="50"/>
        <v>0.679878431372549</v>
      </c>
      <c r="G463" s="49" t="e">
        <f t="shared" ref="G463:I478" si="54">G462</f>
        <v>#REF!</v>
      </c>
      <c r="H463" s="49" t="e">
        <f t="shared" si="54"/>
        <v>#REF!</v>
      </c>
      <c r="I463" s="49" t="e">
        <f t="shared" si="54"/>
        <v>#REF!</v>
      </c>
      <c r="J463" s="116">
        <f>'[2]RGB Analysis'!A463/3</f>
        <v>139</v>
      </c>
      <c r="K463" s="116" t="b">
        <f t="shared" si="52"/>
        <v>1</v>
      </c>
      <c r="L463" s="116"/>
      <c r="N463" s="49">
        <v>31</v>
      </c>
      <c r="O463" s="49">
        <v>75.86</v>
      </c>
      <c r="P463" s="49">
        <v>173.369</v>
      </c>
    </row>
    <row r="464" spans="1:16" hidden="1" x14ac:dyDescent="0.3">
      <c r="A464" s="49">
        <v>418</v>
      </c>
      <c r="B464" s="115">
        <f t="shared" si="48"/>
        <v>3.2635919960956561</v>
      </c>
      <c r="C464" s="49">
        <f t="shared" si="49"/>
        <v>388.13660577529885</v>
      </c>
      <c r="D464" s="49">
        <f t="shared" si="50"/>
        <v>0.12160588235294117</v>
      </c>
      <c r="E464" s="49">
        <f t="shared" si="50"/>
        <v>0.29787843137254899</v>
      </c>
      <c r="F464" s="49">
        <f t="shared" si="50"/>
        <v>0.67921568627450979</v>
      </c>
      <c r="G464" s="49" t="e">
        <f t="shared" si="54"/>
        <v>#REF!</v>
      </c>
      <c r="H464" s="49" t="e">
        <f t="shared" si="54"/>
        <v>#REF!</v>
      </c>
      <c r="I464" s="49" t="e">
        <f t="shared" si="54"/>
        <v>#REF!</v>
      </c>
      <c r="J464" s="116">
        <f>'[2]RGB Analysis'!A464/3</f>
        <v>139.33333333333334</v>
      </c>
      <c r="K464" s="116" t="b">
        <f t="shared" si="52"/>
        <v>0</v>
      </c>
      <c r="L464" s="116"/>
      <c r="N464" s="49">
        <v>31.009499999999999</v>
      </c>
      <c r="O464" s="49">
        <v>75.959000000000003</v>
      </c>
      <c r="P464" s="49">
        <v>173.2</v>
      </c>
    </row>
    <row r="465" spans="1:16" hidden="1" x14ac:dyDescent="0.3">
      <c r="A465" s="49">
        <v>419</v>
      </c>
      <c r="B465" s="115">
        <f t="shared" si="48"/>
        <v>3.2615910200097606</v>
      </c>
      <c r="C465" s="49">
        <f t="shared" si="49"/>
        <v>388.37472639233891</v>
      </c>
      <c r="D465" s="49">
        <f t="shared" si="50"/>
        <v>0.12173529411764705</v>
      </c>
      <c r="E465" s="49">
        <f t="shared" si="50"/>
        <v>0.29874117647058823</v>
      </c>
      <c r="F465" s="49">
        <f t="shared" si="50"/>
        <v>0.66087843137254909</v>
      </c>
      <c r="G465" s="49" t="e">
        <f t="shared" si="54"/>
        <v>#REF!</v>
      </c>
      <c r="H465" s="49" t="e">
        <f t="shared" si="54"/>
        <v>#REF!</v>
      </c>
      <c r="I465" s="49" t="e">
        <f t="shared" si="54"/>
        <v>#REF!</v>
      </c>
      <c r="J465" s="116">
        <f>'[2]RGB Analysis'!A465/3</f>
        <v>139.66666666666666</v>
      </c>
      <c r="K465" s="116" t="b">
        <f t="shared" si="52"/>
        <v>0</v>
      </c>
      <c r="L465" s="116"/>
      <c r="N465" s="49">
        <v>31.0425</v>
      </c>
      <c r="O465" s="49">
        <v>76.179000000000002</v>
      </c>
      <c r="P465" s="49">
        <v>168.524</v>
      </c>
    </row>
    <row r="466" spans="1:16" x14ac:dyDescent="0.3">
      <c r="A466" s="49">
        <v>420</v>
      </c>
      <c r="B466" s="115">
        <f t="shared" si="48"/>
        <v>3.2595900439238652</v>
      </c>
      <c r="C466" s="49">
        <f t="shared" si="49"/>
        <v>388.6131393612722</v>
      </c>
      <c r="D466" s="49">
        <f t="shared" si="50"/>
        <v>0.12183843137254902</v>
      </c>
      <c r="E466" s="49">
        <f t="shared" si="50"/>
        <v>0.29901568627450981</v>
      </c>
      <c r="F466" s="49">
        <f t="shared" si="50"/>
        <v>0.65683529411764707</v>
      </c>
      <c r="G466" s="49" t="e">
        <f t="shared" si="54"/>
        <v>#REF!</v>
      </c>
      <c r="H466" s="49" t="e">
        <f t="shared" si="54"/>
        <v>#REF!</v>
      </c>
      <c r="I466" s="49" t="e">
        <f t="shared" si="54"/>
        <v>#REF!</v>
      </c>
      <c r="J466" s="116">
        <f>'[2]RGB Analysis'!A466/3</f>
        <v>140</v>
      </c>
      <c r="K466" s="116" t="b">
        <f t="shared" si="52"/>
        <v>1</v>
      </c>
      <c r="L466" s="116"/>
      <c r="N466" s="49">
        <v>31.0688</v>
      </c>
      <c r="O466" s="49">
        <v>76.248999999999995</v>
      </c>
      <c r="P466" s="49">
        <v>167.49299999999999</v>
      </c>
    </row>
    <row r="467" spans="1:16" hidden="1" x14ac:dyDescent="0.3">
      <c r="A467" s="49">
        <v>421</v>
      </c>
      <c r="B467" s="115">
        <f t="shared" si="48"/>
        <v>3.2575890678379698</v>
      </c>
      <c r="C467" s="49">
        <f t="shared" si="49"/>
        <v>388.85184522083068</v>
      </c>
      <c r="D467" s="49">
        <f t="shared" si="50"/>
        <v>0.12194196078431373</v>
      </c>
      <c r="E467" s="49">
        <f t="shared" si="50"/>
        <v>0.29599607843137254</v>
      </c>
      <c r="F467" s="49">
        <f t="shared" si="50"/>
        <v>0.66391372549019612</v>
      </c>
      <c r="G467" s="49" t="e">
        <f t="shared" si="54"/>
        <v>#REF!</v>
      </c>
      <c r="H467" s="49" t="e">
        <f t="shared" si="54"/>
        <v>#REF!</v>
      </c>
      <c r="I467" s="49" t="e">
        <f t="shared" si="54"/>
        <v>#REF!</v>
      </c>
      <c r="J467" s="116">
        <f>'[2]RGB Analysis'!A467/3</f>
        <v>140.33333333333334</v>
      </c>
      <c r="K467" s="116" t="b">
        <f t="shared" si="52"/>
        <v>0</v>
      </c>
      <c r="L467" s="116"/>
      <c r="N467" s="49">
        <v>31.095199999999998</v>
      </c>
      <c r="O467" s="49">
        <v>75.478999999999999</v>
      </c>
      <c r="P467" s="49">
        <v>169.298</v>
      </c>
    </row>
    <row r="468" spans="1:16" hidden="1" x14ac:dyDescent="0.3">
      <c r="A468" s="49">
        <v>422</v>
      </c>
      <c r="B468" s="115">
        <f t="shared" si="48"/>
        <v>3.2555880917520739</v>
      </c>
      <c r="C468" s="49">
        <f t="shared" si="49"/>
        <v>389.09084451107094</v>
      </c>
      <c r="D468" s="49">
        <f t="shared" si="50"/>
        <v>0.12440235294117645</v>
      </c>
      <c r="E468" s="49">
        <f t="shared" si="50"/>
        <v>0.29528627450980394</v>
      </c>
      <c r="F468" s="49">
        <f t="shared" si="50"/>
        <v>0.66549803921568618</v>
      </c>
      <c r="G468" s="49" t="e">
        <f t="shared" si="54"/>
        <v>#REF!</v>
      </c>
      <c r="H468" s="49" t="e">
        <f t="shared" si="54"/>
        <v>#REF!</v>
      </c>
      <c r="I468" s="49" t="e">
        <f t="shared" si="54"/>
        <v>#REF!</v>
      </c>
      <c r="J468" s="116">
        <f>'[2]RGB Analysis'!A468/3</f>
        <v>140.66666666666666</v>
      </c>
      <c r="K468" s="116" t="b">
        <f t="shared" si="52"/>
        <v>0</v>
      </c>
      <c r="L468" s="116"/>
      <c r="N468" s="49">
        <v>31.7226</v>
      </c>
      <c r="O468" s="49">
        <v>75.298000000000002</v>
      </c>
      <c r="P468" s="49">
        <v>169.702</v>
      </c>
    </row>
    <row r="469" spans="1:16" x14ac:dyDescent="0.3">
      <c r="A469" s="49">
        <v>423</v>
      </c>
      <c r="B469" s="115">
        <f t="shared" si="48"/>
        <v>3.2535871156661784</v>
      </c>
      <c r="C469" s="49">
        <f t="shared" si="49"/>
        <v>389.33013777337788</v>
      </c>
      <c r="D469" s="49">
        <f t="shared" si="50"/>
        <v>0.12491019607843137</v>
      </c>
      <c r="E469" s="49">
        <f t="shared" si="50"/>
        <v>0.29859607843137254</v>
      </c>
      <c r="F469" s="49">
        <f t="shared" si="50"/>
        <v>0.66118431372549025</v>
      </c>
      <c r="G469" s="49" t="e">
        <f t="shared" si="54"/>
        <v>#REF!</v>
      </c>
      <c r="H469" s="49" t="e">
        <f t="shared" si="54"/>
        <v>#REF!</v>
      </c>
      <c r="I469" s="49" t="e">
        <f t="shared" si="54"/>
        <v>#REF!</v>
      </c>
      <c r="J469" s="116">
        <f>'[2]RGB Analysis'!A469/3</f>
        <v>141</v>
      </c>
      <c r="K469" s="116" t="b">
        <f t="shared" si="52"/>
        <v>1</v>
      </c>
      <c r="L469" s="116"/>
      <c r="N469" s="49">
        <v>31.8521</v>
      </c>
      <c r="O469" s="49">
        <v>76.141999999999996</v>
      </c>
      <c r="P469" s="49">
        <v>168.602</v>
      </c>
    </row>
    <row r="470" spans="1:16" hidden="1" x14ac:dyDescent="0.3">
      <c r="A470" s="49">
        <v>424</v>
      </c>
      <c r="B470" s="115">
        <f t="shared" si="48"/>
        <v>3.251586139580283</v>
      </c>
      <c r="C470" s="49">
        <f t="shared" si="49"/>
        <v>389.56972555046917</v>
      </c>
      <c r="D470" s="49">
        <f t="shared" si="50"/>
        <v>0.12791686274509806</v>
      </c>
      <c r="E470" s="49">
        <f t="shared" si="50"/>
        <v>0.30235294117647055</v>
      </c>
      <c r="F470" s="49">
        <f t="shared" si="50"/>
        <v>0.66018431372549014</v>
      </c>
      <c r="G470" s="49" t="e">
        <f t="shared" si="54"/>
        <v>#REF!</v>
      </c>
      <c r="H470" s="49" t="e">
        <f t="shared" si="54"/>
        <v>#REF!</v>
      </c>
      <c r="I470" s="49" t="e">
        <f t="shared" si="54"/>
        <v>#REF!</v>
      </c>
      <c r="J470" s="116">
        <f>'[2]RGB Analysis'!A470/3</f>
        <v>141.33333333333334</v>
      </c>
      <c r="K470" s="116" t="b">
        <f t="shared" si="52"/>
        <v>0</v>
      </c>
      <c r="L470" s="116"/>
      <c r="N470" s="49">
        <v>32.6188</v>
      </c>
      <c r="O470" s="49">
        <v>77.099999999999994</v>
      </c>
      <c r="P470" s="49">
        <v>168.34700000000001</v>
      </c>
    </row>
    <row r="471" spans="1:16" hidden="1" x14ac:dyDescent="0.3">
      <c r="A471" s="49">
        <v>425</v>
      </c>
      <c r="B471" s="115">
        <f t="shared" si="48"/>
        <v>3.2495851634943875</v>
      </c>
      <c r="C471" s="49">
        <f t="shared" si="49"/>
        <v>389.80960838639925</v>
      </c>
      <c r="D471" s="49">
        <f t="shared" si="50"/>
        <v>0.12862509803921568</v>
      </c>
      <c r="E471" s="49">
        <f t="shared" si="50"/>
        <v>0.30021568627450984</v>
      </c>
      <c r="F471" s="49">
        <f t="shared" si="50"/>
        <v>0.66879999999999995</v>
      </c>
      <c r="G471" s="49" t="e">
        <f t="shared" si="54"/>
        <v>#REF!</v>
      </c>
      <c r="H471" s="49" t="e">
        <f t="shared" si="54"/>
        <v>#REF!</v>
      </c>
      <c r="I471" s="49" t="e">
        <f t="shared" si="54"/>
        <v>#REF!</v>
      </c>
      <c r="J471" s="116">
        <f>'[2]RGB Analysis'!A471/3</f>
        <v>141.66666666666666</v>
      </c>
      <c r="K471" s="116" t="b">
        <f t="shared" si="52"/>
        <v>0</v>
      </c>
      <c r="L471" s="116"/>
      <c r="N471" s="49">
        <v>32.799399999999999</v>
      </c>
      <c r="O471" s="49">
        <v>76.555000000000007</v>
      </c>
      <c r="P471" s="49">
        <v>170.54400000000001</v>
      </c>
    </row>
    <row r="472" spans="1:16" x14ac:dyDescent="0.3">
      <c r="A472" s="49">
        <v>426</v>
      </c>
      <c r="B472" s="115">
        <f t="shared" si="48"/>
        <v>3.2475841874084916</v>
      </c>
      <c r="C472" s="49">
        <f t="shared" si="49"/>
        <v>390.04978682656343</v>
      </c>
      <c r="D472" s="49">
        <f t="shared" si="50"/>
        <v>0.12371921568627453</v>
      </c>
      <c r="E472" s="49">
        <f t="shared" si="50"/>
        <v>0.29027058823529411</v>
      </c>
      <c r="F472" s="49">
        <f t="shared" si="50"/>
        <v>0.67131764705882357</v>
      </c>
      <c r="G472" s="49" t="e">
        <f t="shared" si="54"/>
        <v>#REF!</v>
      </c>
      <c r="H472" s="49" t="e">
        <f t="shared" si="54"/>
        <v>#REF!</v>
      </c>
      <c r="I472" s="49" t="e">
        <f t="shared" si="54"/>
        <v>#REF!</v>
      </c>
      <c r="J472" s="116">
        <f>'[2]RGB Analysis'!A472/3</f>
        <v>142</v>
      </c>
      <c r="K472" s="116" t="b">
        <f t="shared" si="52"/>
        <v>1</v>
      </c>
      <c r="L472" s="116"/>
      <c r="N472" s="49">
        <v>31.548400000000001</v>
      </c>
      <c r="O472" s="49">
        <v>74.019000000000005</v>
      </c>
      <c r="P472" s="49">
        <v>171.18600000000001</v>
      </c>
    </row>
    <row r="473" spans="1:16" hidden="1" x14ac:dyDescent="0.3">
      <c r="A473" s="49">
        <v>427</v>
      </c>
      <c r="B473" s="115">
        <f t="shared" si="48"/>
        <v>3.2455832113225962</v>
      </c>
      <c r="C473" s="49">
        <f t="shared" si="49"/>
        <v>390.29026141770186</v>
      </c>
      <c r="D473" s="49">
        <f t="shared" si="50"/>
        <v>0.12256196078431371</v>
      </c>
      <c r="E473" s="49">
        <f t="shared" si="50"/>
        <v>0.28841960784313725</v>
      </c>
      <c r="F473" s="49">
        <f t="shared" si="50"/>
        <v>0.66459215686274509</v>
      </c>
      <c r="G473" s="49" t="e">
        <f t="shared" si="54"/>
        <v>#REF!</v>
      </c>
      <c r="H473" s="49" t="e">
        <f t="shared" si="54"/>
        <v>#REF!</v>
      </c>
      <c r="I473" s="49" t="e">
        <f t="shared" si="54"/>
        <v>#REF!</v>
      </c>
      <c r="J473" s="116">
        <f>'[2]RGB Analysis'!A473/3</f>
        <v>142.33333333333334</v>
      </c>
      <c r="K473" s="116" t="b">
        <f t="shared" si="52"/>
        <v>0</v>
      </c>
      <c r="L473" s="116"/>
      <c r="N473" s="49">
        <v>31.253299999999999</v>
      </c>
      <c r="O473" s="49">
        <v>73.546999999999997</v>
      </c>
      <c r="P473" s="49">
        <v>169.471</v>
      </c>
    </row>
    <row r="474" spans="1:16" hidden="1" x14ac:dyDescent="0.3">
      <c r="A474" s="49">
        <v>428</v>
      </c>
      <c r="B474" s="115">
        <f t="shared" si="48"/>
        <v>3.2435822352367008</v>
      </c>
      <c r="C474" s="49">
        <f t="shared" si="49"/>
        <v>390.53103270790399</v>
      </c>
      <c r="D474" s="49">
        <f t="shared" si="50"/>
        <v>0.12713490196078431</v>
      </c>
      <c r="E474" s="49">
        <f t="shared" si="50"/>
        <v>0.29293333333333327</v>
      </c>
      <c r="F474" s="49">
        <f t="shared" si="50"/>
        <v>0.66274509803921577</v>
      </c>
      <c r="G474" s="49" t="e">
        <f t="shared" si="54"/>
        <v>#REF!</v>
      </c>
      <c r="H474" s="49" t="e">
        <f t="shared" si="54"/>
        <v>#REF!</v>
      </c>
      <c r="I474" s="49" t="e">
        <f t="shared" si="54"/>
        <v>#REF!</v>
      </c>
      <c r="J474" s="116">
        <f>'[2]RGB Analysis'!A474/3</f>
        <v>142.66666666666666</v>
      </c>
      <c r="K474" s="116" t="b">
        <f t="shared" si="52"/>
        <v>0</v>
      </c>
      <c r="L474" s="116"/>
      <c r="N474" s="49">
        <v>32.419400000000003</v>
      </c>
      <c r="O474" s="49">
        <v>74.697999999999993</v>
      </c>
      <c r="P474" s="49">
        <v>169</v>
      </c>
    </row>
    <row r="475" spans="1:16" x14ac:dyDescent="0.3">
      <c r="A475" s="49">
        <v>429</v>
      </c>
      <c r="B475" s="115">
        <f t="shared" si="48"/>
        <v>3.2415812591508049</v>
      </c>
      <c r="C475" s="49">
        <f t="shared" si="49"/>
        <v>390.77210124661264</v>
      </c>
      <c r="D475" s="49">
        <f t="shared" si="50"/>
        <v>0.12821176470588236</v>
      </c>
      <c r="E475" s="49">
        <f t="shared" si="50"/>
        <v>0.2953764705882353</v>
      </c>
      <c r="F475" s="49">
        <f t="shared" si="50"/>
        <v>0.67514901960784313</v>
      </c>
      <c r="G475" s="49" t="e">
        <f t="shared" si="54"/>
        <v>#REF!</v>
      </c>
      <c r="H475" s="49" t="e">
        <f t="shared" si="54"/>
        <v>#REF!</v>
      </c>
      <c r="I475" s="49" t="e">
        <f t="shared" si="54"/>
        <v>#REF!</v>
      </c>
      <c r="J475" s="116">
        <f>'[2]RGB Analysis'!A475/3</f>
        <v>143</v>
      </c>
      <c r="K475" s="116" t="b">
        <f t="shared" si="52"/>
        <v>1</v>
      </c>
      <c r="L475" s="116"/>
      <c r="N475" s="49">
        <v>32.694000000000003</v>
      </c>
      <c r="O475" s="49">
        <v>75.320999999999998</v>
      </c>
      <c r="P475" s="49">
        <v>172.16300000000001</v>
      </c>
    </row>
    <row r="476" spans="1:16" hidden="1" x14ac:dyDescent="0.3">
      <c r="A476" s="49">
        <v>430</v>
      </c>
      <c r="B476" s="115">
        <f t="shared" si="48"/>
        <v>3.2395802830649094</v>
      </c>
      <c r="C476" s="49">
        <f t="shared" si="49"/>
        <v>391.01346758462779</v>
      </c>
      <c r="D476" s="49">
        <f t="shared" si="50"/>
        <v>0.1219113725490196</v>
      </c>
      <c r="E476" s="49">
        <f t="shared" si="50"/>
        <v>0.29289803921568625</v>
      </c>
      <c r="F476" s="49">
        <f t="shared" si="50"/>
        <v>0.67843137254901953</v>
      </c>
      <c r="G476" s="49" t="e">
        <f t="shared" si="54"/>
        <v>#REF!</v>
      </c>
      <c r="H476" s="49" t="e">
        <f t="shared" si="54"/>
        <v>#REF!</v>
      </c>
      <c r="I476" s="49" t="e">
        <f t="shared" si="54"/>
        <v>#REF!</v>
      </c>
      <c r="J476" s="116">
        <f>'[2]RGB Analysis'!A476/3</f>
        <v>143.33333333333334</v>
      </c>
      <c r="K476" s="116" t="b">
        <f t="shared" si="52"/>
        <v>0</v>
      </c>
      <c r="L476" s="116"/>
      <c r="N476" s="49">
        <v>31.087399999999999</v>
      </c>
      <c r="O476" s="49">
        <v>74.688999999999993</v>
      </c>
      <c r="P476" s="49">
        <v>173</v>
      </c>
    </row>
    <row r="477" spans="1:16" hidden="1" x14ac:dyDescent="0.3">
      <c r="A477" s="49">
        <v>431</v>
      </c>
      <c r="B477" s="115">
        <f t="shared" si="48"/>
        <v>3.237579306979014</v>
      </c>
      <c r="C477" s="49">
        <f t="shared" si="49"/>
        <v>391.25513227411147</v>
      </c>
      <c r="D477" s="49">
        <f t="shared" si="50"/>
        <v>0.12016196078431372</v>
      </c>
      <c r="E477" s="49">
        <f t="shared" si="50"/>
        <v>0.289156862745098</v>
      </c>
      <c r="F477" s="49">
        <f t="shared" si="50"/>
        <v>0.65686274509803921</v>
      </c>
      <c r="G477" s="49" t="e">
        <f t="shared" si="54"/>
        <v>#REF!</v>
      </c>
      <c r="H477" s="49" t="e">
        <f t="shared" si="54"/>
        <v>#REF!</v>
      </c>
      <c r="I477" s="49" t="e">
        <f t="shared" si="54"/>
        <v>#REF!</v>
      </c>
      <c r="J477" s="116">
        <f>'[2]RGB Analysis'!A477/3</f>
        <v>143.66666666666666</v>
      </c>
      <c r="K477" s="116" t="b">
        <f t="shared" si="52"/>
        <v>0</v>
      </c>
      <c r="L477" s="116"/>
      <c r="N477" s="49">
        <v>30.641300000000001</v>
      </c>
      <c r="O477" s="49">
        <v>73.734999999999999</v>
      </c>
      <c r="P477" s="49">
        <v>167.5</v>
      </c>
    </row>
    <row r="478" spans="1:16" x14ac:dyDescent="0.3">
      <c r="A478" s="49">
        <v>432</v>
      </c>
      <c r="B478" s="115">
        <f t="shared" si="48"/>
        <v>3.2355783308931185</v>
      </c>
      <c r="C478" s="49">
        <f t="shared" si="49"/>
        <v>391.49709586859143</v>
      </c>
      <c r="D478" s="49">
        <f t="shared" si="50"/>
        <v>0.1250564705882353</v>
      </c>
      <c r="E478" s="49">
        <f t="shared" si="50"/>
        <v>0.29007450980392152</v>
      </c>
      <c r="F478" s="49">
        <f t="shared" si="50"/>
        <v>0.65130588235294118</v>
      </c>
      <c r="G478" s="49" t="e">
        <f t="shared" si="54"/>
        <v>#REF!</v>
      </c>
      <c r="H478" s="49" t="e">
        <f t="shared" si="54"/>
        <v>#REF!</v>
      </c>
      <c r="I478" s="49" t="e">
        <f t="shared" si="54"/>
        <v>#REF!</v>
      </c>
      <c r="J478" s="116">
        <f>'[2]RGB Analysis'!A478/3</f>
        <v>144</v>
      </c>
      <c r="K478" s="116" t="b">
        <f t="shared" si="52"/>
        <v>1</v>
      </c>
      <c r="L478" s="116"/>
      <c r="N478" s="49">
        <v>31.889399999999998</v>
      </c>
      <c r="O478" s="49">
        <v>73.968999999999994</v>
      </c>
      <c r="P478" s="49">
        <v>166.083</v>
      </c>
    </row>
    <row r="479" spans="1:16" hidden="1" x14ac:dyDescent="0.3">
      <c r="A479" s="49">
        <v>433</v>
      </c>
      <c r="B479" s="115">
        <f t="shared" si="48"/>
        <v>3.2335773548072226</v>
      </c>
      <c r="C479" s="49">
        <f t="shared" si="49"/>
        <v>391.73935892296561</v>
      </c>
      <c r="D479" s="49">
        <f t="shared" si="50"/>
        <v>0.12618509803921568</v>
      </c>
      <c r="E479" s="49">
        <f t="shared" si="50"/>
        <v>0.29205490196078432</v>
      </c>
      <c r="F479" s="49">
        <f t="shared" si="50"/>
        <v>0.6532509803921569</v>
      </c>
      <c r="G479" s="49" t="e">
        <f t="shared" ref="G479:I494" si="55">G478</f>
        <v>#REF!</v>
      </c>
      <c r="H479" s="49" t="e">
        <f t="shared" si="55"/>
        <v>#REF!</v>
      </c>
      <c r="I479" s="49" t="e">
        <f t="shared" si="55"/>
        <v>#REF!</v>
      </c>
      <c r="J479" s="116">
        <f>'[2]RGB Analysis'!A479/3</f>
        <v>144.33333333333334</v>
      </c>
      <c r="K479" s="116" t="b">
        <f t="shared" si="52"/>
        <v>0</v>
      </c>
      <c r="L479" s="116"/>
      <c r="N479" s="49">
        <v>32.177199999999999</v>
      </c>
      <c r="O479" s="49">
        <v>74.474000000000004</v>
      </c>
      <c r="P479" s="49">
        <v>166.57900000000001</v>
      </c>
    </row>
    <row r="480" spans="1:16" hidden="1" x14ac:dyDescent="0.3">
      <c r="A480" s="49">
        <v>434</v>
      </c>
      <c r="B480" s="115">
        <f t="shared" si="48"/>
        <v>3.2315763787213272</v>
      </c>
      <c r="C480" s="49">
        <f t="shared" si="49"/>
        <v>391.98192199350615</v>
      </c>
      <c r="D480" s="49">
        <f t="shared" si="50"/>
        <v>0.12636274509803919</v>
      </c>
      <c r="E480" s="49">
        <f t="shared" si="50"/>
        <v>0.28941960784313725</v>
      </c>
      <c r="F480" s="49">
        <f t="shared" si="50"/>
        <v>0.65400784313725491</v>
      </c>
      <c r="G480" s="49" t="e">
        <f t="shared" si="55"/>
        <v>#REF!</v>
      </c>
      <c r="H480" s="49" t="e">
        <f t="shared" si="55"/>
        <v>#REF!</v>
      </c>
      <c r="I480" s="49" t="e">
        <f t="shared" si="55"/>
        <v>#REF!</v>
      </c>
      <c r="J480" s="116">
        <f>'[2]RGB Analysis'!A480/3</f>
        <v>144.66666666666666</v>
      </c>
      <c r="K480" s="116" t="b">
        <f t="shared" si="52"/>
        <v>0</v>
      </c>
      <c r="L480" s="116"/>
      <c r="N480" s="49">
        <v>32.222499999999997</v>
      </c>
      <c r="O480" s="49">
        <v>73.802000000000007</v>
      </c>
      <c r="P480" s="49">
        <v>166.77199999999999</v>
      </c>
    </row>
    <row r="481" spans="1:16" x14ac:dyDescent="0.3">
      <c r="A481" s="49">
        <v>435</v>
      </c>
      <c r="B481" s="115">
        <f t="shared" si="48"/>
        <v>3.2295754026354317</v>
      </c>
      <c r="C481" s="49">
        <f t="shared" si="49"/>
        <v>392.22478563786393</v>
      </c>
      <c r="D481" s="49">
        <f t="shared" si="50"/>
        <v>0.12605294117647062</v>
      </c>
      <c r="E481" s="49">
        <f t="shared" si="50"/>
        <v>0.28678823529411762</v>
      </c>
      <c r="F481" s="49">
        <f t="shared" si="50"/>
        <v>0.66973725490196079</v>
      </c>
      <c r="G481" s="49" t="e">
        <f t="shared" si="55"/>
        <v>#REF!</v>
      </c>
      <c r="H481" s="49" t="e">
        <f t="shared" si="55"/>
        <v>#REF!</v>
      </c>
      <c r="I481" s="49" t="e">
        <f t="shared" si="55"/>
        <v>#REF!</v>
      </c>
      <c r="J481" s="116">
        <f>'[2]RGB Analysis'!A481/3</f>
        <v>145</v>
      </c>
      <c r="K481" s="116" t="b">
        <f t="shared" si="52"/>
        <v>1</v>
      </c>
      <c r="L481" s="116"/>
      <c r="N481" s="49">
        <v>32.143500000000003</v>
      </c>
      <c r="O481" s="49">
        <v>73.131</v>
      </c>
      <c r="P481" s="49">
        <v>170.78299999999999</v>
      </c>
    </row>
    <row r="482" spans="1:16" hidden="1" x14ac:dyDescent="0.3">
      <c r="A482" s="49">
        <v>436</v>
      </c>
      <c r="B482" s="115">
        <f t="shared" si="48"/>
        <v>3.2275744265495363</v>
      </c>
      <c r="C482" s="49">
        <f t="shared" si="49"/>
        <v>392.46795041507278</v>
      </c>
      <c r="D482" s="49">
        <f t="shared" si="50"/>
        <v>0.12563960784313724</v>
      </c>
      <c r="E482" s="49">
        <f t="shared" si="50"/>
        <v>0.28627450980392155</v>
      </c>
      <c r="F482" s="49">
        <f t="shared" si="50"/>
        <v>0.67418823529411764</v>
      </c>
      <c r="G482" s="49" t="e">
        <f t="shared" si="55"/>
        <v>#REF!</v>
      </c>
      <c r="H482" s="49" t="e">
        <f t="shared" si="55"/>
        <v>#REF!</v>
      </c>
      <c r="I482" s="49" t="e">
        <f t="shared" si="55"/>
        <v>#REF!</v>
      </c>
      <c r="J482" s="116">
        <f>'[2]RGB Analysis'!A482/3</f>
        <v>145.33333333333334</v>
      </c>
      <c r="K482" s="116" t="b">
        <f t="shared" si="52"/>
        <v>0</v>
      </c>
      <c r="L482" s="116"/>
      <c r="N482" s="49">
        <v>32.0381</v>
      </c>
      <c r="O482" s="49">
        <v>73</v>
      </c>
      <c r="P482" s="49">
        <v>171.91800000000001</v>
      </c>
    </row>
    <row r="483" spans="1:16" hidden="1" x14ac:dyDescent="0.3">
      <c r="A483" s="49">
        <v>437</v>
      </c>
      <c r="B483" s="115">
        <f t="shared" si="48"/>
        <v>3.2255734504636404</v>
      </c>
      <c r="C483" s="49">
        <f t="shared" si="49"/>
        <v>392.7114168855536</v>
      </c>
      <c r="D483" s="49">
        <f t="shared" si="50"/>
        <v>0.12522588235294116</v>
      </c>
      <c r="E483" s="49">
        <f t="shared" si="50"/>
        <v>0.28523529411764703</v>
      </c>
      <c r="F483" s="49">
        <f t="shared" si="50"/>
        <v>0.6847411764705883</v>
      </c>
      <c r="G483" s="49" t="e">
        <f t="shared" si="55"/>
        <v>#REF!</v>
      </c>
      <c r="H483" s="49" t="e">
        <f t="shared" si="55"/>
        <v>#REF!</v>
      </c>
      <c r="I483" s="49" t="e">
        <f t="shared" si="55"/>
        <v>#REF!</v>
      </c>
      <c r="J483" s="116">
        <f>'[2]RGB Analysis'!A483/3</f>
        <v>145.66666666666666</v>
      </c>
      <c r="K483" s="116" t="b">
        <f t="shared" si="52"/>
        <v>0</v>
      </c>
      <c r="L483" s="116"/>
      <c r="N483" s="49">
        <v>31.932600000000001</v>
      </c>
      <c r="O483" s="49">
        <v>72.734999999999999</v>
      </c>
      <c r="P483" s="49">
        <v>174.60900000000001</v>
      </c>
    </row>
    <row r="484" spans="1:16" x14ac:dyDescent="0.3">
      <c r="A484" s="49">
        <v>438</v>
      </c>
      <c r="B484" s="115">
        <f t="shared" si="48"/>
        <v>3.223572474377745</v>
      </c>
      <c r="C484" s="49">
        <f t="shared" si="49"/>
        <v>392.95518561111879</v>
      </c>
      <c r="D484" s="49">
        <f t="shared" si="50"/>
        <v>0.12393686274509802</v>
      </c>
      <c r="E484" s="49">
        <f t="shared" si="50"/>
        <v>0.28505098039215687</v>
      </c>
      <c r="F484" s="49">
        <f t="shared" si="50"/>
        <v>0.68800392156862744</v>
      </c>
      <c r="G484" s="49" t="e">
        <f t="shared" si="55"/>
        <v>#REF!</v>
      </c>
      <c r="H484" s="49" t="e">
        <f t="shared" si="55"/>
        <v>#REF!</v>
      </c>
      <c r="I484" s="49" t="e">
        <f t="shared" si="55"/>
        <v>#REF!</v>
      </c>
      <c r="J484" s="116">
        <f>'[2]RGB Analysis'!A484/3</f>
        <v>146</v>
      </c>
      <c r="K484" s="116" t="b">
        <f t="shared" si="52"/>
        <v>1</v>
      </c>
      <c r="L484" s="116"/>
      <c r="N484" s="49">
        <v>31.603899999999999</v>
      </c>
      <c r="O484" s="49">
        <v>72.688000000000002</v>
      </c>
      <c r="P484" s="49">
        <v>175.441</v>
      </c>
    </row>
    <row r="485" spans="1:16" hidden="1" x14ac:dyDescent="0.3">
      <c r="A485" s="49">
        <v>439</v>
      </c>
      <c r="B485" s="115">
        <f t="shared" si="48"/>
        <v>3.2215714982918495</v>
      </c>
      <c r="C485" s="49">
        <f t="shared" si="49"/>
        <v>393.19925715497664</v>
      </c>
      <c r="D485" s="49">
        <f t="shared" si="50"/>
        <v>0.12380196078431373</v>
      </c>
      <c r="E485" s="49">
        <f t="shared" si="50"/>
        <v>0.28295294117647063</v>
      </c>
      <c r="F485" s="49">
        <f t="shared" si="50"/>
        <v>0.67707843137254897</v>
      </c>
      <c r="G485" s="49" t="e">
        <f t="shared" si="55"/>
        <v>#REF!</v>
      </c>
      <c r="H485" s="49" t="e">
        <f t="shared" si="55"/>
        <v>#REF!</v>
      </c>
      <c r="I485" s="49" t="e">
        <f t="shared" si="55"/>
        <v>#REF!</v>
      </c>
      <c r="J485" s="116">
        <f>'[2]RGB Analysis'!A485/3</f>
        <v>146.33333333333334</v>
      </c>
      <c r="K485" s="116" t="b">
        <f t="shared" si="52"/>
        <v>0</v>
      </c>
      <c r="L485" s="116"/>
      <c r="N485" s="49">
        <v>31.569500000000001</v>
      </c>
      <c r="O485" s="49">
        <v>72.153000000000006</v>
      </c>
      <c r="P485" s="49">
        <v>172.655</v>
      </c>
    </row>
    <row r="486" spans="1:16" hidden="1" x14ac:dyDescent="0.3">
      <c r="A486" s="49">
        <v>440</v>
      </c>
      <c r="B486" s="115">
        <f t="shared" si="48"/>
        <v>3.2195705222059541</v>
      </c>
      <c r="C486" s="49">
        <f t="shared" si="49"/>
        <v>393.44363208173547</v>
      </c>
      <c r="D486" s="49">
        <f t="shared" si="50"/>
        <v>0.12639411764705882</v>
      </c>
      <c r="E486" s="49">
        <f t="shared" si="50"/>
        <v>0.28235294117647058</v>
      </c>
      <c r="F486" s="49">
        <f t="shared" si="50"/>
        <v>0.6736823529411764</v>
      </c>
      <c r="G486" s="49" t="e">
        <f t="shared" si="55"/>
        <v>#REF!</v>
      </c>
      <c r="H486" s="49" t="e">
        <f t="shared" si="55"/>
        <v>#REF!</v>
      </c>
      <c r="I486" s="49" t="e">
        <f t="shared" si="55"/>
        <v>#REF!</v>
      </c>
      <c r="J486" s="116">
        <f>'[2]RGB Analysis'!A486/3</f>
        <v>146.66666666666666</v>
      </c>
      <c r="K486" s="116" t="b">
        <f t="shared" si="52"/>
        <v>0</v>
      </c>
      <c r="L486" s="116"/>
      <c r="N486" s="49">
        <v>32.230499999999999</v>
      </c>
      <c r="O486" s="49">
        <v>72</v>
      </c>
      <c r="P486" s="49">
        <v>171.78899999999999</v>
      </c>
    </row>
    <row r="487" spans="1:16" x14ac:dyDescent="0.3">
      <c r="A487" s="49">
        <v>441</v>
      </c>
      <c r="B487" s="115">
        <f t="shared" si="48"/>
        <v>3.2175695461200582</v>
      </c>
      <c r="C487" s="49">
        <f t="shared" si="49"/>
        <v>393.68831095740825</v>
      </c>
      <c r="D487" s="49">
        <f t="shared" si="50"/>
        <v>0.12697137254901958</v>
      </c>
      <c r="E487" s="49">
        <f t="shared" si="50"/>
        <v>0.28543137254901962</v>
      </c>
      <c r="F487" s="49">
        <f t="shared" si="50"/>
        <v>0.67808235294117647</v>
      </c>
      <c r="G487" s="49" t="e">
        <f t="shared" si="55"/>
        <v>#REF!</v>
      </c>
      <c r="H487" s="49" t="e">
        <f t="shared" si="55"/>
        <v>#REF!</v>
      </c>
      <c r="I487" s="49" t="e">
        <f t="shared" si="55"/>
        <v>#REF!</v>
      </c>
      <c r="J487" s="116">
        <f>'[2]RGB Analysis'!A487/3</f>
        <v>147</v>
      </c>
      <c r="K487" s="116" t="b">
        <f t="shared" si="52"/>
        <v>1</v>
      </c>
      <c r="L487" s="116"/>
      <c r="N487" s="49">
        <v>32.377699999999997</v>
      </c>
      <c r="O487" s="49">
        <v>72.784999999999997</v>
      </c>
      <c r="P487" s="49">
        <v>172.911</v>
      </c>
    </row>
    <row r="488" spans="1:16" hidden="1" x14ac:dyDescent="0.3">
      <c r="A488" s="49">
        <v>442</v>
      </c>
      <c r="B488" s="115">
        <f t="shared" si="48"/>
        <v>3.2155685700341627</v>
      </c>
      <c r="C488" s="49">
        <f t="shared" si="49"/>
        <v>393.93329434941654</v>
      </c>
      <c r="D488" s="49">
        <f t="shared" si="50"/>
        <v>0.12487333333333334</v>
      </c>
      <c r="E488" s="49">
        <f t="shared" si="50"/>
        <v>0.28934901960784315</v>
      </c>
      <c r="F488" s="49">
        <f t="shared" si="50"/>
        <v>0.67927058823529418</v>
      </c>
      <c r="G488" s="49" t="e">
        <f t="shared" si="55"/>
        <v>#REF!</v>
      </c>
      <c r="H488" s="49" t="e">
        <f t="shared" si="55"/>
        <v>#REF!</v>
      </c>
      <c r="I488" s="49" t="e">
        <f t="shared" si="55"/>
        <v>#REF!</v>
      </c>
      <c r="J488" s="116">
        <f>'[2]RGB Analysis'!A488/3</f>
        <v>147.33333333333334</v>
      </c>
      <c r="K488" s="116" t="b">
        <f t="shared" si="52"/>
        <v>0</v>
      </c>
      <c r="L488" s="116"/>
      <c r="N488" s="49">
        <v>31.842700000000001</v>
      </c>
      <c r="O488" s="49">
        <v>73.784000000000006</v>
      </c>
      <c r="P488" s="49">
        <v>173.214</v>
      </c>
    </row>
    <row r="489" spans="1:16" hidden="1" x14ac:dyDescent="0.3">
      <c r="A489" s="49">
        <v>443</v>
      </c>
      <c r="B489" s="115">
        <f t="shared" si="48"/>
        <v>3.2135675939482673</v>
      </c>
      <c r="C489" s="49">
        <f t="shared" si="49"/>
        <v>394.17858282659552</v>
      </c>
      <c r="D489" s="49">
        <f t="shared" si="50"/>
        <v>0.12411803921568627</v>
      </c>
      <c r="E489" s="49">
        <f t="shared" si="50"/>
        <v>0.29019607843137252</v>
      </c>
      <c r="F489" s="49">
        <f t="shared" si="50"/>
        <v>0.67727058823529407</v>
      </c>
      <c r="G489" s="49" t="e">
        <f t="shared" si="55"/>
        <v>#REF!</v>
      </c>
      <c r="H489" s="49" t="e">
        <f t="shared" si="55"/>
        <v>#REF!</v>
      </c>
      <c r="I489" s="49" t="e">
        <f t="shared" si="55"/>
        <v>#REF!</v>
      </c>
      <c r="J489" s="116">
        <f>'[2]RGB Analysis'!A489/3</f>
        <v>147.66666666666666</v>
      </c>
      <c r="K489" s="116" t="b">
        <f t="shared" si="52"/>
        <v>0</v>
      </c>
      <c r="L489" s="116"/>
      <c r="N489" s="49">
        <v>31.650099999999998</v>
      </c>
      <c r="O489" s="49">
        <v>74</v>
      </c>
      <c r="P489" s="49">
        <v>172.70400000000001</v>
      </c>
    </row>
    <row r="490" spans="1:16" x14ac:dyDescent="0.3">
      <c r="A490" s="49">
        <v>444</v>
      </c>
      <c r="B490" s="115">
        <f t="shared" si="48"/>
        <v>3.2115666178623719</v>
      </c>
      <c r="C490" s="49">
        <f t="shared" si="49"/>
        <v>394.42417695919772</v>
      </c>
      <c r="D490" s="49">
        <f t="shared" si="50"/>
        <v>0.13344588235294119</v>
      </c>
      <c r="E490" s="49">
        <f t="shared" si="50"/>
        <v>0.28968627450980394</v>
      </c>
      <c r="F490" s="49">
        <f t="shared" si="50"/>
        <v>0.67645490196078439</v>
      </c>
      <c r="G490" s="49" t="e">
        <f t="shared" si="55"/>
        <v>#REF!</v>
      </c>
      <c r="H490" s="49" t="e">
        <f t="shared" si="55"/>
        <v>#REF!</v>
      </c>
      <c r="I490" s="49" t="e">
        <f t="shared" si="55"/>
        <v>#REF!</v>
      </c>
      <c r="J490" s="116">
        <f>'[2]RGB Analysis'!A490/3</f>
        <v>148</v>
      </c>
      <c r="K490" s="116" t="b">
        <f t="shared" si="52"/>
        <v>1</v>
      </c>
      <c r="L490" s="116"/>
      <c r="N490" s="49">
        <v>34.028700000000001</v>
      </c>
      <c r="O490" s="49">
        <v>73.87</v>
      </c>
      <c r="P490" s="49">
        <v>172.49600000000001</v>
      </c>
    </row>
    <row r="491" spans="1:16" hidden="1" x14ac:dyDescent="0.3">
      <c r="A491" s="49">
        <v>445</v>
      </c>
      <c r="B491" s="115">
        <f t="shared" si="48"/>
        <v>3.209565641776476</v>
      </c>
      <c r="C491" s="49">
        <f t="shared" si="49"/>
        <v>394.67007731889805</v>
      </c>
      <c r="D491" s="49">
        <f t="shared" si="50"/>
        <v>0.13618705882352941</v>
      </c>
      <c r="E491" s="49">
        <f t="shared" si="50"/>
        <v>0.28964313725490193</v>
      </c>
      <c r="F491" s="49">
        <f t="shared" si="50"/>
        <v>0.68191372549019613</v>
      </c>
      <c r="G491" s="49" t="e">
        <f t="shared" si="55"/>
        <v>#REF!</v>
      </c>
      <c r="H491" s="49" t="e">
        <f t="shared" si="55"/>
        <v>#REF!</v>
      </c>
      <c r="I491" s="49" t="e">
        <f t="shared" si="55"/>
        <v>#REF!</v>
      </c>
      <c r="J491" s="116">
        <f>'[2]RGB Analysis'!A491/3</f>
        <v>148.33333333333334</v>
      </c>
      <c r="K491" s="116" t="b">
        <f t="shared" si="52"/>
        <v>0</v>
      </c>
      <c r="L491" s="116"/>
      <c r="N491" s="49">
        <v>34.727699999999999</v>
      </c>
      <c r="O491" s="49">
        <v>73.858999999999995</v>
      </c>
      <c r="P491" s="49">
        <v>173.88800000000001</v>
      </c>
    </row>
    <row r="492" spans="1:16" hidden="1" x14ac:dyDescent="0.3">
      <c r="A492" s="49">
        <v>446</v>
      </c>
      <c r="B492" s="115">
        <f t="shared" si="48"/>
        <v>3.2075646656905805</v>
      </c>
      <c r="C492" s="49">
        <f t="shared" si="49"/>
        <v>394.91628447879754</v>
      </c>
      <c r="D492" s="49">
        <f t="shared" si="50"/>
        <v>0.1324678431372549</v>
      </c>
      <c r="E492" s="49">
        <f t="shared" si="50"/>
        <v>0.28324313725490197</v>
      </c>
      <c r="F492" s="49">
        <f t="shared" si="50"/>
        <v>0.68398823529411756</v>
      </c>
      <c r="G492" s="49" t="e">
        <f t="shared" si="55"/>
        <v>#REF!</v>
      </c>
      <c r="H492" s="49" t="e">
        <f t="shared" si="55"/>
        <v>#REF!</v>
      </c>
      <c r="I492" s="49" t="e">
        <f t="shared" si="55"/>
        <v>#REF!</v>
      </c>
      <c r="J492" s="116">
        <f>'[2]RGB Analysis'!A492/3</f>
        <v>148.66666666666666</v>
      </c>
      <c r="K492" s="116" t="b">
        <f t="shared" si="52"/>
        <v>0</v>
      </c>
      <c r="L492" s="116"/>
      <c r="N492" s="49">
        <v>33.779299999999999</v>
      </c>
      <c r="O492" s="49">
        <v>72.227000000000004</v>
      </c>
      <c r="P492" s="49">
        <v>174.417</v>
      </c>
    </row>
    <row r="493" spans="1:16" x14ac:dyDescent="0.3">
      <c r="A493" s="49">
        <v>447</v>
      </c>
      <c r="B493" s="115">
        <f t="shared" si="48"/>
        <v>3.2055636896046851</v>
      </c>
      <c r="C493" s="49">
        <f t="shared" si="49"/>
        <v>395.16279901342847</v>
      </c>
      <c r="D493" s="49">
        <f t="shared" si="50"/>
        <v>0.13161098039215688</v>
      </c>
      <c r="E493" s="49">
        <f t="shared" si="50"/>
        <v>0.27912941176470585</v>
      </c>
      <c r="F493" s="49">
        <f t="shared" si="50"/>
        <v>0.67252941176470593</v>
      </c>
      <c r="G493" s="49" t="e">
        <f t="shared" si="55"/>
        <v>#REF!</v>
      </c>
      <c r="H493" s="49" t="e">
        <f t="shared" si="55"/>
        <v>#REF!</v>
      </c>
      <c r="I493" s="49" t="e">
        <f t="shared" si="55"/>
        <v>#REF!</v>
      </c>
      <c r="J493" s="116">
        <f>'[2]RGB Analysis'!A493/3</f>
        <v>149</v>
      </c>
      <c r="K493" s="116" t="b">
        <f t="shared" si="52"/>
        <v>1</v>
      </c>
      <c r="L493" s="116"/>
      <c r="N493" s="49">
        <v>33.5608</v>
      </c>
      <c r="O493" s="49">
        <v>71.177999999999997</v>
      </c>
      <c r="P493" s="49">
        <v>171.495</v>
      </c>
    </row>
    <row r="494" spans="1:16" hidden="1" x14ac:dyDescent="0.3">
      <c r="A494" s="49">
        <v>448</v>
      </c>
      <c r="B494" s="115">
        <f t="shared" si="48"/>
        <v>3.2035627135187896</v>
      </c>
      <c r="C494" s="49">
        <f t="shared" si="49"/>
        <v>395.4096214987585</v>
      </c>
      <c r="D494" s="49">
        <f t="shared" si="50"/>
        <v>0.12993764705882352</v>
      </c>
      <c r="E494" s="49">
        <f t="shared" si="50"/>
        <v>0.28476862745098036</v>
      </c>
      <c r="F494" s="49">
        <f t="shared" si="50"/>
        <v>0.66852941176470582</v>
      </c>
      <c r="G494" s="49" t="e">
        <f t="shared" si="55"/>
        <v>#REF!</v>
      </c>
      <c r="H494" s="49" t="e">
        <f t="shared" si="55"/>
        <v>#REF!</v>
      </c>
      <c r="I494" s="49" t="e">
        <f t="shared" si="55"/>
        <v>#REF!</v>
      </c>
      <c r="J494" s="116">
        <f>'[2]RGB Analysis'!A494/3</f>
        <v>149.33333333333334</v>
      </c>
      <c r="K494" s="116" t="b">
        <f t="shared" si="52"/>
        <v>0</v>
      </c>
      <c r="L494" s="116"/>
      <c r="N494" s="49">
        <v>33.134099999999997</v>
      </c>
      <c r="O494" s="49">
        <v>72.616</v>
      </c>
      <c r="P494" s="49">
        <v>170.47499999999999</v>
      </c>
    </row>
    <row r="495" spans="1:16" hidden="1" x14ac:dyDescent="0.3">
      <c r="A495" s="49">
        <v>449</v>
      </c>
      <c r="B495" s="115">
        <f t="shared" ref="B495:B558" si="56">4.1/2049*(2049-A495)</f>
        <v>3.2015617374328937</v>
      </c>
      <c r="C495" s="49">
        <f t="shared" ref="C495:C558" si="57">0.4*18.6*78.1*2.18/B495</f>
        <v>395.65675251219528</v>
      </c>
      <c r="D495" s="49">
        <f t="shared" ref="D495:F558" si="58">N495/250/1.02</f>
        <v>0.12941176470588237</v>
      </c>
      <c r="E495" s="49">
        <f t="shared" si="58"/>
        <v>0.28045490196078438</v>
      </c>
      <c r="F495" s="49">
        <f t="shared" si="58"/>
        <v>0.68756470588235297</v>
      </c>
      <c r="G495" s="49" t="e">
        <f t="shared" ref="G495:I510" si="59">G494</f>
        <v>#REF!</v>
      </c>
      <c r="H495" s="49" t="e">
        <f t="shared" si="59"/>
        <v>#REF!</v>
      </c>
      <c r="I495" s="49" t="e">
        <f t="shared" si="59"/>
        <v>#REF!</v>
      </c>
      <c r="J495" s="116">
        <f>'[2]RGB Analysis'!A495/3</f>
        <v>149.66666666666666</v>
      </c>
      <c r="K495" s="116" t="b">
        <f t="shared" ref="K495:K558" si="60">INT(J495)=J495</f>
        <v>0</v>
      </c>
      <c r="L495" s="116"/>
      <c r="N495" s="49">
        <v>33</v>
      </c>
      <c r="O495" s="49">
        <v>71.516000000000005</v>
      </c>
      <c r="P495" s="49">
        <v>175.32900000000001</v>
      </c>
    </row>
    <row r="496" spans="1:16" x14ac:dyDescent="0.3">
      <c r="A496" s="49">
        <v>450</v>
      </c>
      <c r="B496" s="115">
        <f t="shared" si="56"/>
        <v>3.1995607613469983</v>
      </c>
      <c r="C496" s="49">
        <f t="shared" si="57"/>
        <v>395.90419263259065</v>
      </c>
      <c r="D496" s="49">
        <f t="shared" si="58"/>
        <v>0.12764196078431372</v>
      </c>
      <c r="E496" s="49">
        <f t="shared" si="58"/>
        <v>0.27240000000000003</v>
      </c>
      <c r="F496" s="49">
        <f t="shared" si="58"/>
        <v>0.69367058823529404</v>
      </c>
      <c r="G496" s="49" t="e">
        <f t="shared" si="59"/>
        <v>#REF!</v>
      </c>
      <c r="H496" s="49" t="e">
        <f t="shared" si="59"/>
        <v>#REF!</v>
      </c>
      <c r="I496" s="49" t="e">
        <f t="shared" si="59"/>
        <v>#REF!</v>
      </c>
      <c r="J496" s="116">
        <f>'[2]RGB Analysis'!A496/3</f>
        <v>150</v>
      </c>
      <c r="K496" s="116" t="b">
        <f t="shared" si="60"/>
        <v>1</v>
      </c>
      <c r="L496" s="116"/>
      <c r="N496" s="49">
        <v>32.548699999999997</v>
      </c>
      <c r="O496" s="49">
        <v>69.462000000000003</v>
      </c>
      <c r="P496" s="49">
        <v>176.886</v>
      </c>
    </row>
    <row r="497" spans="1:16" hidden="1" x14ac:dyDescent="0.3">
      <c r="A497" s="49">
        <v>451</v>
      </c>
      <c r="B497" s="115">
        <f t="shared" si="56"/>
        <v>3.1975597852611028</v>
      </c>
      <c r="C497" s="49">
        <f t="shared" si="57"/>
        <v>396.15194244024553</v>
      </c>
      <c r="D497" s="49">
        <f t="shared" si="58"/>
        <v>0.12683372549019609</v>
      </c>
      <c r="E497" s="49">
        <f t="shared" si="58"/>
        <v>0.27060784313725489</v>
      </c>
      <c r="F497" s="49">
        <f t="shared" si="58"/>
        <v>0.69411764705882351</v>
      </c>
      <c r="G497" s="49" t="e">
        <f t="shared" si="59"/>
        <v>#REF!</v>
      </c>
      <c r="H497" s="49" t="e">
        <f t="shared" si="59"/>
        <v>#REF!</v>
      </c>
      <c r="I497" s="49" t="e">
        <f t="shared" si="59"/>
        <v>#REF!</v>
      </c>
      <c r="J497" s="116">
        <f>'[2]RGB Analysis'!A497/3</f>
        <v>150.33333333333334</v>
      </c>
      <c r="K497" s="116" t="b">
        <f t="shared" si="60"/>
        <v>0</v>
      </c>
      <c r="L497" s="116"/>
      <c r="N497" s="49">
        <v>32.342599999999997</v>
      </c>
      <c r="O497" s="49">
        <v>69.004999999999995</v>
      </c>
      <c r="P497" s="49">
        <v>177</v>
      </c>
    </row>
    <row r="498" spans="1:16" hidden="1" x14ac:dyDescent="0.3">
      <c r="A498" s="49">
        <v>452</v>
      </c>
      <c r="B498" s="115">
        <f t="shared" si="56"/>
        <v>3.1955588091752074</v>
      </c>
      <c r="C498" s="49">
        <f t="shared" si="57"/>
        <v>396.40000251691447</v>
      </c>
      <c r="D498" s="49">
        <f t="shared" si="58"/>
        <v>0.12823764705882354</v>
      </c>
      <c r="E498" s="49">
        <f t="shared" si="58"/>
        <v>0.27672549019607845</v>
      </c>
      <c r="F498" s="49">
        <f t="shared" si="58"/>
        <v>0.69411764705882351</v>
      </c>
      <c r="G498" s="49" t="e">
        <f t="shared" si="59"/>
        <v>#REF!</v>
      </c>
      <c r="H498" s="49" t="e">
        <f t="shared" si="59"/>
        <v>#REF!</v>
      </c>
      <c r="I498" s="49" t="e">
        <f t="shared" si="59"/>
        <v>#REF!</v>
      </c>
      <c r="J498" s="116">
        <f>'[2]RGB Analysis'!A498/3</f>
        <v>150.66666666666666</v>
      </c>
      <c r="K498" s="116" t="b">
        <f t="shared" si="60"/>
        <v>0</v>
      </c>
      <c r="L498" s="116"/>
      <c r="N498" s="49">
        <v>32.700600000000001</v>
      </c>
      <c r="O498" s="49">
        <v>70.564999999999998</v>
      </c>
      <c r="P498" s="49">
        <v>177</v>
      </c>
    </row>
    <row r="499" spans="1:16" x14ac:dyDescent="0.3">
      <c r="A499" s="49">
        <v>453</v>
      </c>
      <c r="B499" s="115">
        <f t="shared" si="56"/>
        <v>3.1935578330893115</v>
      </c>
      <c r="C499" s="49">
        <f t="shared" si="57"/>
        <v>396.6483734458098</v>
      </c>
      <c r="D499" s="49">
        <f t="shared" si="58"/>
        <v>0.1289294117647059</v>
      </c>
      <c r="E499" s="49">
        <f t="shared" si="58"/>
        <v>0.2845411764705883</v>
      </c>
      <c r="F499" s="49">
        <f t="shared" si="58"/>
        <v>0.68189803921568615</v>
      </c>
      <c r="G499" s="49" t="e">
        <f t="shared" si="59"/>
        <v>#REF!</v>
      </c>
      <c r="H499" s="49" t="e">
        <f t="shared" si="59"/>
        <v>#REF!</v>
      </c>
      <c r="I499" s="49" t="e">
        <f t="shared" si="59"/>
        <v>#REF!</v>
      </c>
      <c r="J499" s="116">
        <f>'[2]RGB Analysis'!A499/3</f>
        <v>151</v>
      </c>
      <c r="K499" s="116" t="b">
        <f t="shared" si="60"/>
        <v>1</v>
      </c>
      <c r="L499" s="116"/>
      <c r="N499" s="49">
        <v>32.877000000000002</v>
      </c>
      <c r="O499" s="49">
        <v>72.558000000000007</v>
      </c>
      <c r="P499" s="49">
        <v>173.88399999999999</v>
      </c>
    </row>
    <row r="500" spans="1:16" hidden="1" x14ac:dyDescent="0.3">
      <c r="A500" s="49">
        <v>454</v>
      </c>
      <c r="B500" s="115">
        <f t="shared" si="56"/>
        <v>3.1915568570034161</v>
      </c>
      <c r="C500" s="49">
        <f t="shared" si="57"/>
        <v>396.89705581160655</v>
      </c>
      <c r="D500" s="49">
        <f t="shared" si="58"/>
        <v>0.13229607843137256</v>
      </c>
      <c r="E500" s="49">
        <f t="shared" si="58"/>
        <v>0.28908627450980395</v>
      </c>
      <c r="F500" s="49">
        <f t="shared" si="58"/>
        <v>0.67843137254901953</v>
      </c>
      <c r="G500" s="49" t="e">
        <f t="shared" si="59"/>
        <v>#REF!</v>
      </c>
      <c r="H500" s="49" t="e">
        <f t="shared" si="59"/>
        <v>#REF!</v>
      </c>
      <c r="I500" s="49" t="e">
        <f t="shared" si="59"/>
        <v>#REF!</v>
      </c>
      <c r="J500" s="116">
        <f>'[2]RGB Analysis'!A500/3</f>
        <v>151.33333333333334</v>
      </c>
      <c r="K500" s="116" t="b">
        <f t="shared" si="60"/>
        <v>0</v>
      </c>
      <c r="L500" s="116"/>
      <c r="N500" s="49">
        <v>33.735500000000002</v>
      </c>
      <c r="O500" s="49">
        <v>73.716999999999999</v>
      </c>
      <c r="P500" s="49">
        <v>173</v>
      </c>
    </row>
    <row r="501" spans="1:16" hidden="1" x14ac:dyDescent="0.3">
      <c r="A501" s="49">
        <v>455</v>
      </c>
      <c r="B501" s="115">
        <f t="shared" si="56"/>
        <v>3.1895558809175206</v>
      </c>
      <c r="C501" s="49">
        <f t="shared" si="57"/>
        <v>397.14605020044689</v>
      </c>
      <c r="D501" s="49">
        <f t="shared" si="58"/>
        <v>0.13329882352941175</v>
      </c>
      <c r="E501" s="49">
        <f t="shared" si="58"/>
        <v>0.28369019607843132</v>
      </c>
      <c r="F501" s="49">
        <f t="shared" si="58"/>
        <v>0.69368627450980391</v>
      </c>
      <c r="G501" s="49" t="e">
        <f t="shared" si="59"/>
        <v>#REF!</v>
      </c>
      <c r="H501" s="49" t="e">
        <f t="shared" si="59"/>
        <v>#REF!</v>
      </c>
      <c r="I501" s="49" t="e">
        <f t="shared" si="59"/>
        <v>#REF!</v>
      </c>
      <c r="J501" s="116">
        <f>'[2]RGB Analysis'!A501/3</f>
        <v>151.66666666666666</v>
      </c>
      <c r="K501" s="116" t="b">
        <f t="shared" si="60"/>
        <v>0</v>
      </c>
      <c r="L501" s="116"/>
      <c r="N501" s="49">
        <v>33.991199999999999</v>
      </c>
      <c r="O501" s="49">
        <v>72.340999999999994</v>
      </c>
      <c r="P501" s="49">
        <v>176.89</v>
      </c>
    </row>
    <row r="502" spans="1:16" x14ac:dyDescent="0.3">
      <c r="A502" s="49">
        <v>456</v>
      </c>
      <c r="B502" s="115">
        <f t="shared" si="56"/>
        <v>3.1875549048316252</v>
      </c>
      <c r="C502" s="49">
        <f t="shared" si="57"/>
        <v>397.39535719994501</v>
      </c>
      <c r="D502" s="49">
        <f t="shared" si="58"/>
        <v>0.13333333333333333</v>
      </c>
      <c r="E502" s="49">
        <f t="shared" si="58"/>
        <v>0.27653333333333335</v>
      </c>
      <c r="F502" s="49">
        <f t="shared" si="58"/>
        <v>0.69803921568627447</v>
      </c>
      <c r="G502" s="49" t="e">
        <f t="shared" si="59"/>
        <v>#REF!</v>
      </c>
      <c r="H502" s="49" t="e">
        <f t="shared" si="59"/>
        <v>#REF!</v>
      </c>
      <c r="I502" s="49" t="e">
        <f t="shared" si="59"/>
        <v>#REF!</v>
      </c>
      <c r="J502" s="116">
        <f>'[2]RGB Analysis'!A502/3</f>
        <v>152</v>
      </c>
      <c r="K502" s="116" t="b">
        <f t="shared" si="60"/>
        <v>1</v>
      </c>
      <c r="L502" s="116"/>
      <c r="N502" s="49">
        <v>34</v>
      </c>
      <c r="O502" s="49">
        <v>70.516000000000005</v>
      </c>
      <c r="P502" s="49">
        <v>178</v>
      </c>
    </row>
    <row r="503" spans="1:16" hidden="1" x14ac:dyDescent="0.3">
      <c r="A503" s="49">
        <v>457</v>
      </c>
      <c r="B503" s="115">
        <f t="shared" si="56"/>
        <v>3.1855539287457293</v>
      </c>
      <c r="C503" s="49">
        <f t="shared" si="57"/>
        <v>397.64497739919125</v>
      </c>
      <c r="D503" s="49">
        <f t="shared" si="58"/>
        <v>0.13333333333333333</v>
      </c>
      <c r="E503" s="49">
        <f t="shared" si="58"/>
        <v>0.2781529411764706</v>
      </c>
      <c r="F503" s="49">
        <f t="shared" si="58"/>
        <v>0.68889803921568638</v>
      </c>
      <c r="G503" s="49" t="e">
        <f t="shared" si="59"/>
        <v>#REF!</v>
      </c>
      <c r="H503" s="49" t="e">
        <f t="shared" si="59"/>
        <v>#REF!</v>
      </c>
      <c r="I503" s="49" t="e">
        <f t="shared" si="59"/>
        <v>#REF!</v>
      </c>
      <c r="J503" s="116">
        <f>'[2]RGB Analysis'!A503/3</f>
        <v>152.33333333333334</v>
      </c>
      <c r="K503" s="116" t="b">
        <f t="shared" si="60"/>
        <v>0</v>
      </c>
      <c r="L503" s="116"/>
      <c r="N503" s="49">
        <v>34</v>
      </c>
      <c r="O503" s="49">
        <v>70.929000000000002</v>
      </c>
      <c r="P503" s="49">
        <v>175.66900000000001</v>
      </c>
    </row>
    <row r="504" spans="1:16" hidden="1" x14ac:dyDescent="0.3">
      <c r="A504" s="49">
        <v>458</v>
      </c>
      <c r="B504" s="115">
        <f t="shared" si="56"/>
        <v>3.1835529526598338</v>
      </c>
      <c r="C504" s="49">
        <f t="shared" si="57"/>
        <v>397.89491138875701</v>
      </c>
      <c r="D504" s="49">
        <f t="shared" si="58"/>
        <v>0.13028823529411765</v>
      </c>
      <c r="E504" s="49">
        <f t="shared" si="58"/>
        <v>0.28109411764705883</v>
      </c>
      <c r="F504" s="49">
        <f t="shared" si="58"/>
        <v>0.68627450980392146</v>
      </c>
      <c r="G504" s="49" t="e">
        <f t="shared" si="59"/>
        <v>#REF!</v>
      </c>
      <c r="H504" s="49" t="e">
        <f t="shared" si="59"/>
        <v>#REF!</v>
      </c>
      <c r="I504" s="49" t="e">
        <f t="shared" si="59"/>
        <v>#REF!</v>
      </c>
      <c r="J504" s="116">
        <f>'[2]RGB Analysis'!A504/3</f>
        <v>152.66666666666666</v>
      </c>
      <c r="K504" s="116" t="b">
        <f t="shared" si="60"/>
        <v>0</v>
      </c>
      <c r="L504" s="116"/>
      <c r="N504" s="49">
        <v>33.223500000000001</v>
      </c>
      <c r="O504" s="49">
        <v>71.679000000000002</v>
      </c>
      <c r="P504" s="49">
        <v>175</v>
      </c>
    </row>
    <row r="505" spans="1:16" x14ac:dyDescent="0.3">
      <c r="A505" s="49">
        <v>459</v>
      </c>
      <c r="B505" s="115">
        <f t="shared" si="56"/>
        <v>3.1815519765739384</v>
      </c>
      <c r="C505" s="49">
        <f t="shared" si="57"/>
        <v>398.14515976069958</v>
      </c>
      <c r="D505" s="49">
        <f t="shared" si="58"/>
        <v>0.12941176470588237</v>
      </c>
      <c r="E505" s="49">
        <f t="shared" si="58"/>
        <v>0.27852156862745098</v>
      </c>
      <c r="F505" s="49">
        <f t="shared" si="58"/>
        <v>0.69540392156862751</v>
      </c>
      <c r="G505" s="49" t="e">
        <f t="shared" si="59"/>
        <v>#REF!</v>
      </c>
      <c r="H505" s="49" t="e">
        <f t="shared" si="59"/>
        <v>#REF!</v>
      </c>
      <c r="I505" s="49" t="e">
        <f t="shared" si="59"/>
        <v>#REF!</v>
      </c>
      <c r="J505" s="116">
        <f>'[2]RGB Analysis'!A505/3</f>
        <v>153</v>
      </c>
      <c r="K505" s="116" t="b">
        <f t="shared" si="60"/>
        <v>1</v>
      </c>
      <c r="L505" s="116"/>
      <c r="N505" s="49">
        <v>33</v>
      </c>
      <c r="O505" s="49">
        <v>71.022999999999996</v>
      </c>
      <c r="P505" s="49">
        <v>177.328</v>
      </c>
    </row>
    <row r="506" spans="1:16" hidden="1" x14ac:dyDescent="0.3">
      <c r="A506" s="49">
        <v>460</v>
      </c>
      <c r="B506" s="115">
        <f t="shared" si="56"/>
        <v>3.179551000488043</v>
      </c>
      <c r="C506" s="49">
        <f t="shared" si="57"/>
        <v>398.39572310856664</v>
      </c>
      <c r="D506" s="49">
        <f t="shared" si="58"/>
        <v>0.13549411764705885</v>
      </c>
      <c r="E506" s="49">
        <f t="shared" si="58"/>
        <v>0.27990588235294123</v>
      </c>
      <c r="F506" s="49">
        <f t="shared" si="58"/>
        <v>0.69803921568627447</v>
      </c>
      <c r="G506" s="49" t="e">
        <f t="shared" si="59"/>
        <v>#REF!</v>
      </c>
      <c r="H506" s="49" t="e">
        <f t="shared" si="59"/>
        <v>#REF!</v>
      </c>
      <c r="I506" s="49" t="e">
        <f t="shared" si="59"/>
        <v>#REF!</v>
      </c>
      <c r="J506" s="116">
        <f>'[2]RGB Analysis'!A506/3</f>
        <v>153.33333333333334</v>
      </c>
      <c r="K506" s="116" t="b">
        <f t="shared" si="60"/>
        <v>0</v>
      </c>
      <c r="L506" s="116"/>
      <c r="N506" s="49">
        <v>34.551000000000002</v>
      </c>
      <c r="O506" s="49">
        <v>71.376000000000005</v>
      </c>
      <c r="P506" s="49">
        <v>178</v>
      </c>
    </row>
    <row r="507" spans="1:16" hidden="1" x14ac:dyDescent="0.3">
      <c r="A507" s="49">
        <v>461</v>
      </c>
      <c r="B507" s="115">
        <f t="shared" si="56"/>
        <v>3.1775500244021471</v>
      </c>
      <c r="C507" s="49">
        <f t="shared" si="57"/>
        <v>398.64660202740077</v>
      </c>
      <c r="D507" s="49">
        <f t="shared" si="58"/>
        <v>0.13725490196078433</v>
      </c>
      <c r="E507" s="49">
        <f t="shared" si="58"/>
        <v>0.28647450980392158</v>
      </c>
      <c r="F507" s="49">
        <f t="shared" si="58"/>
        <v>0.70411764705882363</v>
      </c>
      <c r="G507" s="49" t="e">
        <f t="shared" si="59"/>
        <v>#REF!</v>
      </c>
      <c r="H507" s="49" t="e">
        <f t="shared" si="59"/>
        <v>#REF!</v>
      </c>
      <c r="I507" s="49" t="e">
        <f t="shared" si="59"/>
        <v>#REF!</v>
      </c>
      <c r="J507" s="116">
        <f>'[2]RGB Analysis'!A507/3</f>
        <v>153.66666666666666</v>
      </c>
      <c r="K507" s="116" t="b">
        <f t="shared" si="60"/>
        <v>0</v>
      </c>
      <c r="L507" s="116"/>
      <c r="N507" s="49">
        <v>35</v>
      </c>
      <c r="O507" s="49">
        <v>73.051000000000002</v>
      </c>
      <c r="P507" s="49">
        <v>179.55</v>
      </c>
    </row>
    <row r="508" spans="1:16" x14ac:dyDescent="0.3">
      <c r="A508" s="49">
        <v>462</v>
      </c>
      <c r="B508" s="115">
        <f t="shared" si="56"/>
        <v>3.1755490483162516</v>
      </c>
      <c r="C508" s="49">
        <f t="shared" si="57"/>
        <v>398.89779711374445</v>
      </c>
      <c r="D508" s="49">
        <f t="shared" si="58"/>
        <v>0.13725490196078433</v>
      </c>
      <c r="E508" s="49">
        <f t="shared" si="58"/>
        <v>0.28584313725490196</v>
      </c>
      <c r="F508" s="49">
        <f t="shared" si="58"/>
        <v>0.70588235294117641</v>
      </c>
      <c r="G508" s="49" t="e">
        <f t="shared" si="59"/>
        <v>#REF!</v>
      </c>
      <c r="H508" s="49" t="e">
        <f t="shared" si="59"/>
        <v>#REF!</v>
      </c>
      <c r="I508" s="49" t="e">
        <f t="shared" si="59"/>
        <v>#REF!</v>
      </c>
      <c r="J508" s="116">
        <f>'[2]RGB Analysis'!A508/3</f>
        <v>154</v>
      </c>
      <c r="K508" s="116" t="b">
        <f t="shared" si="60"/>
        <v>1</v>
      </c>
      <c r="L508" s="116"/>
      <c r="N508" s="49">
        <v>35</v>
      </c>
      <c r="O508" s="49">
        <v>72.89</v>
      </c>
      <c r="P508" s="49">
        <v>180</v>
      </c>
    </row>
    <row r="509" spans="1:16" hidden="1" x14ac:dyDescent="0.3">
      <c r="A509" s="49">
        <v>463</v>
      </c>
      <c r="B509" s="115">
        <f t="shared" si="56"/>
        <v>3.1735480722303562</v>
      </c>
      <c r="C509" s="49">
        <f t="shared" si="57"/>
        <v>399.14930896564465</v>
      </c>
      <c r="D509" s="49">
        <f t="shared" si="58"/>
        <v>0.13725490196078433</v>
      </c>
      <c r="E509" s="49">
        <f t="shared" si="58"/>
        <v>0.28510588235294121</v>
      </c>
      <c r="F509" s="49">
        <f t="shared" si="58"/>
        <v>0.70588235294117641</v>
      </c>
      <c r="G509" s="49" t="e">
        <f t="shared" si="59"/>
        <v>#REF!</v>
      </c>
      <c r="H509" s="49" t="e">
        <f t="shared" si="59"/>
        <v>#REF!</v>
      </c>
      <c r="I509" s="49" t="e">
        <f t="shared" si="59"/>
        <v>#REF!</v>
      </c>
      <c r="J509" s="116">
        <f>'[2]RGB Analysis'!A509/3</f>
        <v>154.33333333333334</v>
      </c>
      <c r="K509" s="116" t="b">
        <f t="shared" si="60"/>
        <v>0</v>
      </c>
      <c r="L509" s="116"/>
      <c r="N509" s="49">
        <v>35</v>
      </c>
      <c r="O509" s="49">
        <v>72.701999999999998</v>
      </c>
      <c r="P509" s="49">
        <v>180</v>
      </c>
    </row>
    <row r="510" spans="1:16" hidden="1" x14ac:dyDescent="0.3">
      <c r="A510" s="49">
        <v>464</v>
      </c>
      <c r="B510" s="115">
        <f t="shared" si="56"/>
        <v>3.1715470961444607</v>
      </c>
      <c r="C510" s="49">
        <f t="shared" si="57"/>
        <v>399.40113818265763</v>
      </c>
      <c r="D510" s="49">
        <f t="shared" si="58"/>
        <v>0.14028823529411763</v>
      </c>
      <c r="E510" s="49">
        <f t="shared" si="58"/>
        <v>0.27992156862745099</v>
      </c>
      <c r="F510" s="49">
        <f t="shared" si="58"/>
        <v>0.70588235294117641</v>
      </c>
      <c r="G510" s="49" t="e">
        <f t="shared" si="59"/>
        <v>#REF!</v>
      </c>
      <c r="H510" s="49" t="e">
        <f t="shared" si="59"/>
        <v>#REF!</v>
      </c>
      <c r="I510" s="49" t="e">
        <f t="shared" si="59"/>
        <v>#REF!</v>
      </c>
      <c r="J510" s="116">
        <f>'[2]RGB Analysis'!A510/3</f>
        <v>154.66666666666666</v>
      </c>
      <c r="K510" s="116" t="b">
        <f t="shared" si="60"/>
        <v>0</v>
      </c>
      <c r="L510" s="116"/>
      <c r="N510" s="49">
        <v>35.773499999999999</v>
      </c>
      <c r="O510" s="49">
        <v>71.38</v>
      </c>
      <c r="P510" s="49">
        <v>180</v>
      </c>
    </row>
    <row r="511" spans="1:16" x14ac:dyDescent="0.3">
      <c r="A511" s="49">
        <v>465</v>
      </c>
      <c r="B511" s="115">
        <f t="shared" si="56"/>
        <v>3.1695461200585648</v>
      </c>
      <c r="C511" s="49">
        <f t="shared" si="57"/>
        <v>399.65328536585378</v>
      </c>
      <c r="D511" s="49">
        <f t="shared" si="58"/>
        <v>0.14117647058823529</v>
      </c>
      <c r="E511" s="49">
        <f t="shared" si="58"/>
        <v>0.27539999999999998</v>
      </c>
      <c r="F511" s="49">
        <f t="shared" si="58"/>
        <v>0.69981960784313724</v>
      </c>
      <c r="G511" s="49" t="e">
        <f t="shared" ref="G511:I526" si="61">G510</f>
        <v>#REF!</v>
      </c>
      <c r="H511" s="49" t="e">
        <f t="shared" si="61"/>
        <v>#REF!</v>
      </c>
      <c r="I511" s="49" t="e">
        <f t="shared" si="61"/>
        <v>#REF!</v>
      </c>
      <c r="J511" s="116">
        <f>'[2]RGB Analysis'!A511/3</f>
        <v>155</v>
      </c>
      <c r="K511" s="116" t="b">
        <f t="shared" si="60"/>
        <v>1</v>
      </c>
      <c r="L511" s="116"/>
      <c r="N511" s="49">
        <v>36</v>
      </c>
      <c r="O511" s="49">
        <v>70.227000000000004</v>
      </c>
      <c r="P511" s="49">
        <v>178.45400000000001</v>
      </c>
    </row>
    <row r="512" spans="1:16" hidden="1" x14ac:dyDescent="0.3">
      <c r="A512" s="49">
        <v>466</v>
      </c>
      <c r="B512" s="115">
        <f t="shared" si="56"/>
        <v>3.1675451439726694</v>
      </c>
      <c r="C512" s="49">
        <f t="shared" si="57"/>
        <v>399.90575111782209</v>
      </c>
      <c r="D512" s="49">
        <f t="shared" si="58"/>
        <v>0.1381466666666667</v>
      </c>
      <c r="E512" s="49">
        <f t="shared" si="58"/>
        <v>0.27831764705882356</v>
      </c>
      <c r="F512" s="49">
        <f t="shared" si="58"/>
        <v>0.69803921568627447</v>
      </c>
      <c r="G512" s="49" t="e">
        <f t="shared" si="61"/>
        <v>#REF!</v>
      </c>
      <c r="H512" s="49" t="e">
        <f t="shared" si="61"/>
        <v>#REF!</v>
      </c>
      <c r="I512" s="49" t="e">
        <f t="shared" si="61"/>
        <v>#REF!</v>
      </c>
      <c r="J512" s="116">
        <f>'[2]RGB Analysis'!A512/3</f>
        <v>155.33333333333334</v>
      </c>
      <c r="K512" s="116" t="b">
        <f t="shared" si="60"/>
        <v>0</v>
      </c>
      <c r="L512" s="116"/>
      <c r="N512" s="49">
        <v>35.227400000000003</v>
      </c>
      <c r="O512" s="49">
        <v>70.971000000000004</v>
      </c>
      <c r="P512" s="49">
        <v>178</v>
      </c>
    </row>
    <row r="513" spans="1:16" hidden="1" x14ac:dyDescent="0.3">
      <c r="A513" s="49">
        <v>467</v>
      </c>
      <c r="B513" s="115">
        <f t="shared" si="56"/>
        <v>3.165544167886774</v>
      </c>
      <c r="C513" s="49">
        <f t="shared" si="57"/>
        <v>400.15853604267534</v>
      </c>
      <c r="D513" s="49">
        <f t="shared" si="58"/>
        <v>0.13725490196078433</v>
      </c>
      <c r="E513" s="49">
        <f t="shared" si="58"/>
        <v>0.28530588235294119</v>
      </c>
      <c r="F513" s="49">
        <f t="shared" si="58"/>
        <v>0.72529019607843137</v>
      </c>
      <c r="G513" s="49" t="e">
        <f t="shared" si="61"/>
        <v>#REF!</v>
      </c>
      <c r="H513" s="49" t="e">
        <f t="shared" si="61"/>
        <v>#REF!</v>
      </c>
      <c r="I513" s="49" t="e">
        <f t="shared" si="61"/>
        <v>#REF!</v>
      </c>
      <c r="J513" s="116">
        <f>'[2]RGB Analysis'!A513/3</f>
        <v>155.66666666666666</v>
      </c>
      <c r="K513" s="116" t="b">
        <f t="shared" si="60"/>
        <v>0</v>
      </c>
      <c r="L513" s="116"/>
      <c r="N513" s="49">
        <v>35</v>
      </c>
      <c r="O513" s="49">
        <v>72.753</v>
      </c>
      <c r="P513" s="49">
        <v>184.94900000000001</v>
      </c>
    </row>
    <row r="514" spans="1:16" x14ac:dyDescent="0.3">
      <c r="A514" s="49">
        <v>468</v>
      </c>
      <c r="B514" s="115">
        <f t="shared" si="56"/>
        <v>3.1635431918008785</v>
      </c>
      <c r="C514" s="49">
        <f t="shared" si="57"/>
        <v>400.41164074605462</v>
      </c>
      <c r="D514" s="49">
        <f t="shared" si="58"/>
        <v>0.13725490196078433</v>
      </c>
      <c r="E514" s="49">
        <f t="shared" si="58"/>
        <v>0.28641568627450981</v>
      </c>
      <c r="F514" s="49">
        <f t="shared" si="58"/>
        <v>0.73333333333333328</v>
      </c>
      <c r="G514" s="49" t="e">
        <f t="shared" si="61"/>
        <v>#REF!</v>
      </c>
      <c r="H514" s="49" t="e">
        <f t="shared" si="61"/>
        <v>#REF!</v>
      </c>
      <c r="I514" s="49" t="e">
        <f t="shared" si="61"/>
        <v>#REF!</v>
      </c>
      <c r="J514" s="116">
        <f>'[2]RGB Analysis'!A514/3</f>
        <v>156</v>
      </c>
      <c r="K514" s="116" t="b">
        <f t="shared" si="60"/>
        <v>1</v>
      </c>
      <c r="L514" s="116"/>
      <c r="N514" s="49">
        <v>35</v>
      </c>
      <c r="O514" s="49">
        <v>73.036000000000001</v>
      </c>
      <c r="P514" s="49">
        <v>187</v>
      </c>
    </row>
    <row r="515" spans="1:16" hidden="1" x14ac:dyDescent="0.3">
      <c r="A515" s="49">
        <v>469</v>
      </c>
      <c r="B515" s="115">
        <f t="shared" si="56"/>
        <v>3.1615422157149826</v>
      </c>
      <c r="C515" s="49">
        <f t="shared" si="57"/>
        <v>400.66506583513444</v>
      </c>
      <c r="D515" s="49">
        <f t="shared" si="58"/>
        <v>0.13725490196078433</v>
      </c>
      <c r="E515" s="49">
        <f t="shared" si="58"/>
        <v>0.28627450980392155</v>
      </c>
      <c r="F515" s="49">
        <f t="shared" si="58"/>
        <v>0.72728627450980399</v>
      </c>
      <c r="G515" s="49" t="e">
        <f t="shared" si="61"/>
        <v>#REF!</v>
      </c>
      <c r="H515" s="49" t="e">
        <f t="shared" si="61"/>
        <v>#REF!</v>
      </c>
      <c r="I515" s="49" t="e">
        <f t="shared" si="61"/>
        <v>#REF!</v>
      </c>
      <c r="J515" s="116">
        <f>'[2]RGB Analysis'!A515/3</f>
        <v>156.33333333333334</v>
      </c>
      <c r="K515" s="116" t="b">
        <f t="shared" si="60"/>
        <v>0</v>
      </c>
      <c r="L515" s="116"/>
      <c r="N515" s="49">
        <v>35</v>
      </c>
      <c r="O515" s="49">
        <v>73</v>
      </c>
      <c r="P515" s="49">
        <v>185.458</v>
      </c>
    </row>
    <row r="516" spans="1:16" hidden="1" x14ac:dyDescent="0.3">
      <c r="A516" s="49">
        <v>470</v>
      </c>
      <c r="B516" s="115">
        <f t="shared" si="56"/>
        <v>3.1595412396290872</v>
      </c>
      <c r="C516" s="49">
        <f t="shared" si="57"/>
        <v>400.91881191862723</v>
      </c>
      <c r="D516" s="49">
        <f t="shared" si="58"/>
        <v>0.14027686274509804</v>
      </c>
      <c r="E516" s="49">
        <f t="shared" si="58"/>
        <v>0.28646274509803921</v>
      </c>
      <c r="F516" s="49">
        <f t="shared" si="58"/>
        <v>0.72549019607843135</v>
      </c>
      <c r="G516" s="49" t="e">
        <f t="shared" si="61"/>
        <v>#REF!</v>
      </c>
      <c r="H516" s="49" t="e">
        <f t="shared" si="61"/>
        <v>#REF!</v>
      </c>
      <c r="I516" s="49" t="e">
        <f t="shared" si="61"/>
        <v>#REF!</v>
      </c>
      <c r="J516" s="116">
        <f>'[2]RGB Analysis'!A516/3</f>
        <v>156.66666666666666</v>
      </c>
      <c r="K516" s="116" t="b">
        <f t="shared" si="60"/>
        <v>0</v>
      </c>
      <c r="L516" s="116"/>
      <c r="N516" s="49">
        <v>35.770600000000002</v>
      </c>
      <c r="O516" s="49">
        <v>73.048000000000002</v>
      </c>
      <c r="P516" s="49">
        <v>185</v>
      </c>
    </row>
    <row r="517" spans="1:16" x14ac:dyDescent="0.3">
      <c r="A517" s="49">
        <v>471</v>
      </c>
      <c r="B517" s="115">
        <f t="shared" si="56"/>
        <v>3.1575402635431917</v>
      </c>
      <c r="C517" s="49">
        <f t="shared" si="57"/>
        <v>401.17287960678857</v>
      </c>
      <c r="D517" s="49">
        <f t="shared" si="58"/>
        <v>0.14117647058823529</v>
      </c>
      <c r="E517" s="49">
        <f t="shared" si="58"/>
        <v>0.28177647058823529</v>
      </c>
      <c r="F517" s="49">
        <f t="shared" si="58"/>
        <v>0.71945098039215694</v>
      </c>
      <c r="G517" s="49" t="e">
        <f t="shared" si="61"/>
        <v>#REF!</v>
      </c>
      <c r="H517" s="49" t="e">
        <f t="shared" si="61"/>
        <v>#REF!</v>
      </c>
      <c r="I517" s="49" t="e">
        <f t="shared" si="61"/>
        <v>#REF!</v>
      </c>
      <c r="J517" s="116">
        <f>'[2]RGB Analysis'!A517/3</f>
        <v>157</v>
      </c>
      <c r="K517" s="116" t="b">
        <f t="shared" si="60"/>
        <v>1</v>
      </c>
      <c r="L517" s="116"/>
      <c r="N517" s="49">
        <v>36</v>
      </c>
      <c r="O517" s="49">
        <v>71.852999999999994</v>
      </c>
      <c r="P517" s="49">
        <v>183.46</v>
      </c>
    </row>
    <row r="518" spans="1:16" hidden="1" x14ac:dyDescent="0.3">
      <c r="A518" s="49">
        <v>472</v>
      </c>
      <c r="B518" s="115">
        <f t="shared" si="56"/>
        <v>3.1555392874572958</v>
      </c>
      <c r="C518" s="49">
        <f t="shared" si="57"/>
        <v>401.42726951142197</v>
      </c>
      <c r="D518" s="49">
        <f t="shared" si="58"/>
        <v>0.14117647058823529</v>
      </c>
      <c r="E518" s="49">
        <f t="shared" si="58"/>
        <v>0.27730588235294118</v>
      </c>
      <c r="F518" s="49">
        <f t="shared" si="58"/>
        <v>0.71764705882352942</v>
      </c>
      <c r="G518" s="49" t="e">
        <f t="shared" si="61"/>
        <v>#REF!</v>
      </c>
      <c r="H518" s="49" t="e">
        <f t="shared" si="61"/>
        <v>#REF!</v>
      </c>
      <c r="I518" s="49" t="e">
        <f t="shared" si="61"/>
        <v>#REF!</v>
      </c>
      <c r="J518" s="116">
        <f>'[2]RGB Analysis'!A518/3</f>
        <v>157.33333333333334</v>
      </c>
      <c r="K518" s="116" t="b">
        <f t="shared" si="60"/>
        <v>0</v>
      </c>
      <c r="L518" s="116"/>
      <c r="N518" s="49">
        <v>36</v>
      </c>
      <c r="O518" s="49">
        <v>70.712999999999994</v>
      </c>
      <c r="P518" s="49">
        <v>183</v>
      </c>
    </row>
    <row r="519" spans="1:16" hidden="1" x14ac:dyDescent="0.3">
      <c r="A519" s="49">
        <v>473</v>
      </c>
      <c r="B519" s="115">
        <f t="shared" si="56"/>
        <v>3.1535383113714004</v>
      </c>
      <c r="C519" s="49">
        <f t="shared" si="57"/>
        <v>401.68198224588349</v>
      </c>
      <c r="D519" s="49">
        <f t="shared" si="58"/>
        <v>0.14117647058823529</v>
      </c>
      <c r="E519" s="49">
        <f t="shared" si="58"/>
        <v>0.28233725490196077</v>
      </c>
      <c r="F519" s="49">
        <f t="shared" si="58"/>
        <v>0.72669411764705882</v>
      </c>
      <c r="G519" s="49" t="e">
        <f t="shared" si="61"/>
        <v>#REF!</v>
      </c>
      <c r="H519" s="49" t="e">
        <f t="shared" si="61"/>
        <v>#REF!</v>
      </c>
      <c r="I519" s="49" t="e">
        <f t="shared" si="61"/>
        <v>#REF!</v>
      </c>
      <c r="J519" s="116">
        <f>'[2]RGB Analysis'!A519/3</f>
        <v>157.66666666666666</v>
      </c>
      <c r="K519" s="116" t="b">
        <f t="shared" si="60"/>
        <v>0</v>
      </c>
      <c r="L519" s="116"/>
      <c r="N519" s="49">
        <v>36</v>
      </c>
      <c r="O519" s="49">
        <v>71.995999999999995</v>
      </c>
      <c r="P519" s="49">
        <v>185.30699999999999</v>
      </c>
    </row>
    <row r="520" spans="1:16" x14ac:dyDescent="0.3">
      <c r="A520" s="49">
        <v>474</v>
      </c>
      <c r="B520" s="115">
        <f t="shared" si="56"/>
        <v>3.1515373352855049</v>
      </c>
      <c r="C520" s="49">
        <f t="shared" si="57"/>
        <v>401.93701842508722</v>
      </c>
      <c r="D520" s="49">
        <f t="shared" si="58"/>
        <v>0.14720509803921569</v>
      </c>
      <c r="E520" s="49">
        <f t="shared" si="58"/>
        <v>0.29048235294117647</v>
      </c>
      <c r="F520" s="49">
        <f t="shared" si="58"/>
        <v>0.72941176470588232</v>
      </c>
      <c r="G520" s="49" t="e">
        <f t="shared" si="61"/>
        <v>#REF!</v>
      </c>
      <c r="H520" s="49" t="e">
        <f t="shared" si="61"/>
        <v>#REF!</v>
      </c>
      <c r="I520" s="49" t="e">
        <f t="shared" si="61"/>
        <v>#REF!</v>
      </c>
      <c r="J520" s="116">
        <f>'[2]RGB Analysis'!A520/3</f>
        <v>158</v>
      </c>
      <c r="K520" s="116" t="b">
        <f t="shared" si="60"/>
        <v>1</v>
      </c>
      <c r="L520" s="116"/>
      <c r="N520" s="49">
        <v>37.537300000000002</v>
      </c>
      <c r="O520" s="49">
        <v>74.072999999999993</v>
      </c>
      <c r="P520" s="49">
        <v>186</v>
      </c>
    </row>
    <row r="521" spans="1:16" hidden="1" x14ac:dyDescent="0.3">
      <c r="A521" s="49">
        <v>475</v>
      </c>
      <c r="B521" s="115">
        <f t="shared" si="56"/>
        <v>3.1495363591996095</v>
      </c>
      <c r="C521" s="49">
        <f t="shared" si="57"/>
        <v>402.19237866550975</v>
      </c>
      <c r="D521" s="49">
        <f t="shared" si="58"/>
        <v>0.14901960784313725</v>
      </c>
      <c r="E521" s="49">
        <f t="shared" si="58"/>
        <v>0.29552549019607843</v>
      </c>
      <c r="F521" s="49">
        <f t="shared" si="58"/>
        <v>0.73845098039215684</v>
      </c>
      <c r="G521" s="49" t="e">
        <f t="shared" si="61"/>
        <v>#REF!</v>
      </c>
      <c r="H521" s="49" t="e">
        <f t="shared" si="61"/>
        <v>#REF!</v>
      </c>
      <c r="I521" s="49" t="e">
        <f t="shared" si="61"/>
        <v>#REF!</v>
      </c>
      <c r="J521" s="116">
        <f>'[2]RGB Analysis'!A521/3</f>
        <v>158.33333333333334</v>
      </c>
      <c r="K521" s="116" t="b">
        <f t="shared" si="60"/>
        <v>0</v>
      </c>
      <c r="L521" s="116"/>
      <c r="N521" s="49">
        <v>38</v>
      </c>
      <c r="O521" s="49">
        <v>75.358999999999995</v>
      </c>
      <c r="P521" s="49">
        <v>188.30500000000001</v>
      </c>
    </row>
    <row r="522" spans="1:16" hidden="1" x14ac:dyDescent="0.3">
      <c r="A522" s="49">
        <v>476</v>
      </c>
      <c r="B522" s="115">
        <f t="shared" si="56"/>
        <v>3.1475353831137136</v>
      </c>
      <c r="C522" s="49">
        <f t="shared" si="57"/>
        <v>402.44806358519543</v>
      </c>
      <c r="D522" s="49">
        <f t="shared" si="58"/>
        <v>0.14901960784313725</v>
      </c>
      <c r="E522" s="49">
        <f t="shared" si="58"/>
        <v>0.29467843137254901</v>
      </c>
      <c r="F522" s="49">
        <f t="shared" si="58"/>
        <v>0.74117647058823533</v>
      </c>
      <c r="G522" s="49" t="e">
        <f t="shared" si="61"/>
        <v>#REF!</v>
      </c>
      <c r="H522" s="49" t="e">
        <f t="shared" si="61"/>
        <v>#REF!</v>
      </c>
      <c r="I522" s="49" t="e">
        <f t="shared" si="61"/>
        <v>#REF!</v>
      </c>
      <c r="J522" s="116">
        <f>'[2]RGB Analysis'!A522/3</f>
        <v>158.66666666666666</v>
      </c>
      <c r="K522" s="116" t="b">
        <f t="shared" si="60"/>
        <v>0</v>
      </c>
      <c r="L522" s="116"/>
      <c r="N522" s="49">
        <v>38</v>
      </c>
      <c r="O522" s="49">
        <v>75.143000000000001</v>
      </c>
      <c r="P522" s="49">
        <v>189</v>
      </c>
    </row>
    <row r="523" spans="1:16" x14ac:dyDescent="0.3">
      <c r="A523" s="49">
        <v>477</v>
      </c>
      <c r="B523" s="115">
        <f t="shared" si="56"/>
        <v>3.1455344070278182</v>
      </c>
      <c r="C523" s="49">
        <f t="shared" si="57"/>
        <v>402.7040738037611</v>
      </c>
      <c r="D523" s="49">
        <f t="shared" si="58"/>
        <v>0.14901960784313725</v>
      </c>
      <c r="E523" s="49">
        <f t="shared" si="58"/>
        <v>0.28701568627450974</v>
      </c>
      <c r="F523" s="49">
        <f t="shared" si="58"/>
        <v>0.72914117647058829</v>
      </c>
      <c r="G523" s="49" t="e">
        <f t="shared" si="61"/>
        <v>#REF!</v>
      </c>
      <c r="H523" s="49" t="e">
        <f t="shared" si="61"/>
        <v>#REF!</v>
      </c>
      <c r="I523" s="49" t="e">
        <f t="shared" si="61"/>
        <v>#REF!</v>
      </c>
      <c r="J523" s="116">
        <f>'[2]RGB Analysis'!A523/3</f>
        <v>159</v>
      </c>
      <c r="K523" s="116" t="b">
        <f t="shared" si="60"/>
        <v>1</v>
      </c>
      <c r="L523" s="116"/>
      <c r="N523" s="49">
        <v>38</v>
      </c>
      <c r="O523" s="49">
        <v>73.188999999999993</v>
      </c>
      <c r="P523" s="49">
        <v>185.93100000000001</v>
      </c>
    </row>
    <row r="524" spans="1:16" hidden="1" x14ac:dyDescent="0.3">
      <c r="A524" s="49">
        <v>478</v>
      </c>
      <c r="B524" s="115">
        <f t="shared" si="56"/>
        <v>3.1435334309419227</v>
      </c>
      <c r="C524" s="49">
        <f t="shared" si="57"/>
        <v>402.96040994240127</v>
      </c>
      <c r="D524" s="49">
        <f t="shared" si="58"/>
        <v>0.15202627450980391</v>
      </c>
      <c r="E524" s="49">
        <f t="shared" si="58"/>
        <v>0.28197254901960789</v>
      </c>
      <c r="F524" s="49">
        <f t="shared" si="58"/>
        <v>0.72549019607843135</v>
      </c>
      <c r="G524" s="49" t="e">
        <f t="shared" si="61"/>
        <v>#REF!</v>
      </c>
      <c r="H524" s="49" t="e">
        <f t="shared" si="61"/>
        <v>#REF!</v>
      </c>
      <c r="I524" s="49" t="e">
        <f t="shared" si="61"/>
        <v>#REF!</v>
      </c>
      <c r="J524" s="116">
        <f>'[2]RGB Analysis'!A524/3</f>
        <v>159.33333333333334</v>
      </c>
      <c r="K524" s="116" t="b">
        <f t="shared" si="60"/>
        <v>0</v>
      </c>
      <c r="L524" s="116"/>
      <c r="N524" s="49">
        <v>38.7667</v>
      </c>
      <c r="O524" s="49">
        <v>71.903000000000006</v>
      </c>
      <c r="P524" s="49">
        <v>185</v>
      </c>
    </row>
    <row r="525" spans="1:16" hidden="1" x14ac:dyDescent="0.3">
      <c r="A525" s="49">
        <v>479</v>
      </c>
      <c r="B525" s="115">
        <f t="shared" si="56"/>
        <v>3.1415324548560273</v>
      </c>
      <c r="C525" s="49">
        <f t="shared" si="57"/>
        <v>403.21707262389322</v>
      </c>
      <c r="D525" s="49">
        <f t="shared" si="58"/>
        <v>0.15294117647058822</v>
      </c>
      <c r="E525" s="49">
        <f t="shared" si="58"/>
        <v>0.28895294117647063</v>
      </c>
      <c r="F525" s="49">
        <f t="shared" si="58"/>
        <v>0.74652549019607839</v>
      </c>
      <c r="G525" s="49" t="e">
        <f t="shared" si="61"/>
        <v>#REF!</v>
      </c>
      <c r="H525" s="49" t="e">
        <f t="shared" si="61"/>
        <v>#REF!</v>
      </c>
      <c r="I525" s="49" t="e">
        <f t="shared" si="61"/>
        <v>#REF!</v>
      </c>
      <c r="J525" s="116">
        <f>'[2]RGB Analysis'!A525/3</f>
        <v>159.66666666666666</v>
      </c>
      <c r="K525" s="116" t="b">
        <f t="shared" si="60"/>
        <v>0</v>
      </c>
      <c r="L525" s="116"/>
      <c r="N525" s="49">
        <v>39</v>
      </c>
      <c r="O525" s="49">
        <v>73.683000000000007</v>
      </c>
      <c r="P525" s="49">
        <v>190.364</v>
      </c>
    </row>
    <row r="526" spans="1:16" x14ac:dyDescent="0.3">
      <c r="A526" s="49">
        <v>480</v>
      </c>
      <c r="B526" s="115">
        <f t="shared" si="56"/>
        <v>3.1395314787701314</v>
      </c>
      <c r="C526" s="49">
        <f t="shared" si="57"/>
        <v>403.47406247260193</v>
      </c>
      <c r="D526" s="49">
        <f t="shared" si="58"/>
        <v>0.15294117647058822</v>
      </c>
      <c r="E526" s="49">
        <f t="shared" si="58"/>
        <v>0.29132156862745101</v>
      </c>
      <c r="F526" s="49">
        <f t="shared" si="58"/>
        <v>0.75294117647058822</v>
      </c>
      <c r="G526" s="49" t="e">
        <f t="shared" si="61"/>
        <v>#REF!</v>
      </c>
      <c r="H526" s="49" t="e">
        <f t="shared" si="61"/>
        <v>#REF!</v>
      </c>
      <c r="I526" s="49" t="e">
        <f t="shared" si="61"/>
        <v>#REF!</v>
      </c>
      <c r="J526" s="116">
        <f>'[2]RGB Analysis'!A526/3</f>
        <v>160</v>
      </c>
      <c r="K526" s="116" t="b">
        <f t="shared" si="60"/>
        <v>1</v>
      </c>
      <c r="L526" s="116"/>
      <c r="N526" s="49">
        <v>39</v>
      </c>
      <c r="O526" s="49">
        <v>74.287000000000006</v>
      </c>
      <c r="P526" s="49">
        <v>192</v>
      </c>
    </row>
    <row r="527" spans="1:16" hidden="1" x14ac:dyDescent="0.3">
      <c r="A527" s="49">
        <v>481</v>
      </c>
      <c r="B527" s="115">
        <f t="shared" si="56"/>
        <v>3.1375305026842359</v>
      </c>
      <c r="C527" s="49">
        <f t="shared" si="57"/>
        <v>403.73138011448498</v>
      </c>
      <c r="D527" s="49">
        <f t="shared" si="58"/>
        <v>0.15294117647058822</v>
      </c>
      <c r="E527" s="49">
        <f t="shared" si="58"/>
        <v>0.28822352941176471</v>
      </c>
      <c r="F527" s="49">
        <f t="shared" si="58"/>
        <v>0.75594117647058823</v>
      </c>
      <c r="G527" s="49" t="e">
        <f t="shared" ref="G527:I542" si="62">G526</f>
        <v>#REF!</v>
      </c>
      <c r="H527" s="49" t="e">
        <f t="shared" si="62"/>
        <v>#REF!</v>
      </c>
      <c r="I527" s="49" t="e">
        <f t="shared" si="62"/>
        <v>#REF!</v>
      </c>
      <c r="J527" s="116">
        <f>'[2]RGB Analysis'!A527/3</f>
        <v>160.33333333333334</v>
      </c>
      <c r="K527" s="116" t="b">
        <f t="shared" si="60"/>
        <v>0</v>
      </c>
      <c r="L527" s="116"/>
      <c r="N527" s="49">
        <v>39</v>
      </c>
      <c r="O527" s="49">
        <v>73.497</v>
      </c>
      <c r="P527" s="49">
        <v>192.76499999999999</v>
      </c>
    </row>
    <row r="528" spans="1:16" hidden="1" x14ac:dyDescent="0.3">
      <c r="A528" s="49">
        <v>482</v>
      </c>
      <c r="B528" s="115">
        <f t="shared" si="56"/>
        <v>3.1355295265983405</v>
      </c>
      <c r="C528" s="49">
        <f t="shared" si="57"/>
        <v>403.98902617709791</v>
      </c>
      <c r="D528" s="49">
        <f t="shared" si="58"/>
        <v>0.1589392156862745</v>
      </c>
      <c r="E528" s="49">
        <f t="shared" si="58"/>
        <v>0.290921568627451</v>
      </c>
      <c r="F528" s="49">
        <f t="shared" si="58"/>
        <v>0.75686274509803919</v>
      </c>
      <c r="G528" s="49" t="e">
        <f t="shared" si="62"/>
        <v>#REF!</v>
      </c>
      <c r="H528" s="49" t="e">
        <f t="shared" si="62"/>
        <v>#REF!</v>
      </c>
      <c r="I528" s="49" t="e">
        <f t="shared" si="62"/>
        <v>#REF!</v>
      </c>
      <c r="J528" s="116">
        <f>'[2]RGB Analysis'!A528/3</f>
        <v>160.66666666666666</v>
      </c>
      <c r="K528" s="116" t="b">
        <f t="shared" si="60"/>
        <v>0</v>
      </c>
      <c r="L528" s="116"/>
      <c r="N528" s="49">
        <v>40.529499999999999</v>
      </c>
      <c r="O528" s="49">
        <v>74.185000000000002</v>
      </c>
      <c r="P528" s="49">
        <v>193</v>
      </c>
    </row>
    <row r="529" spans="1:16" x14ac:dyDescent="0.3">
      <c r="A529" s="49">
        <v>483</v>
      </c>
      <c r="B529" s="115">
        <f t="shared" si="56"/>
        <v>3.1335285505124451</v>
      </c>
      <c r="C529" s="49">
        <f t="shared" si="57"/>
        <v>404.24700128959921</v>
      </c>
      <c r="D529" s="49">
        <f t="shared" si="58"/>
        <v>0.16078431372549021</v>
      </c>
      <c r="E529" s="49">
        <f t="shared" si="58"/>
        <v>0.29187450980392154</v>
      </c>
      <c r="F529" s="49">
        <f t="shared" si="58"/>
        <v>0.76285882352941181</v>
      </c>
      <c r="G529" s="49" t="e">
        <f t="shared" si="62"/>
        <v>#REF!</v>
      </c>
      <c r="H529" s="49" t="e">
        <f t="shared" si="62"/>
        <v>#REF!</v>
      </c>
      <c r="I529" s="49" t="e">
        <f t="shared" si="62"/>
        <v>#REF!</v>
      </c>
      <c r="J529" s="116">
        <f>'[2]RGB Analysis'!A529/3</f>
        <v>161</v>
      </c>
      <c r="K529" s="116" t="b">
        <f t="shared" si="60"/>
        <v>1</v>
      </c>
      <c r="L529" s="116"/>
      <c r="N529" s="49">
        <v>41</v>
      </c>
      <c r="O529" s="49">
        <v>74.427999999999997</v>
      </c>
      <c r="P529" s="49">
        <v>194.529</v>
      </c>
    </row>
    <row r="530" spans="1:16" hidden="1" x14ac:dyDescent="0.3">
      <c r="A530" s="49">
        <v>484</v>
      </c>
      <c r="B530" s="115">
        <f t="shared" si="56"/>
        <v>3.1315275744265492</v>
      </c>
      <c r="C530" s="49">
        <f t="shared" si="57"/>
        <v>404.50530608275557</v>
      </c>
      <c r="D530" s="49">
        <f t="shared" si="58"/>
        <v>0.16078431372549021</v>
      </c>
      <c r="E530" s="49">
        <f t="shared" si="58"/>
        <v>0.29054509803921569</v>
      </c>
      <c r="F530" s="49">
        <f t="shared" si="58"/>
        <v>0.76470588235294124</v>
      </c>
      <c r="G530" s="49" t="e">
        <f t="shared" si="62"/>
        <v>#REF!</v>
      </c>
      <c r="H530" s="49" t="e">
        <f t="shared" si="62"/>
        <v>#REF!</v>
      </c>
      <c r="I530" s="49" t="e">
        <f t="shared" si="62"/>
        <v>#REF!</v>
      </c>
      <c r="J530" s="116">
        <f>'[2]RGB Analysis'!A530/3</f>
        <v>161.33333333333334</v>
      </c>
      <c r="K530" s="116" t="b">
        <f t="shared" si="60"/>
        <v>0</v>
      </c>
      <c r="L530" s="116"/>
      <c r="N530" s="49">
        <v>41</v>
      </c>
      <c r="O530" s="49">
        <v>74.088999999999999</v>
      </c>
      <c r="P530" s="49">
        <v>195</v>
      </c>
    </row>
    <row r="531" spans="1:16" hidden="1" x14ac:dyDescent="0.3">
      <c r="A531" s="49">
        <v>485</v>
      </c>
      <c r="B531" s="115">
        <f t="shared" si="56"/>
        <v>3.1295265983406537</v>
      </c>
      <c r="C531" s="49">
        <f t="shared" si="57"/>
        <v>404.76394118894655</v>
      </c>
      <c r="D531" s="49">
        <f t="shared" si="58"/>
        <v>0.16078431372549021</v>
      </c>
      <c r="E531" s="49">
        <f t="shared" si="58"/>
        <v>0.2961843137254902</v>
      </c>
      <c r="F531" s="49">
        <f t="shared" si="58"/>
        <v>0.76769803921568625</v>
      </c>
      <c r="G531" s="49" t="e">
        <f t="shared" si="62"/>
        <v>#REF!</v>
      </c>
      <c r="H531" s="49" t="e">
        <f t="shared" si="62"/>
        <v>#REF!</v>
      </c>
      <c r="I531" s="49" t="e">
        <f t="shared" si="62"/>
        <v>#REF!</v>
      </c>
      <c r="J531" s="116">
        <f>'[2]RGB Analysis'!A531/3</f>
        <v>161.66666666666666</v>
      </c>
      <c r="K531" s="116" t="b">
        <f t="shared" si="60"/>
        <v>0</v>
      </c>
      <c r="L531" s="116"/>
      <c r="N531" s="49">
        <v>41</v>
      </c>
      <c r="O531" s="49">
        <v>75.527000000000001</v>
      </c>
      <c r="P531" s="49">
        <v>195.76300000000001</v>
      </c>
    </row>
    <row r="532" spans="1:16" x14ac:dyDescent="0.3">
      <c r="A532" s="49">
        <v>486</v>
      </c>
      <c r="B532" s="115">
        <f t="shared" si="56"/>
        <v>3.1275256222547583</v>
      </c>
      <c r="C532" s="49">
        <f t="shared" si="57"/>
        <v>405.02290724217045</v>
      </c>
      <c r="D532" s="49">
        <f t="shared" si="58"/>
        <v>0.15779294117647058</v>
      </c>
      <c r="E532" s="49">
        <f t="shared" si="58"/>
        <v>0.30103137254901963</v>
      </c>
      <c r="F532" s="49">
        <f t="shared" si="58"/>
        <v>0.7686274509803922</v>
      </c>
      <c r="G532" s="49" t="e">
        <f t="shared" si="62"/>
        <v>#REF!</v>
      </c>
      <c r="H532" s="49" t="e">
        <f t="shared" si="62"/>
        <v>#REF!</v>
      </c>
      <c r="I532" s="49" t="e">
        <f t="shared" si="62"/>
        <v>#REF!</v>
      </c>
      <c r="J532" s="116">
        <f>'[2]RGB Analysis'!A532/3</f>
        <v>162</v>
      </c>
      <c r="K532" s="116" t="b">
        <f t="shared" si="60"/>
        <v>1</v>
      </c>
      <c r="L532" s="116"/>
      <c r="N532" s="49">
        <v>40.237200000000001</v>
      </c>
      <c r="O532" s="49">
        <v>76.763000000000005</v>
      </c>
      <c r="P532" s="49">
        <v>196</v>
      </c>
    </row>
    <row r="533" spans="1:16" hidden="1" x14ac:dyDescent="0.3">
      <c r="A533" s="49">
        <v>487</v>
      </c>
      <c r="B533" s="115">
        <f t="shared" si="56"/>
        <v>3.1255246461688628</v>
      </c>
      <c r="C533" s="49">
        <f t="shared" si="57"/>
        <v>405.2822048780489</v>
      </c>
      <c r="D533" s="49">
        <f t="shared" si="58"/>
        <v>0.15686274509803921</v>
      </c>
      <c r="E533" s="49">
        <f t="shared" si="58"/>
        <v>0.29897254901960785</v>
      </c>
      <c r="F533" s="49">
        <f t="shared" si="58"/>
        <v>0.77759607843137257</v>
      </c>
      <c r="G533" s="49" t="e">
        <f t="shared" si="62"/>
        <v>#REF!</v>
      </c>
      <c r="H533" s="49" t="e">
        <f t="shared" si="62"/>
        <v>#REF!</v>
      </c>
      <c r="I533" s="49" t="e">
        <f t="shared" si="62"/>
        <v>#REF!</v>
      </c>
      <c r="J533" s="116">
        <f>'[2]RGB Analysis'!A533/3</f>
        <v>162.33333333333334</v>
      </c>
      <c r="K533" s="116" t="b">
        <f t="shared" si="60"/>
        <v>0</v>
      </c>
      <c r="L533" s="116"/>
      <c r="N533" s="49">
        <v>40</v>
      </c>
      <c r="O533" s="49">
        <v>76.238</v>
      </c>
      <c r="P533" s="49">
        <v>198.28700000000001</v>
      </c>
    </row>
    <row r="534" spans="1:16" hidden="1" x14ac:dyDescent="0.3">
      <c r="A534" s="49">
        <v>488</v>
      </c>
      <c r="B534" s="115">
        <f t="shared" si="56"/>
        <v>3.1235236700829669</v>
      </c>
      <c r="C534" s="49">
        <f t="shared" si="57"/>
        <v>405.54183473383245</v>
      </c>
      <c r="D534" s="49">
        <f t="shared" si="58"/>
        <v>0.15387529411764705</v>
      </c>
      <c r="E534" s="49">
        <f t="shared" si="58"/>
        <v>0.30075294117647056</v>
      </c>
      <c r="F534" s="49">
        <f t="shared" si="58"/>
        <v>0.7803921568627451</v>
      </c>
      <c r="G534" s="49" t="e">
        <f t="shared" si="62"/>
        <v>#REF!</v>
      </c>
      <c r="H534" s="49" t="e">
        <f t="shared" si="62"/>
        <v>#REF!</v>
      </c>
      <c r="I534" s="49" t="e">
        <f t="shared" si="62"/>
        <v>#REF!</v>
      </c>
      <c r="J534" s="116">
        <f>'[2]RGB Analysis'!A534/3</f>
        <v>162.66666666666666</v>
      </c>
      <c r="K534" s="116" t="b">
        <f t="shared" si="60"/>
        <v>0</v>
      </c>
      <c r="L534" s="116"/>
      <c r="N534" s="49">
        <v>39.238199999999999</v>
      </c>
      <c r="O534" s="49">
        <v>76.691999999999993</v>
      </c>
      <c r="P534" s="49">
        <v>199</v>
      </c>
    </row>
    <row r="535" spans="1:16" x14ac:dyDescent="0.3">
      <c r="A535" s="49">
        <v>489</v>
      </c>
      <c r="B535" s="115">
        <f t="shared" si="56"/>
        <v>3.1215226939970715</v>
      </c>
      <c r="C535" s="49">
        <f t="shared" si="57"/>
        <v>405.80179744840541</v>
      </c>
      <c r="D535" s="49">
        <f t="shared" si="58"/>
        <v>0.15294117647058822</v>
      </c>
      <c r="E535" s="49">
        <f t="shared" si="58"/>
        <v>0.29891372549019607</v>
      </c>
      <c r="F535" s="49">
        <f t="shared" si="58"/>
        <v>0.77143529411764711</v>
      </c>
      <c r="G535" s="49" t="e">
        <f t="shared" si="62"/>
        <v>#REF!</v>
      </c>
      <c r="H535" s="49" t="e">
        <f t="shared" si="62"/>
        <v>#REF!</v>
      </c>
      <c r="I535" s="49" t="e">
        <f t="shared" si="62"/>
        <v>#REF!</v>
      </c>
      <c r="J535" s="116">
        <f>'[2]RGB Analysis'!A535/3</f>
        <v>163</v>
      </c>
      <c r="K535" s="116" t="b">
        <f t="shared" si="60"/>
        <v>1</v>
      </c>
      <c r="L535" s="116"/>
      <c r="N535" s="49">
        <v>39</v>
      </c>
      <c r="O535" s="49">
        <v>76.222999999999999</v>
      </c>
      <c r="P535" s="49">
        <v>196.71600000000001</v>
      </c>
    </row>
    <row r="536" spans="1:16" hidden="1" x14ac:dyDescent="0.3">
      <c r="A536" s="49">
        <v>490</v>
      </c>
      <c r="B536" s="115">
        <f t="shared" si="56"/>
        <v>3.1195217179111761</v>
      </c>
      <c r="C536" s="49">
        <f t="shared" si="57"/>
        <v>406.06209366229149</v>
      </c>
      <c r="D536" s="49">
        <f t="shared" si="58"/>
        <v>0.1559250980392157</v>
      </c>
      <c r="E536" s="49">
        <f t="shared" si="58"/>
        <v>0.29803921568627451</v>
      </c>
      <c r="F536" s="49">
        <f t="shared" si="58"/>
        <v>0.7686274509803922</v>
      </c>
      <c r="G536" s="49" t="e">
        <f t="shared" si="62"/>
        <v>#REF!</v>
      </c>
      <c r="H536" s="49" t="e">
        <f t="shared" si="62"/>
        <v>#REF!</v>
      </c>
      <c r="I536" s="49" t="e">
        <f t="shared" si="62"/>
        <v>#REF!</v>
      </c>
      <c r="J536" s="116">
        <f>'[2]RGB Analysis'!A536/3</f>
        <v>163.33333333333334</v>
      </c>
      <c r="K536" s="116" t="b">
        <f t="shared" si="60"/>
        <v>0</v>
      </c>
      <c r="L536" s="116"/>
      <c r="N536" s="49">
        <v>39.760899999999999</v>
      </c>
      <c r="O536" s="49">
        <v>76</v>
      </c>
      <c r="P536" s="49">
        <v>196</v>
      </c>
    </row>
    <row r="537" spans="1:16" hidden="1" x14ac:dyDescent="0.3">
      <c r="A537" s="49">
        <v>491</v>
      </c>
      <c r="B537" s="115">
        <f t="shared" si="56"/>
        <v>3.1175207418252806</v>
      </c>
      <c r="C537" s="49">
        <f t="shared" si="57"/>
        <v>406.32272401765874</v>
      </c>
      <c r="D537" s="49">
        <f t="shared" si="58"/>
        <v>0.15686274509803921</v>
      </c>
      <c r="E537" s="49">
        <f t="shared" si="58"/>
        <v>0.29803921568627451</v>
      </c>
      <c r="F537" s="49">
        <f t="shared" si="58"/>
        <v>0.77757254901960793</v>
      </c>
      <c r="G537" s="49" t="e">
        <f t="shared" si="62"/>
        <v>#REF!</v>
      </c>
      <c r="H537" s="49" t="e">
        <f t="shared" si="62"/>
        <v>#REF!</v>
      </c>
      <c r="I537" s="49" t="e">
        <f t="shared" si="62"/>
        <v>#REF!</v>
      </c>
      <c r="J537" s="116">
        <f>'[2]RGB Analysis'!A537/3</f>
        <v>163.66666666666666</v>
      </c>
      <c r="K537" s="116" t="b">
        <f t="shared" si="60"/>
        <v>0</v>
      </c>
      <c r="L537" s="116"/>
      <c r="N537" s="49">
        <v>40</v>
      </c>
      <c r="O537" s="49">
        <v>76</v>
      </c>
      <c r="P537" s="49">
        <v>198.28100000000001</v>
      </c>
    </row>
    <row r="538" spans="1:16" x14ac:dyDescent="0.3">
      <c r="A538" s="49">
        <v>492</v>
      </c>
      <c r="B538" s="115">
        <f t="shared" si="56"/>
        <v>3.1155197657393847</v>
      </c>
      <c r="C538" s="49">
        <f t="shared" si="57"/>
        <v>406.58368915832529</v>
      </c>
      <c r="D538" s="49">
        <f t="shared" si="58"/>
        <v>0.15984274509803922</v>
      </c>
      <c r="E538" s="49">
        <f t="shared" si="58"/>
        <v>0.29803921568627451</v>
      </c>
      <c r="F538" s="49">
        <f t="shared" si="58"/>
        <v>0.78027843137254904</v>
      </c>
      <c r="G538" s="49" t="e">
        <f t="shared" si="62"/>
        <v>#REF!</v>
      </c>
      <c r="H538" s="49" t="e">
        <f t="shared" si="62"/>
        <v>#REF!</v>
      </c>
      <c r="I538" s="49" t="e">
        <f t="shared" si="62"/>
        <v>#REF!</v>
      </c>
      <c r="J538" s="116">
        <f>'[2]RGB Analysis'!A538/3</f>
        <v>164</v>
      </c>
      <c r="K538" s="116" t="b">
        <f t="shared" si="60"/>
        <v>1</v>
      </c>
      <c r="L538" s="116"/>
      <c r="N538" s="49">
        <v>40.759900000000002</v>
      </c>
      <c r="O538" s="49">
        <v>76</v>
      </c>
      <c r="P538" s="49">
        <v>198.971</v>
      </c>
    </row>
    <row r="539" spans="1:16" hidden="1" x14ac:dyDescent="0.3">
      <c r="A539" s="49">
        <v>493</v>
      </c>
      <c r="B539" s="115">
        <f t="shared" si="56"/>
        <v>3.1135187896534893</v>
      </c>
      <c r="C539" s="49">
        <f t="shared" si="57"/>
        <v>406.84498972976377</v>
      </c>
      <c r="D539" s="49">
        <f t="shared" si="58"/>
        <v>0.16078431372549021</v>
      </c>
      <c r="E539" s="49">
        <f t="shared" si="58"/>
        <v>0.29821960784313728</v>
      </c>
      <c r="F539" s="49">
        <f t="shared" si="58"/>
        <v>0.78331764705882356</v>
      </c>
      <c r="G539" s="49" t="e">
        <f t="shared" si="62"/>
        <v>#REF!</v>
      </c>
      <c r="H539" s="49" t="e">
        <f t="shared" si="62"/>
        <v>#REF!</v>
      </c>
      <c r="I539" s="49" t="e">
        <f t="shared" si="62"/>
        <v>#REF!</v>
      </c>
      <c r="J539" s="116">
        <f>'[2]RGB Analysis'!A539/3</f>
        <v>164.33333333333334</v>
      </c>
      <c r="K539" s="116" t="b">
        <f t="shared" si="60"/>
        <v>0</v>
      </c>
      <c r="L539" s="116"/>
      <c r="N539" s="49">
        <v>41</v>
      </c>
      <c r="O539" s="49">
        <v>76.046000000000006</v>
      </c>
      <c r="P539" s="49">
        <v>199.74600000000001</v>
      </c>
    </row>
    <row r="540" spans="1:16" hidden="1" x14ac:dyDescent="0.3">
      <c r="A540" s="49">
        <v>494</v>
      </c>
      <c r="B540" s="115">
        <f t="shared" si="56"/>
        <v>3.1115178135675938</v>
      </c>
      <c r="C540" s="49">
        <f t="shared" si="57"/>
        <v>407.10662637910764</v>
      </c>
      <c r="D540" s="49">
        <f t="shared" si="58"/>
        <v>0.16079960784313727</v>
      </c>
      <c r="E540" s="49">
        <f t="shared" si="58"/>
        <v>0.30441960784313726</v>
      </c>
      <c r="F540" s="49">
        <f t="shared" si="58"/>
        <v>0.78452941176470592</v>
      </c>
      <c r="G540" s="49" t="e">
        <f t="shared" si="62"/>
        <v>#REF!</v>
      </c>
      <c r="H540" s="49" t="e">
        <f t="shared" si="62"/>
        <v>#REF!</v>
      </c>
      <c r="I540" s="49" t="e">
        <f t="shared" si="62"/>
        <v>#REF!</v>
      </c>
      <c r="J540" s="116">
        <f>'[2]RGB Analysis'!A540/3</f>
        <v>164.66666666666666</v>
      </c>
      <c r="K540" s="116" t="b">
        <f t="shared" si="60"/>
        <v>0</v>
      </c>
      <c r="L540" s="116"/>
      <c r="N540" s="49">
        <v>41.003900000000002</v>
      </c>
      <c r="O540" s="49">
        <v>77.626999999999995</v>
      </c>
      <c r="P540" s="49">
        <v>200.05500000000001</v>
      </c>
    </row>
    <row r="541" spans="1:16" x14ac:dyDescent="0.3">
      <c r="A541" s="49">
        <v>495</v>
      </c>
      <c r="B541" s="115">
        <f t="shared" si="56"/>
        <v>3.1095168374816984</v>
      </c>
      <c r="C541" s="49">
        <f t="shared" si="57"/>
        <v>407.36859975515597</v>
      </c>
      <c r="D541" s="49">
        <f t="shared" si="58"/>
        <v>0.16060627450980391</v>
      </c>
      <c r="E541" s="49">
        <f t="shared" si="58"/>
        <v>0.30626666666666669</v>
      </c>
      <c r="F541" s="49">
        <f t="shared" si="58"/>
        <v>0.79831764705882358</v>
      </c>
      <c r="G541" s="49" t="e">
        <f t="shared" si="62"/>
        <v>#REF!</v>
      </c>
      <c r="H541" s="49" t="e">
        <f t="shared" si="62"/>
        <v>#REF!</v>
      </c>
      <c r="I541" s="49" t="e">
        <f t="shared" si="62"/>
        <v>#REF!</v>
      </c>
      <c r="J541" s="116">
        <f>'[2]RGB Analysis'!A541/3</f>
        <v>165</v>
      </c>
      <c r="K541" s="116" t="b">
        <f t="shared" si="60"/>
        <v>1</v>
      </c>
      <c r="L541" s="116"/>
      <c r="N541" s="49">
        <v>40.954599999999999</v>
      </c>
      <c r="O541" s="49">
        <v>78.097999999999999</v>
      </c>
      <c r="P541" s="49">
        <v>203.571</v>
      </c>
    </row>
    <row r="542" spans="1:16" hidden="1" x14ac:dyDescent="0.3">
      <c r="A542" s="49">
        <v>496</v>
      </c>
      <c r="B542" s="115">
        <f t="shared" si="56"/>
        <v>3.1075158613958025</v>
      </c>
      <c r="C542" s="49">
        <f t="shared" si="57"/>
        <v>407.63091050837892</v>
      </c>
      <c r="D542" s="49">
        <f t="shared" si="58"/>
        <v>0.15498470588235291</v>
      </c>
      <c r="E542" s="49">
        <f t="shared" si="58"/>
        <v>0.30331764705882353</v>
      </c>
      <c r="F542" s="49">
        <f t="shared" si="58"/>
        <v>0.80229803921568632</v>
      </c>
      <c r="G542" s="49" t="e">
        <f t="shared" si="62"/>
        <v>#REF!</v>
      </c>
      <c r="H542" s="49" t="e">
        <f t="shared" si="62"/>
        <v>#REF!</v>
      </c>
      <c r="I542" s="49" t="e">
        <f t="shared" si="62"/>
        <v>#REF!</v>
      </c>
      <c r="J542" s="116">
        <f>'[2]RGB Analysis'!A542/3</f>
        <v>165.33333333333334</v>
      </c>
      <c r="K542" s="116" t="b">
        <f t="shared" si="60"/>
        <v>0</v>
      </c>
      <c r="L542" s="116"/>
      <c r="N542" s="49">
        <v>39.521099999999997</v>
      </c>
      <c r="O542" s="49">
        <v>77.346000000000004</v>
      </c>
      <c r="P542" s="49">
        <v>204.58600000000001</v>
      </c>
    </row>
    <row r="543" spans="1:16" hidden="1" x14ac:dyDescent="0.3">
      <c r="A543" s="49">
        <v>497</v>
      </c>
      <c r="B543" s="115">
        <f t="shared" si="56"/>
        <v>3.105514885309907</v>
      </c>
      <c r="C543" s="49">
        <f t="shared" si="57"/>
        <v>407.89355929092295</v>
      </c>
      <c r="D543" s="49">
        <f t="shared" si="58"/>
        <v>0.1533258823529412</v>
      </c>
      <c r="E543" s="49">
        <f t="shared" si="58"/>
        <v>0.307643137254902</v>
      </c>
      <c r="F543" s="49">
        <f t="shared" si="58"/>
        <v>0.80077647058823531</v>
      </c>
      <c r="G543" s="49" t="e">
        <f t="shared" ref="G543:I558" si="63">G542</f>
        <v>#REF!</v>
      </c>
      <c r="H543" s="49" t="e">
        <f t="shared" si="63"/>
        <v>#REF!</v>
      </c>
      <c r="I543" s="49" t="e">
        <f t="shared" si="63"/>
        <v>#REF!</v>
      </c>
      <c r="J543" s="116">
        <f>'[2]RGB Analysis'!A543/3</f>
        <v>165.66666666666666</v>
      </c>
      <c r="K543" s="116" t="b">
        <f t="shared" si="60"/>
        <v>0</v>
      </c>
      <c r="L543" s="116"/>
      <c r="N543" s="49">
        <v>39.098100000000002</v>
      </c>
      <c r="O543" s="49">
        <v>78.448999999999998</v>
      </c>
      <c r="P543" s="49">
        <v>204.19800000000001</v>
      </c>
    </row>
    <row r="544" spans="1:16" x14ac:dyDescent="0.3">
      <c r="A544" s="49">
        <v>498</v>
      </c>
      <c r="B544" s="115">
        <f t="shared" si="56"/>
        <v>3.1035139092240116</v>
      </c>
      <c r="C544" s="49">
        <f t="shared" si="57"/>
        <v>408.15654675661665</v>
      </c>
      <c r="D544" s="49">
        <f t="shared" si="58"/>
        <v>0.15083019607843137</v>
      </c>
      <c r="E544" s="49">
        <f t="shared" si="58"/>
        <v>0.30623921568627449</v>
      </c>
      <c r="F544" s="49">
        <f t="shared" si="58"/>
        <v>0.79974117647058829</v>
      </c>
      <c r="G544" s="49" t="e">
        <f t="shared" si="63"/>
        <v>#REF!</v>
      </c>
      <c r="H544" s="49" t="e">
        <f t="shared" si="63"/>
        <v>#REF!</v>
      </c>
      <c r="I544" s="49" t="e">
        <f t="shared" si="63"/>
        <v>#REF!</v>
      </c>
      <c r="J544" s="116">
        <f>'[2]RGB Analysis'!A544/3</f>
        <v>166</v>
      </c>
      <c r="K544" s="116" t="b">
        <f t="shared" si="60"/>
        <v>1</v>
      </c>
      <c r="L544" s="116"/>
      <c r="N544" s="49">
        <v>38.4617</v>
      </c>
      <c r="O544" s="49">
        <v>78.090999999999994</v>
      </c>
      <c r="P544" s="49">
        <v>203.934</v>
      </c>
    </row>
    <row r="545" spans="1:16" hidden="1" x14ac:dyDescent="0.3">
      <c r="A545" s="49">
        <v>499</v>
      </c>
      <c r="B545" s="115">
        <f t="shared" si="56"/>
        <v>3.1015129331381162</v>
      </c>
      <c r="C545" s="49">
        <f t="shared" si="57"/>
        <v>408.4198735609757</v>
      </c>
      <c r="D545" s="49">
        <f t="shared" si="58"/>
        <v>0.15020235294117645</v>
      </c>
      <c r="E545" s="49">
        <f t="shared" si="58"/>
        <v>0.30222352941176467</v>
      </c>
      <c r="F545" s="49">
        <f t="shared" si="58"/>
        <v>0.79628235294117644</v>
      </c>
      <c r="G545" s="49" t="e">
        <f t="shared" si="63"/>
        <v>#REF!</v>
      </c>
      <c r="H545" s="49" t="e">
        <f t="shared" si="63"/>
        <v>#REF!</v>
      </c>
      <c r="I545" s="49" t="e">
        <f t="shared" si="63"/>
        <v>#REF!</v>
      </c>
      <c r="J545" s="116">
        <f>'[2]RGB Analysis'!A545/3</f>
        <v>166.33333333333334</v>
      </c>
      <c r="K545" s="116" t="b">
        <f t="shared" si="60"/>
        <v>0</v>
      </c>
      <c r="L545" s="116"/>
      <c r="N545" s="49">
        <v>38.301600000000001</v>
      </c>
      <c r="O545" s="49">
        <v>77.066999999999993</v>
      </c>
      <c r="P545" s="49">
        <v>203.05199999999999</v>
      </c>
    </row>
    <row r="546" spans="1:16" hidden="1" x14ac:dyDescent="0.3">
      <c r="A546" s="49">
        <v>500</v>
      </c>
      <c r="B546" s="115">
        <f t="shared" si="56"/>
        <v>3.0995119570522203</v>
      </c>
      <c r="C546" s="49">
        <f t="shared" si="57"/>
        <v>408.68354036120877</v>
      </c>
      <c r="D546" s="49">
        <f t="shared" si="58"/>
        <v>0.16609607843137256</v>
      </c>
      <c r="E546" s="49">
        <f t="shared" si="58"/>
        <v>0.30413725490196081</v>
      </c>
      <c r="F546" s="49">
        <f t="shared" si="58"/>
        <v>0.79529019607843143</v>
      </c>
      <c r="G546" s="49" t="e">
        <f t="shared" si="63"/>
        <v>#REF!</v>
      </c>
      <c r="H546" s="49" t="e">
        <f t="shared" si="63"/>
        <v>#REF!</v>
      </c>
      <c r="I546" s="49" t="e">
        <f t="shared" si="63"/>
        <v>#REF!</v>
      </c>
      <c r="J546" s="116">
        <f>'[2]RGB Analysis'!A546/3</f>
        <v>166.66666666666666</v>
      </c>
      <c r="K546" s="116" t="b">
        <f t="shared" si="60"/>
        <v>0</v>
      </c>
      <c r="L546" s="116"/>
      <c r="N546" s="49">
        <v>42.354500000000002</v>
      </c>
      <c r="O546" s="49">
        <v>77.555000000000007</v>
      </c>
      <c r="P546" s="49">
        <v>202.79900000000001</v>
      </c>
    </row>
    <row r="547" spans="1:16" x14ac:dyDescent="0.3">
      <c r="A547" s="49">
        <v>501</v>
      </c>
      <c r="B547" s="115">
        <f t="shared" si="56"/>
        <v>3.0975109809663248</v>
      </c>
      <c r="C547" s="49">
        <f t="shared" si="57"/>
        <v>408.94754781622248</v>
      </c>
      <c r="D547" s="49">
        <f t="shared" si="58"/>
        <v>0.17095294117647061</v>
      </c>
      <c r="E547" s="49">
        <f t="shared" si="58"/>
        <v>0.30203529411764707</v>
      </c>
      <c r="F547" s="49">
        <f t="shared" si="58"/>
        <v>0.80312549019607848</v>
      </c>
      <c r="G547" s="49" t="e">
        <f t="shared" si="63"/>
        <v>#REF!</v>
      </c>
      <c r="H547" s="49" t="e">
        <f t="shared" si="63"/>
        <v>#REF!</v>
      </c>
      <c r="I547" s="49" t="e">
        <f t="shared" si="63"/>
        <v>#REF!</v>
      </c>
      <c r="J547" s="116">
        <f>'[2]RGB Analysis'!A547/3</f>
        <v>167</v>
      </c>
      <c r="K547" s="116" t="b">
        <f t="shared" si="60"/>
        <v>1</v>
      </c>
      <c r="L547" s="116"/>
      <c r="N547" s="49">
        <v>43.593000000000004</v>
      </c>
      <c r="O547" s="49">
        <v>77.019000000000005</v>
      </c>
      <c r="P547" s="49">
        <v>204.797</v>
      </c>
    </row>
    <row r="548" spans="1:16" hidden="1" x14ac:dyDescent="0.3">
      <c r="A548" s="49">
        <v>502</v>
      </c>
      <c r="B548" s="115">
        <f t="shared" si="56"/>
        <v>3.0955100048804294</v>
      </c>
      <c r="C548" s="49">
        <f t="shared" si="57"/>
        <v>409.21189658662729</v>
      </c>
      <c r="D548" s="49">
        <f t="shared" si="58"/>
        <v>0.16390549019607845</v>
      </c>
      <c r="E548" s="49">
        <f t="shared" si="58"/>
        <v>0.2980196078431373</v>
      </c>
      <c r="F548" s="49">
        <f t="shared" si="58"/>
        <v>0.80588235294117638</v>
      </c>
      <c r="G548" s="49" t="e">
        <f t="shared" si="63"/>
        <v>#REF!</v>
      </c>
      <c r="H548" s="49" t="e">
        <f t="shared" si="63"/>
        <v>#REF!</v>
      </c>
      <c r="I548" s="49" t="e">
        <f t="shared" si="63"/>
        <v>#REF!</v>
      </c>
      <c r="J548" s="116">
        <f>'[2]RGB Analysis'!A548/3</f>
        <v>167.33333333333334</v>
      </c>
      <c r="K548" s="116" t="b">
        <f t="shared" si="60"/>
        <v>0</v>
      </c>
      <c r="L548" s="116"/>
      <c r="N548" s="49">
        <v>41.795900000000003</v>
      </c>
      <c r="O548" s="49">
        <v>75.995000000000005</v>
      </c>
      <c r="P548" s="49">
        <v>205.5</v>
      </c>
    </row>
    <row r="549" spans="1:16" hidden="1" x14ac:dyDescent="0.3">
      <c r="A549" s="49">
        <v>503</v>
      </c>
      <c r="B549" s="115">
        <f t="shared" si="56"/>
        <v>3.0935090287945339</v>
      </c>
      <c r="C549" s="49">
        <f t="shared" si="57"/>
        <v>409.47658733474282</v>
      </c>
      <c r="D549" s="49">
        <f t="shared" si="58"/>
        <v>0.16178901960784314</v>
      </c>
      <c r="E549" s="49">
        <f t="shared" si="58"/>
        <v>0.2994</v>
      </c>
      <c r="F549" s="49">
        <f t="shared" si="58"/>
        <v>0.80392549019607851</v>
      </c>
      <c r="G549" s="49" t="e">
        <f t="shared" si="63"/>
        <v>#REF!</v>
      </c>
      <c r="H549" s="49" t="e">
        <f t="shared" si="63"/>
        <v>#REF!</v>
      </c>
      <c r="I549" s="49" t="e">
        <f t="shared" si="63"/>
        <v>#REF!</v>
      </c>
      <c r="J549" s="116">
        <f>'[2]RGB Analysis'!A549/3</f>
        <v>167.66666666666666</v>
      </c>
      <c r="K549" s="116" t="b">
        <f t="shared" si="60"/>
        <v>0</v>
      </c>
      <c r="L549" s="116"/>
      <c r="N549" s="49">
        <v>41.2562</v>
      </c>
      <c r="O549" s="49">
        <v>76.346999999999994</v>
      </c>
      <c r="P549" s="49">
        <v>205.001</v>
      </c>
    </row>
    <row r="550" spans="1:16" x14ac:dyDescent="0.3">
      <c r="A550" s="49">
        <v>504</v>
      </c>
      <c r="B550" s="115">
        <f t="shared" si="56"/>
        <v>3.091508052708638</v>
      </c>
      <c r="C550" s="49">
        <f t="shared" si="57"/>
        <v>409.74162072460354</v>
      </c>
      <c r="D550" s="49">
        <f t="shared" si="58"/>
        <v>0.1686419607843137</v>
      </c>
      <c r="E550" s="49">
        <f t="shared" si="58"/>
        <v>0.30333725490196078</v>
      </c>
      <c r="F550" s="49">
        <f t="shared" si="58"/>
        <v>0.80351372549019606</v>
      </c>
      <c r="G550" s="49" t="e">
        <f t="shared" si="63"/>
        <v>#REF!</v>
      </c>
      <c r="H550" s="49" t="e">
        <f t="shared" si="63"/>
        <v>#REF!</v>
      </c>
      <c r="I550" s="49" t="e">
        <f t="shared" si="63"/>
        <v>#REF!</v>
      </c>
      <c r="J550" s="116">
        <f>'[2]RGB Analysis'!A550/3</f>
        <v>168</v>
      </c>
      <c r="K550" s="116" t="b">
        <f t="shared" si="60"/>
        <v>1</v>
      </c>
      <c r="L550" s="116"/>
      <c r="N550" s="49">
        <v>43.003700000000002</v>
      </c>
      <c r="O550" s="49">
        <v>77.350999999999999</v>
      </c>
      <c r="P550" s="49">
        <v>204.89599999999999</v>
      </c>
    </row>
    <row r="551" spans="1:16" hidden="1" x14ac:dyDescent="0.3">
      <c r="A551" s="49">
        <v>505</v>
      </c>
      <c r="B551" s="115">
        <f t="shared" si="56"/>
        <v>3.0895070766227426</v>
      </c>
      <c r="C551" s="49">
        <f t="shared" si="57"/>
        <v>410.006997421964</v>
      </c>
      <c r="D551" s="49">
        <f t="shared" si="58"/>
        <v>0.17105058823529412</v>
      </c>
      <c r="E551" s="49">
        <f t="shared" si="58"/>
        <v>0.30163137254901962</v>
      </c>
      <c r="F551" s="49">
        <f t="shared" si="58"/>
        <v>0.81571372549019605</v>
      </c>
      <c r="G551" s="49" t="e">
        <f t="shared" si="63"/>
        <v>#REF!</v>
      </c>
      <c r="H551" s="49" t="e">
        <f t="shared" si="63"/>
        <v>#REF!</v>
      </c>
      <c r="I551" s="49" t="e">
        <f t="shared" si="63"/>
        <v>#REF!</v>
      </c>
      <c r="J551" s="116">
        <f>'[2]RGB Analysis'!A551/3</f>
        <v>168.33333333333334</v>
      </c>
      <c r="K551" s="116" t="b">
        <f t="shared" si="60"/>
        <v>0</v>
      </c>
      <c r="L551" s="116"/>
      <c r="N551" s="49">
        <v>43.617899999999999</v>
      </c>
      <c r="O551" s="49">
        <v>76.915999999999997</v>
      </c>
      <c r="P551" s="49">
        <v>208.00700000000001</v>
      </c>
    </row>
    <row r="552" spans="1:16" hidden="1" x14ac:dyDescent="0.3">
      <c r="A552" s="49">
        <v>506</v>
      </c>
      <c r="B552" s="115">
        <f t="shared" si="56"/>
        <v>3.0875061005368472</v>
      </c>
      <c r="C552" s="49">
        <f t="shared" si="57"/>
        <v>410.27271809430482</v>
      </c>
      <c r="D552" s="49">
        <f t="shared" si="58"/>
        <v>0.16337058823529413</v>
      </c>
      <c r="E552" s="49">
        <f t="shared" si="58"/>
        <v>0.30547843137254904</v>
      </c>
      <c r="F552" s="49">
        <f t="shared" si="58"/>
        <v>0.81960784313725488</v>
      </c>
      <c r="G552" s="49" t="e">
        <f t="shared" si="63"/>
        <v>#REF!</v>
      </c>
      <c r="H552" s="49" t="e">
        <f t="shared" si="63"/>
        <v>#REF!</v>
      </c>
      <c r="I552" s="49" t="e">
        <f t="shared" si="63"/>
        <v>#REF!</v>
      </c>
      <c r="J552" s="116">
        <f>'[2]RGB Analysis'!A552/3</f>
        <v>168.66666666666666</v>
      </c>
      <c r="K552" s="116" t="b">
        <f t="shared" si="60"/>
        <v>0</v>
      </c>
      <c r="L552" s="116"/>
      <c r="N552" s="49">
        <v>41.659500000000001</v>
      </c>
      <c r="O552" s="49">
        <v>77.897000000000006</v>
      </c>
      <c r="P552" s="49">
        <v>209</v>
      </c>
    </row>
    <row r="553" spans="1:16" x14ac:dyDescent="0.3">
      <c r="A553" s="49">
        <v>507</v>
      </c>
      <c r="B553" s="115">
        <f t="shared" si="56"/>
        <v>3.0855051244509517</v>
      </c>
      <c r="C553" s="49">
        <f t="shared" si="57"/>
        <v>410.53878341083811</v>
      </c>
      <c r="D553" s="49">
        <f t="shared" si="58"/>
        <v>0.16078431372549021</v>
      </c>
      <c r="E553" s="49">
        <f t="shared" si="58"/>
        <v>0.30983921568627448</v>
      </c>
      <c r="F553" s="49">
        <f t="shared" si="58"/>
        <v>0.82372941176470582</v>
      </c>
      <c r="G553" s="49" t="e">
        <f t="shared" si="63"/>
        <v>#REF!</v>
      </c>
      <c r="H553" s="49" t="e">
        <f t="shared" si="63"/>
        <v>#REF!</v>
      </c>
      <c r="I553" s="49" t="e">
        <f t="shared" si="63"/>
        <v>#REF!</v>
      </c>
      <c r="J553" s="116">
        <f>'[2]RGB Analysis'!A553/3</f>
        <v>169</v>
      </c>
      <c r="K553" s="116" t="b">
        <f t="shared" si="60"/>
        <v>1</v>
      </c>
      <c r="L553" s="116"/>
      <c r="N553" s="49">
        <v>41</v>
      </c>
      <c r="O553" s="49">
        <v>79.009</v>
      </c>
      <c r="P553" s="49">
        <v>210.05099999999999</v>
      </c>
    </row>
    <row r="554" spans="1:16" hidden="1" x14ac:dyDescent="0.3">
      <c r="A554" s="49">
        <v>508</v>
      </c>
      <c r="B554" s="115">
        <f t="shared" si="56"/>
        <v>3.0835041483650558</v>
      </c>
      <c r="C554" s="49">
        <f t="shared" si="57"/>
        <v>410.80519404251294</v>
      </c>
      <c r="D554" s="49">
        <f t="shared" si="58"/>
        <v>0.1696321568627451</v>
      </c>
      <c r="E554" s="49">
        <f t="shared" si="58"/>
        <v>0.30944705882352941</v>
      </c>
      <c r="F554" s="49">
        <f t="shared" si="58"/>
        <v>0.82441568627450978</v>
      </c>
      <c r="G554" s="49" t="e">
        <f t="shared" si="63"/>
        <v>#REF!</v>
      </c>
      <c r="H554" s="49" t="e">
        <f t="shared" si="63"/>
        <v>#REF!</v>
      </c>
      <c r="I554" s="49" t="e">
        <f t="shared" si="63"/>
        <v>#REF!</v>
      </c>
      <c r="J554" s="116">
        <f>'[2]RGB Analysis'!A554/3</f>
        <v>169.33333333333334</v>
      </c>
      <c r="K554" s="116" t="b">
        <f t="shared" si="60"/>
        <v>0</v>
      </c>
      <c r="L554" s="116"/>
      <c r="N554" s="49">
        <v>43.2562</v>
      </c>
      <c r="O554" s="49">
        <v>78.909000000000006</v>
      </c>
      <c r="P554" s="49">
        <v>210.226</v>
      </c>
    </row>
    <row r="555" spans="1:16" hidden="1" x14ac:dyDescent="0.3">
      <c r="A555" s="49">
        <v>509</v>
      </c>
      <c r="B555" s="115">
        <f t="shared" si="56"/>
        <v>3.0815031722791604</v>
      </c>
      <c r="C555" s="49">
        <f t="shared" si="57"/>
        <v>411.07195066202104</v>
      </c>
      <c r="D555" s="49">
        <f t="shared" si="58"/>
        <v>0.17254901960784313</v>
      </c>
      <c r="E555" s="49">
        <f t="shared" si="58"/>
        <v>0.30659999999999998</v>
      </c>
      <c r="F555" s="49">
        <f t="shared" si="58"/>
        <v>0.82592156862745103</v>
      </c>
      <c r="G555" s="49" t="e">
        <f t="shared" si="63"/>
        <v>#REF!</v>
      </c>
      <c r="H555" s="49" t="e">
        <f t="shared" si="63"/>
        <v>#REF!</v>
      </c>
      <c r="I555" s="49" t="e">
        <f t="shared" si="63"/>
        <v>#REF!</v>
      </c>
      <c r="J555" s="116">
        <f>'[2]RGB Analysis'!A555/3</f>
        <v>169.66666666666666</v>
      </c>
      <c r="K555" s="116" t="b">
        <f t="shared" si="60"/>
        <v>0</v>
      </c>
      <c r="L555" s="116"/>
      <c r="N555" s="49">
        <v>44</v>
      </c>
      <c r="O555" s="49">
        <v>78.183000000000007</v>
      </c>
      <c r="P555" s="49">
        <v>210.61</v>
      </c>
    </row>
    <row r="556" spans="1:16" x14ac:dyDescent="0.3">
      <c r="A556" s="49">
        <v>510</v>
      </c>
      <c r="B556" s="115">
        <f t="shared" si="56"/>
        <v>3.0795021961932649</v>
      </c>
      <c r="C556" s="49">
        <f t="shared" si="57"/>
        <v>411.3390539438027</v>
      </c>
      <c r="D556" s="49">
        <f t="shared" si="58"/>
        <v>0.16865490196078431</v>
      </c>
      <c r="E556" s="49">
        <f t="shared" si="58"/>
        <v>0.29999215686274511</v>
      </c>
      <c r="F556" s="49">
        <f t="shared" si="58"/>
        <v>0.82568235294117653</v>
      </c>
      <c r="G556" s="49" t="e">
        <f t="shared" si="63"/>
        <v>#REF!</v>
      </c>
      <c r="H556" s="49" t="e">
        <f t="shared" si="63"/>
        <v>#REF!</v>
      </c>
      <c r="I556" s="49" t="e">
        <f t="shared" si="63"/>
        <v>#REF!</v>
      </c>
      <c r="J556" s="116">
        <f>'[2]RGB Analysis'!A556/3</f>
        <v>170</v>
      </c>
      <c r="K556" s="116" t="b">
        <f t="shared" si="60"/>
        <v>1</v>
      </c>
      <c r="L556" s="116"/>
      <c r="N556" s="49">
        <v>43.006999999999998</v>
      </c>
      <c r="O556" s="49">
        <v>76.498000000000005</v>
      </c>
      <c r="P556" s="49">
        <v>210.54900000000001</v>
      </c>
    </row>
    <row r="557" spans="1:16" hidden="1" x14ac:dyDescent="0.3">
      <c r="A557" s="49">
        <v>511</v>
      </c>
      <c r="B557" s="115">
        <f t="shared" si="56"/>
        <v>3.0775012201073695</v>
      </c>
      <c r="C557" s="49">
        <f t="shared" si="57"/>
        <v>411.60650456405227</v>
      </c>
      <c r="D557" s="49">
        <f t="shared" si="58"/>
        <v>0.16705411764705883</v>
      </c>
      <c r="E557" s="49">
        <f t="shared" si="58"/>
        <v>0.29647843137254903</v>
      </c>
      <c r="F557" s="49">
        <f t="shared" si="58"/>
        <v>0.82003921568627458</v>
      </c>
      <c r="G557" s="49" t="e">
        <f t="shared" si="63"/>
        <v>#REF!</v>
      </c>
      <c r="H557" s="49" t="e">
        <f t="shared" si="63"/>
        <v>#REF!</v>
      </c>
      <c r="I557" s="49" t="e">
        <f t="shared" si="63"/>
        <v>#REF!</v>
      </c>
      <c r="J557" s="116">
        <f>'[2]RGB Analysis'!A557/3</f>
        <v>170.33333333333334</v>
      </c>
      <c r="K557" s="116" t="b">
        <f t="shared" si="60"/>
        <v>0</v>
      </c>
      <c r="L557" s="116"/>
      <c r="N557" s="49">
        <v>42.598799999999997</v>
      </c>
      <c r="O557" s="49">
        <v>75.602000000000004</v>
      </c>
      <c r="P557" s="49">
        <v>209.11</v>
      </c>
    </row>
    <row r="558" spans="1:16" hidden="1" x14ac:dyDescent="0.3">
      <c r="A558" s="49">
        <v>512</v>
      </c>
      <c r="B558" s="115">
        <f t="shared" si="56"/>
        <v>3.0755002440214736</v>
      </c>
      <c r="C558" s="49">
        <f t="shared" si="57"/>
        <v>411.87430320072377</v>
      </c>
      <c r="D558" s="49">
        <f t="shared" si="58"/>
        <v>0.16674431372549017</v>
      </c>
      <c r="E558" s="49">
        <f t="shared" si="58"/>
        <v>0.29899607843137255</v>
      </c>
      <c r="F558" s="49">
        <f t="shared" si="58"/>
        <v>0.81781568627450985</v>
      </c>
      <c r="G558" s="49" t="e">
        <f t="shared" si="63"/>
        <v>#REF!</v>
      </c>
      <c r="H558" s="49" t="e">
        <f t="shared" si="63"/>
        <v>#REF!</v>
      </c>
      <c r="I558" s="49" t="e">
        <f t="shared" si="63"/>
        <v>#REF!</v>
      </c>
      <c r="J558" s="116">
        <f>'[2]RGB Analysis'!A558/3</f>
        <v>170.66666666666666</v>
      </c>
      <c r="K558" s="116" t="b">
        <f t="shared" si="60"/>
        <v>0</v>
      </c>
      <c r="L558" s="116"/>
      <c r="N558" s="49">
        <v>42.519799999999996</v>
      </c>
      <c r="O558" s="49">
        <v>76.244</v>
      </c>
      <c r="P558" s="49">
        <v>208.54300000000001</v>
      </c>
    </row>
    <row r="559" spans="1:16" x14ac:dyDescent="0.3">
      <c r="A559" s="49">
        <v>513</v>
      </c>
      <c r="B559" s="115">
        <f t="shared" ref="B559:B622" si="64">4.1/2049*(2049-A559)</f>
        <v>3.0734992679355781</v>
      </c>
      <c r="C559" s="49">
        <f t="shared" ref="C559:C622" si="65">0.4*18.6*78.1*2.18/B559</f>
        <v>412.1424505335367</v>
      </c>
      <c r="D559" s="49">
        <f t="shared" ref="D559:F622" si="66">N559/250/1.02</f>
        <v>0.16643411764705882</v>
      </c>
      <c r="E559" s="49">
        <f t="shared" si="66"/>
        <v>0.30301176470588237</v>
      </c>
      <c r="F559" s="49">
        <f t="shared" si="66"/>
        <v>0.81616078431372552</v>
      </c>
      <c r="G559" s="49" t="e">
        <f t="shared" ref="G559:I574" si="67">G558</f>
        <v>#REF!</v>
      </c>
      <c r="H559" s="49" t="e">
        <f t="shared" si="67"/>
        <v>#REF!</v>
      </c>
      <c r="I559" s="49" t="e">
        <f t="shared" si="67"/>
        <v>#REF!</v>
      </c>
      <c r="J559" s="116">
        <f>'[2]RGB Analysis'!A559/3</f>
        <v>171</v>
      </c>
      <c r="K559" s="116" t="b">
        <f t="shared" ref="K559:K622" si="68">INT(J559)=J559</f>
        <v>1</v>
      </c>
      <c r="L559" s="116"/>
      <c r="N559" s="49">
        <v>42.4407</v>
      </c>
      <c r="O559" s="49">
        <v>77.268000000000001</v>
      </c>
      <c r="P559" s="49">
        <v>208.12100000000001</v>
      </c>
    </row>
    <row r="560" spans="1:16" hidden="1" x14ac:dyDescent="0.3">
      <c r="A560" s="49">
        <v>514</v>
      </c>
      <c r="B560" s="115">
        <f t="shared" si="64"/>
        <v>3.0714982918496827</v>
      </c>
      <c r="C560" s="49">
        <f t="shared" si="65"/>
        <v>412.41094724398198</v>
      </c>
      <c r="D560" s="49">
        <f t="shared" si="66"/>
        <v>0.16933294117647057</v>
      </c>
      <c r="E560" s="49">
        <f t="shared" si="66"/>
        <v>0.29821176470588234</v>
      </c>
      <c r="F560" s="49">
        <f t="shared" si="66"/>
        <v>0.81601960784313732</v>
      </c>
      <c r="G560" s="49" t="e">
        <f t="shared" si="67"/>
        <v>#REF!</v>
      </c>
      <c r="H560" s="49" t="e">
        <f t="shared" si="67"/>
        <v>#REF!</v>
      </c>
      <c r="I560" s="49" t="e">
        <f t="shared" si="67"/>
        <v>#REF!</v>
      </c>
      <c r="J560" s="116">
        <f>'[2]RGB Analysis'!A560/3</f>
        <v>171.33333333333334</v>
      </c>
      <c r="K560" s="116" t="b">
        <f t="shared" si="68"/>
        <v>0</v>
      </c>
      <c r="L560" s="116"/>
      <c r="N560" s="49">
        <v>43.179900000000004</v>
      </c>
      <c r="O560" s="49">
        <v>76.043999999999997</v>
      </c>
      <c r="P560" s="49">
        <v>208.08500000000001</v>
      </c>
    </row>
    <row r="561" spans="1:16" hidden="1" x14ac:dyDescent="0.3">
      <c r="A561" s="49">
        <v>515</v>
      </c>
      <c r="B561" s="115">
        <f t="shared" si="64"/>
        <v>3.0694973157637868</v>
      </c>
      <c r="C561" s="49">
        <f t="shared" si="65"/>
        <v>412.67979401532756</v>
      </c>
      <c r="D561" s="49">
        <f t="shared" si="66"/>
        <v>0.17030392156862745</v>
      </c>
      <c r="E561" s="49">
        <f t="shared" si="66"/>
        <v>0.29761176470588235</v>
      </c>
      <c r="F561" s="49">
        <f t="shared" si="66"/>
        <v>0.84469411764705882</v>
      </c>
      <c r="G561" s="49" t="e">
        <f t="shared" si="67"/>
        <v>#REF!</v>
      </c>
      <c r="H561" s="49" t="e">
        <f t="shared" si="67"/>
        <v>#REF!</v>
      </c>
      <c r="I561" s="49" t="e">
        <f t="shared" si="67"/>
        <v>#REF!</v>
      </c>
      <c r="J561" s="116">
        <f>'[2]RGB Analysis'!A561/3</f>
        <v>171.66666666666666</v>
      </c>
      <c r="K561" s="116" t="b">
        <f t="shared" si="68"/>
        <v>0</v>
      </c>
      <c r="L561" s="116"/>
      <c r="N561" s="49">
        <v>43.427500000000002</v>
      </c>
      <c r="O561" s="49">
        <v>75.891000000000005</v>
      </c>
      <c r="P561" s="49">
        <v>215.39699999999999</v>
      </c>
    </row>
    <row r="562" spans="1:16" x14ac:dyDescent="0.3">
      <c r="A562" s="49">
        <v>516</v>
      </c>
      <c r="B562" s="115">
        <f t="shared" si="64"/>
        <v>3.0674963396778914</v>
      </c>
      <c r="C562" s="49">
        <f t="shared" si="65"/>
        <v>412.94899153262389</v>
      </c>
      <c r="D562" s="49">
        <f t="shared" si="66"/>
        <v>0.17489176470588236</v>
      </c>
      <c r="E562" s="49">
        <f t="shared" si="66"/>
        <v>0.29803921568627451</v>
      </c>
      <c r="F562" s="49">
        <f t="shared" si="66"/>
        <v>0.85473725490196073</v>
      </c>
      <c r="G562" s="49" t="e">
        <f t="shared" si="67"/>
        <v>#REF!</v>
      </c>
      <c r="H562" s="49" t="e">
        <f t="shared" si="67"/>
        <v>#REF!</v>
      </c>
      <c r="I562" s="49" t="e">
        <f t="shared" si="67"/>
        <v>#REF!</v>
      </c>
      <c r="J562" s="116">
        <f>'[2]RGB Analysis'!A562/3</f>
        <v>172</v>
      </c>
      <c r="K562" s="116" t="b">
        <f t="shared" si="68"/>
        <v>1</v>
      </c>
      <c r="L562" s="116"/>
      <c r="N562" s="49">
        <v>44.5974</v>
      </c>
      <c r="O562" s="49">
        <v>76</v>
      </c>
      <c r="P562" s="49">
        <v>217.958</v>
      </c>
    </row>
    <row r="563" spans="1:16" hidden="1" x14ac:dyDescent="0.3">
      <c r="A563" s="49">
        <v>517</v>
      </c>
      <c r="B563" s="115">
        <f t="shared" si="64"/>
        <v>3.0654953635919959</v>
      </c>
      <c r="C563" s="49">
        <f t="shared" si="65"/>
        <v>413.21854048271047</v>
      </c>
      <c r="D563" s="49">
        <f t="shared" si="66"/>
        <v>0.1764705882352941</v>
      </c>
      <c r="E563" s="49">
        <f t="shared" si="66"/>
        <v>0.2962313725490196</v>
      </c>
      <c r="F563" s="49">
        <f t="shared" si="66"/>
        <v>0.83150588235294121</v>
      </c>
      <c r="G563" s="49" t="e">
        <f t="shared" si="67"/>
        <v>#REF!</v>
      </c>
      <c r="H563" s="49" t="e">
        <f t="shared" si="67"/>
        <v>#REF!</v>
      </c>
      <c r="I563" s="49" t="e">
        <f t="shared" si="67"/>
        <v>#REF!</v>
      </c>
      <c r="J563" s="116">
        <f>'[2]RGB Analysis'!A563/3</f>
        <v>172.33333333333334</v>
      </c>
      <c r="K563" s="116" t="b">
        <f t="shared" si="68"/>
        <v>0</v>
      </c>
      <c r="L563" s="116"/>
      <c r="N563" s="49">
        <v>45</v>
      </c>
      <c r="O563" s="49">
        <v>75.539000000000001</v>
      </c>
      <c r="P563" s="49">
        <v>212.03399999999999</v>
      </c>
    </row>
    <row r="564" spans="1:16" hidden="1" x14ac:dyDescent="0.3">
      <c r="A564" s="49">
        <v>518</v>
      </c>
      <c r="B564" s="115">
        <f t="shared" si="64"/>
        <v>3.0634943875061005</v>
      </c>
      <c r="C564" s="49">
        <f t="shared" si="65"/>
        <v>413.48844155422103</v>
      </c>
      <c r="D564" s="49">
        <f t="shared" si="66"/>
        <v>0.16972235294117649</v>
      </c>
      <c r="E564" s="49">
        <f t="shared" si="66"/>
        <v>0.29259607843137253</v>
      </c>
      <c r="F564" s="49">
        <f t="shared" si="66"/>
        <v>0.82225882352941171</v>
      </c>
      <c r="G564" s="49" t="e">
        <f t="shared" si="67"/>
        <v>#REF!</v>
      </c>
      <c r="H564" s="49" t="e">
        <f t="shared" si="67"/>
        <v>#REF!</v>
      </c>
      <c r="I564" s="49" t="e">
        <f t="shared" si="67"/>
        <v>#REF!</v>
      </c>
      <c r="J564" s="116">
        <f>'[2]RGB Analysis'!A564/3</f>
        <v>172.66666666666666</v>
      </c>
      <c r="K564" s="116" t="b">
        <f t="shared" si="68"/>
        <v>0</v>
      </c>
      <c r="L564" s="116"/>
      <c r="N564" s="49">
        <v>43.279200000000003</v>
      </c>
      <c r="O564" s="49">
        <v>74.611999999999995</v>
      </c>
      <c r="P564" s="49">
        <v>209.67599999999999</v>
      </c>
    </row>
    <row r="565" spans="1:16" x14ac:dyDescent="0.3">
      <c r="A565" s="49">
        <v>519</v>
      </c>
      <c r="B565" s="115">
        <f t="shared" si="64"/>
        <v>3.0614934114202046</v>
      </c>
      <c r="C565" s="49">
        <f t="shared" si="65"/>
        <v>413.75869543758984</v>
      </c>
      <c r="D565" s="49">
        <f t="shared" si="66"/>
        <v>0.16723215686274509</v>
      </c>
      <c r="E565" s="49">
        <f t="shared" si="66"/>
        <v>0.2885843137254902</v>
      </c>
      <c r="F565" s="49">
        <f t="shared" si="66"/>
        <v>0.83071372549019606</v>
      </c>
      <c r="G565" s="49" t="e">
        <f t="shared" si="67"/>
        <v>#REF!</v>
      </c>
      <c r="H565" s="49" t="e">
        <f t="shared" si="67"/>
        <v>#REF!</v>
      </c>
      <c r="I565" s="49" t="e">
        <f t="shared" si="67"/>
        <v>#REF!</v>
      </c>
      <c r="J565" s="116">
        <f>'[2]RGB Analysis'!A565/3</f>
        <v>173</v>
      </c>
      <c r="K565" s="116" t="b">
        <f t="shared" si="68"/>
        <v>1</v>
      </c>
      <c r="L565" s="116"/>
      <c r="N565" s="49">
        <v>42.644199999999998</v>
      </c>
      <c r="O565" s="49">
        <v>73.588999999999999</v>
      </c>
      <c r="P565" s="49">
        <v>211.83199999999999</v>
      </c>
    </row>
    <row r="566" spans="1:16" hidden="1" x14ac:dyDescent="0.3">
      <c r="A566" s="49">
        <v>520</v>
      </c>
      <c r="B566" s="115">
        <f t="shared" si="64"/>
        <v>3.0594924353343091</v>
      </c>
      <c r="C566" s="49">
        <f t="shared" si="65"/>
        <v>414.02930282505719</v>
      </c>
      <c r="D566" s="49">
        <f t="shared" si="66"/>
        <v>0.17526901960784316</v>
      </c>
      <c r="E566" s="49">
        <f t="shared" si="66"/>
        <v>0.29627450980392156</v>
      </c>
      <c r="F566" s="49">
        <f t="shared" si="66"/>
        <v>0.83381176470588236</v>
      </c>
      <c r="G566" s="49" t="e">
        <f t="shared" si="67"/>
        <v>#REF!</v>
      </c>
      <c r="H566" s="49" t="e">
        <f t="shared" si="67"/>
        <v>#REF!</v>
      </c>
      <c r="I566" s="49" t="e">
        <f t="shared" si="67"/>
        <v>#REF!</v>
      </c>
      <c r="J566" s="116">
        <f>'[2]RGB Analysis'!A566/3</f>
        <v>173.33333333333334</v>
      </c>
      <c r="K566" s="116" t="b">
        <f t="shared" si="68"/>
        <v>0</v>
      </c>
      <c r="L566" s="116"/>
      <c r="N566" s="49">
        <v>44.693600000000004</v>
      </c>
      <c r="O566" s="49">
        <v>75.55</v>
      </c>
      <c r="P566" s="49">
        <v>212.62200000000001</v>
      </c>
    </row>
    <row r="567" spans="1:16" hidden="1" x14ac:dyDescent="0.3">
      <c r="A567" s="49">
        <v>521</v>
      </c>
      <c r="B567" s="115">
        <f t="shared" si="64"/>
        <v>3.0574914592484137</v>
      </c>
      <c r="C567" s="49">
        <f t="shared" si="65"/>
        <v>414.30026441067565</v>
      </c>
      <c r="D567" s="49">
        <f t="shared" si="66"/>
        <v>0.1782792156862745</v>
      </c>
      <c r="E567" s="49">
        <f t="shared" si="66"/>
        <v>0.30125098039215686</v>
      </c>
      <c r="F567" s="49">
        <f t="shared" si="66"/>
        <v>0.83820392156862744</v>
      </c>
      <c r="G567" s="49" t="e">
        <f t="shared" si="67"/>
        <v>#REF!</v>
      </c>
      <c r="H567" s="49" t="e">
        <f t="shared" si="67"/>
        <v>#REF!</v>
      </c>
      <c r="I567" s="49" t="e">
        <f t="shared" si="67"/>
        <v>#REF!</v>
      </c>
      <c r="J567" s="116">
        <f>'[2]RGB Analysis'!A567/3</f>
        <v>173.66666666666666</v>
      </c>
      <c r="K567" s="116" t="b">
        <f t="shared" si="68"/>
        <v>0</v>
      </c>
      <c r="L567" s="116"/>
      <c r="N567" s="49">
        <v>45.461199999999998</v>
      </c>
      <c r="O567" s="49">
        <v>76.819000000000003</v>
      </c>
      <c r="P567" s="49">
        <v>213.74199999999999</v>
      </c>
    </row>
    <row r="568" spans="1:16" x14ac:dyDescent="0.3">
      <c r="A568" s="49">
        <v>522</v>
      </c>
      <c r="B568" s="115">
        <f t="shared" si="64"/>
        <v>3.0554904831625183</v>
      </c>
      <c r="C568" s="49">
        <f t="shared" si="65"/>
        <v>414.57158089031589</v>
      </c>
      <c r="D568" s="49">
        <f t="shared" si="66"/>
        <v>0.17548196078431372</v>
      </c>
      <c r="E568" s="49">
        <f t="shared" si="66"/>
        <v>0.30272549019607842</v>
      </c>
      <c r="F568" s="49">
        <f t="shared" si="66"/>
        <v>0.84005490196078425</v>
      </c>
      <c r="G568" s="49" t="e">
        <f t="shared" si="67"/>
        <v>#REF!</v>
      </c>
      <c r="H568" s="49" t="e">
        <f t="shared" si="67"/>
        <v>#REF!</v>
      </c>
      <c r="I568" s="49" t="e">
        <f t="shared" si="67"/>
        <v>#REF!</v>
      </c>
      <c r="J568" s="116">
        <f>'[2]RGB Analysis'!A568/3</f>
        <v>174</v>
      </c>
      <c r="K568" s="116" t="b">
        <f t="shared" si="68"/>
        <v>1</v>
      </c>
      <c r="L568" s="116"/>
      <c r="N568" s="49">
        <v>44.747900000000001</v>
      </c>
      <c r="O568" s="49">
        <v>77.194999999999993</v>
      </c>
      <c r="P568" s="49">
        <v>214.214</v>
      </c>
    </row>
    <row r="569" spans="1:16" hidden="1" x14ac:dyDescent="0.3">
      <c r="A569" s="49">
        <v>523</v>
      </c>
      <c r="B569" s="115">
        <f t="shared" si="64"/>
        <v>3.0534895070766224</v>
      </c>
      <c r="C569" s="49">
        <f t="shared" si="65"/>
        <v>414.84325296167265</v>
      </c>
      <c r="D569" s="49">
        <f t="shared" si="66"/>
        <v>0.17424862745098038</v>
      </c>
      <c r="E569" s="49">
        <f t="shared" si="66"/>
        <v>0.29927843137254906</v>
      </c>
      <c r="F569" s="49">
        <f t="shared" si="66"/>
        <v>0.84297254901960783</v>
      </c>
      <c r="G569" s="49" t="e">
        <f t="shared" si="67"/>
        <v>#REF!</v>
      </c>
      <c r="H569" s="49" t="e">
        <f t="shared" si="67"/>
        <v>#REF!</v>
      </c>
      <c r="I569" s="49" t="e">
        <f t="shared" si="67"/>
        <v>#REF!</v>
      </c>
      <c r="J569" s="116">
        <f>'[2]RGB Analysis'!A569/3</f>
        <v>174.33333333333334</v>
      </c>
      <c r="K569" s="116" t="b">
        <f t="shared" si="68"/>
        <v>0</v>
      </c>
      <c r="L569" s="116"/>
      <c r="N569" s="49">
        <v>44.433399999999999</v>
      </c>
      <c r="O569" s="49">
        <v>76.316000000000003</v>
      </c>
      <c r="P569" s="49">
        <v>214.958</v>
      </c>
    </row>
    <row r="570" spans="1:16" hidden="1" x14ac:dyDescent="0.3">
      <c r="A570" s="49">
        <v>524</v>
      </c>
      <c r="B570" s="115">
        <f t="shared" si="64"/>
        <v>3.0514885309907269</v>
      </c>
      <c r="C570" s="49">
        <f t="shared" si="65"/>
        <v>415.11528132427043</v>
      </c>
      <c r="D570" s="49">
        <f t="shared" si="66"/>
        <v>0.18238352941176472</v>
      </c>
      <c r="E570" s="49">
        <f t="shared" si="66"/>
        <v>0.29574117647058823</v>
      </c>
      <c r="F570" s="49">
        <f t="shared" si="66"/>
        <v>0.84339607843137254</v>
      </c>
      <c r="G570" s="49" t="e">
        <f t="shared" si="67"/>
        <v>#REF!</v>
      </c>
      <c r="H570" s="49" t="e">
        <f t="shared" si="67"/>
        <v>#REF!</v>
      </c>
      <c r="I570" s="49" t="e">
        <f t="shared" si="67"/>
        <v>#REF!</v>
      </c>
      <c r="J570" s="116">
        <f>'[2]RGB Analysis'!A570/3</f>
        <v>174.66666666666666</v>
      </c>
      <c r="K570" s="116" t="b">
        <f t="shared" si="68"/>
        <v>0</v>
      </c>
      <c r="L570" s="116"/>
      <c r="N570" s="49">
        <v>46.507800000000003</v>
      </c>
      <c r="O570" s="49">
        <v>75.414000000000001</v>
      </c>
      <c r="P570" s="49">
        <v>215.066</v>
      </c>
    </row>
    <row r="571" spans="1:16" x14ac:dyDescent="0.3">
      <c r="A571" s="49">
        <v>525</v>
      </c>
      <c r="B571" s="115">
        <f t="shared" si="64"/>
        <v>3.0494875549048315</v>
      </c>
      <c r="C571" s="49">
        <f t="shared" si="65"/>
        <v>415.3876666794701</v>
      </c>
      <c r="D571" s="49">
        <f t="shared" si="66"/>
        <v>0.18566313725490197</v>
      </c>
      <c r="E571" s="49">
        <f t="shared" si="66"/>
        <v>0.29777647058823531</v>
      </c>
      <c r="F571" s="49">
        <f t="shared" si="66"/>
        <v>0.8378000000000001</v>
      </c>
      <c r="G571" s="49" t="e">
        <f t="shared" si="67"/>
        <v>#REF!</v>
      </c>
      <c r="H571" s="49" t="e">
        <f t="shared" si="67"/>
        <v>#REF!</v>
      </c>
      <c r="I571" s="49" t="e">
        <f t="shared" si="67"/>
        <v>#REF!</v>
      </c>
      <c r="J571" s="116">
        <f>'[2]RGB Analysis'!A571/3</f>
        <v>175</v>
      </c>
      <c r="K571" s="116" t="b">
        <f t="shared" si="68"/>
        <v>1</v>
      </c>
      <c r="L571" s="116"/>
      <c r="N571" s="49">
        <v>47.344099999999997</v>
      </c>
      <c r="O571" s="49">
        <v>75.933000000000007</v>
      </c>
      <c r="P571" s="49">
        <v>213.63900000000001</v>
      </c>
    </row>
    <row r="572" spans="1:16" hidden="1" x14ac:dyDescent="0.3">
      <c r="A572" s="49">
        <v>526</v>
      </c>
      <c r="B572" s="115">
        <f t="shared" si="64"/>
        <v>3.047486578818936</v>
      </c>
      <c r="C572" s="49">
        <f t="shared" si="65"/>
        <v>415.66040973047433</v>
      </c>
      <c r="D572" s="49">
        <f t="shared" si="66"/>
        <v>0.17893647058823528</v>
      </c>
      <c r="E572" s="49">
        <f t="shared" si="66"/>
        <v>0.29285490196078429</v>
      </c>
      <c r="F572" s="49">
        <f t="shared" si="66"/>
        <v>0.83593725490196069</v>
      </c>
      <c r="G572" s="49" t="e">
        <f t="shared" si="67"/>
        <v>#REF!</v>
      </c>
      <c r="H572" s="49" t="e">
        <f t="shared" si="67"/>
        <v>#REF!</v>
      </c>
      <c r="I572" s="49" t="e">
        <f t="shared" si="67"/>
        <v>#REF!</v>
      </c>
      <c r="J572" s="116">
        <f>'[2]RGB Analysis'!A572/3</f>
        <v>175.33333333333334</v>
      </c>
      <c r="K572" s="116" t="b">
        <f t="shared" si="68"/>
        <v>0</v>
      </c>
      <c r="L572" s="116"/>
      <c r="N572" s="49">
        <v>45.628799999999998</v>
      </c>
      <c r="O572" s="49">
        <v>74.677999999999997</v>
      </c>
      <c r="P572" s="49">
        <v>213.16399999999999</v>
      </c>
    </row>
    <row r="573" spans="1:16" hidden="1" x14ac:dyDescent="0.3">
      <c r="A573" s="49">
        <v>527</v>
      </c>
      <c r="B573" s="115">
        <f t="shared" si="64"/>
        <v>3.0454856027330401</v>
      </c>
      <c r="C573" s="49">
        <f t="shared" si="65"/>
        <v>415.93351118233403</v>
      </c>
      <c r="D573" s="49">
        <f t="shared" si="66"/>
        <v>0.1764705882352941</v>
      </c>
      <c r="E573" s="49">
        <f t="shared" si="66"/>
        <v>0.29325098039215686</v>
      </c>
      <c r="F573" s="49">
        <f t="shared" si="66"/>
        <v>0.84504705882352937</v>
      </c>
      <c r="G573" s="49" t="e">
        <f t="shared" si="67"/>
        <v>#REF!</v>
      </c>
      <c r="H573" s="49" t="e">
        <f t="shared" si="67"/>
        <v>#REF!</v>
      </c>
      <c r="I573" s="49" t="e">
        <f t="shared" si="67"/>
        <v>#REF!</v>
      </c>
      <c r="J573" s="116">
        <f>'[2]RGB Analysis'!A573/3</f>
        <v>175.66666666666666</v>
      </c>
      <c r="K573" s="116" t="b">
        <f t="shared" si="68"/>
        <v>0</v>
      </c>
      <c r="L573" s="116"/>
      <c r="N573" s="49">
        <v>45</v>
      </c>
      <c r="O573" s="49">
        <v>74.778999999999996</v>
      </c>
      <c r="P573" s="49">
        <v>215.48699999999999</v>
      </c>
    </row>
    <row r="574" spans="1:16" x14ac:dyDescent="0.3">
      <c r="A574" s="49">
        <v>528</v>
      </c>
      <c r="B574" s="115">
        <f t="shared" si="64"/>
        <v>3.0434846266471447</v>
      </c>
      <c r="C574" s="49">
        <f t="shared" si="65"/>
        <v>416.20697174195425</v>
      </c>
      <c r="D574" s="49">
        <f t="shared" si="66"/>
        <v>0.1769650980392157</v>
      </c>
      <c r="E574" s="49">
        <f t="shared" si="66"/>
        <v>0.29669019607843139</v>
      </c>
      <c r="F574" s="49">
        <f t="shared" si="66"/>
        <v>0.84871372549019608</v>
      </c>
      <c r="G574" s="49" t="e">
        <f t="shared" si="67"/>
        <v>#REF!</v>
      </c>
      <c r="H574" s="49" t="e">
        <f t="shared" si="67"/>
        <v>#REF!</v>
      </c>
      <c r="I574" s="49" t="e">
        <f t="shared" si="67"/>
        <v>#REF!</v>
      </c>
      <c r="J574" s="116">
        <f>'[2]RGB Analysis'!A574/3</f>
        <v>176</v>
      </c>
      <c r="K574" s="116" t="b">
        <f t="shared" si="68"/>
        <v>1</v>
      </c>
      <c r="L574" s="116"/>
      <c r="N574" s="49">
        <v>45.126100000000001</v>
      </c>
      <c r="O574" s="49">
        <v>75.656000000000006</v>
      </c>
      <c r="P574" s="49">
        <v>216.422</v>
      </c>
    </row>
    <row r="575" spans="1:16" hidden="1" x14ac:dyDescent="0.3">
      <c r="A575" s="49">
        <v>529</v>
      </c>
      <c r="B575" s="115">
        <f t="shared" si="64"/>
        <v>3.0414836505612493</v>
      </c>
      <c r="C575" s="49">
        <f t="shared" si="65"/>
        <v>416.48079211810028</v>
      </c>
      <c r="D575" s="49">
        <f t="shared" si="66"/>
        <v>0.17692980392156862</v>
      </c>
      <c r="E575" s="49">
        <f t="shared" si="66"/>
        <v>0.29265882352941175</v>
      </c>
      <c r="F575" s="49">
        <f t="shared" si="66"/>
        <v>0.842321568627451</v>
      </c>
      <c r="G575" s="49" t="e">
        <f t="shared" ref="G575:I590" si="69">G574</f>
        <v>#REF!</v>
      </c>
      <c r="H575" s="49" t="e">
        <f t="shared" si="69"/>
        <v>#REF!</v>
      </c>
      <c r="I575" s="49" t="e">
        <f t="shared" si="69"/>
        <v>#REF!</v>
      </c>
      <c r="J575" s="116">
        <f>'[2]RGB Analysis'!A575/3</f>
        <v>176.33333333333334</v>
      </c>
      <c r="K575" s="116" t="b">
        <f t="shared" si="68"/>
        <v>0</v>
      </c>
      <c r="L575" s="116"/>
      <c r="N575" s="49">
        <v>45.117100000000001</v>
      </c>
      <c r="O575" s="49">
        <v>74.628</v>
      </c>
      <c r="P575" s="49">
        <v>214.792</v>
      </c>
    </row>
    <row r="576" spans="1:16" hidden="1" x14ac:dyDescent="0.3">
      <c r="A576" s="49">
        <v>530</v>
      </c>
      <c r="B576" s="115">
        <f t="shared" si="64"/>
        <v>3.0394826744753538</v>
      </c>
      <c r="C576" s="49">
        <f t="shared" si="65"/>
        <v>416.75497302140377</v>
      </c>
      <c r="D576" s="49">
        <f t="shared" si="66"/>
        <v>0.1852576470588235</v>
      </c>
      <c r="E576" s="49">
        <f t="shared" si="66"/>
        <v>0.29072156862745102</v>
      </c>
      <c r="F576" s="49">
        <f t="shared" si="66"/>
        <v>0.83974117647058821</v>
      </c>
      <c r="G576" s="49" t="e">
        <f t="shared" si="69"/>
        <v>#REF!</v>
      </c>
      <c r="H576" s="49" t="e">
        <f t="shared" si="69"/>
        <v>#REF!</v>
      </c>
      <c r="I576" s="49" t="e">
        <f t="shared" si="69"/>
        <v>#REF!</v>
      </c>
      <c r="J576" s="116">
        <f>'[2]RGB Analysis'!A576/3</f>
        <v>176.66666666666666</v>
      </c>
      <c r="K576" s="116" t="b">
        <f t="shared" si="68"/>
        <v>0</v>
      </c>
      <c r="L576" s="116"/>
      <c r="N576" s="49">
        <v>47.240699999999997</v>
      </c>
      <c r="O576" s="49">
        <v>74.134</v>
      </c>
      <c r="P576" s="49">
        <v>214.13399999999999</v>
      </c>
    </row>
    <row r="577" spans="1:16" x14ac:dyDescent="0.3">
      <c r="A577" s="49">
        <v>531</v>
      </c>
      <c r="B577" s="115">
        <f t="shared" si="64"/>
        <v>3.0374816983894579</v>
      </c>
      <c r="C577" s="49">
        <f t="shared" si="65"/>
        <v>417.02951516436917</v>
      </c>
      <c r="D577" s="49">
        <f t="shared" si="66"/>
        <v>0.18823529411764706</v>
      </c>
      <c r="E577" s="49">
        <f t="shared" si="66"/>
        <v>0.29040392156862743</v>
      </c>
      <c r="F577" s="49">
        <f t="shared" si="66"/>
        <v>0.84523529411764708</v>
      </c>
      <c r="G577" s="49" t="e">
        <f t="shared" si="69"/>
        <v>#REF!</v>
      </c>
      <c r="H577" s="49" t="e">
        <f t="shared" si="69"/>
        <v>#REF!</v>
      </c>
      <c r="I577" s="49" t="e">
        <f t="shared" si="69"/>
        <v>#REF!</v>
      </c>
      <c r="J577" s="116">
        <f>'[2]RGB Analysis'!A577/3</f>
        <v>177</v>
      </c>
      <c r="K577" s="116" t="b">
        <f t="shared" si="68"/>
        <v>1</v>
      </c>
      <c r="L577" s="116"/>
      <c r="N577" s="49">
        <v>48</v>
      </c>
      <c r="O577" s="49">
        <v>74.052999999999997</v>
      </c>
      <c r="P577" s="49">
        <v>215.535</v>
      </c>
    </row>
    <row r="578" spans="1:16" hidden="1" x14ac:dyDescent="0.3">
      <c r="A578" s="49">
        <v>532</v>
      </c>
      <c r="B578" s="115">
        <f t="shared" si="64"/>
        <v>3.0354807223035625</v>
      </c>
      <c r="C578" s="49">
        <f t="shared" si="65"/>
        <v>417.30441926137928</v>
      </c>
      <c r="D578" s="49">
        <f t="shared" si="66"/>
        <v>0.18533176470588233</v>
      </c>
      <c r="E578" s="49">
        <f t="shared" si="66"/>
        <v>0.29026666666666667</v>
      </c>
      <c r="F578" s="49">
        <f t="shared" si="66"/>
        <v>0.8471294117647058</v>
      </c>
      <c r="G578" s="49" t="e">
        <f t="shared" si="69"/>
        <v>#REF!</v>
      </c>
      <c r="H578" s="49" t="e">
        <f t="shared" si="69"/>
        <v>#REF!</v>
      </c>
      <c r="I578" s="49" t="e">
        <f t="shared" si="69"/>
        <v>#REF!</v>
      </c>
      <c r="J578" s="116">
        <f>'[2]RGB Analysis'!A578/3</f>
        <v>177.33333333333334</v>
      </c>
      <c r="K578" s="116" t="b">
        <f t="shared" si="68"/>
        <v>0</v>
      </c>
      <c r="L578" s="116"/>
      <c r="N578" s="49">
        <v>47.259599999999999</v>
      </c>
      <c r="O578" s="49">
        <v>74.018000000000001</v>
      </c>
      <c r="P578" s="49">
        <v>216.018</v>
      </c>
    </row>
    <row r="579" spans="1:16" hidden="1" x14ac:dyDescent="0.3">
      <c r="A579" s="49">
        <v>533</v>
      </c>
      <c r="B579" s="115">
        <f t="shared" si="64"/>
        <v>3.033479746217667</v>
      </c>
      <c r="C579" s="49">
        <f t="shared" si="65"/>
        <v>417.5796860287021</v>
      </c>
      <c r="D579" s="49">
        <f t="shared" si="66"/>
        <v>0.18431372549019606</v>
      </c>
      <c r="E579" s="49">
        <f t="shared" si="66"/>
        <v>0.2988745098039215</v>
      </c>
      <c r="F579" s="49">
        <f t="shared" si="66"/>
        <v>0.83835294117647052</v>
      </c>
      <c r="G579" s="49" t="e">
        <f t="shared" si="69"/>
        <v>#REF!</v>
      </c>
      <c r="H579" s="49" t="e">
        <f t="shared" si="69"/>
        <v>#REF!</v>
      </c>
      <c r="I579" s="49" t="e">
        <f t="shared" si="69"/>
        <v>#REF!</v>
      </c>
      <c r="J579" s="116">
        <f>'[2]RGB Analysis'!A579/3</f>
        <v>177.66666666666666</v>
      </c>
      <c r="K579" s="116" t="b">
        <f t="shared" si="68"/>
        <v>0</v>
      </c>
      <c r="L579" s="116"/>
      <c r="N579" s="49">
        <v>47</v>
      </c>
      <c r="O579" s="49">
        <v>76.212999999999994</v>
      </c>
      <c r="P579" s="49">
        <v>213.78</v>
      </c>
    </row>
    <row r="580" spans="1:16" x14ac:dyDescent="0.3">
      <c r="A580" s="49">
        <v>534</v>
      </c>
      <c r="B580" s="115">
        <f t="shared" si="64"/>
        <v>3.0314787701317716</v>
      </c>
      <c r="C580" s="49">
        <f t="shared" si="65"/>
        <v>417.85531618449659</v>
      </c>
      <c r="D580" s="49">
        <f t="shared" si="66"/>
        <v>0.18431372549019606</v>
      </c>
      <c r="E580" s="49">
        <f t="shared" si="66"/>
        <v>0.29903137254901963</v>
      </c>
      <c r="F580" s="49">
        <f t="shared" si="66"/>
        <v>0.83529411764705874</v>
      </c>
      <c r="G580" s="49" t="e">
        <f t="shared" si="69"/>
        <v>#REF!</v>
      </c>
      <c r="H580" s="49" t="e">
        <f t="shared" si="69"/>
        <v>#REF!</v>
      </c>
      <c r="I580" s="49" t="e">
        <f t="shared" si="69"/>
        <v>#REF!</v>
      </c>
      <c r="J580" s="116">
        <f>'[2]RGB Analysis'!A580/3</f>
        <v>178</v>
      </c>
      <c r="K580" s="116" t="b">
        <f t="shared" si="68"/>
        <v>1</v>
      </c>
      <c r="L580" s="116"/>
      <c r="N580" s="49">
        <v>47</v>
      </c>
      <c r="O580" s="49">
        <v>76.253</v>
      </c>
      <c r="P580" s="49">
        <v>213</v>
      </c>
    </row>
    <row r="581" spans="1:16" hidden="1" x14ac:dyDescent="0.3">
      <c r="A581" s="49">
        <v>535</v>
      </c>
      <c r="B581" s="115">
        <f t="shared" si="64"/>
        <v>3.0294777940458757</v>
      </c>
      <c r="C581" s="49">
        <f t="shared" si="65"/>
        <v>418.13131044881931</v>
      </c>
      <c r="D581" s="49">
        <f t="shared" si="66"/>
        <v>0.18431372549019606</v>
      </c>
      <c r="E581" s="49">
        <f t="shared" si="66"/>
        <v>0.29514117647058818</v>
      </c>
      <c r="F581" s="49">
        <f t="shared" si="66"/>
        <v>0.85557647058823527</v>
      </c>
      <c r="G581" s="49" t="e">
        <f t="shared" si="69"/>
        <v>#REF!</v>
      </c>
      <c r="H581" s="49" t="e">
        <f t="shared" si="69"/>
        <v>#REF!</v>
      </c>
      <c r="I581" s="49" t="e">
        <f t="shared" si="69"/>
        <v>#REF!</v>
      </c>
      <c r="J581" s="116">
        <f>'[2]RGB Analysis'!A581/3</f>
        <v>178.33333333333334</v>
      </c>
      <c r="K581" s="116" t="b">
        <f t="shared" si="68"/>
        <v>0</v>
      </c>
      <c r="L581" s="116"/>
      <c r="N581" s="49">
        <v>47</v>
      </c>
      <c r="O581" s="49">
        <v>75.260999999999996</v>
      </c>
      <c r="P581" s="49">
        <v>218.172</v>
      </c>
    </row>
    <row r="582" spans="1:16" hidden="1" x14ac:dyDescent="0.3">
      <c r="A582" s="49">
        <v>536</v>
      </c>
      <c r="B582" s="115">
        <f t="shared" si="64"/>
        <v>3.0274768179599802</v>
      </c>
      <c r="C582" s="49">
        <f t="shared" si="65"/>
        <v>418.40766954363016</v>
      </c>
      <c r="D582" s="49">
        <f t="shared" si="66"/>
        <v>0.19010509803921569</v>
      </c>
      <c r="E582" s="49">
        <f t="shared" si="66"/>
        <v>0.29122352941176466</v>
      </c>
      <c r="F582" s="49">
        <f t="shared" si="66"/>
        <v>0.86274509803921573</v>
      </c>
      <c r="G582" s="49" t="e">
        <f t="shared" si="69"/>
        <v>#REF!</v>
      </c>
      <c r="H582" s="49" t="e">
        <f t="shared" si="69"/>
        <v>#REF!</v>
      </c>
      <c r="I582" s="49" t="e">
        <f t="shared" si="69"/>
        <v>#REF!</v>
      </c>
      <c r="J582" s="116">
        <f>'[2]RGB Analysis'!A582/3</f>
        <v>178.66666666666666</v>
      </c>
      <c r="K582" s="116" t="b">
        <f t="shared" si="68"/>
        <v>0</v>
      </c>
      <c r="L582" s="116"/>
      <c r="N582" s="49">
        <v>48.476799999999997</v>
      </c>
      <c r="O582" s="49">
        <v>74.262</v>
      </c>
      <c r="P582" s="49">
        <v>220</v>
      </c>
    </row>
    <row r="583" spans="1:16" x14ac:dyDescent="0.3">
      <c r="A583" s="49">
        <v>537</v>
      </c>
      <c r="B583" s="115">
        <f t="shared" si="64"/>
        <v>3.0254758418740848</v>
      </c>
      <c r="C583" s="49">
        <f t="shared" si="65"/>
        <v>418.68439419279918</v>
      </c>
      <c r="D583" s="49">
        <f t="shared" si="66"/>
        <v>0.19215686274509805</v>
      </c>
      <c r="E583" s="49">
        <f t="shared" si="66"/>
        <v>0.28440784313725492</v>
      </c>
      <c r="F583" s="49">
        <f t="shared" si="66"/>
        <v>0.87432156862745103</v>
      </c>
      <c r="G583" s="49" t="e">
        <f t="shared" si="69"/>
        <v>#REF!</v>
      </c>
      <c r="H583" s="49" t="e">
        <f t="shared" si="69"/>
        <v>#REF!</v>
      </c>
      <c r="I583" s="49" t="e">
        <f t="shared" si="69"/>
        <v>#REF!</v>
      </c>
      <c r="J583" s="116">
        <f>'[2]RGB Analysis'!A583/3</f>
        <v>179</v>
      </c>
      <c r="K583" s="116" t="b">
        <f t="shared" si="68"/>
        <v>1</v>
      </c>
      <c r="L583" s="116"/>
      <c r="N583" s="49">
        <v>49</v>
      </c>
      <c r="O583" s="49">
        <v>72.524000000000001</v>
      </c>
      <c r="P583" s="49">
        <v>222.952</v>
      </c>
    </row>
    <row r="584" spans="1:16" hidden="1" x14ac:dyDescent="0.3">
      <c r="A584" s="49">
        <v>538</v>
      </c>
      <c r="B584" s="115">
        <f t="shared" si="64"/>
        <v>3.0234748657881894</v>
      </c>
      <c r="C584" s="49">
        <f t="shared" si="65"/>
        <v>418.96148512211272</v>
      </c>
      <c r="D584" s="49">
        <f t="shared" si="66"/>
        <v>0.19504862745098039</v>
      </c>
      <c r="E584" s="49">
        <f t="shared" si="66"/>
        <v>0.29065882352941169</v>
      </c>
      <c r="F584" s="49">
        <f t="shared" si="66"/>
        <v>0.8784313725490196</v>
      </c>
      <c r="G584" s="49" t="e">
        <f t="shared" si="69"/>
        <v>#REF!</v>
      </c>
      <c r="H584" s="49" t="e">
        <f t="shared" si="69"/>
        <v>#REF!</v>
      </c>
      <c r="I584" s="49" t="e">
        <f t="shared" si="69"/>
        <v>#REF!</v>
      </c>
      <c r="J584" s="116">
        <f>'[2]RGB Analysis'!A584/3</f>
        <v>179.33333333333334</v>
      </c>
      <c r="K584" s="116" t="b">
        <f t="shared" si="68"/>
        <v>0</v>
      </c>
      <c r="L584" s="116"/>
      <c r="N584" s="49">
        <v>49.737400000000001</v>
      </c>
      <c r="O584" s="49">
        <v>74.117999999999995</v>
      </c>
      <c r="P584" s="49">
        <v>224</v>
      </c>
    </row>
    <row r="585" spans="1:16" hidden="1" x14ac:dyDescent="0.3">
      <c r="A585" s="49">
        <v>539</v>
      </c>
      <c r="B585" s="115">
        <f t="shared" si="64"/>
        <v>3.0214738897022935</v>
      </c>
      <c r="C585" s="49">
        <f t="shared" si="65"/>
        <v>419.23894305927973</v>
      </c>
      <c r="D585" s="49">
        <f t="shared" si="66"/>
        <v>0.19607843137254902</v>
      </c>
      <c r="E585" s="49">
        <f t="shared" si="66"/>
        <v>0.29396078431372547</v>
      </c>
      <c r="F585" s="49">
        <f t="shared" si="66"/>
        <v>0.86109019607843129</v>
      </c>
      <c r="G585" s="49" t="e">
        <f t="shared" si="69"/>
        <v>#REF!</v>
      </c>
      <c r="H585" s="49" t="e">
        <f t="shared" si="69"/>
        <v>#REF!</v>
      </c>
      <c r="I585" s="49" t="e">
        <f t="shared" si="69"/>
        <v>#REF!</v>
      </c>
      <c r="J585" s="116">
        <f>'[2]RGB Analysis'!A585/3</f>
        <v>179.66666666666666</v>
      </c>
      <c r="K585" s="116" t="b">
        <f t="shared" si="68"/>
        <v>0</v>
      </c>
      <c r="L585" s="116"/>
      <c r="N585" s="49">
        <v>50</v>
      </c>
      <c r="O585" s="49">
        <v>74.959999999999994</v>
      </c>
      <c r="P585" s="49">
        <v>219.578</v>
      </c>
    </row>
    <row r="586" spans="1:16" x14ac:dyDescent="0.3">
      <c r="A586" s="49">
        <v>540</v>
      </c>
      <c r="B586" s="115">
        <f t="shared" si="64"/>
        <v>3.019472913616398</v>
      </c>
      <c r="C586" s="49">
        <f t="shared" si="65"/>
        <v>419.51676873393797</v>
      </c>
      <c r="D586" s="49">
        <f t="shared" si="66"/>
        <v>0.18163803921568628</v>
      </c>
      <c r="E586" s="49">
        <f t="shared" si="66"/>
        <v>0.2912313725490196</v>
      </c>
      <c r="F586" s="49">
        <f t="shared" si="66"/>
        <v>0.85490196078431369</v>
      </c>
      <c r="G586" s="49" t="e">
        <f t="shared" si="69"/>
        <v>#REF!</v>
      </c>
      <c r="H586" s="49" t="e">
        <f t="shared" si="69"/>
        <v>#REF!</v>
      </c>
      <c r="I586" s="49" t="e">
        <f t="shared" si="69"/>
        <v>#REF!</v>
      </c>
      <c r="J586" s="116">
        <f>'[2]RGB Analysis'!A586/3</f>
        <v>180</v>
      </c>
      <c r="K586" s="116" t="b">
        <f t="shared" si="68"/>
        <v>1</v>
      </c>
      <c r="L586" s="116"/>
      <c r="N586" s="49">
        <v>46.317700000000002</v>
      </c>
      <c r="O586" s="49">
        <v>74.263999999999996</v>
      </c>
      <c r="P586" s="49">
        <v>218</v>
      </c>
    </row>
    <row r="587" spans="1:16" hidden="1" x14ac:dyDescent="0.3">
      <c r="A587" s="49">
        <v>541</v>
      </c>
      <c r="B587" s="115">
        <f t="shared" si="64"/>
        <v>3.0174719375305026</v>
      </c>
      <c r="C587" s="49">
        <f t="shared" si="65"/>
        <v>419.79496287766074</v>
      </c>
      <c r="D587" s="49">
        <f t="shared" si="66"/>
        <v>0.1764705882352941</v>
      </c>
      <c r="E587" s="49">
        <f t="shared" si="66"/>
        <v>0.29077647058823525</v>
      </c>
      <c r="F587" s="49">
        <f t="shared" si="66"/>
        <v>0.85778823529411763</v>
      </c>
      <c r="G587" s="49" t="e">
        <f t="shared" si="69"/>
        <v>#REF!</v>
      </c>
      <c r="H587" s="49" t="e">
        <f t="shared" si="69"/>
        <v>#REF!</v>
      </c>
      <c r="I587" s="49" t="e">
        <f t="shared" si="69"/>
        <v>#REF!</v>
      </c>
      <c r="J587" s="116">
        <f>'[2]RGB Analysis'!A587/3</f>
        <v>180.33333333333334</v>
      </c>
      <c r="K587" s="116" t="b">
        <f t="shared" si="68"/>
        <v>0</v>
      </c>
      <c r="L587" s="116"/>
      <c r="N587" s="49">
        <v>45</v>
      </c>
      <c r="O587" s="49">
        <v>74.147999999999996</v>
      </c>
      <c r="P587" s="49">
        <v>218.73599999999999</v>
      </c>
    </row>
    <row r="588" spans="1:16" hidden="1" x14ac:dyDescent="0.3">
      <c r="A588" s="49">
        <v>542</v>
      </c>
      <c r="B588" s="115">
        <f t="shared" si="64"/>
        <v>3.0154709614446071</v>
      </c>
      <c r="C588" s="49">
        <f t="shared" si="65"/>
        <v>420.07352622396309</v>
      </c>
      <c r="D588" s="49">
        <f t="shared" si="66"/>
        <v>0.19089176470588234</v>
      </c>
      <c r="E588" s="49">
        <f t="shared" si="66"/>
        <v>0.28885098039215684</v>
      </c>
      <c r="F588" s="49">
        <f t="shared" si="66"/>
        <v>0.85882352941176465</v>
      </c>
      <c r="G588" s="49" t="e">
        <f t="shared" si="69"/>
        <v>#REF!</v>
      </c>
      <c r="H588" s="49" t="e">
        <f t="shared" si="69"/>
        <v>#REF!</v>
      </c>
      <c r="I588" s="49" t="e">
        <f t="shared" si="69"/>
        <v>#REF!</v>
      </c>
      <c r="J588" s="116">
        <f>'[2]RGB Analysis'!A588/3</f>
        <v>180.66666666666666</v>
      </c>
      <c r="K588" s="116" t="b">
        <f t="shared" si="68"/>
        <v>0</v>
      </c>
      <c r="L588" s="116"/>
      <c r="N588" s="49">
        <v>48.677399999999999</v>
      </c>
      <c r="O588" s="49">
        <v>73.656999999999996</v>
      </c>
      <c r="P588" s="49">
        <v>219</v>
      </c>
    </row>
    <row r="589" spans="1:16" x14ac:dyDescent="0.3">
      <c r="A589" s="49">
        <v>543</v>
      </c>
      <c r="B589" s="115">
        <f t="shared" si="64"/>
        <v>3.0134699853587112</v>
      </c>
      <c r="C589" s="49">
        <f t="shared" si="65"/>
        <v>420.35245950830836</v>
      </c>
      <c r="D589" s="49">
        <f t="shared" si="66"/>
        <v>0.19607843137254902</v>
      </c>
      <c r="E589" s="49">
        <f t="shared" si="66"/>
        <v>0.28751764705882349</v>
      </c>
      <c r="F589" s="49">
        <f t="shared" si="66"/>
        <v>0.85594117647058821</v>
      </c>
      <c r="G589" s="49" t="e">
        <f t="shared" si="69"/>
        <v>#REF!</v>
      </c>
      <c r="H589" s="49" t="e">
        <f t="shared" si="69"/>
        <v>#REF!</v>
      </c>
      <c r="I589" s="49" t="e">
        <f t="shared" si="69"/>
        <v>#REF!</v>
      </c>
      <c r="J589" s="116">
        <f>'[2]RGB Analysis'!A589/3</f>
        <v>181</v>
      </c>
      <c r="K589" s="116" t="b">
        <f t="shared" si="68"/>
        <v>1</v>
      </c>
      <c r="L589" s="116"/>
      <c r="N589" s="49">
        <v>50</v>
      </c>
      <c r="O589" s="49">
        <v>73.316999999999993</v>
      </c>
      <c r="P589" s="49">
        <v>218.26499999999999</v>
      </c>
    </row>
    <row r="590" spans="1:16" hidden="1" x14ac:dyDescent="0.3">
      <c r="A590" s="49">
        <v>544</v>
      </c>
      <c r="B590" s="115">
        <f t="shared" si="64"/>
        <v>3.0114690092728158</v>
      </c>
      <c r="C590" s="49">
        <f t="shared" si="65"/>
        <v>420.63176346811457</v>
      </c>
      <c r="D590" s="49">
        <f t="shared" si="66"/>
        <v>0.19607843137254902</v>
      </c>
      <c r="E590" s="49">
        <f t="shared" si="66"/>
        <v>0.29073725490196084</v>
      </c>
      <c r="F590" s="49">
        <f t="shared" si="66"/>
        <v>0.85490196078431369</v>
      </c>
      <c r="G590" s="49" t="e">
        <f t="shared" si="69"/>
        <v>#REF!</v>
      </c>
      <c r="H590" s="49" t="e">
        <f t="shared" si="69"/>
        <v>#REF!</v>
      </c>
      <c r="I590" s="49" t="e">
        <f t="shared" si="69"/>
        <v>#REF!</v>
      </c>
      <c r="J590" s="116">
        <f>'[2]RGB Analysis'!A590/3</f>
        <v>181.33333333333334</v>
      </c>
      <c r="K590" s="116" t="b">
        <f t="shared" si="68"/>
        <v>0</v>
      </c>
      <c r="L590" s="116"/>
      <c r="N590" s="49">
        <v>50</v>
      </c>
      <c r="O590" s="49">
        <v>74.138000000000005</v>
      </c>
      <c r="P590" s="49">
        <v>218</v>
      </c>
    </row>
    <row r="591" spans="1:16" hidden="1" x14ac:dyDescent="0.3">
      <c r="A591" s="49">
        <v>545</v>
      </c>
      <c r="B591" s="115">
        <f t="shared" si="64"/>
        <v>3.0094680331869204</v>
      </c>
      <c r="C591" s="49">
        <f t="shared" si="65"/>
        <v>420.9114388427609</v>
      </c>
      <c r="D591" s="49">
        <f t="shared" si="66"/>
        <v>0.19607843137254902</v>
      </c>
      <c r="E591" s="49">
        <f t="shared" si="66"/>
        <v>0.28889411764705886</v>
      </c>
      <c r="F591" s="49">
        <f t="shared" si="66"/>
        <v>0.83475294117647059</v>
      </c>
      <c r="G591" s="49" t="e">
        <f t="shared" ref="G591:I606" si="70">G590</f>
        <v>#REF!</v>
      </c>
      <c r="H591" s="49" t="e">
        <f t="shared" si="70"/>
        <v>#REF!</v>
      </c>
      <c r="I591" s="49" t="e">
        <f t="shared" si="70"/>
        <v>#REF!</v>
      </c>
      <c r="J591" s="116">
        <f>'[2]RGB Analysis'!A591/3</f>
        <v>181.66666666666666</v>
      </c>
      <c r="K591" s="116" t="b">
        <f t="shared" si="68"/>
        <v>0</v>
      </c>
      <c r="L591" s="116"/>
      <c r="N591" s="49">
        <v>50</v>
      </c>
      <c r="O591" s="49">
        <v>73.668000000000006</v>
      </c>
      <c r="P591" s="49">
        <v>212.86199999999999</v>
      </c>
    </row>
    <row r="592" spans="1:16" x14ac:dyDescent="0.3">
      <c r="A592" s="49">
        <v>546</v>
      </c>
      <c r="B592" s="115">
        <f t="shared" si="64"/>
        <v>3.0074670571010249</v>
      </c>
      <c r="C592" s="49">
        <f t="shared" si="65"/>
        <v>421.19148637359439</v>
      </c>
      <c r="D592" s="49">
        <f t="shared" si="66"/>
        <v>0.18744862745098037</v>
      </c>
      <c r="E592" s="49">
        <f t="shared" si="66"/>
        <v>0.28562745098039216</v>
      </c>
      <c r="F592" s="49">
        <f t="shared" si="66"/>
        <v>0.82745098039215681</v>
      </c>
      <c r="G592" s="49" t="e">
        <f t="shared" si="70"/>
        <v>#REF!</v>
      </c>
      <c r="H592" s="49" t="e">
        <f t="shared" si="70"/>
        <v>#REF!</v>
      </c>
      <c r="I592" s="49" t="e">
        <f t="shared" si="70"/>
        <v>#REF!</v>
      </c>
      <c r="J592" s="116">
        <f>'[2]RGB Analysis'!A592/3</f>
        <v>182</v>
      </c>
      <c r="K592" s="116" t="b">
        <f t="shared" si="68"/>
        <v>1</v>
      </c>
      <c r="L592" s="116"/>
      <c r="N592" s="49">
        <v>47.799399999999999</v>
      </c>
      <c r="O592" s="49">
        <v>72.834999999999994</v>
      </c>
      <c r="P592" s="49">
        <v>211</v>
      </c>
    </row>
    <row r="593" spans="1:16" hidden="1" x14ac:dyDescent="0.3">
      <c r="A593" s="49">
        <v>547</v>
      </c>
      <c r="B593" s="115">
        <f t="shared" si="64"/>
        <v>3.005466081015129</v>
      </c>
      <c r="C593" s="49">
        <f t="shared" si="65"/>
        <v>421.47190680393635</v>
      </c>
      <c r="D593" s="49">
        <f t="shared" si="66"/>
        <v>0.18431372549019606</v>
      </c>
      <c r="E593" s="49">
        <f t="shared" si="66"/>
        <v>0.28220784313725489</v>
      </c>
      <c r="F593" s="49">
        <f t="shared" si="66"/>
        <v>0.83607450980392151</v>
      </c>
      <c r="G593" s="49" t="e">
        <f t="shared" si="70"/>
        <v>#REF!</v>
      </c>
      <c r="H593" s="49" t="e">
        <f t="shared" si="70"/>
        <v>#REF!</v>
      </c>
      <c r="I593" s="49" t="e">
        <f t="shared" si="70"/>
        <v>#REF!</v>
      </c>
      <c r="J593" s="116">
        <f>'[2]RGB Analysis'!A593/3</f>
        <v>182.33333333333334</v>
      </c>
      <c r="K593" s="116" t="b">
        <f t="shared" si="68"/>
        <v>0</v>
      </c>
      <c r="L593" s="116"/>
      <c r="N593" s="49">
        <v>47</v>
      </c>
      <c r="O593" s="49">
        <v>71.962999999999994</v>
      </c>
      <c r="P593" s="49">
        <v>213.19900000000001</v>
      </c>
    </row>
    <row r="594" spans="1:16" hidden="1" x14ac:dyDescent="0.3">
      <c r="A594" s="49">
        <v>548</v>
      </c>
      <c r="B594" s="115">
        <f t="shared" si="64"/>
        <v>3.0034651049292336</v>
      </c>
      <c r="C594" s="49">
        <f t="shared" si="65"/>
        <v>421.75270087908888</v>
      </c>
      <c r="D594" s="49">
        <f t="shared" si="66"/>
        <v>0.19005921568627449</v>
      </c>
      <c r="E594" s="49">
        <f t="shared" si="66"/>
        <v>0.27921176470588233</v>
      </c>
      <c r="F594" s="49">
        <f t="shared" si="66"/>
        <v>0.83921568627450982</v>
      </c>
      <c r="G594" s="49" t="e">
        <f t="shared" si="70"/>
        <v>#REF!</v>
      </c>
      <c r="H594" s="49" t="e">
        <f t="shared" si="70"/>
        <v>#REF!</v>
      </c>
      <c r="I594" s="49" t="e">
        <f t="shared" si="70"/>
        <v>#REF!</v>
      </c>
      <c r="J594" s="116">
        <f>'[2]RGB Analysis'!A594/3</f>
        <v>182.66666666666666</v>
      </c>
      <c r="K594" s="116" t="b">
        <f t="shared" si="68"/>
        <v>0</v>
      </c>
      <c r="L594" s="116"/>
      <c r="N594" s="49">
        <v>48.4651</v>
      </c>
      <c r="O594" s="49">
        <v>71.198999999999998</v>
      </c>
      <c r="P594" s="49">
        <v>214</v>
      </c>
    </row>
    <row r="595" spans="1:16" x14ac:dyDescent="0.3">
      <c r="A595" s="49">
        <v>549</v>
      </c>
      <c r="B595" s="115">
        <f t="shared" si="64"/>
        <v>3.0014641288433381</v>
      </c>
      <c r="C595" s="49">
        <f t="shared" si="65"/>
        <v>422.03386934634159</v>
      </c>
      <c r="D595" s="49">
        <f t="shared" si="66"/>
        <v>0.19215686274509805</v>
      </c>
      <c r="E595" s="49">
        <f t="shared" si="66"/>
        <v>0.27843137254901956</v>
      </c>
      <c r="F595" s="49">
        <f t="shared" si="66"/>
        <v>0.83634509803921575</v>
      </c>
      <c r="G595" s="49" t="e">
        <f t="shared" si="70"/>
        <v>#REF!</v>
      </c>
      <c r="H595" s="49" t="e">
        <f t="shared" si="70"/>
        <v>#REF!</v>
      </c>
      <c r="I595" s="49" t="e">
        <f t="shared" si="70"/>
        <v>#REF!</v>
      </c>
      <c r="J595" s="116">
        <f>'[2]RGB Analysis'!A595/3</f>
        <v>183</v>
      </c>
      <c r="K595" s="116" t="b">
        <f t="shared" si="68"/>
        <v>1</v>
      </c>
      <c r="L595" s="116"/>
      <c r="N595" s="49">
        <v>49</v>
      </c>
      <c r="O595" s="49">
        <v>71</v>
      </c>
      <c r="P595" s="49">
        <v>213.268</v>
      </c>
    </row>
    <row r="596" spans="1:16" hidden="1" x14ac:dyDescent="0.3">
      <c r="A596" s="49">
        <v>550</v>
      </c>
      <c r="B596" s="115">
        <f t="shared" si="64"/>
        <v>2.9994631527574427</v>
      </c>
      <c r="C596" s="49">
        <f t="shared" si="65"/>
        <v>422.31541295497823</v>
      </c>
      <c r="D596" s="49">
        <f t="shared" si="66"/>
        <v>0.18928784313725491</v>
      </c>
      <c r="E596" s="49">
        <f t="shared" si="66"/>
        <v>0.27963921568627453</v>
      </c>
      <c r="F596" s="49">
        <f t="shared" si="66"/>
        <v>0.83529411764705874</v>
      </c>
      <c r="G596" s="49" t="e">
        <f t="shared" si="70"/>
        <v>#REF!</v>
      </c>
      <c r="H596" s="49" t="e">
        <f t="shared" si="70"/>
        <v>#REF!</v>
      </c>
      <c r="I596" s="49" t="e">
        <f t="shared" si="70"/>
        <v>#REF!</v>
      </c>
      <c r="J596" s="116">
        <f>'[2]RGB Analysis'!A596/3</f>
        <v>183.33333333333334</v>
      </c>
      <c r="K596" s="116" t="b">
        <f t="shared" si="68"/>
        <v>0</v>
      </c>
      <c r="L596" s="116"/>
      <c r="N596" s="49">
        <v>48.2684</v>
      </c>
      <c r="O596" s="49">
        <v>71.308000000000007</v>
      </c>
      <c r="P596" s="49">
        <v>213</v>
      </c>
    </row>
    <row r="597" spans="1:16" hidden="1" x14ac:dyDescent="0.3">
      <c r="A597" s="49">
        <v>551</v>
      </c>
      <c r="B597" s="115">
        <f t="shared" si="64"/>
        <v>2.9974621766715468</v>
      </c>
      <c r="C597" s="49">
        <f t="shared" si="65"/>
        <v>422.59733245628331</v>
      </c>
      <c r="D597" s="49">
        <f t="shared" si="66"/>
        <v>0.18823529411764706</v>
      </c>
      <c r="E597" s="49">
        <f t="shared" si="66"/>
        <v>0.28304705882352943</v>
      </c>
      <c r="F597" s="49">
        <f t="shared" si="66"/>
        <v>0.84962745098039216</v>
      </c>
      <c r="G597" s="49" t="e">
        <f t="shared" si="70"/>
        <v>#REF!</v>
      </c>
      <c r="H597" s="49" t="e">
        <f t="shared" si="70"/>
        <v>#REF!</v>
      </c>
      <c r="I597" s="49" t="e">
        <f t="shared" si="70"/>
        <v>#REF!</v>
      </c>
      <c r="J597" s="116">
        <f>'[2]RGB Analysis'!A597/3</f>
        <v>183.66666666666666</v>
      </c>
      <c r="K597" s="116" t="b">
        <f t="shared" si="68"/>
        <v>0</v>
      </c>
      <c r="L597" s="116"/>
      <c r="N597" s="49">
        <v>48</v>
      </c>
      <c r="O597" s="49">
        <v>72.177000000000007</v>
      </c>
      <c r="P597" s="49">
        <v>216.655</v>
      </c>
    </row>
    <row r="598" spans="1:16" x14ac:dyDescent="0.3">
      <c r="A598" s="49">
        <v>552</v>
      </c>
      <c r="B598" s="115">
        <f t="shared" si="64"/>
        <v>2.9954612005856514</v>
      </c>
      <c r="C598" s="49">
        <f t="shared" si="65"/>
        <v>422.87962860354872</v>
      </c>
      <c r="D598" s="49">
        <f t="shared" si="66"/>
        <v>0.19110039215686275</v>
      </c>
      <c r="E598" s="49">
        <f t="shared" si="66"/>
        <v>0.27863921568627448</v>
      </c>
      <c r="F598" s="49">
        <f t="shared" si="66"/>
        <v>0.85490196078431369</v>
      </c>
      <c r="G598" s="49" t="e">
        <f t="shared" si="70"/>
        <v>#REF!</v>
      </c>
      <c r="H598" s="49" t="e">
        <f t="shared" si="70"/>
        <v>#REF!</v>
      </c>
      <c r="I598" s="49" t="e">
        <f t="shared" si="70"/>
        <v>#REF!</v>
      </c>
      <c r="J598" s="116">
        <f>'[2]RGB Analysis'!A598/3</f>
        <v>184</v>
      </c>
      <c r="K598" s="116" t="b">
        <f t="shared" si="68"/>
        <v>1</v>
      </c>
      <c r="L598" s="116"/>
      <c r="N598" s="49">
        <v>48.730600000000003</v>
      </c>
      <c r="O598" s="49">
        <v>71.052999999999997</v>
      </c>
      <c r="P598" s="49">
        <v>218</v>
      </c>
    </row>
    <row r="599" spans="1:16" hidden="1" x14ac:dyDescent="0.3">
      <c r="A599" s="49">
        <v>553</v>
      </c>
      <c r="B599" s="115">
        <f t="shared" si="64"/>
        <v>2.9934602244997559</v>
      </c>
      <c r="C599" s="49">
        <f t="shared" si="65"/>
        <v>423.16230215208049</v>
      </c>
      <c r="D599" s="49">
        <f t="shared" si="66"/>
        <v>0.19215686274509805</v>
      </c>
      <c r="E599" s="49">
        <f t="shared" si="66"/>
        <v>0.27362745098039215</v>
      </c>
      <c r="F599" s="49">
        <f t="shared" si="66"/>
        <v>0.82913333333333339</v>
      </c>
      <c r="G599" s="49" t="e">
        <f t="shared" si="70"/>
        <v>#REF!</v>
      </c>
      <c r="H599" s="49" t="e">
        <f t="shared" si="70"/>
        <v>#REF!</v>
      </c>
      <c r="I599" s="49" t="e">
        <f t="shared" si="70"/>
        <v>#REF!</v>
      </c>
      <c r="J599" s="116">
        <f>'[2]RGB Analysis'!A599/3</f>
        <v>184.33333333333334</v>
      </c>
      <c r="K599" s="116" t="b">
        <f t="shared" si="68"/>
        <v>0</v>
      </c>
      <c r="L599" s="116"/>
      <c r="N599" s="49">
        <v>49</v>
      </c>
      <c r="O599" s="49">
        <v>69.775000000000006</v>
      </c>
      <c r="P599" s="49">
        <v>211.429</v>
      </c>
    </row>
    <row r="600" spans="1:16" hidden="1" x14ac:dyDescent="0.3">
      <c r="A600" s="49">
        <v>554</v>
      </c>
      <c r="B600" s="115">
        <f t="shared" si="64"/>
        <v>2.9914592484138605</v>
      </c>
      <c r="C600" s="49">
        <f t="shared" si="65"/>
        <v>423.44535385920557</v>
      </c>
      <c r="D600" s="49">
        <f t="shared" si="66"/>
        <v>0.18643450980392154</v>
      </c>
      <c r="E600" s="49">
        <f t="shared" si="66"/>
        <v>0.27544313725490194</v>
      </c>
      <c r="F600" s="49">
        <f t="shared" si="66"/>
        <v>0.81960784313725488</v>
      </c>
      <c r="G600" s="49" t="e">
        <f t="shared" si="70"/>
        <v>#REF!</v>
      </c>
      <c r="H600" s="49" t="e">
        <f t="shared" si="70"/>
        <v>#REF!</v>
      </c>
      <c r="I600" s="49" t="e">
        <f t="shared" si="70"/>
        <v>#REF!</v>
      </c>
      <c r="J600" s="116">
        <f>'[2]RGB Analysis'!A600/3</f>
        <v>184.66666666666666</v>
      </c>
      <c r="K600" s="116" t="b">
        <f t="shared" si="68"/>
        <v>0</v>
      </c>
      <c r="L600" s="116"/>
      <c r="N600" s="49">
        <v>47.540799999999997</v>
      </c>
      <c r="O600" s="49">
        <v>70.238</v>
      </c>
      <c r="P600" s="49">
        <v>209</v>
      </c>
    </row>
    <row r="601" spans="1:16" x14ac:dyDescent="0.3">
      <c r="A601" s="49">
        <v>555</v>
      </c>
      <c r="B601" s="115">
        <f t="shared" si="64"/>
        <v>2.9894582723279646</v>
      </c>
      <c r="C601" s="49">
        <f t="shared" si="65"/>
        <v>423.72878448427872</v>
      </c>
      <c r="D601" s="49">
        <f t="shared" si="66"/>
        <v>0.18431372549019606</v>
      </c>
      <c r="E601" s="49">
        <f t="shared" si="66"/>
        <v>0.27663921568627453</v>
      </c>
      <c r="F601" s="49">
        <f t="shared" si="66"/>
        <v>0.83104705882352936</v>
      </c>
      <c r="G601" s="49" t="e">
        <f t="shared" si="70"/>
        <v>#REF!</v>
      </c>
      <c r="H601" s="49" t="e">
        <f t="shared" si="70"/>
        <v>#REF!</v>
      </c>
      <c r="I601" s="49" t="e">
        <f t="shared" si="70"/>
        <v>#REF!</v>
      </c>
      <c r="J601" s="116">
        <f>'[2]RGB Analysis'!A601/3</f>
        <v>185</v>
      </c>
      <c r="K601" s="116" t="b">
        <f t="shared" si="68"/>
        <v>1</v>
      </c>
      <c r="L601" s="116"/>
      <c r="N601" s="49">
        <v>47</v>
      </c>
      <c r="O601" s="49">
        <v>70.543000000000006</v>
      </c>
      <c r="P601" s="49">
        <v>211.917</v>
      </c>
    </row>
    <row r="602" spans="1:16" hidden="1" x14ac:dyDescent="0.3">
      <c r="A602" s="49">
        <v>556</v>
      </c>
      <c r="B602" s="115">
        <f t="shared" si="64"/>
        <v>2.9874572962420691</v>
      </c>
      <c r="C602" s="49">
        <f t="shared" si="65"/>
        <v>424.01259478868883</v>
      </c>
      <c r="D602" s="49">
        <f t="shared" si="66"/>
        <v>0.19288588235294116</v>
      </c>
      <c r="E602" s="49">
        <f t="shared" si="66"/>
        <v>0.27387843137254902</v>
      </c>
      <c r="F602" s="49">
        <f t="shared" si="66"/>
        <v>0.83529411764705874</v>
      </c>
      <c r="G602" s="49" t="e">
        <f t="shared" si="70"/>
        <v>#REF!</v>
      </c>
      <c r="H602" s="49" t="e">
        <f t="shared" si="70"/>
        <v>#REF!</v>
      </c>
      <c r="I602" s="49" t="e">
        <f t="shared" si="70"/>
        <v>#REF!</v>
      </c>
      <c r="J602" s="116">
        <f>'[2]RGB Analysis'!A602/3</f>
        <v>185.33333333333334</v>
      </c>
      <c r="K602" s="116" t="b">
        <f t="shared" si="68"/>
        <v>0</v>
      </c>
      <c r="L602" s="116"/>
      <c r="N602" s="49">
        <v>49.185899999999997</v>
      </c>
      <c r="O602" s="49">
        <v>69.838999999999999</v>
      </c>
      <c r="P602" s="49">
        <v>213</v>
      </c>
    </row>
    <row r="603" spans="1:16" hidden="1" x14ac:dyDescent="0.3">
      <c r="A603" s="49">
        <v>557</v>
      </c>
      <c r="B603" s="115">
        <f t="shared" si="64"/>
        <v>2.9854563201561737</v>
      </c>
      <c r="C603" s="49">
        <f t="shared" si="65"/>
        <v>424.29678553586621</v>
      </c>
      <c r="D603" s="49">
        <f t="shared" si="66"/>
        <v>0.19607843137254902</v>
      </c>
      <c r="E603" s="49">
        <f t="shared" si="66"/>
        <v>0.27290980392156861</v>
      </c>
      <c r="F603" s="49">
        <f t="shared" si="66"/>
        <v>0.85242745098039219</v>
      </c>
      <c r="G603" s="49" t="e">
        <f t="shared" si="70"/>
        <v>#REF!</v>
      </c>
      <c r="H603" s="49" t="e">
        <f t="shared" si="70"/>
        <v>#REF!</v>
      </c>
      <c r="I603" s="49" t="e">
        <f t="shared" si="70"/>
        <v>#REF!</v>
      </c>
      <c r="J603" s="116">
        <f>'[2]RGB Analysis'!A603/3</f>
        <v>185.66666666666666</v>
      </c>
      <c r="K603" s="116" t="b">
        <f t="shared" si="68"/>
        <v>0</v>
      </c>
      <c r="L603" s="116"/>
      <c r="N603" s="49">
        <v>50</v>
      </c>
      <c r="O603" s="49">
        <v>69.591999999999999</v>
      </c>
      <c r="P603" s="49">
        <v>217.369</v>
      </c>
    </row>
    <row r="604" spans="1:16" x14ac:dyDescent="0.3">
      <c r="A604" s="49">
        <v>558</v>
      </c>
      <c r="B604" s="115">
        <f t="shared" si="64"/>
        <v>2.9834553440702778</v>
      </c>
      <c r="C604" s="49">
        <f t="shared" si="65"/>
        <v>424.58135749128934</v>
      </c>
      <c r="D604" s="49">
        <f t="shared" si="66"/>
        <v>0.1989321568627451</v>
      </c>
      <c r="E604" s="49">
        <f t="shared" si="66"/>
        <v>0.27124705882352945</v>
      </c>
      <c r="F604" s="49">
        <f t="shared" si="66"/>
        <v>0.85882352941176465</v>
      </c>
      <c r="G604" s="49" t="e">
        <f t="shared" si="70"/>
        <v>#REF!</v>
      </c>
      <c r="H604" s="49" t="e">
        <f t="shared" si="70"/>
        <v>#REF!</v>
      </c>
      <c r="I604" s="49" t="e">
        <f t="shared" si="70"/>
        <v>#REF!</v>
      </c>
      <c r="J604" s="116">
        <f>'[2]RGB Analysis'!A604/3</f>
        <v>186</v>
      </c>
      <c r="K604" s="116" t="b">
        <f t="shared" si="68"/>
        <v>1</v>
      </c>
      <c r="L604" s="116"/>
      <c r="N604" s="49">
        <v>50.727699999999999</v>
      </c>
      <c r="O604" s="49">
        <v>69.168000000000006</v>
      </c>
      <c r="P604" s="49">
        <v>219</v>
      </c>
    </row>
    <row r="605" spans="1:16" hidden="1" x14ac:dyDescent="0.3">
      <c r="A605" s="49">
        <v>559</v>
      </c>
      <c r="B605" s="115">
        <f t="shared" si="64"/>
        <v>2.9814543679843823</v>
      </c>
      <c r="C605" s="49">
        <f t="shared" si="65"/>
        <v>424.86631142249155</v>
      </c>
      <c r="D605" s="49">
        <f t="shared" si="66"/>
        <v>0.19999999999999998</v>
      </c>
      <c r="E605" s="49">
        <f t="shared" si="66"/>
        <v>0.27161176470588233</v>
      </c>
      <c r="F605" s="49">
        <f t="shared" si="66"/>
        <v>0.85882352941176465</v>
      </c>
      <c r="G605" s="49" t="e">
        <f t="shared" si="70"/>
        <v>#REF!</v>
      </c>
      <c r="H605" s="49" t="e">
        <f t="shared" si="70"/>
        <v>#REF!</v>
      </c>
      <c r="I605" s="49" t="e">
        <f t="shared" si="70"/>
        <v>#REF!</v>
      </c>
      <c r="J605" s="116">
        <f>'[2]RGB Analysis'!A605/3</f>
        <v>186.33333333333334</v>
      </c>
      <c r="K605" s="116" t="b">
        <f t="shared" si="68"/>
        <v>0</v>
      </c>
      <c r="L605" s="116"/>
      <c r="N605" s="49">
        <v>51</v>
      </c>
      <c r="O605" s="49">
        <v>69.260999999999996</v>
      </c>
      <c r="P605" s="49">
        <v>219</v>
      </c>
    </row>
    <row r="606" spans="1:16" hidden="1" x14ac:dyDescent="0.3">
      <c r="A606" s="49">
        <v>560</v>
      </c>
      <c r="B606" s="115">
        <f t="shared" si="64"/>
        <v>2.9794533918984869</v>
      </c>
      <c r="C606" s="49">
        <f t="shared" si="65"/>
        <v>425.1516480990681</v>
      </c>
      <c r="D606" s="49">
        <f t="shared" si="66"/>
        <v>0.19999999999999998</v>
      </c>
      <c r="E606" s="49">
        <f t="shared" si="66"/>
        <v>0.27759999999999996</v>
      </c>
      <c r="F606" s="49">
        <f t="shared" si="66"/>
        <v>0.85882352941176465</v>
      </c>
      <c r="G606" s="49" t="e">
        <f t="shared" si="70"/>
        <v>#REF!</v>
      </c>
      <c r="H606" s="49" t="e">
        <f t="shared" si="70"/>
        <v>#REF!</v>
      </c>
      <c r="I606" s="49" t="e">
        <f t="shared" si="70"/>
        <v>#REF!</v>
      </c>
      <c r="J606" s="116">
        <f>'[2]RGB Analysis'!A606/3</f>
        <v>186.66666666666666</v>
      </c>
      <c r="K606" s="116" t="b">
        <f t="shared" si="68"/>
        <v>0</v>
      </c>
      <c r="L606" s="116"/>
      <c r="N606" s="49">
        <v>51</v>
      </c>
      <c r="O606" s="49">
        <v>70.787999999999997</v>
      </c>
      <c r="P606" s="49">
        <v>219</v>
      </c>
    </row>
    <row r="607" spans="1:16" x14ac:dyDescent="0.3">
      <c r="A607" s="49">
        <v>561</v>
      </c>
      <c r="B607" s="115">
        <f t="shared" si="64"/>
        <v>2.9774524158125915</v>
      </c>
      <c r="C607" s="49">
        <f t="shared" si="65"/>
        <v>425.43736829268306</v>
      </c>
      <c r="D607" s="49">
        <f t="shared" si="66"/>
        <v>0.19999999999999998</v>
      </c>
      <c r="E607" s="49">
        <f t="shared" si="66"/>
        <v>0.27483529411764701</v>
      </c>
      <c r="F607" s="49">
        <f t="shared" si="66"/>
        <v>0.85027843137254899</v>
      </c>
      <c r="G607" s="49" t="e">
        <f t="shared" ref="G607:I622" si="71">G606</f>
        <v>#REF!</v>
      </c>
      <c r="H607" s="49" t="e">
        <f t="shared" si="71"/>
        <v>#REF!</v>
      </c>
      <c r="I607" s="49" t="e">
        <f t="shared" si="71"/>
        <v>#REF!</v>
      </c>
      <c r="J607" s="116">
        <f>'[2]RGB Analysis'!A607/3</f>
        <v>187</v>
      </c>
      <c r="K607" s="116" t="b">
        <f t="shared" si="68"/>
        <v>1</v>
      </c>
      <c r="L607" s="116"/>
      <c r="N607" s="49">
        <v>51</v>
      </c>
      <c r="O607" s="49">
        <v>70.082999999999998</v>
      </c>
      <c r="P607" s="49">
        <v>216.821</v>
      </c>
    </row>
    <row r="608" spans="1:16" hidden="1" x14ac:dyDescent="0.3">
      <c r="A608" s="49">
        <v>562</v>
      </c>
      <c r="B608" s="115">
        <f t="shared" si="64"/>
        <v>2.9754514397266956</v>
      </c>
      <c r="C608" s="49">
        <f t="shared" si="65"/>
        <v>425.72347277707627</v>
      </c>
      <c r="D608" s="49">
        <f t="shared" si="66"/>
        <v>0.19715411764705879</v>
      </c>
      <c r="E608" s="49">
        <f t="shared" si="66"/>
        <v>0.27120392156862744</v>
      </c>
      <c r="F608" s="49">
        <f t="shared" si="66"/>
        <v>0.84705882352941175</v>
      </c>
      <c r="G608" s="49" t="e">
        <f t="shared" si="71"/>
        <v>#REF!</v>
      </c>
      <c r="H608" s="49" t="e">
        <f t="shared" si="71"/>
        <v>#REF!</v>
      </c>
      <c r="I608" s="49" t="e">
        <f t="shared" si="71"/>
        <v>#REF!</v>
      </c>
      <c r="J608" s="116">
        <f>'[2]RGB Analysis'!A608/3</f>
        <v>187.33333333333334</v>
      </c>
      <c r="K608" s="116" t="b">
        <f t="shared" si="68"/>
        <v>0</v>
      </c>
      <c r="L608" s="116"/>
      <c r="N608" s="49">
        <v>50.274299999999997</v>
      </c>
      <c r="O608" s="49">
        <v>69.156999999999996</v>
      </c>
      <c r="P608" s="49">
        <v>216</v>
      </c>
    </row>
    <row r="609" spans="1:16" hidden="1" x14ac:dyDescent="0.3">
      <c r="A609" s="49">
        <v>563</v>
      </c>
      <c r="B609" s="115">
        <f t="shared" si="64"/>
        <v>2.9734504636408001</v>
      </c>
      <c r="C609" s="49">
        <f t="shared" si="65"/>
        <v>426.00996232807029</v>
      </c>
      <c r="D609" s="49">
        <f t="shared" si="66"/>
        <v>0.19607843137254902</v>
      </c>
      <c r="E609" s="49">
        <f t="shared" si="66"/>
        <v>0.27058823529411768</v>
      </c>
      <c r="F609" s="49">
        <f t="shared" si="66"/>
        <v>0.8413725490196079</v>
      </c>
      <c r="G609" s="49" t="e">
        <f t="shared" si="71"/>
        <v>#REF!</v>
      </c>
      <c r="H609" s="49" t="e">
        <f t="shared" si="71"/>
        <v>#REF!</v>
      </c>
      <c r="I609" s="49" t="e">
        <f t="shared" si="71"/>
        <v>#REF!</v>
      </c>
      <c r="J609" s="116">
        <f>'[2]RGB Analysis'!A609/3</f>
        <v>187.66666666666666</v>
      </c>
      <c r="K609" s="116" t="b">
        <f t="shared" si="68"/>
        <v>0</v>
      </c>
      <c r="L609" s="116"/>
      <c r="N609" s="49">
        <v>50</v>
      </c>
      <c r="O609" s="49">
        <v>69</v>
      </c>
      <c r="P609" s="49">
        <v>214.55</v>
      </c>
    </row>
    <row r="610" spans="1:16" x14ac:dyDescent="0.3">
      <c r="A610" s="49">
        <v>564</v>
      </c>
      <c r="B610" s="115">
        <f t="shared" si="64"/>
        <v>2.9714494875549047</v>
      </c>
      <c r="C610" s="49">
        <f t="shared" si="65"/>
        <v>426.29683772357737</v>
      </c>
      <c r="D610" s="49">
        <f t="shared" si="66"/>
        <v>0.19607843137254902</v>
      </c>
      <c r="E610" s="49">
        <f t="shared" si="66"/>
        <v>0.27208235294117644</v>
      </c>
      <c r="F610" s="49">
        <f t="shared" si="66"/>
        <v>0.83921568627450982</v>
      </c>
      <c r="G610" s="49" t="e">
        <f t="shared" si="71"/>
        <v>#REF!</v>
      </c>
      <c r="H610" s="49" t="e">
        <f t="shared" si="71"/>
        <v>#REF!</v>
      </c>
      <c r="I610" s="49" t="e">
        <f t="shared" si="71"/>
        <v>#REF!</v>
      </c>
      <c r="J610" s="116">
        <f>'[2]RGB Analysis'!A610/3</f>
        <v>188</v>
      </c>
      <c r="K610" s="116" t="b">
        <f t="shared" si="68"/>
        <v>1</v>
      </c>
      <c r="L610" s="116"/>
      <c r="N610" s="49">
        <v>50</v>
      </c>
      <c r="O610" s="49">
        <v>69.381</v>
      </c>
      <c r="P610" s="49">
        <v>214</v>
      </c>
    </row>
    <row r="611" spans="1:16" hidden="1" x14ac:dyDescent="0.3">
      <c r="A611" s="49">
        <v>565</v>
      </c>
      <c r="B611" s="115">
        <f t="shared" si="64"/>
        <v>2.9694485114690092</v>
      </c>
      <c r="C611" s="49">
        <f t="shared" si="65"/>
        <v>426.58409974360671</v>
      </c>
      <c r="D611" s="49">
        <f t="shared" si="66"/>
        <v>0.19607843137254902</v>
      </c>
      <c r="E611" s="49">
        <f t="shared" si="66"/>
        <v>0.2706039215686275</v>
      </c>
      <c r="F611" s="49">
        <f t="shared" si="66"/>
        <v>0.84489803921568629</v>
      </c>
      <c r="G611" s="49" t="e">
        <f t="shared" si="71"/>
        <v>#REF!</v>
      </c>
      <c r="H611" s="49" t="e">
        <f t="shared" si="71"/>
        <v>#REF!</v>
      </c>
      <c r="I611" s="49" t="e">
        <f t="shared" si="71"/>
        <v>#REF!</v>
      </c>
      <c r="J611" s="116">
        <f>'[2]RGB Analysis'!A611/3</f>
        <v>188.33333333333334</v>
      </c>
      <c r="K611" s="116" t="b">
        <f t="shared" si="68"/>
        <v>0</v>
      </c>
      <c r="L611" s="116"/>
      <c r="N611" s="49">
        <v>50</v>
      </c>
      <c r="O611" s="49">
        <v>69.004000000000005</v>
      </c>
      <c r="P611" s="49">
        <v>215.44900000000001</v>
      </c>
    </row>
    <row r="612" spans="1:16" hidden="1" x14ac:dyDescent="0.3">
      <c r="A612" s="49">
        <v>566</v>
      </c>
      <c r="B612" s="115">
        <f t="shared" si="64"/>
        <v>2.9674475353831133</v>
      </c>
      <c r="C612" s="49">
        <f t="shared" si="65"/>
        <v>426.87174917027136</v>
      </c>
      <c r="D612" s="49">
        <f t="shared" si="66"/>
        <v>0.19607843137254902</v>
      </c>
      <c r="E612" s="49">
        <f t="shared" si="66"/>
        <v>0.26754509803921572</v>
      </c>
      <c r="F612" s="49">
        <f t="shared" si="66"/>
        <v>0.84705882352941175</v>
      </c>
      <c r="G612" s="49" t="e">
        <f t="shared" si="71"/>
        <v>#REF!</v>
      </c>
      <c r="H612" s="49" t="e">
        <f t="shared" si="71"/>
        <v>#REF!</v>
      </c>
      <c r="I612" s="49" t="e">
        <f t="shared" si="71"/>
        <v>#REF!</v>
      </c>
      <c r="J612" s="116">
        <f>'[2]RGB Analysis'!A612/3</f>
        <v>188.66666666666666</v>
      </c>
      <c r="K612" s="116" t="b">
        <f t="shared" si="68"/>
        <v>0</v>
      </c>
      <c r="L612" s="116"/>
      <c r="N612" s="49">
        <v>50</v>
      </c>
      <c r="O612" s="49">
        <v>68.224000000000004</v>
      </c>
      <c r="P612" s="49">
        <v>216</v>
      </c>
    </row>
    <row r="613" spans="1:16" x14ac:dyDescent="0.3">
      <c r="A613" s="49">
        <v>567</v>
      </c>
      <c r="B613" s="115">
        <f t="shared" si="64"/>
        <v>2.9654465592972179</v>
      </c>
      <c r="C613" s="49">
        <f t="shared" si="65"/>
        <v>427.15978678779516</v>
      </c>
      <c r="D613" s="49">
        <f t="shared" si="66"/>
        <v>0.19607843137254902</v>
      </c>
      <c r="E613" s="49">
        <f t="shared" si="66"/>
        <v>0.26666666666666666</v>
      </c>
      <c r="F613" s="49">
        <f t="shared" si="66"/>
        <v>0.84705882352941175</v>
      </c>
      <c r="G613" s="49" t="e">
        <f t="shared" si="71"/>
        <v>#REF!</v>
      </c>
      <c r="H613" s="49" t="e">
        <f t="shared" si="71"/>
        <v>#REF!</v>
      </c>
      <c r="I613" s="49" t="e">
        <f t="shared" si="71"/>
        <v>#REF!</v>
      </c>
      <c r="J613" s="116">
        <f>'[2]RGB Analysis'!A613/3</f>
        <v>189</v>
      </c>
      <c r="K613" s="116" t="b">
        <f t="shared" si="68"/>
        <v>1</v>
      </c>
      <c r="L613" s="116"/>
      <c r="N613" s="49">
        <v>50</v>
      </c>
      <c r="O613" s="49">
        <v>68</v>
      </c>
      <c r="P613" s="49">
        <v>216</v>
      </c>
    </row>
    <row r="614" spans="1:16" hidden="1" x14ac:dyDescent="0.3">
      <c r="A614" s="49">
        <v>568</v>
      </c>
      <c r="B614" s="115">
        <f t="shared" si="64"/>
        <v>2.9634455832113225</v>
      </c>
      <c r="C614" s="49">
        <f t="shared" si="65"/>
        <v>427.44821338252018</v>
      </c>
      <c r="D614" s="49">
        <f t="shared" si="66"/>
        <v>0.19891294117647057</v>
      </c>
      <c r="E614" s="49">
        <f t="shared" si="66"/>
        <v>0.26422745098039213</v>
      </c>
      <c r="F614" s="49">
        <f t="shared" si="66"/>
        <v>0.84705882352941175</v>
      </c>
      <c r="G614" s="49" t="e">
        <f t="shared" si="71"/>
        <v>#REF!</v>
      </c>
      <c r="H614" s="49" t="e">
        <f t="shared" si="71"/>
        <v>#REF!</v>
      </c>
      <c r="I614" s="49" t="e">
        <f t="shared" si="71"/>
        <v>#REF!</v>
      </c>
      <c r="J614" s="116">
        <f>'[2]RGB Analysis'!A614/3</f>
        <v>189.33333333333334</v>
      </c>
      <c r="K614" s="116" t="b">
        <f t="shared" si="68"/>
        <v>0</v>
      </c>
      <c r="L614" s="116"/>
      <c r="N614" s="49">
        <v>50.722799999999999</v>
      </c>
      <c r="O614" s="49">
        <v>67.378</v>
      </c>
      <c r="P614" s="49">
        <v>216</v>
      </c>
    </row>
    <row r="615" spans="1:16" hidden="1" x14ac:dyDescent="0.3">
      <c r="A615" s="49">
        <v>569</v>
      </c>
      <c r="B615" s="115">
        <f t="shared" si="64"/>
        <v>2.961444607125427</v>
      </c>
      <c r="C615" s="49">
        <f t="shared" si="65"/>
        <v>427.73702974291376</v>
      </c>
      <c r="D615" s="49">
        <f t="shared" si="66"/>
        <v>0.19999999999999998</v>
      </c>
      <c r="E615" s="49">
        <f t="shared" si="66"/>
        <v>0.26602745098039221</v>
      </c>
      <c r="F615" s="49">
        <f t="shared" si="66"/>
        <v>0.82440000000000002</v>
      </c>
      <c r="G615" s="49" t="e">
        <f t="shared" si="71"/>
        <v>#REF!</v>
      </c>
      <c r="H615" s="49" t="e">
        <f t="shared" si="71"/>
        <v>#REF!</v>
      </c>
      <c r="I615" s="49" t="e">
        <f t="shared" si="71"/>
        <v>#REF!</v>
      </c>
      <c r="J615" s="116">
        <f>'[2]RGB Analysis'!A615/3</f>
        <v>189.66666666666666</v>
      </c>
      <c r="K615" s="116" t="b">
        <f t="shared" si="68"/>
        <v>0</v>
      </c>
      <c r="L615" s="116"/>
      <c r="N615" s="49">
        <v>51</v>
      </c>
      <c r="O615" s="49">
        <v>67.837000000000003</v>
      </c>
      <c r="P615" s="49">
        <v>210.22200000000001</v>
      </c>
    </row>
    <row r="616" spans="1:16" x14ac:dyDescent="0.3">
      <c r="A616" s="49">
        <v>570</v>
      </c>
      <c r="B616" s="115">
        <f t="shared" si="64"/>
        <v>2.9594436310395311</v>
      </c>
      <c r="C616" s="49">
        <f t="shared" si="65"/>
        <v>428.02623665957566</v>
      </c>
      <c r="D616" s="49">
        <f t="shared" si="66"/>
        <v>0.19993764705882353</v>
      </c>
      <c r="E616" s="49">
        <f t="shared" si="66"/>
        <v>0.26470588235294118</v>
      </c>
      <c r="F616" s="49">
        <f t="shared" si="66"/>
        <v>0.81568627450980391</v>
      </c>
      <c r="G616" s="49" t="e">
        <f t="shared" si="71"/>
        <v>#REF!</v>
      </c>
      <c r="H616" s="49" t="e">
        <f t="shared" si="71"/>
        <v>#REF!</v>
      </c>
      <c r="I616" s="49" t="e">
        <f t="shared" si="71"/>
        <v>#REF!</v>
      </c>
      <c r="J616" s="116">
        <f>'[2]RGB Analysis'!A616/3</f>
        <v>190</v>
      </c>
      <c r="K616" s="116" t="b">
        <f t="shared" si="68"/>
        <v>1</v>
      </c>
      <c r="L616" s="116"/>
      <c r="N616" s="49">
        <v>50.984099999999998</v>
      </c>
      <c r="O616" s="49">
        <v>67.5</v>
      </c>
      <c r="P616" s="49">
        <v>208</v>
      </c>
    </row>
    <row r="617" spans="1:16" hidden="1" x14ac:dyDescent="0.3">
      <c r="A617" s="49">
        <v>571</v>
      </c>
      <c r="B617" s="115">
        <f t="shared" si="64"/>
        <v>2.9574426549536357</v>
      </c>
      <c r="C617" s="49">
        <f t="shared" si="65"/>
        <v>428.31583492524521</v>
      </c>
      <c r="D617" s="49">
        <f t="shared" si="66"/>
        <v>0.19981058823529413</v>
      </c>
      <c r="E617" s="49">
        <f t="shared" si="66"/>
        <v>0.26050980392156864</v>
      </c>
      <c r="F617" s="49">
        <f t="shared" si="66"/>
        <v>0.8383176470588235</v>
      </c>
      <c r="G617" s="49" t="e">
        <f t="shared" si="71"/>
        <v>#REF!</v>
      </c>
      <c r="H617" s="49" t="e">
        <f t="shared" si="71"/>
        <v>#REF!</v>
      </c>
      <c r="I617" s="49" t="e">
        <f t="shared" si="71"/>
        <v>#REF!</v>
      </c>
      <c r="J617" s="116">
        <f>'[2]RGB Analysis'!A617/3</f>
        <v>190.33333333333334</v>
      </c>
      <c r="K617" s="116" t="b">
        <f t="shared" si="68"/>
        <v>0</v>
      </c>
      <c r="L617" s="116"/>
      <c r="N617" s="49">
        <v>50.951700000000002</v>
      </c>
      <c r="O617" s="49">
        <v>66.430000000000007</v>
      </c>
      <c r="P617" s="49">
        <v>213.77099999999999</v>
      </c>
    </row>
    <row r="618" spans="1:16" hidden="1" x14ac:dyDescent="0.3">
      <c r="A618" s="49">
        <v>572</v>
      </c>
      <c r="B618" s="115">
        <f t="shared" si="64"/>
        <v>2.9554416788677402</v>
      </c>
      <c r="C618" s="49">
        <f t="shared" si="65"/>
        <v>428.60582533480869</v>
      </c>
      <c r="D618" s="49">
        <f t="shared" si="66"/>
        <v>0.2105921568627451</v>
      </c>
      <c r="E618" s="49">
        <f t="shared" si="66"/>
        <v>0.26445098039215692</v>
      </c>
      <c r="F618" s="49">
        <f t="shared" si="66"/>
        <v>0.84705882352941175</v>
      </c>
      <c r="G618" s="49" t="e">
        <f t="shared" si="71"/>
        <v>#REF!</v>
      </c>
      <c r="H618" s="49" t="e">
        <f t="shared" si="71"/>
        <v>#REF!</v>
      </c>
      <c r="I618" s="49" t="e">
        <f t="shared" si="71"/>
        <v>#REF!</v>
      </c>
      <c r="J618" s="116">
        <f>'[2]RGB Analysis'!A618/3</f>
        <v>190.66666666666666</v>
      </c>
      <c r="K618" s="116" t="b">
        <f t="shared" si="68"/>
        <v>0</v>
      </c>
      <c r="L618" s="116"/>
      <c r="N618" s="49">
        <v>53.701000000000001</v>
      </c>
      <c r="O618" s="49">
        <v>67.435000000000002</v>
      </c>
      <c r="P618" s="49">
        <v>216</v>
      </c>
    </row>
    <row r="619" spans="1:16" x14ac:dyDescent="0.3">
      <c r="A619" s="49">
        <v>573</v>
      </c>
      <c r="B619" s="115">
        <f t="shared" si="64"/>
        <v>2.9534407027818448</v>
      </c>
      <c r="C619" s="49">
        <f t="shared" si="65"/>
        <v>428.89620868530648</v>
      </c>
      <c r="D619" s="49">
        <f t="shared" si="66"/>
        <v>0.21449764705882352</v>
      </c>
      <c r="E619" s="49">
        <f t="shared" si="66"/>
        <v>0.2722470588235294</v>
      </c>
      <c r="F619" s="49">
        <f t="shared" si="66"/>
        <v>0.84140784313725492</v>
      </c>
      <c r="G619" s="49" t="e">
        <f t="shared" si="71"/>
        <v>#REF!</v>
      </c>
      <c r="H619" s="49" t="e">
        <f t="shared" si="71"/>
        <v>#REF!</v>
      </c>
      <c r="I619" s="49" t="e">
        <f t="shared" si="71"/>
        <v>#REF!</v>
      </c>
      <c r="J619" s="116">
        <f>'[2]RGB Analysis'!A619/3</f>
        <v>191</v>
      </c>
      <c r="K619" s="116" t="b">
        <f t="shared" si="68"/>
        <v>1</v>
      </c>
      <c r="L619" s="116"/>
      <c r="N619" s="49">
        <v>54.696899999999999</v>
      </c>
      <c r="O619" s="49">
        <v>69.423000000000002</v>
      </c>
      <c r="P619" s="49">
        <v>214.559</v>
      </c>
    </row>
    <row r="620" spans="1:16" hidden="1" x14ac:dyDescent="0.3">
      <c r="A620" s="49">
        <v>574</v>
      </c>
      <c r="B620" s="115">
        <f t="shared" si="64"/>
        <v>2.9514397266959489</v>
      </c>
      <c r="C620" s="49">
        <f t="shared" si="65"/>
        <v>429.18698577594063</v>
      </c>
      <c r="D620" s="49">
        <f t="shared" si="66"/>
        <v>0.20187058823529411</v>
      </c>
      <c r="E620" s="49">
        <f t="shared" si="66"/>
        <v>0.2660313725490196</v>
      </c>
      <c r="F620" s="49">
        <f t="shared" si="66"/>
        <v>0.83924313725490196</v>
      </c>
      <c r="G620" s="49" t="e">
        <f t="shared" si="71"/>
        <v>#REF!</v>
      </c>
      <c r="H620" s="49" t="e">
        <f t="shared" si="71"/>
        <v>#REF!</v>
      </c>
      <c r="I620" s="49" t="e">
        <f t="shared" si="71"/>
        <v>#REF!</v>
      </c>
      <c r="J620" s="116">
        <f>'[2]RGB Analysis'!A620/3</f>
        <v>191.33333333333334</v>
      </c>
      <c r="K620" s="116" t="b">
        <f t="shared" si="68"/>
        <v>0</v>
      </c>
      <c r="L620" s="116"/>
      <c r="N620" s="49">
        <v>51.476999999999997</v>
      </c>
      <c r="O620" s="49">
        <v>67.837999999999994</v>
      </c>
      <c r="P620" s="49">
        <v>214.00700000000001</v>
      </c>
    </row>
    <row r="621" spans="1:16" hidden="1" x14ac:dyDescent="0.3">
      <c r="A621" s="49">
        <v>575</v>
      </c>
      <c r="B621" s="115">
        <f t="shared" si="64"/>
        <v>2.9494387506100535</v>
      </c>
      <c r="C621" s="49">
        <f t="shared" si="65"/>
        <v>429.4781574080817</v>
      </c>
      <c r="D621" s="49">
        <f t="shared" si="66"/>
        <v>0.19728431372549018</v>
      </c>
      <c r="E621" s="49">
        <f t="shared" si="66"/>
        <v>0.26001176470588233</v>
      </c>
      <c r="F621" s="49">
        <f t="shared" si="66"/>
        <v>0.8201176470588234</v>
      </c>
      <c r="G621" s="49" t="e">
        <f t="shared" si="71"/>
        <v>#REF!</v>
      </c>
      <c r="H621" s="49" t="e">
        <f t="shared" si="71"/>
        <v>#REF!</v>
      </c>
      <c r="I621" s="49" t="e">
        <f t="shared" si="71"/>
        <v>#REF!</v>
      </c>
      <c r="J621" s="116">
        <f>'[2]RGB Analysis'!A621/3</f>
        <v>191.66666666666666</v>
      </c>
      <c r="K621" s="116" t="b">
        <f t="shared" si="68"/>
        <v>0</v>
      </c>
      <c r="L621" s="116"/>
      <c r="N621" s="49">
        <v>50.307499999999997</v>
      </c>
      <c r="O621" s="49">
        <v>66.302999999999997</v>
      </c>
      <c r="P621" s="49">
        <v>209.13</v>
      </c>
    </row>
    <row r="622" spans="1:16" x14ac:dyDescent="0.3">
      <c r="A622" s="49">
        <v>576</v>
      </c>
      <c r="B622" s="115">
        <f t="shared" si="64"/>
        <v>2.947437774524158</v>
      </c>
      <c r="C622" s="49">
        <f t="shared" si="65"/>
        <v>429.76972438527656</v>
      </c>
      <c r="D622" s="49">
        <f t="shared" si="66"/>
        <v>0.20391764705882354</v>
      </c>
      <c r="E622" s="49">
        <f t="shared" si="66"/>
        <v>0.2618627450980392</v>
      </c>
      <c r="F622" s="49">
        <f t="shared" si="66"/>
        <v>0.81329019607843145</v>
      </c>
      <c r="G622" s="49" t="e">
        <f t="shared" si="71"/>
        <v>#REF!</v>
      </c>
      <c r="H622" s="49" t="e">
        <f t="shared" si="71"/>
        <v>#REF!</v>
      </c>
      <c r="I622" s="49" t="e">
        <f t="shared" si="71"/>
        <v>#REF!</v>
      </c>
      <c r="J622" s="116">
        <f>'[2]RGB Analysis'!A622/3</f>
        <v>192</v>
      </c>
      <c r="K622" s="116" t="b">
        <f t="shared" si="68"/>
        <v>1</v>
      </c>
      <c r="L622" s="116"/>
      <c r="N622" s="49">
        <v>51.999000000000002</v>
      </c>
      <c r="O622" s="49">
        <v>66.775000000000006</v>
      </c>
      <c r="P622" s="49">
        <v>207.38900000000001</v>
      </c>
    </row>
    <row r="623" spans="1:16" hidden="1" x14ac:dyDescent="0.3">
      <c r="A623" s="49">
        <v>577</v>
      </c>
      <c r="B623" s="115">
        <f t="shared" ref="B623:B686" si="72">4.1/2049*(2049-A623)</f>
        <v>2.9454367984382626</v>
      </c>
      <c r="C623" s="49">
        <f t="shared" ref="C623:C686" si="73">0.4*18.6*78.1*2.18/B623</f>
        <v>430.06168751325566</v>
      </c>
      <c r="D623" s="49">
        <f t="shared" ref="D623:F686" si="74">N623/250/1.02</f>
        <v>0.20622392156862743</v>
      </c>
      <c r="E623" s="49">
        <f t="shared" si="74"/>
        <v>0.26565098039215684</v>
      </c>
      <c r="F623" s="49">
        <f t="shared" si="74"/>
        <v>0.82218823529411755</v>
      </c>
      <c r="G623" s="49" t="e">
        <f t="shared" ref="G623:I638" si="75">G622</f>
        <v>#REF!</v>
      </c>
      <c r="H623" s="49" t="e">
        <f t="shared" si="75"/>
        <v>#REF!</v>
      </c>
      <c r="I623" s="49" t="e">
        <f t="shared" si="75"/>
        <v>#REF!</v>
      </c>
      <c r="J623" s="116">
        <f>'[2]RGB Analysis'!A623/3</f>
        <v>192.33333333333334</v>
      </c>
      <c r="K623" s="116" t="b">
        <f t="shared" ref="K623:K686" si="76">INT(J623)=J623</f>
        <v>0</v>
      </c>
      <c r="L623" s="116"/>
      <c r="N623" s="49">
        <v>52.5871</v>
      </c>
      <c r="O623" s="49">
        <v>67.741</v>
      </c>
      <c r="P623" s="49">
        <v>209.65799999999999</v>
      </c>
    </row>
    <row r="624" spans="1:16" hidden="1" x14ac:dyDescent="0.3">
      <c r="A624" s="49">
        <v>578</v>
      </c>
      <c r="B624" s="115">
        <f t="shared" si="72"/>
        <v>2.9434358223523667</v>
      </c>
      <c r="C624" s="49">
        <f t="shared" si="73"/>
        <v>430.35404759994049</v>
      </c>
      <c r="D624" s="49">
        <f t="shared" si="74"/>
        <v>0.19803294117647058</v>
      </c>
      <c r="E624" s="49">
        <f t="shared" si="74"/>
        <v>0.26666666666666666</v>
      </c>
      <c r="F624" s="49">
        <f t="shared" si="74"/>
        <v>0.82598823529411769</v>
      </c>
      <c r="G624" s="49" t="e">
        <f t="shared" si="75"/>
        <v>#REF!</v>
      </c>
      <c r="H624" s="49" t="e">
        <f t="shared" si="75"/>
        <v>#REF!</v>
      </c>
      <c r="I624" s="49" t="e">
        <f t="shared" si="75"/>
        <v>#REF!</v>
      </c>
      <c r="J624" s="116">
        <f>'[2]RGB Analysis'!A624/3</f>
        <v>192.66666666666666</v>
      </c>
      <c r="K624" s="116" t="b">
        <f t="shared" si="76"/>
        <v>0</v>
      </c>
      <c r="L624" s="116"/>
      <c r="N624" s="49">
        <v>50.498399999999997</v>
      </c>
      <c r="O624" s="49">
        <v>68</v>
      </c>
      <c r="P624" s="49">
        <v>210.62700000000001</v>
      </c>
    </row>
    <row r="625" spans="1:16" x14ac:dyDescent="0.3">
      <c r="A625" s="49">
        <v>579</v>
      </c>
      <c r="B625" s="115">
        <f t="shared" si="72"/>
        <v>2.9414348462664712</v>
      </c>
      <c r="C625" s="49">
        <f t="shared" si="73"/>
        <v>430.64680545545059</v>
      </c>
      <c r="D625" s="49">
        <f t="shared" si="74"/>
        <v>0.19520588235294117</v>
      </c>
      <c r="E625" s="49">
        <f t="shared" si="74"/>
        <v>0.26630588235294117</v>
      </c>
      <c r="F625" s="49">
        <f t="shared" si="74"/>
        <v>0.83001176470588223</v>
      </c>
      <c r="G625" s="49" t="e">
        <f t="shared" si="75"/>
        <v>#REF!</v>
      </c>
      <c r="H625" s="49" t="e">
        <f t="shared" si="75"/>
        <v>#REF!</v>
      </c>
      <c r="I625" s="49" t="e">
        <f t="shared" si="75"/>
        <v>#REF!</v>
      </c>
      <c r="J625" s="116">
        <f>'[2]RGB Analysis'!A625/3</f>
        <v>193</v>
      </c>
      <c r="K625" s="116" t="b">
        <f t="shared" si="76"/>
        <v>1</v>
      </c>
      <c r="L625" s="116"/>
      <c r="N625" s="49">
        <v>49.777500000000003</v>
      </c>
      <c r="O625" s="49">
        <v>67.908000000000001</v>
      </c>
      <c r="P625" s="49">
        <v>211.65299999999999</v>
      </c>
    </row>
    <row r="626" spans="1:16" hidden="1" x14ac:dyDescent="0.3">
      <c r="A626" s="49">
        <v>580</v>
      </c>
      <c r="B626" s="115">
        <f t="shared" si="72"/>
        <v>2.9394338701805758</v>
      </c>
      <c r="C626" s="49">
        <f t="shared" si="73"/>
        <v>430.93996189211191</v>
      </c>
      <c r="D626" s="49">
        <f t="shared" si="74"/>
        <v>0.20636235294117647</v>
      </c>
      <c r="E626" s="49">
        <f t="shared" si="74"/>
        <v>0.26368627450980392</v>
      </c>
      <c r="F626" s="49">
        <f t="shared" si="74"/>
        <v>0.83137254901960778</v>
      </c>
      <c r="G626" s="49" t="e">
        <f t="shared" si="75"/>
        <v>#REF!</v>
      </c>
      <c r="H626" s="49" t="e">
        <f t="shared" si="75"/>
        <v>#REF!</v>
      </c>
      <c r="I626" s="49" t="e">
        <f t="shared" si="75"/>
        <v>#REF!</v>
      </c>
      <c r="J626" s="116">
        <f>'[2]RGB Analysis'!A626/3</f>
        <v>193.33333333333334</v>
      </c>
      <c r="K626" s="116" t="b">
        <f t="shared" si="76"/>
        <v>0</v>
      </c>
      <c r="L626" s="116"/>
      <c r="N626" s="49">
        <v>52.622399999999999</v>
      </c>
      <c r="O626" s="49">
        <v>67.239999999999995</v>
      </c>
      <c r="P626" s="49">
        <v>212</v>
      </c>
    </row>
    <row r="627" spans="1:16" hidden="1" x14ac:dyDescent="0.3">
      <c r="A627" s="49">
        <v>581</v>
      </c>
      <c r="B627" s="115">
        <f t="shared" si="72"/>
        <v>2.9374328940946803</v>
      </c>
      <c r="C627" s="49">
        <f t="shared" si="73"/>
        <v>431.23351772446347</v>
      </c>
      <c r="D627" s="49">
        <f t="shared" si="74"/>
        <v>0.21054156862745096</v>
      </c>
      <c r="E627" s="49">
        <f t="shared" si="74"/>
        <v>0.26043529411764704</v>
      </c>
      <c r="F627" s="49">
        <f t="shared" si="74"/>
        <v>0.82494117647058829</v>
      </c>
      <c r="G627" s="49" t="e">
        <f t="shared" si="75"/>
        <v>#REF!</v>
      </c>
      <c r="H627" s="49" t="e">
        <f t="shared" si="75"/>
        <v>#REF!</v>
      </c>
      <c r="I627" s="49" t="e">
        <f t="shared" si="75"/>
        <v>#REF!</v>
      </c>
      <c r="J627" s="116">
        <f>'[2]RGB Analysis'!A627/3</f>
        <v>193.66666666666666</v>
      </c>
      <c r="K627" s="116" t="b">
        <f t="shared" si="76"/>
        <v>0</v>
      </c>
      <c r="L627" s="116"/>
      <c r="N627" s="49">
        <v>53.688099999999999</v>
      </c>
      <c r="O627" s="49">
        <v>66.411000000000001</v>
      </c>
      <c r="P627" s="49">
        <v>210.36</v>
      </c>
    </row>
    <row r="628" spans="1:16" x14ac:dyDescent="0.3">
      <c r="A628" s="49">
        <v>582</v>
      </c>
      <c r="B628" s="115">
        <f t="shared" si="72"/>
        <v>2.9354319180087844</v>
      </c>
      <c r="C628" s="49">
        <f t="shared" si="73"/>
        <v>431.52747376926544</v>
      </c>
      <c r="D628" s="49">
        <f t="shared" si="74"/>
        <v>0.21130588235294118</v>
      </c>
      <c r="E628" s="49">
        <f t="shared" si="74"/>
        <v>0.26242352941176472</v>
      </c>
      <c r="F628" s="49">
        <f t="shared" si="74"/>
        <v>0.82277647058823522</v>
      </c>
      <c r="G628" s="49" t="e">
        <f t="shared" si="75"/>
        <v>#REF!</v>
      </c>
      <c r="H628" s="49" t="e">
        <f t="shared" si="75"/>
        <v>#REF!</v>
      </c>
      <c r="I628" s="49" t="e">
        <f t="shared" si="75"/>
        <v>#REF!</v>
      </c>
      <c r="J628" s="116">
        <f>'[2]RGB Analysis'!A628/3</f>
        <v>194</v>
      </c>
      <c r="K628" s="116" t="b">
        <f t="shared" si="76"/>
        <v>1</v>
      </c>
      <c r="L628" s="116"/>
      <c r="N628" s="49">
        <v>53.883000000000003</v>
      </c>
      <c r="O628" s="49">
        <v>66.918000000000006</v>
      </c>
      <c r="P628" s="49">
        <v>209.80799999999999</v>
      </c>
    </row>
    <row r="629" spans="1:16" hidden="1" x14ac:dyDescent="0.3">
      <c r="A629" s="49">
        <v>583</v>
      </c>
      <c r="B629" s="115">
        <f t="shared" si="72"/>
        <v>2.933430941922889</v>
      </c>
      <c r="C629" s="49">
        <f t="shared" si="73"/>
        <v>431.82183084550644</v>
      </c>
      <c r="D629" s="49">
        <f t="shared" si="74"/>
        <v>0.21102980392156864</v>
      </c>
      <c r="E629" s="49">
        <f t="shared" si="74"/>
        <v>0.26172549019607838</v>
      </c>
      <c r="F629" s="49">
        <f t="shared" si="74"/>
        <v>0.83210588235294125</v>
      </c>
      <c r="G629" s="49" t="e">
        <f t="shared" si="75"/>
        <v>#REF!</v>
      </c>
      <c r="H629" s="49" t="e">
        <f t="shared" si="75"/>
        <v>#REF!</v>
      </c>
      <c r="I629" s="49" t="e">
        <f t="shared" si="75"/>
        <v>#REF!</v>
      </c>
      <c r="J629" s="116">
        <f>'[2]RGB Analysis'!A629/3</f>
        <v>194.33333333333334</v>
      </c>
      <c r="K629" s="116" t="b">
        <f t="shared" si="76"/>
        <v>0</v>
      </c>
      <c r="L629" s="116"/>
      <c r="N629" s="49">
        <v>53.812600000000003</v>
      </c>
      <c r="O629" s="49">
        <v>66.739999999999995</v>
      </c>
      <c r="P629" s="49">
        <v>212.18700000000001</v>
      </c>
    </row>
    <row r="630" spans="1:16" hidden="1" x14ac:dyDescent="0.3">
      <c r="A630" s="49">
        <v>584</v>
      </c>
      <c r="B630" s="115">
        <f t="shared" si="72"/>
        <v>2.9314299658369936</v>
      </c>
      <c r="C630" s="49">
        <f t="shared" si="73"/>
        <v>432.11658977441118</v>
      </c>
      <c r="D630" s="49">
        <f t="shared" si="74"/>
        <v>0.20809019607843138</v>
      </c>
      <c r="E630" s="49">
        <f t="shared" si="74"/>
        <v>0.2551686274509804</v>
      </c>
      <c r="F630" s="49">
        <f t="shared" si="74"/>
        <v>0.83528235294117659</v>
      </c>
      <c r="G630" s="49" t="e">
        <f t="shared" si="75"/>
        <v>#REF!</v>
      </c>
      <c r="H630" s="49" t="e">
        <f t="shared" si="75"/>
        <v>#REF!</v>
      </c>
      <c r="I630" s="49" t="e">
        <f t="shared" si="75"/>
        <v>#REF!</v>
      </c>
      <c r="J630" s="116">
        <f>'[2]RGB Analysis'!A630/3</f>
        <v>194.66666666666666</v>
      </c>
      <c r="K630" s="116" t="b">
        <f t="shared" si="76"/>
        <v>0</v>
      </c>
      <c r="L630" s="116"/>
      <c r="N630" s="49">
        <v>53.063000000000002</v>
      </c>
      <c r="O630" s="49">
        <v>65.067999999999998</v>
      </c>
      <c r="P630" s="49">
        <v>212.99700000000001</v>
      </c>
    </row>
    <row r="631" spans="1:16" x14ac:dyDescent="0.3">
      <c r="A631" s="49">
        <v>585</v>
      </c>
      <c r="B631" s="115">
        <f t="shared" si="72"/>
        <v>2.9294289897510981</v>
      </c>
      <c r="C631" s="49">
        <f t="shared" si="73"/>
        <v>432.41175137944833</v>
      </c>
      <c r="D631" s="49">
        <f t="shared" si="74"/>
        <v>0.20685568627450979</v>
      </c>
      <c r="E631" s="49">
        <f t="shared" si="74"/>
        <v>0.2542862745098039</v>
      </c>
      <c r="F631" s="49">
        <f t="shared" si="74"/>
        <v>0.83006666666666662</v>
      </c>
      <c r="G631" s="49" t="e">
        <f t="shared" si="75"/>
        <v>#REF!</v>
      </c>
      <c r="H631" s="49" t="e">
        <f t="shared" si="75"/>
        <v>#REF!</v>
      </c>
      <c r="I631" s="49" t="e">
        <f t="shared" si="75"/>
        <v>#REF!</v>
      </c>
      <c r="J631" s="116">
        <f>'[2]RGB Analysis'!A631/3</f>
        <v>195</v>
      </c>
      <c r="K631" s="116" t="b">
        <f t="shared" si="76"/>
        <v>1</v>
      </c>
      <c r="L631" s="116"/>
      <c r="N631" s="49">
        <v>52.748199999999997</v>
      </c>
      <c r="O631" s="49">
        <v>64.843000000000004</v>
      </c>
      <c r="P631" s="49">
        <v>211.667</v>
      </c>
    </row>
    <row r="632" spans="1:16" hidden="1" x14ac:dyDescent="0.3">
      <c r="A632" s="49">
        <v>586</v>
      </c>
      <c r="B632" s="115">
        <f t="shared" si="72"/>
        <v>2.9274280136652022</v>
      </c>
      <c r="C632" s="49">
        <f t="shared" si="73"/>
        <v>432.70731648633796</v>
      </c>
      <c r="D632" s="49">
        <f t="shared" si="74"/>
        <v>0.20435647058823531</v>
      </c>
      <c r="E632" s="49">
        <f t="shared" si="74"/>
        <v>0.25770196078431368</v>
      </c>
      <c r="F632" s="49">
        <f t="shared" si="74"/>
        <v>0.82784705882352949</v>
      </c>
      <c r="G632" s="49" t="e">
        <f t="shared" si="75"/>
        <v>#REF!</v>
      </c>
      <c r="H632" s="49" t="e">
        <f t="shared" si="75"/>
        <v>#REF!</v>
      </c>
      <c r="I632" s="49" t="e">
        <f t="shared" si="75"/>
        <v>#REF!</v>
      </c>
      <c r="J632" s="116">
        <f>'[2]RGB Analysis'!A632/3</f>
        <v>195.33333333333334</v>
      </c>
      <c r="K632" s="116" t="b">
        <f t="shared" si="76"/>
        <v>0</v>
      </c>
      <c r="L632" s="116"/>
      <c r="N632" s="49">
        <v>52.110900000000001</v>
      </c>
      <c r="O632" s="49">
        <v>65.713999999999999</v>
      </c>
      <c r="P632" s="49">
        <v>211.101</v>
      </c>
    </row>
    <row r="633" spans="1:16" hidden="1" x14ac:dyDescent="0.3">
      <c r="A633" s="49">
        <v>587</v>
      </c>
      <c r="B633" s="115">
        <f t="shared" si="72"/>
        <v>2.9254270375793068</v>
      </c>
      <c r="C633" s="49">
        <f t="shared" si="73"/>
        <v>433.00328592305908</v>
      </c>
      <c r="D633" s="49">
        <f t="shared" si="74"/>
        <v>0.20368627450980392</v>
      </c>
      <c r="E633" s="49">
        <f t="shared" si="74"/>
        <v>0.25882352941176473</v>
      </c>
      <c r="F633" s="49">
        <f t="shared" si="74"/>
        <v>0.82846666666666657</v>
      </c>
      <c r="G633" s="49" t="e">
        <f t="shared" si="75"/>
        <v>#REF!</v>
      </c>
      <c r="H633" s="49" t="e">
        <f t="shared" si="75"/>
        <v>#REF!</v>
      </c>
      <c r="I633" s="49" t="e">
        <f t="shared" si="75"/>
        <v>#REF!</v>
      </c>
      <c r="J633" s="116">
        <f>'[2]RGB Analysis'!A633/3</f>
        <v>195.66666666666666</v>
      </c>
      <c r="K633" s="116" t="b">
        <f t="shared" si="76"/>
        <v>0</v>
      </c>
      <c r="L633" s="116"/>
      <c r="N633" s="49">
        <v>51.94</v>
      </c>
      <c r="O633" s="49">
        <v>66</v>
      </c>
      <c r="P633" s="49">
        <v>211.25899999999999</v>
      </c>
    </row>
    <row r="634" spans="1:16" x14ac:dyDescent="0.3">
      <c r="A634" s="49">
        <v>588</v>
      </c>
      <c r="B634" s="115">
        <f t="shared" si="72"/>
        <v>2.9234260614934113</v>
      </c>
      <c r="C634" s="49">
        <f t="shared" si="73"/>
        <v>433.29966051985787</v>
      </c>
      <c r="D634" s="49">
        <f t="shared" si="74"/>
        <v>0.21646549019607844</v>
      </c>
      <c r="E634" s="49">
        <f t="shared" si="74"/>
        <v>0.25882352941176473</v>
      </c>
      <c r="F634" s="49">
        <f t="shared" si="74"/>
        <v>0.82863921568627441</v>
      </c>
      <c r="G634" s="49" t="e">
        <f t="shared" si="75"/>
        <v>#REF!</v>
      </c>
      <c r="H634" s="49" t="e">
        <f t="shared" si="75"/>
        <v>#REF!</v>
      </c>
      <c r="I634" s="49" t="e">
        <f t="shared" si="75"/>
        <v>#REF!</v>
      </c>
      <c r="J634" s="116">
        <f>'[2]RGB Analysis'!A634/3</f>
        <v>196</v>
      </c>
      <c r="K634" s="116" t="b">
        <f t="shared" si="76"/>
        <v>1</v>
      </c>
      <c r="L634" s="116"/>
      <c r="N634" s="49">
        <v>55.198700000000002</v>
      </c>
      <c r="O634" s="49">
        <v>66</v>
      </c>
      <c r="P634" s="49">
        <v>211.303</v>
      </c>
    </row>
    <row r="635" spans="1:16" hidden="1" x14ac:dyDescent="0.3">
      <c r="A635" s="49">
        <v>589</v>
      </c>
      <c r="B635" s="115">
        <f t="shared" si="72"/>
        <v>2.9214250854075159</v>
      </c>
      <c r="C635" s="49">
        <f t="shared" si="73"/>
        <v>433.59644110925501</v>
      </c>
      <c r="D635" s="49">
        <f t="shared" si="74"/>
        <v>0.22183568627450981</v>
      </c>
      <c r="E635" s="49">
        <f t="shared" si="74"/>
        <v>0.25707058823529411</v>
      </c>
      <c r="F635" s="49">
        <f t="shared" si="74"/>
        <v>0.82352156862745096</v>
      </c>
      <c r="G635" s="49" t="e">
        <f t="shared" si="75"/>
        <v>#REF!</v>
      </c>
      <c r="H635" s="49" t="e">
        <f t="shared" si="75"/>
        <v>#REF!</v>
      </c>
      <c r="I635" s="49" t="e">
        <f t="shared" si="75"/>
        <v>#REF!</v>
      </c>
      <c r="J635" s="116">
        <f>'[2]RGB Analysis'!A635/3</f>
        <v>196.33333333333334</v>
      </c>
      <c r="K635" s="116" t="b">
        <f t="shared" si="76"/>
        <v>0</v>
      </c>
      <c r="L635" s="116"/>
      <c r="N635" s="49">
        <v>56.568100000000001</v>
      </c>
      <c r="O635" s="49">
        <v>65.552999999999997</v>
      </c>
      <c r="P635" s="49">
        <v>209.99799999999999</v>
      </c>
    </row>
    <row r="636" spans="1:16" hidden="1" x14ac:dyDescent="0.3">
      <c r="A636" s="49">
        <v>590</v>
      </c>
      <c r="B636" s="115">
        <f t="shared" si="72"/>
        <v>2.91942410932162</v>
      </c>
      <c r="C636" s="49">
        <f t="shared" si="73"/>
        <v>433.89362852605376</v>
      </c>
      <c r="D636" s="49">
        <f t="shared" si="74"/>
        <v>0.21042823529411764</v>
      </c>
      <c r="E636" s="49">
        <f t="shared" si="74"/>
        <v>0.25366666666666671</v>
      </c>
      <c r="F636" s="49">
        <f t="shared" si="74"/>
        <v>0.82191764705882353</v>
      </c>
      <c r="G636" s="49" t="e">
        <f t="shared" si="75"/>
        <v>#REF!</v>
      </c>
      <c r="H636" s="49" t="e">
        <f t="shared" si="75"/>
        <v>#REF!</v>
      </c>
      <c r="I636" s="49" t="e">
        <f t="shared" si="75"/>
        <v>#REF!</v>
      </c>
      <c r="J636" s="116">
        <f>'[2]RGB Analysis'!A636/3</f>
        <v>196.66666666666666</v>
      </c>
      <c r="K636" s="116" t="b">
        <f t="shared" si="76"/>
        <v>0</v>
      </c>
      <c r="L636" s="116"/>
      <c r="N636" s="49">
        <v>53.659199999999998</v>
      </c>
      <c r="O636" s="49">
        <v>64.685000000000002</v>
      </c>
      <c r="P636" s="49">
        <v>209.589</v>
      </c>
    </row>
    <row r="637" spans="1:16" x14ac:dyDescent="0.3">
      <c r="A637" s="49">
        <v>591</v>
      </c>
      <c r="B637" s="115">
        <f t="shared" si="72"/>
        <v>2.9174231332357246</v>
      </c>
      <c r="C637" s="49">
        <f t="shared" si="73"/>
        <v>434.19122360734735</v>
      </c>
      <c r="D637" s="49">
        <f t="shared" si="74"/>
        <v>0.20558666666666664</v>
      </c>
      <c r="E637" s="49">
        <f t="shared" si="74"/>
        <v>0.25542352941176466</v>
      </c>
      <c r="F637" s="49">
        <f t="shared" si="74"/>
        <v>0.81450196078431369</v>
      </c>
      <c r="G637" s="49" t="e">
        <f t="shared" si="75"/>
        <v>#REF!</v>
      </c>
      <c r="H637" s="49" t="e">
        <f t="shared" si="75"/>
        <v>#REF!</v>
      </c>
      <c r="I637" s="49" t="e">
        <f t="shared" si="75"/>
        <v>#REF!</v>
      </c>
      <c r="J637" s="116">
        <f>'[2]RGB Analysis'!A637/3</f>
        <v>197</v>
      </c>
      <c r="K637" s="116" t="b">
        <f t="shared" si="76"/>
        <v>1</v>
      </c>
      <c r="L637" s="116"/>
      <c r="N637" s="49">
        <v>52.424599999999998</v>
      </c>
      <c r="O637" s="49">
        <v>65.132999999999996</v>
      </c>
      <c r="P637" s="49">
        <v>207.69800000000001</v>
      </c>
    </row>
    <row r="638" spans="1:16" hidden="1" x14ac:dyDescent="0.3">
      <c r="A638" s="49">
        <v>592</v>
      </c>
      <c r="B638" s="115">
        <f t="shared" si="72"/>
        <v>2.9154221571498291</v>
      </c>
      <c r="C638" s="49">
        <f t="shared" si="73"/>
        <v>434.48922719252738</v>
      </c>
      <c r="D638" s="49">
        <f t="shared" si="74"/>
        <v>0.21384901960784314</v>
      </c>
      <c r="E638" s="49">
        <f t="shared" si="74"/>
        <v>0.25665098039215689</v>
      </c>
      <c r="F638" s="49">
        <f t="shared" si="74"/>
        <v>0.81086274509803924</v>
      </c>
      <c r="G638" s="49" t="e">
        <f t="shared" si="75"/>
        <v>#REF!</v>
      </c>
      <c r="H638" s="49" t="e">
        <f t="shared" si="75"/>
        <v>#REF!</v>
      </c>
      <c r="I638" s="49" t="e">
        <f t="shared" si="75"/>
        <v>#REF!</v>
      </c>
      <c r="J638" s="116">
        <f>'[2]RGB Analysis'!A638/3</f>
        <v>197.33333333333334</v>
      </c>
      <c r="K638" s="116" t="b">
        <f t="shared" si="76"/>
        <v>0</v>
      </c>
      <c r="L638" s="116"/>
      <c r="N638" s="49">
        <v>54.531500000000001</v>
      </c>
      <c r="O638" s="49">
        <v>65.445999999999998</v>
      </c>
      <c r="P638" s="49">
        <v>206.77</v>
      </c>
    </row>
    <row r="639" spans="1:16" hidden="1" x14ac:dyDescent="0.3">
      <c r="A639" s="49">
        <v>593</v>
      </c>
      <c r="B639" s="115">
        <f t="shared" si="72"/>
        <v>2.9134211810639337</v>
      </c>
      <c r="C639" s="49">
        <f t="shared" si="73"/>
        <v>434.78764012329145</v>
      </c>
      <c r="D639" s="49">
        <f t="shared" si="74"/>
        <v>0.21714470588235291</v>
      </c>
      <c r="E639" s="49">
        <f t="shared" si="74"/>
        <v>0.25117254901960789</v>
      </c>
      <c r="F639" s="49">
        <f t="shared" si="74"/>
        <v>0.80693725490196078</v>
      </c>
      <c r="G639" s="49" t="e">
        <f t="shared" ref="G639:I654" si="77">G638</f>
        <v>#REF!</v>
      </c>
      <c r="H639" s="49" t="e">
        <f t="shared" si="77"/>
        <v>#REF!</v>
      </c>
      <c r="I639" s="49" t="e">
        <f t="shared" si="77"/>
        <v>#REF!</v>
      </c>
      <c r="J639" s="116">
        <f>'[2]RGB Analysis'!A639/3</f>
        <v>197.66666666666666</v>
      </c>
      <c r="K639" s="116" t="b">
        <f t="shared" si="76"/>
        <v>0</v>
      </c>
      <c r="L639" s="116"/>
      <c r="N639" s="49">
        <v>55.371899999999997</v>
      </c>
      <c r="O639" s="49">
        <v>64.049000000000007</v>
      </c>
      <c r="P639" s="49">
        <v>205.76900000000001</v>
      </c>
    </row>
    <row r="640" spans="1:16" x14ac:dyDescent="0.3">
      <c r="A640" s="49">
        <v>594</v>
      </c>
      <c r="B640" s="115">
        <f t="shared" si="72"/>
        <v>2.9114202049780378</v>
      </c>
      <c r="C640" s="49">
        <f t="shared" si="73"/>
        <v>435.08646324365117</v>
      </c>
      <c r="D640" s="49">
        <f t="shared" si="74"/>
        <v>0.21223019607843135</v>
      </c>
      <c r="E640" s="49">
        <f t="shared" si="74"/>
        <v>0.24899999999999997</v>
      </c>
      <c r="F640" s="49">
        <f t="shared" si="74"/>
        <v>0.80582352941176472</v>
      </c>
      <c r="G640" s="49" t="e">
        <f t="shared" si="77"/>
        <v>#REF!</v>
      </c>
      <c r="H640" s="49" t="e">
        <f t="shared" si="77"/>
        <v>#REF!</v>
      </c>
      <c r="I640" s="49" t="e">
        <f t="shared" si="77"/>
        <v>#REF!</v>
      </c>
      <c r="J640" s="116">
        <f>'[2]RGB Analysis'!A640/3</f>
        <v>198</v>
      </c>
      <c r="K640" s="116" t="b">
        <f t="shared" si="76"/>
        <v>1</v>
      </c>
      <c r="L640" s="116"/>
      <c r="N640" s="49">
        <v>54.118699999999997</v>
      </c>
      <c r="O640" s="49">
        <v>63.494999999999997</v>
      </c>
      <c r="P640" s="49">
        <v>205.48500000000001</v>
      </c>
    </row>
    <row r="641" spans="1:16" hidden="1" x14ac:dyDescent="0.3">
      <c r="A641" s="49">
        <v>595</v>
      </c>
      <c r="B641" s="115">
        <f t="shared" si="72"/>
        <v>2.9094192288921423</v>
      </c>
      <c r="C641" s="49">
        <f t="shared" si="73"/>
        <v>435.38569739993977</v>
      </c>
      <c r="D641" s="49">
        <f t="shared" si="74"/>
        <v>0.21067960784313725</v>
      </c>
      <c r="E641" s="49">
        <f t="shared" si="74"/>
        <v>0.24765098039215686</v>
      </c>
      <c r="F641" s="49">
        <f t="shared" si="74"/>
        <v>0.80744705882352941</v>
      </c>
      <c r="G641" s="49" t="e">
        <f t="shared" si="77"/>
        <v>#REF!</v>
      </c>
      <c r="H641" s="49" t="e">
        <f t="shared" si="77"/>
        <v>#REF!</v>
      </c>
      <c r="I641" s="49" t="e">
        <f t="shared" si="77"/>
        <v>#REF!</v>
      </c>
      <c r="J641" s="116">
        <f>'[2]RGB Analysis'!A641/3</f>
        <v>198.33333333333334</v>
      </c>
      <c r="K641" s="116" t="b">
        <f t="shared" si="76"/>
        <v>0</v>
      </c>
      <c r="L641" s="116"/>
      <c r="N641" s="49">
        <v>53.723300000000002</v>
      </c>
      <c r="O641" s="49">
        <v>63.151000000000003</v>
      </c>
      <c r="P641" s="49">
        <v>205.899</v>
      </c>
    </row>
    <row r="642" spans="1:16" hidden="1" x14ac:dyDescent="0.3">
      <c r="A642" s="49">
        <v>596</v>
      </c>
      <c r="B642" s="115">
        <f t="shared" si="72"/>
        <v>2.9074182528062469</v>
      </c>
      <c r="C642" s="49">
        <f t="shared" si="73"/>
        <v>435.68534344082065</v>
      </c>
      <c r="D642" s="49">
        <f t="shared" si="74"/>
        <v>0.21597882352941175</v>
      </c>
      <c r="E642" s="49">
        <f t="shared" si="74"/>
        <v>0.24705882352941178</v>
      </c>
      <c r="F642" s="49">
        <f t="shared" si="74"/>
        <v>0.80818431372549016</v>
      </c>
      <c r="G642" s="49" t="e">
        <f t="shared" si="77"/>
        <v>#REF!</v>
      </c>
      <c r="H642" s="49" t="e">
        <f t="shared" si="77"/>
        <v>#REF!</v>
      </c>
      <c r="I642" s="49" t="e">
        <f t="shared" si="77"/>
        <v>#REF!</v>
      </c>
      <c r="J642" s="116">
        <f>'[2]RGB Analysis'!A642/3</f>
        <v>198.66666666666666</v>
      </c>
      <c r="K642" s="116" t="b">
        <f t="shared" si="76"/>
        <v>0</v>
      </c>
      <c r="L642" s="116"/>
      <c r="N642" s="49">
        <v>55.074599999999997</v>
      </c>
      <c r="O642" s="49">
        <v>63</v>
      </c>
      <c r="P642" s="49">
        <v>206.08699999999999</v>
      </c>
    </row>
    <row r="643" spans="1:16" x14ac:dyDescent="0.3">
      <c r="A643" s="49">
        <v>597</v>
      </c>
      <c r="B643" s="115">
        <f t="shared" si="72"/>
        <v>2.9054172767203514</v>
      </c>
      <c r="C643" s="49">
        <f t="shared" si="73"/>
        <v>435.98540221729502</v>
      </c>
      <c r="D643" s="49">
        <f t="shared" si="74"/>
        <v>0.21777607843137253</v>
      </c>
      <c r="E643" s="49">
        <f t="shared" si="74"/>
        <v>0.24825882352941175</v>
      </c>
      <c r="F643" s="49">
        <f t="shared" si="74"/>
        <v>0.81387058823529412</v>
      </c>
      <c r="G643" s="49" t="e">
        <f t="shared" si="77"/>
        <v>#REF!</v>
      </c>
      <c r="H643" s="49" t="e">
        <f t="shared" si="77"/>
        <v>#REF!</v>
      </c>
      <c r="I643" s="49" t="e">
        <f t="shared" si="77"/>
        <v>#REF!</v>
      </c>
      <c r="J643" s="116">
        <f>'[2]RGB Analysis'!A643/3</f>
        <v>199</v>
      </c>
      <c r="K643" s="116" t="b">
        <f t="shared" si="76"/>
        <v>1</v>
      </c>
      <c r="L643" s="116"/>
      <c r="N643" s="49">
        <v>55.532899999999998</v>
      </c>
      <c r="O643" s="49">
        <v>63.305999999999997</v>
      </c>
      <c r="P643" s="49">
        <v>207.53700000000001</v>
      </c>
    </row>
    <row r="644" spans="1:16" hidden="1" x14ac:dyDescent="0.3">
      <c r="A644" s="49">
        <v>598</v>
      </c>
      <c r="B644" s="115">
        <f t="shared" si="72"/>
        <v>2.9034163006344555</v>
      </c>
      <c r="C644" s="49">
        <f t="shared" si="73"/>
        <v>436.28587458271016</v>
      </c>
      <c r="D644" s="49">
        <f t="shared" si="74"/>
        <v>0.2113486274509804</v>
      </c>
      <c r="E644" s="49">
        <f t="shared" si="74"/>
        <v>0.24865882352941179</v>
      </c>
      <c r="F644" s="49">
        <f t="shared" si="74"/>
        <v>0.81698823529411757</v>
      </c>
      <c r="G644" s="49" t="e">
        <f t="shared" si="77"/>
        <v>#REF!</v>
      </c>
      <c r="H644" s="49" t="e">
        <f t="shared" si="77"/>
        <v>#REF!</v>
      </c>
      <c r="I644" s="49" t="e">
        <f t="shared" si="77"/>
        <v>#REF!</v>
      </c>
      <c r="J644" s="116">
        <f>'[2]RGB Analysis'!A644/3</f>
        <v>199.33333333333334</v>
      </c>
      <c r="K644" s="116" t="b">
        <f t="shared" si="76"/>
        <v>0</v>
      </c>
      <c r="L644" s="116"/>
      <c r="N644" s="49">
        <v>53.893900000000002</v>
      </c>
      <c r="O644" s="49">
        <v>63.408000000000001</v>
      </c>
      <c r="P644" s="49">
        <v>208.33199999999999</v>
      </c>
    </row>
    <row r="645" spans="1:16" hidden="1" x14ac:dyDescent="0.3">
      <c r="A645" s="49">
        <v>599</v>
      </c>
      <c r="B645" s="115">
        <f t="shared" si="72"/>
        <v>2.9014153245485601</v>
      </c>
      <c r="C645" s="49">
        <f t="shared" si="73"/>
        <v>436.58676139276719</v>
      </c>
      <c r="D645" s="49">
        <f t="shared" si="74"/>
        <v>0.20868156862745096</v>
      </c>
      <c r="E645" s="49">
        <f t="shared" si="74"/>
        <v>0.24578431372549017</v>
      </c>
      <c r="F645" s="49">
        <f t="shared" si="74"/>
        <v>0.8118313725490196</v>
      </c>
      <c r="G645" s="49" t="e">
        <f t="shared" si="77"/>
        <v>#REF!</v>
      </c>
      <c r="H645" s="49" t="e">
        <f t="shared" si="77"/>
        <v>#REF!</v>
      </c>
      <c r="I645" s="49" t="e">
        <f t="shared" si="77"/>
        <v>#REF!</v>
      </c>
      <c r="J645" s="116">
        <f>'[2]RGB Analysis'!A645/3</f>
        <v>199.66666666666666</v>
      </c>
      <c r="K645" s="116" t="b">
        <f t="shared" si="76"/>
        <v>0</v>
      </c>
      <c r="L645" s="116"/>
      <c r="N645" s="49">
        <v>53.213799999999999</v>
      </c>
      <c r="O645" s="49">
        <v>62.674999999999997</v>
      </c>
      <c r="P645" s="49">
        <v>207.017</v>
      </c>
    </row>
    <row r="646" spans="1:16" x14ac:dyDescent="0.3">
      <c r="A646" s="49">
        <v>600</v>
      </c>
      <c r="B646" s="115">
        <f t="shared" si="72"/>
        <v>2.8994143484626647</v>
      </c>
      <c r="C646" s="49">
        <f t="shared" si="73"/>
        <v>436.8880635055296</v>
      </c>
      <c r="D646" s="49">
        <f t="shared" si="74"/>
        <v>0.21412470588235294</v>
      </c>
      <c r="E646" s="49">
        <f t="shared" si="74"/>
        <v>0.24177254901960785</v>
      </c>
      <c r="F646" s="49">
        <f t="shared" si="74"/>
        <v>0.80925098039215693</v>
      </c>
      <c r="G646" s="49" t="e">
        <f t="shared" si="77"/>
        <v>#REF!</v>
      </c>
      <c r="H646" s="49" t="e">
        <f t="shared" si="77"/>
        <v>#REF!</v>
      </c>
      <c r="I646" s="49" t="e">
        <f t="shared" si="77"/>
        <v>#REF!</v>
      </c>
      <c r="J646" s="116">
        <f>'[2]RGB Analysis'!A646/3</f>
        <v>200</v>
      </c>
      <c r="K646" s="116" t="b">
        <f t="shared" si="76"/>
        <v>1</v>
      </c>
      <c r="L646" s="116"/>
      <c r="N646" s="49">
        <v>54.601799999999997</v>
      </c>
      <c r="O646" s="49">
        <v>61.652000000000001</v>
      </c>
      <c r="P646" s="49">
        <v>206.35900000000001</v>
      </c>
    </row>
    <row r="647" spans="1:16" hidden="1" x14ac:dyDescent="0.3">
      <c r="A647" s="49">
        <v>601</v>
      </c>
      <c r="B647" s="115">
        <f t="shared" si="72"/>
        <v>2.8974133723767688</v>
      </c>
      <c r="C647" s="49">
        <f t="shared" si="73"/>
        <v>437.18978178143124</v>
      </c>
      <c r="D647" s="49">
        <f t="shared" si="74"/>
        <v>0.21631803921568626</v>
      </c>
      <c r="E647" s="49">
        <f t="shared" si="74"/>
        <v>0.24421568627450979</v>
      </c>
      <c r="F647" s="49">
        <f t="shared" si="74"/>
        <v>0.78607450980392157</v>
      </c>
      <c r="G647" s="49" t="e">
        <f t="shared" si="77"/>
        <v>#REF!</v>
      </c>
      <c r="H647" s="49" t="e">
        <f t="shared" si="77"/>
        <v>#REF!</v>
      </c>
      <c r="I647" s="49" t="e">
        <f t="shared" si="77"/>
        <v>#REF!</v>
      </c>
      <c r="J647" s="116">
        <f>'[2]RGB Analysis'!A647/3</f>
        <v>200.33333333333334</v>
      </c>
      <c r="K647" s="116" t="b">
        <f t="shared" si="76"/>
        <v>0</v>
      </c>
      <c r="L647" s="116"/>
      <c r="N647" s="49">
        <v>55.161099999999998</v>
      </c>
      <c r="O647" s="49">
        <v>62.274999999999999</v>
      </c>
      <c r="P647" s="49">
        <v>200.44900000000001</v>
      </c>
    </row>
    <row r="648" spans="1:16" hidden="1" x14ac:dyDescent="0.3">
      <c r="A648" s="49">
        <v>602</v>
      </c>
      <c r="B648" s="115">
        <f t="shared" si="72"/>
        <v>2.8954123962908733</v>
      </c>
      <c r="C648" s="49">
        <f t="shared" si="73"/>
        <v>437.49191708328431</v>
      </c>
      <c r="D648" s="49">
        <f t="shared" si="74"/>
        <v>0.22303058823529412</v>
      </c>
      <c r="E648" s="49">
        <f t="shared" si="74"/>
        <v>0.24861176470588234</v>
      </c>
      <c r="F648" s="49">
        <f t="shared" si="74"/>
        <v>0.77591764705882349</v>
      </c>
      <c r="G648" s="49" t="e">
        <f t="shared" si="77"/>
        <v>#REF!</v>
      </c>
      <c r="H648" s="49" t="e">
        <f t="shared" si="77"/>
        <v>#REF!</v>
      </c>
      <c r="I648" s="49" t="e">
        <f t="shared" si="77"/>
        <v>#REF!</v>
      </c>
      <c r="J648" s="116">
        <f>'[2]RGB Analysis'!A648/3</f>
        <v>200.66666666666666</v>
      </c>
      <c r="K648" s="116" t="b">
        <f t="shared" si="76"/>
        <v>0</v>
      </c>
      <c r="L648" s="116"/>
      <c r="N648" s="49">
        <v>56.872799999999998</v>
      </c>
      <c r="O648" s="49">
        <v>63.396000000000001</v>
      </c>
      <c r="P648" s="49">
        <v>197.85900000000001</v>
      </c>
    </row>
    <row r="649" spans="1:16" x14ac:dyDescent="0.3">
      <c r="A649" s="49">
        <v>603</v>
      </c>
      <c r="B649" s="115">
        <f t="shared" si="72"/>
        <v>2.8934114202049779</v>
      </c>
      <c r="C649" s="49">
        <f t="shared" si="73"/>
        <v>437.79447027628794</v>
      </c>
      <c r="D649" s="49">
        <f t="shared" si="74"/>
        <v>0.22617647058823528</v>
      </c>
      <c r="E649" s="49">
        <f t="shared" si="74"/>
        <v>0.24985882352941174</v>
      </c>
      <c r="F649" s="49">
        <f t="shared" si="74"/>
        <v>0.77850980392156865</v>
      </c>
      <c r="G649" s="49" t="e">
        <f t="shared" si="77"/>
        <v>#REF!</v>
      </c>
      <c r="H649" s="49" t="e">
        <f t="shared" si="77"/>
        <v>#REF!</v>
      </c>
      <c r="I649" s="49" t="e">
        <f t="shared" si="77"/>
        <v>#REF!</v>
      </c>
      <c r="J649" s="116">
        <f>'[2]RGB Analysis'!A649/3</f>
        <v>201</v>
      </c>
      <c r="K649" s="116" t="b">
        <f t="shared" si="76"/>
        <v>1</v>
      </c>
      <c r="L649" s="116"/>
      <c r="N649" s="49">
        <v>57.674999999999997</v>
      </c>
      <c r="O649" s="49">
        <v>63.713999999999999</v>
      </c>
      <c r="P649" s="49">
        <v>198.52</v>
      </c>
    </row>
    <row r="650" spans="1:16" hidden="1" x14ac:dyDescent="0.3">
      <c r="A650" s="49">
        <v>604</v>
      </c>
      <c r="B650" s="115">
        <f t="shared" si="72"/>
        <v>2.8914104441190824</v>
      </c>
      <c r="C650" s="49">
        <f t="shared" si="73"/>
        <v>438.09744222803624</v>
      </c>
      <c r="D650" s="49">
        <f t="shared" si="74"/>
        <v>0.21655764705882352</v>
      </c>
      <c r="E650" s="49">
        <f t="shared" si="74"/>
        <v>0.24719215686274507</v>
      </c>
      <c r="F650" s="49">
        <f t="shared" si="74"/>
        <v>0.77954117647058818</v>
      </c>
      <c r="G650" s="49" t="e">
        <f t="shared" si="77"/>
        <v>#REF!</v>
      </c>
      <c r="H650" s="49" t="e">
        <f t="shared" si="77"/>
        <v>#REF!</v>
      </c>
      <c r="I650" s="49" t="e">
        <f t="shared" si="77"/>
        <v>#REF!</v>
      </c>
      <c r="J650" s="116">
        <f>'[2]RGB Analysis'!A650/3</f>
        <v>201.33333333333334</v>
      </c>
      <c r="K650" s="116" t="b">
        <f t="shared" si="76"/>
        <v>0</v>
      </c>
      <c r="L650" s="116"/>
      <c r="N650" s="49">
        <v>55.222200000000001</v>
      </c>
      <c r="O650" s="49">
        <v>63.033999999999999</v>
      </c>
      <c r="P650" s="49">
        <v>198.78299999999999</v>
      </c>
    </row>
    <row r="651" spans="1:16" hidden="1" x14ac:dyDescent="0.3">
      <c r="A651" s="49">
        <v>605</v>
      </c>
      <c r="B651" s="115">
        <f t="shared" si="72"/>
        <v>2.8894094680331865</v>
      </c>
      <c r="C651" s="49">
        <f t="shared" si="73"/>
        <v>438.40083380852661</v>
      </c>
      <c r="D651" s="49">
        <f t="shared" si="74"/>
        <v>0.21220117647058823</v>
      </c>
      <c r="E651" s="49">
        <f t="shared" si="74"/>
        <v>0.24401960784313725</v>
      </c>
      <c r="F651" s="49">
        <f t="shared" si="74"/>
        <v>0.77663921568627448</v>
      </c>
      <c r="G651" s="49" t="e">
        <f t="shared" si="77"/>
        <v>#REF!</v>
      </c>
      <c r="H651" s="49" t="e">
        <f t="shared" si="77"/>
        <v>#REF!</v>
      </c>
      <c r="I651" s="49" t="e">
        <f t="shared" si="77"/>
        <v>#REF!</v>
      </c>
      <c r="J651" s="116">
        <f>'[2]RGB Analysis'!A651/3</f>
        <v>201.66666666666666</v>
      </c>
      <c r="K651" s="116" t="b">
        <f t="shared" si="76"/>
        <v>0</v>
      </c>
      <c r="L651" s="116"/>
      <c r="N651" s="49">
        <v>54.1113</v>
      </c>
      <c r="O651" s="49">
        <v>62.225000000000001</v>
      </c>
      <c r="P651" s="49">
        <v>198.04300000000001</v>
      </c>
    </row>
    <row r="652" spans="1:16" x14ac:dyDescent="0.3">
      <c r="A652" s="49">
        <v>606</v>
      </c>
      <c r="B652" s="115">
        <f t="shared" si="72"/>
        <v>2.8874084919472911</v>
      </c>
      <c r="C652" s="49">
        <f t="shared" si="73"/>
        <v>438.70464589016797</v>
      </c>
      <c r="D652" s="49">
        <f t="shared" si="74"/>
        <v>0.22816039215686273</v>
      </c>
      <c r="E652" s="49">
        <f t="shared" si="74"/>
        <v>0.24313725490196078</v>
      </c>
      <c r="F652" s="49">
        <f t="shared" si="74"/>
        <v>0.77563921568627459</v>
      </c>
      <c r="G652" s="49" t="e">
        <f t="shared" si="77"/>
        <v>#REF!</v>
      </c>
      <c r="H652" s="49" t="e">
        <f t="shared" si="77"/>
        <v>#REF!</v>
      </c>
      <c r="I652" s="49" t="e">
        <f t="shared" si="77"/>
        <v>#REF!</v>
      </c>
      <c r="J652" s="116">
        <f>'[2]RGB Analysis'!A652/3</f>
        <v>202</v>
      </c>
      <c r="K652" s="116" t="b">
        <f t="shared" si="76"/>
        <v>1</v>
      </c>
      <c r="L652" s="116"/>
      <c r="N652" s="49">
        <v>58.180900000000001</v>
      </c>
      <c r="O652" s="49">
        <v>62</v>
      </c>
      <c r="P652" s="49">
        <v>197.78800000000001</v>
      </c>
    </row>
    <row r="653" spans="1:16" hidden="1" x14ac:dyDescent="0.3">
      <c r="A653" s="49">
        <v>607</v>
      </c>
      <c r="B653" s="115">
        <f t="shared" si="72"/>
        <v>2.8854075158613957</v>
      </c>
      <c r="C653" s="49">
        <f t="shared" si="73"/>
        <v>439.00887934778945</v>
      </c>
      <c r="D653" s="49">
        <f t="shared" si="74"/>
        <v>0.23525960784313726</v>
      </c>
      <c r="E653" s="49">
        <f t="shared" si="74"/>
        <v>0.24365490196078432</v>
      </c>
      <c r="F653" s="49">
        <f t="shared" si="74"/>
        <v>0.78229019607843142</v>
      </c>
      <c r="G653" s="49" t="e">
        <f t="shared" si="77"/>
        <v>#REF!</v>
      </c>
      <c r="H653" s="49" t="e">
        <f t="shared" si="77"/>
        <v>#REF!</v>
      </c>
      <c r="I653" s="49" t="e">
        <f t="shared" si="77"/>
        <v>#REF!</v>
      </c>
      <c r="J653" s="116">
        <f>'[2]RGB Analysis'!A653/3</f>
        <v>202.33333333333334</v>
      </c>
      <c r="K653" s="116" t="b">
        <f t="shared" si="76"/>
        <v>0</v>
      </c>
      <c r="L653" s="116"/>
      <c r="N653" s="49">
        <v>59.991199999999999</v>
      </c>
      <c r="O653" s="49">
        <v>62.131999999999998</v>
      </c>
      <c r="P653" s="49">
        <v>199.48400000000001</v>
      </c>
    </row>
    <row r="654" spans="1:16" hidden="1" x14ac:dyDescent="0.3">
      <c r="A654" s="49">
        <v>608</v>
      </c>
      <c r="B654" s="115">
        <f t="shared" si="72"/>
        <v>2.8834065397755002</v>
      </c>
      <c r="C654" s="49">
        <f t="shared" si="73"/>
        <v>439.31353505864843</v>
      </c>
      <c r="D654" s="49">
        <f t="shared" si="74"/>
        <v>0.22426235294117647</v>
      </c>
      <c r="E654" s="49">
        <f t="shared" si="74"/>
        <v>0.24332941176470588</v>
      </c>
      <c r="F654" s="49">
        <f t="shared" si="74"/>
        <v>0.78495294117647063</v>
      </c>
      <c r="G654" s="49" t="e">
        <f t="shared" si="77"/>
        <v>#REF!</v>
      </c>
      <c r="H654" s="49" t="e">
        <f t="shared" si="77"/>
        <v>#REF!</v>
      </c>
      <c r="I654" s="49" t="e">
        <f t="shared" si="77"/>
        <v>#REF!</v>
      </c>
      <c r="J654" s="116">
        <f>'[2]RGB Analysis'!A654/3</f>
        <v>202.66666666666666</v>
      </c>
      <c r="K654" s="116" t="b">
        <f t="shared" si="76"/>
        <v>0</v>
      </c>
      <c r="L654" s="116"/>
      <c r="N654" s="49">
        <v>57.186900000000001</v>
      </c>
      <c r="O654" s="49">
        <v>62.048999999999999</v>
      </c>
      <c r="P654" s="49">
        <v>200.16300000000001</v>
      </c>
    </row>
    <row r="655" spans="1:16" x14ac:dyDescent="0.3">
      <c r="A655" s="49">
        <v>609</v>
      </c>
      <c r="B655" s="115">
        <f t="shared" si="72"/>
        <v>2.8814055636896043</v>
      </c>
      <c r="C655" s="49">
        <f t="shared" si="73"/>
        <v>439.61861390243922</v>
      </c>
      <c r="D655" s="49">
        <f t="shared" si="74"/>
        <v>0.2196078431372549</v>
      </c>
      <c r="E655" s="49">
        <f t="shared" si="74"/>
        <v>0.24076470588235296</v>
      </c>
      <c r="F655" s="49">
        <f t="shared" si="74"/>
        <v>0.78730588235294119</v>
      </c>
      <c r="G655" s="49" t="e">
        <f t="shared" ref="G655:I670" si="78">G654</f>
        <v>#REF!</v>
      </c>
      <c r="H655" s="49" t="e">
        <f t="shared" si="78"/>
        <v>#REF!</v>
      </c>
      <c r="I655" s="49" t="e">
        <f t="shared" si="78"/>
        <v>#REF!</v>
      </c>
      <c r="J655" s="116">
        <f>'[2]RGB Analysis'!A655/3</f>
        <v>203</v>
      </c>
      <c r="K655" s="116" t="b">
        <f t="shared" si="76"/>
        <v>1</v>
      </c>
      <c r="L655" s="116"/>
      <c r="N655" s="49">
        <v>56</v>
      </c>
      <c r="O655" s="49">
        <v>61.395000000000003</v>
      </c>
      <c r="P655" s="49">
        <v>200.76300000000001</v>
      </c>
    </row>
    <row r="656" spans="1:16" hidden="1" x14ac:dyDescent="0.3">
      <c r="A656" s="49">
        <v>610</v>
      </c>
      <c r="B656" s="115">
        <f t="shared" si="72"/>
        <v>2.8794045876037089</v>
      </c>
      <c r="C656" s="49">
        <f t="shared" si="73"/>
        <v>439.92411676130121</v>
      </c>
      <c r="D656" s="49">
        <f t="shared" si="74"/>
        <v>0.2196078431372549</v>
      </c>
      <c r="E656" s="49">
        <f t="shared" si="74"/>
        <v>0.24241960784313724</v>
      </c>
      <c r="F656" s="49">
        <f t="shared" si="74"/>
        <v>0.78900784313725492</v>
      </c>
      <c r="G656" s="49" t="e">
        <f t="shared" si="78"/>
        <v>#REF!</v>
      </c>
      <c r="H656" s="49" t="e">
        <f t="shared" si="78"/>
        <v>#REF!</v>
      </c>
      <c r="I656" s="49" t="e">
        <f t="shared" si="78"/>
        <v>#REF!</v>
      </c>
      <c r="J656" s="116">
        <f>'[2]RGB Analysis'!A656/3</f>
        <v>203.33333333333334</v>
      </c>
      <c r="K656" s="116" t="b">
        <f t="shared" si="76"/>
        <v>0</v>
      </c>
      <c r="L656" s="116"/>
      <c r="N656" s="49">
        <v>56</v>
      </c>
      <c r="O656" s="49">
        <v>61.817</v>
      </c>
      <c r="P656" s="49">
        <v>201.197</v>
      </c>
    </row>
    <row r="657" spans="1:16" hidden="1" x14ac:dyDescent="0.3">
      <c r="A657" s="49">
        <v>611</v>
      </c>
      <c r="B657" s="115">
        <f t="shared" si="72"/>
        <v>2.8774036115178134</v>
      </c>
      <c r="C657" s="49">
        <f t="shared" si="73"/>
        <v>440.2300445198278</v>
      </c>
      <c r="D657" s="49">
        <f t="shared" si="74"/>
        <v>0.2196078431372549</v>
      </c>
      <c r="E657" s="49">
        <f t="shared" si="74"/>
        <v>0.24349019607843139</v>
      </c>
      <c r="F657" s="49">
        <f t="shared" si="74"/>
        <v>0.78115294117647049</v>
      </c>
      <c r="G657" s="49" t="e">
        <f t="shared" si="78"/>
        <v>#REF!</v>
      </c>
      <c r="H657" s="49" t="e">
        <f t="shared" si="78"/>
        <v>#REF!</v>
      </c>
      <c r="I657" s="49" t="e">
        <f t="shared" si="78"/>
        <v>#REF!</v>
      </c>
      <c r="J657" s="116">
        <f>'[2]RGB Analysis'!A657/3</f>
        <v>203.66666666666666</v>
      </c>
      <c r="K657" s="116" t="b">
        <f t="shared" si="76"/>
        <v>0</v>
      </c>
      <c r="L657" s="116"/>
      <c r="N657" s="49">
        <v>56</v>
      </c>
      <c r="O657" s="49">
        <v>62.09</v>
      </c>
      <c r="P657" s="49">
        <v>199.19399999999999</v>
      </c>
    </row>
    <row r="658" spans="1:16" x14ac:dyDescent="0.3">
      <c r="A658" s="49">
        <v>612</v>
      </c>
      <c r="B658" s="115">
        <f t="shared" si="72"/>
        <v>2.875402635431918</v>
      </c>
      <c r="C658" s="49">
        <f t="shared" si="73"/>
        <v>440.53639806507471</v>
      </c>
      <c r="D658" s="49">
        <f t="shared" si="74"/>
        <v>0.22510823529411764</v>
      </c>
      <c r="E658" s="49">
        <f t="shared" si="74"/>
        <v>0.24339607843137256</v>
      </c>
      <c r="F658" s="49">
        <f t="shared" si="74"/>
        <v>0.7772470588235294</v>
      </c>
      <c r="G658" s="49" t="e">
        <f t="shared" si="78"/>
        <v>#REF!</v>
      </c>
      <c r="H658" s="49" t="e">
        <f t="shared" si="78"/>
        <v>#REF!</v>
      </c>
      <c r="I658" s="49" t="e">
        <f t="shared" si="78"/>
        <v>#REF!</v>
      </c>
      <c r="J658" s="116">
        <f>'[2]RGB Analysis'!A658/3</f>
        <v>204</v>
      </c>
      <c r="K658" s="116" t="b">
        <f t="shared" si="76"/>
        <v>1</v>
      </c>
      <c r="L658" s="116"/>
      <c r="N658" s="49">
        <v>57.4026</v>
      </c>
      <c r="O658" s="49">
        <v>62.066000000000003</v>
      </c>
      <c r="P658" s="49">
        <v>198.19800000000001</v>
      </c>
    </row>
    <row r="659" spans="1:16" hidden="1" x14ac:dyDescent="0.3">
      <c r="A659" s="49">
        <v>613</v>
      </c>
      <c r="B659" s="115">
        <f t="shared" si="72"/>
        <v>2.8734016593460221</v>
      </c>
      <c r="C659" s="49">
        <f t="shared" si="73"/>
        <v>440.84317828656856</v>
      </c>
      <c r="D659" s="49">
        <f t="shared" si="74"/>
        <v>0.22745098039215686</v>
      </c>
      <c r="E659" s="49">
        <f t="shared" si="74"/>
        <v>0.24318431372549018</v>
      </c>
      <c r="F659" s="49">
        <f t="shared" si="74"/>
        <v>0.77730196078431368</v>
      </c>
      <c r="G659" s="49" t="e">
        <f t="shared" si="78"/>
        <v>#REF!</v>
      </c>
      <c r="H659" s="49" t="e">
        <f t="shared" si="78"/>
        <v>#REF!</v>
      </c>
      <c r="I659" s="49" t="e">
        <f t="shared" si="78"/>
        <v>#REF!</v>
      </c>
      <c r="J659" s="116">
        <f>'[2]RGB Analysis'!A659/3</f>
        <v>204.33333333333334</v>
      </c>
      <c r="K659" s="116" t="b">
        <f t="shared" si="76"/>
        <v>0</v>
      </c>
      <c r="L659" s="116"/>
      <c r="N659" s="49">
        <v>58</v>
      </c>
      <c r="O659" s="49">
        <v>62.012</v>
      </c>
      <c r="P659" s="49">
        <v>198.21199999999999</v>
      </c>
    </row>
    <row r="660" spans="1:16" hidden="1" x14ac:dyDescent="0.3">
      <c r="A660" s="49">
        <v>614</v>
      </c>
      <c r="B660" s="115">
        <f t="shared" si="72"/>
        <v>2.8714006832601267</v>
      </c>
      <c r="C660" s="49">
        <f t="shared" si="73"/>
        <v>441.15038607631527</v>
      </c>
      <c r="D660" s="49">
        <f t="shared" si="74"/>
        <v>0.22470470588235295</v>
      </c>
      <c r="E660" s="49">
        <f t="shared" si="74"/>
        <v>0.24039215686274509</v>
      </c>
      <c r="F660" s="49">
        <f t="shared" si="74"/>
        <v>0.77687058823529409</v>
      </c>
      <c r="G660" s="49" t="e">
        <f t="shared" si="78"/>
        <v>#REF!</v>
      </c>
      <c r="H660" s="49" t="e">
        <f t="shared" si="78"/>
        <v>#REF!</v>
      </c>
      <c r="I660" s="49" t="e">
        <f t="shared" si="78"/>
        <v>#REF!</v>
      </c>
      <c r="J660" s="116">
        <f>'[2]RGB Analysis'!A660/3</f>
        <v>204.66666666666666</v>
      </c>
      <c r="K660" s="116" t="b">
        <f t="shared" si="76"/>
        <v>0</v>
      </c>
      <c r="L660" s="116"/>
      <c r="N660" s="49">
        <v>57.299700000000001</v>
      </c>
      <c r="O660" s="49">
        <v>61.3</v>
      </c>
      <c r="P660" s="49">
        <v>198.102</v>
      </c>
    </row>
    <row r="661" spans="1:16" x14ac:dyDescent="0.3">
      <c r="A661" s="49">
        <v>615</v>
      </c>
      <c r="B661" s="115">
        <f t="shared" si="72"/>
        <v>2.8693997071742312</v>
      </c>
      <c r="C661" s="49">
        <f t="shared" si="73"/>
        <v>441.45802232880919</v>
      </c>
      <c r="D661" s="49">
        <f t="shared" si="74"/>
        <v>0.22352941176470589</v>
      </c>
      <c r="E661" s="49">
        <f t="shared" si="74"/>
        <v>0.23919607843137256</v>
      </c>
      <c r="F661" s="49">
        <f t="shared" si="74"/>
        <v>0.7956823529411764</v>
      </c>
      <c r="G661" s="49" t="e">
        <f t="shared" si="78"/>
        <v>#REF!</v>
      </c>
      <c r="H661" s="49" t="e">
        <f t="shared" si="78"/>
        <v>#REF!</v>
      </c>
      <c r="I661" s="49" t="e">
        <f t="shared" si="78"/>
        <v>#REF!</v>
      </c>
      <c r="J661" s="116">
        <f>'[2]RGB Analysis'!A661/3</f>
        <v>205</v>
      </c>
      <c r="K661" s="116" t="b">
        <f t="shared" si="76"/>
        <v>1</v>
      </c>
      <c r="L661" s="116"/>
      <c r="N661" s="49">
        <v>57</v>
      </c>
      <c r="O661" s="49">
        <v>60.994999999999997</v>
      </c>
      <c r="P661" s="49">
        <v>202.899</v>
      </c>
    </row>
    <row r="662" spans="1:16" hidden="1" x14ac:dyDescent="0.3">
      <c r="A662" s="49">
        <v>616</v>
      </c>
      <c r="B662" s="115">
        <f t="shared" si="72"/>
        <v>2.8673987310883358</v>
      </c>
      <c r="C662" s="49">
        <f t="shared" si="73"/>
        <v>441.76608794104141</v>
      </c>
      <c r="D662" s="49">
        <f t="shared" si="74"/>
        <v>0.22078666666666669</v>
      </c>
      <c r="E662" s="49">
        <f t="shared" si="74"/>
        <v>0.23909019607843138</v>
      </c>
      <c r="F662" s="49">
        <f t="shared" si="74"/>
        <v>0.8039215686274509</v>
      </c>
      <c r="G662" s="49" t="e">
        <f t="shared" si="78"/>
        <v>#REF!</v>
      </c>
      <c r="H662" s="49" t="e">
        <f t="shared" si="78"/>
        <v>#REF!</v>
      </c>
      <c r="I662" s="49" t="e">
        <f t="shared" si="78"/>
        <v>#REF!</v>
      </c>
      <c r="J662" s="116">
        <f>'[2]RGB Analysis'!A662/3</f>
        <v>205.33333333333334</v>
      </c>
      <c r="K662" s="116" t="b">
        <f t="shared" si="76"/>
        <v>0</v>
      </c>
      <c r="L662" s="116"/>
      <c r="N662" s="49">
        <v>56.300600000000003</v>
      </c>
      <c r="O662" s="49">
        <v>60.968000000000004</v>
      </c>
      <c r="P662" s="49">
        <v>205</v>
      </c>
    </row>
    <row r="663" spans="1:16" hidden="1" x14ac:dyDescent="0.3">
      <c r="A663" s="49">
        <v>617</v>
      </c>
      <c r="B663" s="115">
        <f t="shared" si="72"/>
        <v>2.8653977550024399</v>
      </c>
      <c r="C663" s="49">
        <f t="shared" si="73"/>
        <v>442.07458381250871</v>
      </c>
      <c r="D663" s="49">
        <f t="shared" si="74"/>
        <v>0.2196078431372549</v>
      </c>
      <c r="E663" s="49">
        <f t="shared" si="74"/>
        <v>0.23899607843137258</v>
      </c>
      <c r="F663" s="49">
        <f t="shared" si="74"/>
        <v>0.7737725490196079</v>
      </c>
      <c r="G663" s="49" t="e">
        <f t="shared" si="78"/>
        <v>#REF!</v>
      </c>
      <c r="H663" s="49" t="e">
        <f t="shared" si="78"/>
        <v>#REF!</v>
      </c>
      <c r="I663" s="49" t="e">
        <f t="shared" si="78"/>
        <v>#REF!</v>
      </c>
      <c r="J663" s="116">
        <f>'[2]RGB Analysis'!A663/3</f>
        <v>205.66666666666666</v>
      </c>
      <c r="K663" s="116" t="b">
        <f t="shared" si="76"/>
        <v>0</v>
      </c>
      <c r="L663" s="116"/>
      <c r="N663" s="49">
        <v>56</v>
      </c>
      <c r="O663" s="49">
        <v>60.944000000000003</v>
      </c>
      <c r="P663" s="49">
        <v>197.31200000000001</v>
      </c>
    </row>
    <row r="664" spans="1:16" x14ac:dyDescent="0.3">
      <c r="A664" s="49">
        <v>618</v>
      </c>
      <c r="B664" s="115">
        <f t="shared" si="72"/>
        <v>2.8633967789165444</v>
      </c>
      <c r="C664" s="49">
        <f t="shared" si="73"/>
        <v>442.38351084522179</v>
      </c>
      <c r="D664" s="49">
        <f t="shared" si="74"/>
        <v>0.2278243137254902</v>
      </c>
      <c r="E664" s="49">
        <f t="shared" si="74"/>
        <v>0.23638039215686277</v>
      </c>
      <c r="F664" s="49">
        <f t="shared" si="74"/>
        <v>0.76078431372549016</v>
      </c>
      <c r="G664" s="49" t="e">
        <f t="shared" si="78"/>
        <v>#REF!</v>
      </c>
      <c r="H664" s="49" t="e">
        <f t="shared" si="78"/>
        <v>#REF!</v>
      </c>
      <c r="I664" s="49" t="e">
        <f t="shared" si="78"/>
        <v>#REF!</v>
      </c>
      <c r="J664" s="116">
        <f>'[2]RGB Analysis'!A664/3</f>
        <v>206</v>
      </c>
      <c r="K664" s="116" t="b">
        <f t="shared" si="76"/>
        <v>1</v>
      </c>
      <c r="L664" s="116"/>
      <c r="N664" s="49">
        <v>58.095199999999998</v>
      </c>
      <c r="O664" s="49">
        <v>60.277000000000001</v>
      </c>
      <c r="P664" s="49">
        <v>194</v>
      </c>
    </row>
    <row r="665" spans="1:16" hidden="1" x14ac:dyDescent="0.3">
      <c r="A665" s="49">
        <v>619</v>
      </c>
      <c r="B665" s="115">
        <f t="shared" si="72"/>
        <v>2.861395802830649</v>
      </c>
      <c r="C665" s="49">
        <f t="shared" si="73"/>
        <v>442.69286994371498</v>
      </c>
      <c r="D665" s="49">
        <f t="shared" si="74"/>
        <v>0.23137254901960783</v>
      </c>
      <c r="E665" s="49">
        <f t="shared" si="74"/>
        <v>0.23529411764705882</v>
      </c>
      <c r="F665" s="49">
        <f t="shared" si="74"/>
        <v>0.75804705882352941</v>
      </c>
      <c r="G665" s="49" t="e">
        <f t="shared" si="78"/>
        <v>#REF!</v>
      </c>
      <c r="H665" s="49" t="e">
        <f t="shared" si="78"/>
        <v>#REF!</v>
      </c>
      <c r="I665" s="49" t="e">
        <f t="shared" si="78"/>
        <v>#REF!</v>
      </c>
      <c r="J665" s="116">
        <f>'[2]RGB Analysis'!A665/3</f>
        <v>206.33333333333334</v>
      </c>
      <c r="K665" s="116" t="b">
        <f t="shared" si="76"/>
        <v>0</v>
      </c>
      <c r="L665" s="116"/>
      <c r="N665" s="49">
        <v>59</v>
      </c>
      <c r="O665" s="49">
        <v>60</v>
      </c>
      <c r="P665" s="49">
        <v>193.30199999999999</v>
      </c>
    </row>
    <row r="666" spans="1:16" hidden="1" x14ac:dyDescent="0.3">
      <c r="A666" s="49">
        <v>620</v>
      </c>
      <c r="B666" s="115">
        <f t="shared" si="72"/>
        <v>2.8593948267447535</v>
      </c>
      <c r="C666" s="49">
        <f t="shared" si="73"/>
        <v>443.00266201505411</v>
      </c>
      <c r="D666" s="49">
        <f t="shared" si="74"/>
        <v>0.23137254901960783</v>
      </c>
      <c r="E666" s="49">
        <f t="shared" si="74"/>
        <v>0.23599999999999999</v>
      </c>
      <c r="F666" s="49">
        <f t="shared" si="74"/>
        <v>0.75686274509803919</v>
      </c>
      <c r="G666" s="49" t="e">
        <f t="shared" si="78"/>
        <v>#REF!</v>
      </c>
      <c r="H666" s="49" t="e">
        <f t="shared" si="78"/>
        <v>#REF!</v>
      </c>
      <c r="I666" s="49" t="e">
        <f t="shared" si="78"/>
        <v>#REF!</v>
      </c>
      <c r="J666" s="116">
        <f>'[2]RGB Analysis'!A666/3</f>
        <v>206.66666666666666</v>
      </c>
      <c r="K666" s="116" t="b">
        <f t="shared" si="76"/>
        <v>0</v>
      </c>
      <c r="L666" s="116"/>
      <c r="N666" s="49">
        <v>59</v>
      </c>
      <c r="O666" s="49">
        <v>60.18</v>
      </c>
      <c r="P666" s="49">
        <v>193</v>
      </c>
    </row>
    <row r="667" spans="1:16" x14ac:dyDescent="0.3">
      <c r="A667" s="49">
        <v>621</v>
      </c>
      <c r="B667" s="115">
        <f t="shared" si="72"/>
        <v>2.8573938506588576</v>
      </c>
      <c r="C667" s="49">
        <f t="shared" si="73"/>
        <v>443.31288796884627</v>
      </c>
      <c r="D667" s="49">
        <f t="shared" si="74"/>
        <v>0.23137254901960783</v>
      </c>
      <c r="E667" s="49">
        <f t="shared" si="74"/>
        <v>0.23923137254901958</v>
      </c>
      <c r="F667" s="49">
        <f t="shared" si="74"/>
        <v>0.76232941176470592</v>
      </c>
      <c r="G667" s="49" t="e">
        <f t="shared" si="78"/>
        <v>#REF!</v>
      </c>
      <c r="H667" s="49" t="e">
        <f t="shared" si="78"/>
        <v>#REF!</v>
      </c>
      <c r="I667" s="49" t="e">
        <f t="shared" si="78"/>
        <v>#REF!</v>
      </c>
      <c r="J667" s="116">
        <f>'[2]RGB Analysis'!A667/3</f>
        <v>207</v>
      </c>
      <c r="K667" s="116" t="b">
        <f t="shared" si="76"/>
        <v>1</v>
      </c>
      <c r="L667" s="116"/>
      <c r="N667" s="49">
        <v>59</v>
      </c>
      <c r="O667" s="49">
        <v>61.003999999999998</v>
      </c>
      <c r="P667" s="49">
        <v>194.39400000000001</v>
      </c>
    </row>
    <row r="668" spans="1:16" hidden="1" x14ac:dyDescent="0.3">
      <c r="A668" s="49">
        <v>622</v>
      </c>
      <c r="B668" s="115">
        <f t="shared" si="72"/>
        <v>2.8553928745729622</v>
      </c>
      <c r="C668" s="49">
        <f t="shared" si="73"/>
        <v>443.62354871724767</v>
      </c>
      <c r="D668" s="49">
        <f t="shared" si="74"/>
        <v>0.228641568627451</v>
      </c>
      <c r="E668" s="49">
        <f t="shared" si="74"/>
        <v>0.24012549019607843</v>
      </c>
      <c r="F668" s="49">
        <f t="shared" si="74"/>
        <v>0.76470588235294124</v>
      </c>
      <c r="G668" s="49" t="e">
        <f t="shared" si="78"/>
        <v>#REF!</v>
      </c>
      <c r="H668" s="49" t="e">
        <f t="shared" si="78"/>
        <v>#REF!</v>
      </c>
      <c r="I668" s="49" t="e">
        <f t="shared" si="78"/>
        <v>#REF!</v>
      </c>
      <c r="J668" s="116">
        <f>'[2]RGB Analysis'!A668/3</f>
        <v>207.33333333333334</v>
      </c>
      <c r="K668" s="116" t="b">
        <f t="shared" si="76"/>
        <v>0</v>
      </c>
      <c r="L668" s="116"/>
      <c r="N668" s="49">
        <v>58.303600000000003</v>
      </c>
      <c r="O668" s="49">
        <v>61.231999999999999</v>
      </c>
      <c r="P668" s="49">
        <v>195</v>
      </c>
    </row>
    <row r="669" spans="1:16" hidden="1" x14ac:dyDescent="0.3">
      <c r="A669" s="49">
        <v>623</v>
      </c>
      <c r="B669" s="115">
        <f t="shared" si="72"/>
        <v>2.8533918984870668</v>
      </c>
      <c r="C669" s="49">
        <f t="shared" si="73"/>
        <v>443.93464517497364</v>
      </c>
      <c r="D669" s="49">
        <f t="shared" si="74"/>
        <v>0.22745098039215686</v>
      </c>
      <c r="E669" s="49">
        <f t="shared" si="74"/>
        <v>0.23728235294117647</v>
      </c>
      <c r="F669" s="49">
        <f t="shared" si="74"/>
        <v>0.77835294117647058</v>
      </c>
      <c r="G669" s="49" t="e">
        <f t="shared" si="78"/>
        <v>#REF!</v>
      </c>
      <c r="H669" s="49" t="e">
        <f t="shared" si="78"/>
        <v>#REF!</v>
      </c>
      <c r="I669" s="49" t="e">
        <f t="shared" si="78"/>
        <v>#REF!</v>
      </c>
      <c r="J669" s="116">
        <f>'[2]RGB Analysis'!A669/3</f>
        <v>207.66666666666666</v>
      </c>
      <c r="K669" s="116" t="b">
        <f t="shared" si="76"/>
        <v>0</v>
      </c>
      <c r="L669" s="116"/>
      <c r="N669" s="49">
        <v>58</v>
      </c>
      <c r="O669" s="49">
        <v>60.506999999999998</v>
      </c>
      <c r="P669" s="49">
        <v>198.48</v>
      </c>
    </row>
    <row r="670" spans="1:16" x14ac:dyDescent="0.3">
      <c r="A670" s="49">
        <v>624</v>
      </c>
      <c r="B670" s="115">
        <f t="shared" si="72"/>
        <v>2.8513909224011713</v>
      </c>
      <c r="C670" s="49">
        <f t="shared" si="73"/>
        <v>444.24617825930693</v>
      </c>
      <c r="D670" s="49">
        <f t="shared" si="74"/>
        <v>0.22472352941176468</v>
      </c>
      <c r="E670" s="49">
        <f t="shared" si="74"/>
        <v>0.23283921568627453</v>
      </c>
      <c r="F670" s="49">
        <f t="shared" si="74"/>
        <v>0.78431372549019607</v>
      </c>
      <c r="G670" s="49" t="e">
        <f t="shared" si="78"/>
        <v>#REF!</v>
      </c>
      <c r="H670" s="49" t="e">
        <f t="shared" si="78"/>
        <v>#REF!</v>
      </c>
      <c r="I670" s="49" t="e">
        <f t="shared" si="78"/>
        <v>#REF!</v>
      </c>
      <c r="J670" s="116">
        <f>'[2]RGB Analysis'!A670/3</f>
        <v>208</v>
      </c>
      <c r="K670" s="116" t="b">
        <f t="shared" si="76"/>
        <v>1</v>
      </c>
      <c r="L670" s="116"/>
      <c r="N670" s="49">
        <v>57.304499999999997</v>
      </c>
      <c r="O670" s="49">
        <v>59.374000000000002</v>
      </c>
      <c r="P670" s="49">
        <v>200</v>
      </c>
    </row>
    <row r="671" spans="1:16" hidden="1" x14ac:dyDescent="0.3">
      <c r="A671" s="49">
        <v>625</v>
      </c>
      <c r="B671" s="115">
        <f t="shared" si="72"/>
        <v>2.8493899463152754</v>
      </c>
      <c r="C671" s="49">
        <f t="shared" si="73"/>
        <v>444.55814889010702</v>
      </c>
      <c r="D671" s="49">
        <f t="shared" si="74"/>
        <v>0.22352941176470589</v>
      </c>
      <c r="E671" s="49">
        <f t="shared" si="74"/>
        <v>0.23137254901960783</v>
      </c>
      <c r="F671" s="49">
        <f t="shared" si="74"/>
        <v>0.77613725490196073</v>
      </c>
      <c r="G671" s="49" t="e">
        <f t="shared" ref="G671:I686" si="79">G670</f>
        <v>#REF!</v>
      </c>
      <c r="H671" s="49" t="e">
        <f t="shared" si="79"/>
        <v>#REF!</v>
      </c>
      <c r="I671" s="49" t="e">
        <f t="shared" si="79"/>
        <v>#REF!</v>
      </c>
      <c r="J671" s="116">
        <f>'[2]RGB Analysis'!A671/3</f>
        <v>208.33333333333334</v>
      </c>
      <c r="K671" s="116" t="b">
        <f t="shared" si="76"/>
        <v>0</v>
      </c>
      <c r="L671" s="116"/>
      <c r="N671" s="49">
        <v>57</v>
      </c>
      <c r="O671" s="49">
        <v>59</v>
      </c>
      <c r="P671" s="49">
        <v>197.91499999999999</v>
      </c>
    </row>
    <row r="672" spans="1:16" hidden="1" x14ac:dyDescent="0.3">
      <c r="A672" s="49">
        <v>626</v>
      </c>
      <c r="B672" s="115">
        <f t="shared" si="72"/>
        <v>2.84738897022938</v>
      </c>
      <c r="C672" s="49">
        <f t="shared" si="73"/>
        <v>444.87055798981896</v>
      </c>
      <c r="D672" s="49">
        <f t="shared" si="74"/>
        <v>0.23170000000000002</v>
      </c>
      <c r="E672" s="49">
        <f t="shared" si="74"/>
        <v>0.23559607843137254</v>
      </c>
      <c r="F672" s="49">
        <f t="shared" si="74"/>
        <v>0.77254901960784317</v>
      </c>
      <c r="G672" s="49" t="e">
        <f t="shared" si="79"/>
        <v>#REF!</v>
      </c>
      <c r="H672" s="49" t="e">
        <f t="shared" si="79"/>
        <v>#REF!</v>
      </c>
      <c r="I672" s="49" t="e">
        <f t="shared" si="79"/>
        <v>#REF!</v>
      </c>
      <c r="J672" s="116">
        <f>'[2]RGB Analysis'!A672/3</f>
        <v>208.66666666666666</v>
      </c>
      <c r="K672" s="116" t="b">
        <f t="shared" si="76"/>
        <v>0</v>
      </c>
      <c r="L672" s="116"/>
      <c r="N672" s="49">
        <v>59.083500000000001</v>
      </c>
      <c r="O672" s="49">
        <v>60.076999999999998</v>
      </c>
      <c r="P672" s="49">
        <v>197</v>
      </c>
    </row>
    <row r="673" spans="1:16" x14ac:dyDescent="0.3">
      <c r="A673" s="49">
        <v>627</v>
      </c>
      <c r="B673" s="115">
        <f t="shared" si="72"/>
        <v>2.8453879941434845</v>
      </c>
      <c r="C673" s="49">
        <f t="shared" si="73"/>
        <v>445.18340648348271</v>
      </c>
      <c r="D673" s="49">
        <f t="shared" si="74"/>
        <v>0.23529411764705882</v>
      </c>
      <c r="E673" s="49">
        <f t="shared" si="74"/>
        <v>0.23492549019607842</v>
      </c>
      <c r="F673" s="49">
        <f t="shared" si="74"/>
        <v>0.77254901960784317</v>
      </c>
      <c r="G673" s="49" t="e">
        <f t="shared" si="79"/>
        <v>#REF!</v>
      </c>
      <c r="H673" s="49" t="e">
        <f t="shared" si="79"/>
        <v>#REF!</v>
      </c>
      <c r="I673" s="49" t="e">
        <f t="shared" si="79"/>
        <v>#REF!</v>
      </c>
      <c r="J673" s="116">
        <f>'[2]RGB Analysis'!A673/3</f>
        <v>209</v>
      </c>
      <c r="K673" s="116" t="b">
        <f t="shared" si="76"/>
        <v>1</v>
      </c>
      <c r="L673" s="116"/>
      <c r="N673" s="49">
        <v>60</v>
      </c>
      <c r="O673" s="49">
        <v>59.905999999999999</v>
      </c>
      <c r="P673" s="49">
        <v>197</v>
      </c>
    </row>
    <row r="674" spans="1:16" hidden="1" x14ac:dyDescent="0.3">
      <c r="A674" s="49">
        <v>628</v>
      </c>
      <c r="B674" s="115">
        <f t="shared" si="72"/>
        <v>2.8433870180575891</v>
      </c>
      <c r="C674" s="49">
        <f t="shared" si="73"/>
        <v>445.496695298742</v>
      </c>
      <c r="D674" s="49">
        <f t="shared" si="74"/>
        <v>0.22169607843137254</v>
      </c>
      <c r="E674" s="49">
        <f t="shared" si="74"/>
        <v>0.23215294117647056</v>
      </c>
      <c r="F674" s="49">
        <f t="shared" si="74"/>
        <v>0.77254901960784317</v>
      </c>
      <c r="G674" s="49" t="e">
        <f t="shared" si="79"/>
        <v>#REF!</v>
      </c>
      <c r="H674" s="49" t="e">
        <f t="shared" si="79"/>
        <v>#REF!</v>
      </c>
      <c r="I674" s="49" t="e">
        <f t="shared" si="79"/>
        <v>#REF!</v>
      </c>
      <c r="J674" s="116">
        <f>'[2]RGB Analysis'!A674/3</f>
        <v>209.33333333333334</v>
      </c>
      <c r="K674" s="116" t="b">
        <f t="shared" si="76"/>
        <v>0</v>
      </c>
      <c r="L674" s="116"/>
      <c r="N674" s="49">
        <v>56.532499999999999</v>
      </c>
      <c r="O674" s="49">
        <v>59.198999999999998</v>
      </c>
      <c r="P674" s="49">
        <v>197</v>
      </c>
    </row>
    <row r="675" spans="1:16" hidden="1" x14ac:dyDescent="0.3">
      <c r="A675" s="49">
        <v>629</v>
      </c>
      <c r="B675" s="115">
        <f t="shared" si="72"/>
        <v>2.8413860419716932</v>
      </c>
      <c r="C675" s="49">
        <f t="shared" si="73"/>
        <v>445.8104253658538</v>
      </c>
      <c r="D675" s="49">
        <f t="shared" si="74"/>
        <v>0.21568627450980393</v>
      </c>
      <c r="E675" s="49">
        <f t="shared" si="74"/>
        <v>0.23409019607843135</v>
      </c>
      <c r="F675" s="49">
        <f t="shared" si="74"/>
        <v>0.756243137254902</v>
      </c>
      <c r="G675" s="49" t="e">
        <f t="shared" si="79"/>
        <v>#REF!</v>
      </c>
      <c r="H675" s="49" t="e">
        <f t="shared" si="79"/>
        <v>#REF!</v>
      </c>
      <c r="I675" s="49" t="e">
        <f t="shared" si="79"/>
        <v>#REF!</v>
      </c>
      <c r="J675" s="116">
        <f>'[2]RGB Analysis'!A675/3</f>
        <v>209.66666666666666</v>
      </c>
      <c r="K675" s="116" t="b">
        <f t="shared" si="76"/>
        <v>0</v>
      </c>
      <c r="L675" s="116"/>
      <c r="N675" s="49">
        <v>55</v>
      </c>
      <c r="O675" s="49">
        <v>59.692999999999998</v>
      </c>
      <c r="P675" s="49">
        <v>192.84200000000001</v>
      </c>
    </row>
    <row r="676" spans="1:16" x14ac:dyDescent="0.3">
      <c r="A676" s="49">
        <v>630</v>
      </c>
      <c r="B676" s="115">
        <f t="shared" si="72"/>
        <v>2.8393850658857978</v>
      </c>
      <c r="C676" s="49">
        <f t="shared" si="73"/>
        <v>446.12459761769725</v>
      </c>
      <c r="D676" s="49">
        <f t="shared" si="74"/>
        <v>0.23198117647058822</v>
      </c>
      <c r="E676" s="49">
        <f t="shared" si="74"/>
        <v>0.23768235294117648</v>
      </c>
      <c r="F676" s="49">
        <f t="shared" si="74"/>
        <v>0.74901960784313726</v>
      </c>
      <c r="G676" s="49" t="e">
        <f t="shared" si="79"/>
        <v>#REF!</v>
      </c>
      <c r="H676" s="49" t="e">
        <f t="shared" si="79"/>
        <v>#REF!</v>
      </c>
      <c r="I676" s="49" t="e">
        <f t="shared" si="79"/>
        <v>#REF!</v>
      </c>
      <c r="J676" s="116">
        <f>'[2]RGB Analysis'!A676/3</f>
        <v>210</v>
      </c>
      <c r="K676" s="116" t="b">
        <f t="shared" si="76"/>
        <v>1</v>
      </c>
      <c r="L676" s="116"/>
      <c r="N676" s="49">
        <v>59.155200000000001</v>
      </c>
      <c r="O676" s="49">
        <v>60.609000000000002</v>
      </c>
      <c r="P676" s="49">
        <v>191</v>
      </c>
    </row>
    <row r="677" spans="1:16" hidden="1" x14ac:dyDescent="0.3">
      <c r="A677" s="49">
        <v>631</v>
      </c>
      <c r="B677" s="115">
        <f t="shared" si="72"/>
        <v>2.8373840897999023</v>
      </c>
      <c r="C677" s="49">
        <f t="shared" si="73"/>
        <v>446.43921298978307</v>
      </c>
      <c r="D677" s="49">
        <f t="shared" si="74"/>
        <v>0.23921568627450979</v>
      </c>
      <c r="E677" s="49">
        <f t="shared" si="74"/>
        <v>0.23303137254901962</v>
      </c>
      <c r="F677" s="49">
        <f t="shared" si="74"/>
        <v>0.75444705882352936</v>
      </c>
      <c r="G677" s="49" t="e">
        <f t="shared" si="79"/>
        <v>#REF!</v>
      </c>
      <c r="H677" s="49" t="e">
        <f t="shared" si="79"/>
        <v>#REF!</v>
      </c>
      <c r="I677" s="49" t="e">
        <f t="shared" si="79"/>
        <v>#REF!</v>
      </c>
      <c r="J677" s="116">
        <f>'[2]RGB Analysis'!A677/3</f>
        <v>210.33333333333334</v>
      </c>
      <c r="K677" s="116" t="b">
        <f t="shared" si="76"/>
        <v>0</v>
      </c>
      <c r="L677" s="116"/>
      <c r="N677" s="49">
        <v>61</v>
      </c>
      <c r="O677" s="49">
        <v>59.423000000000002</v>
      </c>
      <c r="P677" s="49">
        <v>192.38399999999999</v>
      </c>
    </row>
    <row r="678" spans="1:16" hidden="1" x14ac:dyDescent="0.3">
      <c r="A678" s="49">
        <v>632</v>
      </c>
      <c r="B678" s="115">
        <f t="shared" si="72"/>
        <v>2.8353831137140069</v>
      </c>
      <c r="C678" s="49">
        <f t="shared" si="73"/>
        <v>446.75427242026279</v>
      </c>
      <c r="D678" s="49">
        <f t="shared" si="74"/>
        <v>0.2365035294117647</v>
      </c>
      <c r="E678" s="49">
        <f t="shared" si="74"/>
        <v>0.22990588235294115</v>
      </c>
      <c r="F678" s="49">
        <f t="shared" si="74"/>
        <v>0.75686274509803919</v>
      </c>
      <c r="G678" s="49" t="e">
        <f t="shared" si="79"/>
        <v>#REF!</v>
      </c>
      <c r="H678" s="49" t="e">
        <f t="shared" si="79"/>
        <v>#REF!</v>
      </c>
      <c r="I678" s="49" t="e">
        <f t="shared" si="79"/>
        <v>#REF!</v>
      </c>
      <c r="J678" s="116">
        <f>'[2]RGB Analysis'!A678/3</f>
        <v>210.66666666666666</v>
      </c>
      <c r="K678" s="116" t="b">
        <f t="shared" si="76"/>
        <v>0</v>
      </c>
      <c r="L678" s="116"/>
      <c r="N678" s="49">
        <v>60.308399999999999</v>
      </c>
      <c r="O678" s="49">
        <v>58.625999999999998</v>
      </c>
      <c r="P678" s="49">
        <v>193</v>
      </c>
    </row>
    <row r="679" spans="1:16" x14ac:dyDescent="0.3">
      <c r="A679" s="49">
        <v>633</v>
      </c>
      <c r="B679" s="115">
        <f t="shared" si="72"/>
        <v>2.833382137628111</v>
      </c>
      <c r="C679" s="49">
        <f t="shared" si="73"/>
        <v>447.06977684993814</v>
      </c>
      <c r="D679" s="49">
        <f t="shared" si="74"/>
        <v>0.23529411764705882</v>
      </c>
      <c r="E679" s="49">
        <f t="shared" si="74"/>
        <v>0.23504313725490197</v>
      </c>
      <c r="F679" s="49">
        <f t="shared" si="74"/>
        <v>0.74331372549019603</v>
      </c>
      <c r="G679" s="49" t="e">
        <f t="shared" si="79"/>
        <v>#REF!</v>
      </c>
      <c r="H679" s="49" t="e">
        <f t="shared" si="79"/>
        <v>#REF!</v>
      </c>
      <c r="I679" s="49" t="e">
        <f t="shared" si="79"/>
        <v>#REF!</v>
      </c>
      <c r="J679" s="116">
        <f>'[2]RGB Analysis'!A679/3</f>
        <v>211</v>
      </c>
      <c r="K679" s="116" t="b">
        <f t="shared" si="76"/>
        <v>1</v>
      </c>
      <c r="L679" s="116"/>
      <c r="N679" s="49">
        <v>60</v>
      </c>
      <c r="O679" s="49">
        <v>59.936</v>
      </c>
      <c r="P679" s="49">
        <v>189.54499999999999</v>
      </c>
    </row>
    <row r="680" spans="1:16" hidden="1" x14ac:dyDescent="0.3">
      <c r="A680" s="49">
        <v>634</v>
      </c>
      <c r="B680" s="115">
        <f t="shared" si="72"/>
        <v>2.8313811615422155</v>
      </c>
      <c r="C680" s="49">
        <f t="shared" si="73"/>
        <v>447.38572722227025</v>
      </c>
      <c r="D680" s="49">
        <f t="shared" si="74"/>
        <v>0.24071058823529409</v>
      </c>
      <c r="E680" s="49">
        <f t="shared" si="74"/>
        <v>0.23721176470588232</v>
      </c>
      <c r="F680" s="49">
        <f t="shared" si="74"/>
        <v>0.73725490196078425</v>
      </c>
      <c r="G680" s="49" t="e">
        <f t="shared" si="79"/>
        <v>#REF!</v>
      </c>
      <c r="H680" s="49" t="e">
        <f t="shared" si="79"/>
        <v>#REF!</v>
      </c>
      <c r="I680" s="49" t="e">
        <f t="shared" si="79"/>
        <v>#REF!</v>
      </c>
      <c r="J680" s="116">
        <f>'[2]RGB Analysis'!A680/3</f>
        <v>211.33333333333334</v>
      </c>
      <c r="K680" s="116" t="b">
        <f t="shared" si="76"/>
        <v>0</v>
      </c>
      <c r="L680" s="116"/>
      <c r="N680" s="49">
        <v>61.3812</v>
      </c>
      <c r="O680" s="49">
        <v>60.488999999999997</v>
      </c>
      <c r="P680" s="49">
        <v>188</v>
      </c>
    </row>
    <row r="681" spans="1:16" hidden="1" x14ac:dyDescent="0.3">
      <c r="A681" s="49">
        <v>635</v>
      </c>
      <c r="B681" s="115">
        <f t="shared" si="72"/>
        <v>2.8293801854563201</v>
      </c>
      <c r="C681" s="49">
        <f t="shared" si="73"/>
        <v>447.70212448338924</v>
      </c>
      <c r="D681" s="49">
        <f t="shared" si="74"/>
        <v>0.24313725490196078</v>
      </c>
      <c r="E681" s="49">
        <f t="shared" si="74"/>
        <v>0.23182352941176471</v>
      </c>
      <c r="F681" s="49">
        <f t="shared" si="74"/>
        <v>0.74266666666666659</v>
      </c>
      <c r="G681" s="49" t="e">
        <f t="shared" si="79"/>
        <v>#REF!</v>
      </c>
      <c r="H681" s="49" t="e">
        <f t="shared" si="79"/>
        <v>#REF!</v>
      </c>
      <c r="I681" s="49" t="e">
        <f t="shared" si="79"/>
        <v>#REF!</v>
      </c>
      <c r="J681" s="116">
        <f>'[2]RGB Analysis'!A681/3</f>
        <v>211.66666666666666</v>
      </c>
      <c r="K681" s="116" t="b">
        <f t="shared" si="76"/>
        <v>0</v>
      </c>
      <c r="L681" s="116"/>
      <c r="N681" s="49">
        <v>62</v>
      </c>
      <c r="O681" s="49">
        <v>59.115000000000002</v>
      </c>
      <c r="P681" s="49">
        <v>189.38</v>
      </c>
    </row>
    <row r="682" spans="1:16" x14ac:dyDescent="0.3">
      <c r="A682" s="49">
        <v>636</v>
      </c>
      <c r="B682" s="115">
        <f t="shared" si="72"/>
        <v>2.8273792093704246</v>
      </c>
      <c r="C682" s="49">
        <f t="shared" si="73"/>
        <v>448.01896958210358</v>
      </c>
      <c r="D682" s="49">
        <f t="shared" si="74"/>
        <v>0.23502431372549018</v>
      </c>
      <c r="E682" s="49">
        <f t="shared" si="74"/>
        <v>0.22819215686274508</v>
      </c>
      <c r="F682" s="49">
        <f t="shared" si="74"/>
        <v>0.74509803921568629</v>
      </c>
      <c r="G682" s="49" t="e">
        <f t="shared" si="79"/>
        <v>#REF!</v>
      </c>
      <c r="H682" s="49" t="e">
        <f t="shared" si="79"/>
        <v>#REF!</v>
      </c>
      <c r="I682" s="49" t="e">
        <f t="shared" si="79"/>
        <v>#REF!</v>
      </c>
      <c r="J682" s="116">
        <f>'[2]RGB Analysis'!A682/3</f>
        <v>212</v>
      </c>
      <c r="K682" s="116" t="b">
        <f t="shared" si="76"/>
        <v>1</v>
      </c>
      <c r="L682" s="116"/>
      <c r="N682" s="49">
        <v>59.931199999999997</v>
      </c>
      <c r="O682" s="49">
        <v>58.189</v>
      </c>
      <c r="P682" s="49">
        <v>190</v>
      </c>
    </row>
    <row r="683" spans="1:16" hidden="1" x14ac:dyDescent="0.3">
      <c r="A683" s="49">
        <v>637</v>
      </c>
      <c r="B683" s="115">
        <f t="shared" si="72"/>
        <v>2.8253782332845288</v>
      </c>
      <c r="C683" s="49">
        <f t="shared" si="73"/>
        <v>448.33626346990962</v>
      </c>
      <c r="D683" s="49">
        <f t="shared" si="74"/>
        <v>0.23137254901960783</v>
      </c>
      <c r="E683" s="49">
        <f t="shared" si="74"/>
        <v>0.22902745098039215</v>
      </c>
      <c r="F683" s="49">
        <f t="shared" si="74"/>
        <v>0.75320392156862748</v>
      </c>
      <c r="G683" s="49" t="e">
        <f t="shared" si="79"/>
        <v>#REF!</v>
      </c>
      <c r="H683" s="49" t="e">
        <f t="shared" si="79"/>
        <v>#REF!</v>
      </c>
      <c r="I683" s="49" t="e">
        <f t="shared" si="79"/>
        <v>#REF!</v>
      </c>
      <c r="J683" s="116">
        <f>'[2]RGB Analysis'!A683/3</f>
        <v>212.33333333333334</v>
      </c>
      <c r="K683" s="116" t="b">
        <f t="shared" si="76"/>
        <v>0</v>
      </c>
      <c r="L683" s="116"/>
      <c r="N683" s="49">
        <v>59</v>
      </c>
      <c r="O683" s="49">
        <v>58.402000000000001</v>
      </c>
      <c r="P683" s="49">
        <v>192.06700000000001</v>
      </c>
    </row>
    <row r="684" spans="1:16" hidden="1" x14ac:dyDescent="0.3">
      <c r="A684" s="49">
        <v>638</v>
      </c>
      <c r="B684" s="115">
        <f t="shared" si="72"/>
        <v>2.8233772571986333</v>
      </c>
      <c r="C684" s="49">
        <f t="shared" si="73"/>
        <v>448.65400710100101</v>
      </c>
      <c r="D684" s="49">
        <f t="shared" si="74"/>
        <v>0.23677372549019604</v>
      </c>
      <c r="E684" s="49">
        <f t="shared" si="74"/>
        <v>0.22968235294117648</v>
      </c>
      <c r="F684" s="49">
        <f t="shared" si="74"/>
        <v>0.75686274509803919</v>
      </c>
      <c r="G684" s="49" t="e">
        <f t="shared" si="79"/>
        <v>#REF!</v>
      </c>
      <c r="H684" s="49" t="e">
        <f t="shared" si="79"/>
        <v>#REF!</v>
      </c>
      <c r="I684" s="49" t="e">
        <f t="shared" si="79"/>
        <v>#REF!</v>
      </c>
      <c r="J684" s="116">
        <f>'[2]RGB Analysis'!A684/3</f>
        <v>212.66666666666666</v>
      </c>
      <c r="K684" s="116" t="b">
        <f t="shared" si="76"/>
        <v>0</v>
      </c>
      <c r="L684" s="116"/>
      <c r="N684" s="49">
        <v>60.377299999999998</v>
      </c>
      <c r="O684" s="49">
        <v>58.569000000000003</v>
      </c>
      <c r="P684" s="49">
        <v>193</v>
      </c>
    </row>
    <row r="685" spans="1:16" x14ac:dyDescent="0.3">
      <c r="A685" s="49">
        <v>639</v>
      </c>
      <c r="B685" s="115">
        <f t="shared" si="72"/>
        <v>2.8213762811127379</v>
      </c>
      <c r="C685" s="49">
        <f t="shared" si="73"/>
        <v>448.97220143227827</v>
      </c>
      <c r="D685" s="49">
        <f t="shared" si="74"/>
        <v>0.23921568627450979</v>
      </c>
      <c r="E685" s="49">
        <f t="shared" si="74"/>
        <v>0.23247450980392156</v>
      </c>
      <c r="F685" s="49">
        <f t="shared" si="74"/>
        <v>0.74606666666666677</v>
      </c>
      <c r="G685" s="49" t="e">
        <f t="shared" si="79"/>
        <v>#REF!</v>
      </c>
      <c r="H685" s="49" t="e">
        <f t="shared" si="79"/>
        <v>#REF!</v>
      </c>
      <c r="I685" s="49" t="e">
        <f t="shared" si="79"/>
        <v>#REF!</v>
      </c>
      <c r="J685" s="116">
        <f>'[2]RGB Analysis'!A685/3</f>
        <v>213</v>
      </c>
      <c r="K685" s="116" t="b">
        <f t="shared" si="76"/>
        <v>1</v>
      </c>
      <c r="L685" s="116"/>
      <c r="N685" s="49">
        <v>61</v>
      </c>
      <c r="O685" s="49">
        <v>59.280999999999999</v>
      </c>
      <c r="P685" s="49">
        <v>190.24700000000001</v>
      </c>
    </row>
    <row r="686" spans="1:16" hidden="1" x14ac:dyDescent="0.3">
      <c r="A686" s="49">
        <v>640</v>
      </c>
      <c r="B686" s="115">
        <f t="shared" si="72"/>
        <v>2.8193753050268424</v>
      </c>
      <c r="C686" s="49">
        <f t="shared" si="73"/>
        <v>449.29084742335868</v>
      </c>
      <c r="D686" s="49">
        <f t="shared" si="74"/>
        <v>0.24460901960784315</v>
      </c>
      <c r="E686" s="49">
        <f t="shared" si="74"/>
        <v>0.23109803921568625</v>
      </c>
      <c r="F686" s="49">
        <f t="shared" si="74"/>
        <v>0.74117647058823533</v>
      </c>
      <c r="G686" s="49" t="e">
        <f t="shared" si="79"/>
        <v>#REF!</v>
      </c>
      <c r="H686" s="49" t="e">
        <f t="shared" si="79"/>
        <v>#REF!</v>
      </c>
      <c r="I686" s="49" t="e">
        <f t="shared" si="79"/>
        <v>#REF!</v>
      </c>
      <c r="J686" s="116">
        <f>'[2]RGB Analysis'!A686/3</f>
        <v>213.33333333333334</v>
      </c>
      <c r="K686" s="116" t="b">
        <f t="shared" si="76"/>
        <v>0</v>
      </c>
      <c r="L686" s="116"/>
      <c r="N686" s="49">
        <v>62.375300000000003</v>
      </c>
      <c r="O686" s="49">
        <v>58.93</v>
      </c>
      <c r="P686" s="49">
        <v>189</v>
      </c>
    </row>
    <row r="687" spans="1:16" hidden="1" x14ac:dyDescent="0.3">
      <c r="A687" s="49">
        <v>641</v>
      </c>
      <c r="B687" s="115">
        <f t="shared" ref="B687:B750" si="80">4.1/2049*(2049-A687)</f>
        <v>2.8173743289409465</v>
      </c>
      <c r="C687" s="49">
        <f t="shared" ref="C687:C750" si="81">0.4*18.6*78.1*2.18/B687</f>
        <v>449.60994603658554</v>
      </c>
      <c r="D687" s="49">
        <f t="shared" ref="D687:F750" si="82">N687/250/1.02</f>
        <v>0.24705882352941178</v>
      </c>
      <c r="E687" s="49">
        <f t="shared" si="82"/>
        <v>0.2299686274509804</v>
      </c>
      <c r="F687" s="49">
        <f t="shared" si="82"/>
        <v>0.71422745098039209</v>
      </c>
      <c r="G687" s="49" t="e">
        <f t="shared" ref="G687:I702" si="83">G686</f>
        <v>#REF!</v>
      </c>
      <c r="H687" s="49" t="e">
        <f t="shared" si="83"/>
        <v>#REF!</v>
      </c>
      <c r="I687" s="49" t="e">
        <f t="shared" si="83"/>
        <v>#REF!</v>
      </c>
      <c r="J687" s="116">
        <f>'[2]RGB Analysis'!A687/3</f>
        <v>213.66666666666666</v>
      </c>
      <c r="K687" s="116" t="b">
        <f t="shared" ref="K687:K750" si="84">INT(J687)=J687</f>
        <v>0</v>
      </c>
      <c r="L687" s="116"/>
      <c r="N687" s="49">
        <v>63</v>
      </c>
      <c r="O687" s="49">
        <v>58.642000000000003</v>
      </c>
      <c r="P687" s="49">
        <v>182.12799999999999</v>
      </c>
    </row>
    <row r="688" spans="1:16" x14ac:dyDescent="0.3">
      <c r="A688" s="49">
        <v>642</v>
      </c>
      <c r="B688" s="115">
        <f t="shared" si="80"/>
        <v>2.8153733528550511</v>
      </c>
      <c r="C688" s="49">
        <f t="shared" si="81"/>
        <v>449.92949823703793</v>
      </c>
      <c r="D688" s="49">
        <f t="shared" si="82"/>
        <v>0.23628745098039217</v>
      </c>
      <c r="E688" s="49">
        <f t="shared" si="82"/>
        <v>0.23096078431372549</v>
      </c>
      <c r="F688" s="49">
        <f t="shared" si="82"/>
        <v>0.70196078431372544</v>
      </c>
      <c r="G688" s="49" t="e">
        <f t="shared" si="83"/>
        <v>#REF!</v>
      </c>
      <c r="H688" s="49" t="e">
        <f t="shared" si="83"/>
        <v>#REF!</v>
      </c>
      <c r="I688" s="49" t="e">
        <f t="shared" si="83"/>
        <v>#REF!</v>
      </c>
      <c r="J688" s="116">
        <f>'[2]RGB Analysis'!A688/3</f>
        <v>214</v>
      </c>
      <c r="K688" s="116" t="b">
        <f t="shared" si="84"/>
        <v>1</v>
      </c>
      <c r="L688" s="116"/>
      <c r="N688" s="49">
        <v>60.253300000000003</v>
      </c>
      <c r="O688" s="49">
        <v>58.895000000000003</v>
      </c>
      <c r="P688" s="49">
        <v>179</v>
      </c>
    </row>
    <row r="689" spans="1:16" hidden="1" x14ac:dyDescent="0.3">
      <c r="A689" s="49">
        <v>643</v>
      </c>
      <c r="B689" s="115">
        <f t="shared" si="80"/>
        <v>2.8133723767691556</v>
      </c>
      <c r="C689" s="49">
        <f t="shared" si="81"/>
        <v>450.24950499254078</v>
      </c>
      <c r="D689" s="49">
        <f t="shared" si="82"/>
        <v>0.23137254901960783</v>
      </c>
      <c r="E689" s="49">
        <f t="shared" si="82"/>
        <v>0.22868235294117645</v>
      </c>
      <c r="F689" s="49">
        <f t="shared" si="82"/>
        <v>0.72349019607843146</v>
      </c>
      <c r="G689" s="49" t="e">
        <f t="shared" si="83"/>
        <v>#REF!</v>
      </c>
      <c r="H689" s="49" t="e">
        <f t="shared" si="83"/>
        <v>#REF!</v>
      </c>
      <c r="I689" s="49" t="e">
        <f t="shared" si="83"/>
        <v>#REF!</v>
      </c>
      <c r="J689" s="116">
        <f>'[2]RGB Analysis'!A689/3</f>
        <v>214.33333333333334</v>
      </c>
      <c r="K689" s="116" t="b">
        <f t="shared" si="84"/>
        <v>0</v>
      </c>
      <c r="L689" s="116"/>
      <c r="N689" s="49">
        <v>59</v>
      </c>
      <c r="O689" s="49">
        <v>58.314</v>
      </c>
      <c r="P689" s="49">
        <v>184.49</v>
      </c>
    </row>
    <row r="690" spans="1:16" hidden="1" x14ac:dyDescent="0.3">
      <c r="A690" s="49">
        <v>644</v>
      </c>
      <c r="B690" s="115">
        <f t="shared" si="80"/>
        <v>2.8113714006832597</v>
      </c>
      <c r="C690" s="49">
        <f t="shared" si="81"/>
        <v>450.56996727367437</v>
      </c>
      <c r="D690" s="49">
        <f t="shared" si="82"/>
        <v>0.24481764705882353</v>
      </c>
      <c r="E690" s="49">
        <f t="shared" si="82"/>
        <v>0.22860784313725491</v>
      </c>
      <c r="F690" s="49">
        <f t="shared" si="82"/>
        <v>0.73333333333333328</v>
      </c>
      <c r="G690" s="49" t="e">
        <f t="shared" si="83"/>
        <v>#REF!</v>
      </c>
      <c r="H690" s="49" t="e">
        <f t="shared" si="83"/>
        <v>#REF!</v>
      </c>
      <c r="I690" s="49" t="e">
        <f t="shared" si="83"/>
        <v>#REF!</v>
      </c>
      <c r="J690" s="116">
        <f>'[2]RGB Analysis'!A690/3</f>
        <v>214.66666666666666</v>
      </c>
      <c r="K690" s="116" t="b">
        <f t="shared" si="84"/>
        <v>0</v>
      </c>
      <c r="L690" s="116"/>
      <c r="N690" s="49">
        <v>62.4285</v>
      </c>
      <c r="O690" s="49">
        <v>58.295000000000002</v>
      </c>
      <c r="P690" s="49">
        <v>187</v>
      </c>
    </row>
    <row r="691" spans="1:16" x14ac:dyDescent="0.3">
      <c r="A691" s="49">
        <v>645</v>
      </c>
      <c r="B691" s="115">
        <f t="shared" si="80"/>
        <v>2.8093704245973643</v>
      </c>
      <c r="C691" s="49">
        <f t="shared" si="81"/>
        <v>450.89088605378379</v>
      </c>
      <c r="D691" s="49">
        <f t="shared" si="82"/>
        <v>0.25098039215686274</v>
      </c>
      <c r="E691" s="49">
        <f t="shared" si="82"/>
        <v>0.23002745098039212</v>
      </c>
      <c r="F691" s="49">
        <f t="shared" si="82"/>
        <v>0.73064705882352943</v>
      </c>
      <c r="G691" s="49" t="e">
        <f t="shared" si="83"/>
        <v>#REF!</v>
      </c>
      <c r="H691" s="49" t="e">
        <f t="shared" si="83"/>
        <v>#REF!</v>
      </c>
      <c r="I691" s="49" t="e">
        <f t="shared" si="83"/>
        <v>#REF!</v>
      </c>
      <c r="J691" s="116">
        <f>'[2]RGB Analysis'!A691/3</f>
        <v>215</v>
      </c>
      <c r="K691" s="116" t="b">
        <f t="shared" si="84"/>
        <v>1</v>
      </c>
      <c r="L691" s="116"/>
      <c r="N691" s="49">
        <v>64</v>
      </c>
      <c r="O691" s="49">
        <v>58.656999999999996</v>
      </c>
      <c r="P691" s="49">
        <v>186.315</v>
      </c>
    </row>
    <row r="692" spans="1:16" hidden="1" x14ac:dyDescent="0.3">
      <c r="A692" s="49">
        <v>646</v>
      </c>
      <c r="B692" s="115">
        <f t="shared" si="80"/>
        <v>2.8073694485114689</v>
      </c>
      <c r="C692" s="49">
        <f t="shared" si="81"/>
        <v>451.21226230898958</v>
      </c>
      <c r="D692" s="49">
        <f t="shared" si="82"/>
        <v>0.25078509803921567</v>
      </c>
      <c r="E692" s="49">
        <f t="shared" si="82"/>
        <v>0.22839607843137255</v>
      </c>
      <c r="F692" s="49">
        <f t="shared" si="82"/>
        <v>0.72941176470588232</v>
      </c>
      <c r="G692" s="49" t="e">
        <f t="shared" si="83"/>
        <v>#REF!</v>
      </c>
      <c r="H692" s="49" t="e">
        <f t="shared" si="83"/>
        <v>#REF!</v>
      </c>
      <c r="I692" s="49" t="e">
        <f t="shared" si="83"/>
        <v>#REF!</v>
      </c>
      <c r="J692" s="116">
        <f>'[2]RGB Analysis'!A692/3</f>
        <v>215.33333333333334</v>
      </c>
      <c r="K692" s="116" t="b">
        <f t="shared" si="84"/>
        <v>0</v>
      </c>
      <c r="L692" s="116"/>
      <c r="N692" s="49">
        <v>63.950200000000002</v>
      </c>
      <c r="O692" s="49">
        <v>58.241</v>
      </c>
      <c r="P692" s="49">
        <v>186</v>
      </c>
    </row>
    <row r="693" spans="1:16" hidden="1" x14ac:dyDescent="0.3">
      <c r="A693" s="49">
        <v>647</v>
      </c>
      <c r="B693" s="115">
        <f t="shared" si="80"/>
        <v>2.8053684724255734</v>
      </c>
      <c r="C693" s="49">
        <f t="shared" si="81"/>
        <v>451.53409701819714</v>
      </c>
      <c r="D693" s="49">
        <f t="shared" si="82"/>
        <v>0.25057843137254898</v>
      </c>
      <c r="E693" s="49">
        <f t="shared" si="82"/>
        <v>0.22476862745098042</v>
      </c>
      <c r="F693" s="49">
        <f t="shared" si="82"/>
        <v>0.73477647058823525</v>
      </c>
      <c r="G693" s="49" t="e">
        <f t="shared" si="83"/>
        <v>#REF!</v>
      </c>
      <c r="H693" s="49" t="e">
        <f t="shared" si="83"/>
        <v>#REF!</v>
      </c>
      <c r="I693" s="49" t="e">
        <f t="shared" si="83"/>
        <v>#REF!</v>
      </c>
      <c r="J693" s="116">
        <f>'[2]RGB Analysis'!A693/3</f>
        <v>215.66666666666666</v>
      </c>
      <c r="K693" s="116" t="b">
        <f t="shared" si="84"/>
        <v>0</v>
      </c>
      <c r="L693" s="116"/>
      <c r="N693" s="49">
        <v>63.897500000000001</v>
      </c>
      <c r="O693" s="49">
        <v>57.316000000000003</v>
      </c>
      <c r="P693" s="49">
        <v>187.36799999999999</v>
      </c>
    </row>
    <row r="694" spans="1:16" x14ac:dyDescent="0.3">
      <c r="A694" s="49">
        <v>648</v>
      </c>
      <c r="B694" s="115">
        <f t="shared" si="80"/>
        <v>2.8033674963396775</v>
      </c>
      <c r="C694" s="49">
        <f t="shared" si="81"/>
        <v>451.85639116310665</v>
      </c>
      <c r="D694" s="49">
        <f t="shared" si="82"/>
        <v>0.24336784313725487</v>
      </c>
      <c r="E694" s="49">
        <f t="shared" si="82"/>
        <v>0.22671372549019606</v>
      </c>
      <c r="F694" s="49">
        <f t="shared" si="82"/>
        <v>0.73725490196078425</v>
      </c>
      <c r="G694" s="49" t="e">
        <f t="shared" si="83"/>
        <v>#REF!</v>
      </c>
      <c r="H694" s="49" t="e">
        <f t="shared" si="83"/>
        <v>#REF!</v>
      </c>
      <c r="I694" s="49" t="e">
        <f t="shared" si="83"/>
        <v>#REF!</v>
      </c>
      <c r="J694" s="116">
        <f>'[2]RGB Analysis'!A694/3</f>
        <v>216</v>
      </c>
      <c r="K694" s="116" t="b">
        <f t="shared" si="84"/>
        <v>1</v>
      </c>
      <c r="L694" s="116"/>
      <c r="N694" s="49">
        <v>62.058799999999998</v>
      </c>
      <c r="O694" s="49">
        <v>57.811999999999998</v>
      </c>
      <c r="P694" s="49">
        <v>188</v>
      </c>
    </row>
    <row r="695" spans="1:16" hidden="1" x14ac:dyDescent="0.3">
      <c r="A695" s="49">
        <v>649</v>
      </c>
      <c r="B695" s="115">
        <f t="shared" si="80"/>
        <v>2.8013665202537821</v>
      </c>
      <c r="C695" s="49">
        <f t="shared" si="81"/>
        <v>452.17914572822315</v>
      </c>
      <c r="D695" s="49">
        <f t="shared" si="82"/>
        <v>0.24043882352941176</v>
      </c>
      <c r="E695" s="49">
        <f t="shared" si="82"/>
        <v>0.23076862745098037</v>
      </c>
      <c r="F695" s="49">
        <f t="shared" si="82"/>
        <v>0.73189411764705892</v>
      </c>
      <c r="G695" s="49" t="e">
        <f t="shared" si="83"/>
        <v>#REF!</v>
      </c>
      <c r="H695" s="49" t="e">
        <f t="shared" si="83"/>
        <v>#REF!</v>
      </c>
      <c r="I695" s="49" t="e">
        <f t="shared" si="83"/>
        <v>#REF!</v>
      </c>
      <c r="J695" s="116">
        <f>'[2]RGB Analysis'!A695/3</f>
        <v>216.33333333333334</v>
      </c>
      <c r="K695" s="116" t="b">
        <f t="shared" si="84"/>
        <v>0</v>
      </c>
      <c r="L695" s="116"/>
      <c r="N695" s="49">
        <v>61.311900000000001</v>
      </c>
      <c r="O695" s="49">
        <v>58.845999999999997</v>
      </c>
      <c r="P695" s="49">
        <v>186.63300000000001</v>
      </c>
    </row>
    <row r="696" spans="1:16" hidden="1" x14ac:dyDescent="0.3">
      <c r="A696" s="49">
        <v>650</v>
      </c>
      <c r="B696" s="115">
        <f t="shared" si="80"/>
        <v>2.7993655441678866</v>
      </c>
      <c r="C696" s="49">
        <f t="shared" si="81"/>
        <v>452.50236170086663</v>
      </c>
      <c r="D696" s="49">
        <f t="shared" si="82"/>
        <v>0.24109764705882353</v>
      </c>
      <c r="E696" s="49">
        <f t="shared" si="82"/>
        <v>0.22923921568627451</v>
      </c>
      <c r="F696" s="49">
        <f t="shared" si="82"/>
        <v>0.72941176470588232</v>
      </c>
      <c r="G696" s="49" t="e">
        <f t="shared" si="83"/>
        <v>#REF!</v>
      </c>
      <c r="H696" s="49" t="e">
        <f t="shared" si="83"/>
        <v>#REF!</v>
      </c>
      <c r="I696" s="49" t="e">
        <f t="shared" si="83"/>
        <v>#REF!</v>
      </c>
      <c r="J696" s="116">
        <f>'[2]RGB Analysis'!A696/3</f>
        <v>216.66666666666666</v>
      </c>
      <c r="K696" s="116" t="b">
        <f t="shared" si="84"/>
        <v>0</v>
      </c>
      <c r="L696" s="116"/>
      <c r="N696" s="49">
        <v>61.479900000000001</v>
      </c>
      <c r="O696" s="49">
        <v>58.456000000000003</v>
      </c>
      <c r="P696" s="49">
        <v>186</v>
      </c>
    </row>
    <row r="697" spans="1:16" x14ac:dyDescent="0.3">
      <c r="A697" s="49">
        <v>651</v>
      </c>
      <c r="B697" s="115">
        <f t="shared" si="80"/>
        <v>2.7973645680819912</v>
      </c>
      <c r="C697" s="49">
        <f t="shared" si="81"/>
        <v>452.82604007118198</v>
      </c>
      <c r="D697" s="49">
        <f t="shared" si="82"/>
        <v>0.24167294117647059</v>
      </c>
      <c r="E697" s="49">
        <f t="shared" si="82"/>
        <v>0.23057254901960783</v>
      </c>
      <c r="F697" s="49">
        <f t="shared" si="82"/>
        <v>0.72138431372549017</v>
      </c>
      <c r="G697" s="49" t="e">
        <f t="shared" si="83"/>
        <v>#REF!</v>
      </c>
      <c r="H697" s="49" t="e">
        <f t="shared" si="83"/>
        <v>#REF!</v>
      </c>
      <c r="I697" s="49" t="e">
        <f t="shared" si="83"/>
        <v>#REF!</v>
      </c>
      <c r="J697" s="116">
        <f>'[2]RGB Analysis'!A697/3</f>
        <v>217</v>
      </c>
      <c r="K697" s="116" t="b">
        <f t="shared" si="84"/>
        <v>1</v>
      </c>
      <c r="L697" s="116"/>
      <c r="N697" s="49">
        <v>61.626600000000003</v>
      </c>
      <c r="O697" s="49">
        <v>58.795999999999999</v>
      </c>
      <c r="P697" s="49">
        <v>183.953</v>
      </c>
    </row>
    <row r="698" spans="1:16" hidden="1" x14ac:dyDescent="0.3">
      <c r="A698" s="49">
        <v>652</v>
      </c>
      <c r="B698" s="115">
        <f t="shared" si="80"/>
        <v>2.7953635919960953</v>
      </c>
      <c r="C698" s="49">
        <f t="shared" si="81"/>
        <v>453.1501818321492</v>
      </c>
      <c r="D698" s="49">
        <f t="shared" si="82"/>
        <v>0.24110784313725492</v>
      </c>
      <c r="E698" s="49">
        <f t="shared" si="82"/>
        <v>0.22905098039215688</v>
      </c>
      <c r="F698" s="49">
        <f t="shared" si="82"/>
        <v>0.71764705882352942</v>
      </c>
      <c r="G698" s="49" t="e">
        <f t="shared" si="83"/>
        <v>#REF!</v>
      </c>
      <c r="H698" s="49" t="e">
        <f t="shared" si="83"/>
        <v>#REF!</v>
      </c>
      <c r="I698" s="49" t="e">
        <f t="shared" si="83"/>
        <v>#REF!</v>
      </c>
      <c r="J698" s="116">
        <f>'[2]RGB Analysis'!A698/3</f>
        <v>217.33333333333334</v>
      </c>
      <c r="K698" s="116" t="b">
        <f t="shared" si="84"/>
        <v>0</v>
      </c>
      <c r="L698" s="116"/>
      <c r="N698" s="49">
        <v>61.482500000000002</v>
      </c>
      <c r="O698" s="49">
        <v>58.408000000000001</v>
      </c>
      <c r="P698" s="49">
        <v>183</v>
      </c>
    </row>
    <row r="699" spans="1:16" hidden="1" x14ac:dyDescent="0.3">
      <c r="A699" s="49">
        <v>653</v>
      </c>
      <c r="B699" s="115">
        <f t="shared" si="80"/>
        <v>2.7933626159101999</v>
      </c>
      <c r="C699" s="49">
        <f t="shared" si="81"/>
        <v>453.47478797959343</v>
      </c>
      <c r="D699" s="49">
        <f t="shared" si="82"/>
        <v>0.24085764705882354</v>
      </c>
      <c r="E699" s="49">
        <f t="shared" si="82"/>
        <v>0.22770588235294117</v>
      </c>
      <c r="F699" s="49">
        <f t="shared" si="82"/>
        <v>0.70161568627450988</v>
      </c>
      <c r="G699" s="49" t="e">
        <f t="shared" si="83"/>
        <v>#REF!</v>
      </c>
      <c r="H699" s="49" t="e">
        <f t="shared" si="83"/>
        <v>#REF!</v>
      </c>
      <c r="I699" s="49" t="e">
        <f t="shared" si="83"/>
        <v>#REF!</v>
      </c>
      <c r="J699" s="116">
        <f>'[2]RGB Analysis'!A699/3</f>
        <v>217.66666666666666</v>
      </c>
      <c r="K699" s="116" t="b">
        <f t="shared" si="84"/>
        <v>0</v>
      </c>
      <c r="L699" s="116"/>
      <c r="N699" s="49">
        <v>61.418700000000001</v>
      </c>
      <c r="O699" s="49">
        <v>58.064999999999998</v>
      </c>
      <c r="P699" s="49">
        <v>178.91200000000001</v>
      </c>
    </row>
    <row r="700" spans="1:16" x14ac:dyDescent="0.3">
      <c r="A700" s="49">
        <v>654</v>
      </c>
      <c r="B700" s="115">
        <f t="shared" si="80"/>
        <v>2.7913616398243044</v>
      </c>
      <c r="C700" s="49">
        <f t="shared" si="81"/>
        <v>453.79985951219527</v>
      </c>
      <c r="D700" s="49">
        <f t="shared" si="82"/>
        <v>0.24655686274509803</v>
      </c>
      <c r="E700" s="49">
        <f t="shared" si="82"/>
        <v>0.23017254901960785</v>
      </c>
      <c r="F700" s="49">
        <f t="shared" si="82"/>
        <v>0.69411764705882351</v>
      </c>
      <c r="G700" s="49" t="e">
        <f t="shared" si="83"/>
        <v>#REF!</v>
      </c>
      <c r="H700" s="49" t="e">
        <f t="shared" si="83"/>
        <v>#REF!</v>
      </c>
      <c r="I700" s="49" t="e">
        <f t="shared" si="83"/>
        <v>#REF!</v>
      </c>
      <c r="J700" s="116">
        <f>'[2]RGB Analysis'!A700/3</f>
        <v>218</v>
      </c>
      <c r="K700" s="116" t="b">
        <f t="shared" si="84"/>
        <v>1</v>
      </c>
      <c r="L700" s="116"/>
      <c r="N700" s="49">
        <v>62.872</v>
      </c>
      <c r="O700" s="49">
        <v>58.694000000000003</v>
      </c>
      <c r="P700" s="49">
        <v>177</v>
      </c>
    </row>
    <row r="701" spans="1:16" hidden="1" x14ac:dyDescent="0.3">
      <c r="A701" s="49">
        <v>655</v>
      </c>
      <c r="B701" s="115">
        <f t="shared" si="80"/>
        <v>2.789360663738409</v>
      </c>
      <c r="C701" s="49">
        <f t="shared" si="81"/>
        <v>454.12539743150097</v>
      </c>
      <c r="D701" s="49">
        <f t="shared" si="82"/>
        <v>0.24892470588235294</v>
      </c>
      <c r="E701" s="49">
        <f t="shared" si="82"/>
        <v>0.23137254901960783</v>
      </c>
      <c r="F701" s="49">
        <f t="shared" si="82"/>
        <v>0.69411764705882351</v>
      </c>
      <c r="G701" s="49" t="e">
        <f t="shared" si="83"/>
        <v>#REF!</v>
      </c>
      <c r="H701" s="49" t="e">
        <f t="shared" si="83"/>
        <v>#REF!</v>
      </c>
      <c r="I701" s="49" t="e">
        <f t="shared" si="83"/>
        <v>#REF!</v>
      </c>
      <c r="J701" s="116">
        <f>'[2]RGB Analysis'!A701/3</f>
        <v>218.33333333333334</v>
      </c>
      <c r="K701" s="116" t="b">
        <f t="shared" si="84"/>
        <v>0</v>
      </c>
      <c r="L701" s="116"/>
      <c r="N701" s="49">
        <v>63.4758</v>
      </c>
      <c r="O701" s="49">
        <v>59</v>
      </c>
      <c r="P701" s="49">
        <v>177</v>
      </c>
    </row>
    <row r="702" spans="1:16" hidden="1" x14ac:dyDescent="0.3">
      <c r="A702" s="49">
        <v>656</v>
      </c>
      <c r="B702" s="115">
        <f t="shared" si="80"/>
        <v>2.7873596876525131</v>
      </c>
      <c r="C702" s="49">
        <f t="shared" si="81"/>
        <v>454.45140274193284</v>
      </c>
      <c r="D702" s="49">
        <f t="shared" si="82"/>
        <v>0.25138431372549014</v>
      </c>
      <c r="E702" s="49">
        <f t="shared" si="82"/>
        <v>0.2340078431372549</v>
      </c>
      <c r="F702" s="49">
        <f t="shared" si="82"/>
        <v>0.69430196078431372</v>
      </c>
      <c r="G702" s="49" t="e">
        <f t="shared" si="83"/>
        <v>#REF!</v>
      </c>
      <c r="H702" s="49" t="e">
        <f t="shared" si="83"/>
        <v>#REF!</v>
      </c>
      <c r="I702" s="49" t="e">
        <f t="shared" si="83"/>
        <v>#REF!</v>
      </c>
      <c r="J702" s="116">
        <f>'[2]RGB Analysis'!A702/3</f>
        <v>218.66666666666666</v>
      </c>
      <c r="K702" s="116" t="b">
        <f t="shared" si="84"/>
        <v>0</v>
      </c>
      <c r="L702" s="116"/>
      <c r="N702" s="49">
        <v>64.102999999999994</v>
      </c>
      <c r="O702" s="49">
        <v>59.671999999999997</v>
      </c>
      <c r="P702" s="49">
        <v>177.047</v>
      </c>
    </row>
    <row r="703" spans="1:16" x14ac:dyDescent="0.3">
      <c r="A703" s="49">
        <v>657</v>
      </c>
      <c r="B703" s="115">
        <f t="shared" si="80"/>
        <v>2.7853587115666176</v>
      </c>
      <c r="C703" s="49">
        <f t="shared" si="81"/>
        <v>454.77787645079917</v>
      </c>
      <c r="D703" s="49">
        <f t="shared" si="82"/>
        <v>0.25243294117647064</v>
      </c>
      <c r="E703" s="49">
        <f t="shared" si="82"/>
        <v>0.23001176470588233</v>
      </c>
      <c r="F703" s="49">
        <f t="shared" si="82"/>
        <v>0.7049333333333333</v>
      </c>
      <c r="G703" s="49" t="e">
        <f t="shared" ref="G703:I718" si="85">G702</f>
        <v>#REF!</v>
      </c>
      <c r="H703" s="49" t="e">
        <f t="shared" si="85"/>
        <v>#REF!</v>
      </c>
      <c r="I703" s="49" t="e">
        <f t="shared" si="85"/>
        <v>#REF!</v>
      </c>
      <c r="J703" s="116">
        <f>'[2]RGB Analysis'!A703/3</f>
        <v>219</v>
      </c>
      <c r="K703" s="116" t="b">
        <f t="shared" si="84"/>
        <v>1</v>
      </c>
      <c r="L703" s="116"/>
      <c r="N703" s="49">
        <v>64.370400000000004</v>
      </c>
      <c r="O703" s="49">
        <v>58.652999999999999</v>
      </c>
      <c r="P703" s="49">
        <v>179.75800000000001</v>
      </c>
    </row>
    <row r="704" spans="1:16" hidden="1" x14ac:dyDescent="0.3">
      <c r="A704" s="49">
        <v>658</v>
      </c>
      <c r="B704" s="115">
        <f t="shared" si="80"/>
        <v>2.7833577354807222</v>
      </c>
      <c r="C704" s="49">
        <f t="shared" si="81"/>
        <v>455.10481956830512</v>
      </c>
      <c r="D704" s="49">
        <f t="shared" si="82"/>
        <v>0.2513180392156863</v>
      </c>
      <c r="E704" s="49">
        <f t="shared" si="82"/>
        <v>0.22501176470588236</v>
      </c>
      <c r="F704" s="49">
        <f t="shared" si="82"/>
        <v>0.70958039215686286</v>
      </c>
      <c r="G704" s="49" t="e">
        <f t="shared" si="85"/>
        <v>#REF!</v>
      </c>
      <c r="H704" s="49" t="e">
        <f t="shared" si="85"/>
        <v>#REF!</v>
      </c>
      <c r="I704" s="49" t="e">
        <f t="shared" si="85"/>
        <v>#REF!</v>
      </c>
      <c r="J704" s="116">
        <f>'[2]RGB Analysis'!A704/3</f>
        <v>219.33333333333334</v>
      </c>
      <c r="K704" s="116" t="b">
        <f t="shared" si="84"/>
        <v>0</v>
      </c>
      <c r="L704" s="116"/>
      <c r="N704" s="49">
        <v>64.086100000000002</v>
      </c>
      <c r="O704" s="49">
        <v>57.378</v>
      </c>
      <c r="P704" s="49">
        <v>180.94300000000001</v>
      </c>
    </row>
    <row r="705" spans="1:16" hidden="1" x14ac:dyDescent="0.3">
      <c r="A705" s="49">
        <v>659</v>
      </c>
      <c r="B705" s="115">
        <f t="shared" si="80"/>
        <v>2.7813567593948267</v>
      </c>
      <c r="C705" s="49">
        <f t="shared" si="81"/>
        <v>455.43223310756287</v>
      </c>
      <c r="D705" s="49">
        <f t="shared" si="82"/>
        <v>0.25057843137254898</v>
      </c>
      <c r="E705" s="49">
        <f t="shared" si="82"/>
        <v>0.22873725490196081</v>
      </c>
      <c r="F705" s="49">
        <f t="shared" si="82"/>
        <v>0.68928235294117646</v>
      </c>
      <c r="G705" s="49" t="e">
        <f t="shared" si="85"/>
        <v>#REF!</v>
      </c>
      <c r="H705" s="49" t="e">
        <f t="shared" si="85"/>
        <v>#REF!</v>
      </c>
      <c r="I705" s="49" t="e">
        <f t="shared" si="85"/>
        <v>#REF!</v>
      </c>
      <c r="J705" s="116">
        <f>'[2]RGB Analysis'!A705/3</f>
        <v>219.66666666666666</v>
      </c>
      <c r="K705" s="116" t="b">
        <f t="shared" si="84"/>
        <v>0</v>
      </c>
      <c r="L705" s="116"/>
      <c r="N705" s="49">
        <v>63.897500000000001</v>
      </c>
      <c r="O705" s="49">
        <v>58.328000000000003</v>
      </c>
      <c r="P705" s="49">
        <v>175.767</v>
      </c>
    </row>
    <row r="706" spans="1:16" x14ac:dyDescent="0.3">
      <c r="A706" s="49">
        <v>660</v>
      </c>
      <c r="B706" s="115">
        <f t="shared" si="80"/>
        <v>2.7793557833089308</v>
      </c>
      <c r="C706" s="49">
        <f t="shared" si="81"/>
        <v>455.7601180846022</v>
      </c>
      <c r="D706" s="49">
        <f t="shared" si="82"/>
        <v>0.25663215686274504</v>
      </c>
      <c r="E706" s="49">
        <f t="shared" si="82"/>
        <v>0.22858039215686274</v>
      </c>
      <c r="F706" s="49">
        <f t="shared" si="82"/>
        <v>0.68008627450980386</v>
      </c>
      <c r="G706" s="49" t="e">
        <f t="shared" si="85"/>
        <v>#REF!</v>
      </c>
      <c r="H706" s="49" t="e">
        <f t="shared" si="85"/>
        <v>#REF!</v>
      </c>
      <c r="I706" s="49" t="e">
        <f t="shared" si="85"/>
        <v>#REF!</v>
      </c>
      <c r="J706" s="116">
        <f>'[2]RGB Analysis'!A706/3</f>
        <v>220</v>
      </c>
      <c r="K706" s="116" t="b">
        <f t="shared" si="84"/>
        <v>1</v>
      </c>
      <c r="L706" s="116"/>
      <c r="N706" s="49">
        <v>65.441199999999995</v>
      </c>
      <c r="O706" s="49">
        <v>58.287999999999997</v>
      </c>
      <c r="P706" s="49">
        <v>173.422</v>
      </c>
    </row>
    <row r="707" spans="1:16" hidden="1" x14ac:dyDescent="0.3">
      <c r="A707" s="49">
        <v>661</v>
      </c>
      <c r="B707" s="115">
        <f t="shared" si="80"/>
        <v>2.7773548072230354</v>
      </c>
      <c r="C707" s="49">
        <f t="shared" si="81"/>
        <v>456.08847551838068</v>
      </c>
      <c r="D707" s="49">
        <f t="shared" si="82"/>
        <v>0.25944941176470587</v>
      </c>
      <c r="E707" s="49">
        <f t="shared" si="82"/>
        <v>0.22514117647058823</v>
      </c>
      <c r="F707" s="49">
        <f t="shared" si="82"/>
        <v>0.69143921568627453</v>
      </c>
      <c r="G707" s="49" t="e">
        <f t="shared" si="85"/>
        <v>#REF!</v>
      </c>
      <c r="H707" s="49" t="e">
        <f t="shared" si="85"/>
        <v>#REF!</v>
      </c>
      <c r="I707" s="49" t="e">
        <f t="shared" si="85"/>
        <v>#REF!</v>
      </c>
      <c r="J707" s="116">
        <f>'[2]RGB Analysis'!A707/3</f>
        <v>220.33333333333334</v>
      </c>
      <c r="K707" s="116" t="b">
        <f t="shared" si="84"/>
        <v>0</v>
      </c>
      <c r="L707" s="116"/>
      <c r="N707" s="49">
        <v>66.159599999999998</v>
      </c>
      <c r="O707" s="49">
        <v>57.411000000000001</v>
      </c>
      <c r="P707" s="49">
        <v>176.31700000000001</v>
      </c>
    </row>
    <row r="708" spans="1:16" hidden="1" x14ac:dyDescent="0.3">
      <c r="A708" s="49">
        <v>662</v>
      </c>
      <c r="B708" s="115">
        <f t="shared" si="80"/>
        <v>2.77535383113714</v>
      </c>
      <c r="C708" s="49">
        <f t="shared" si="81"/>
        <v>456.41730643079478</v>
      </c>
      <c r="D708" s="49">
        <f t="shared" si="82"/>
        <v>0.26014431372549018</v>
      </c>
      <c r="E708" s="49">
        <f t="shared" si="82"/>
        <v>0.22413333333333335</v>
      </c>
      <c r="F708" s="49">
        <f t="shared" si="82"/>
        <v>0.69714117647058815</v>
      </c>
      <c r="G708" s="49" t="e">
        <f t="shared" si="85"/>
        <v>#REF!</v>
      </c>
      <c r="H708" s="49" t="e">
        <f t="shared" si="85"/>
        <v>#REF!</v>
      </c>
      <c r="I708" s="49" t="e">
        <f t="shared" si="85"/>
        <v>#REF!</v>
      </c>
      <c r="J708" s="116">
        <f>'[2]RGB Analysis'!A708/3</f>
        <v>220.66666666666666</v>
      </c>
      <c r="K708" s="116" t="b">
        <f t="shared" si="84"/>
        <v>0</v>
      </c>
      <c r="L708" s="116"/>
      <c r="N708" s="49">
        <v>66.336799999999997</v>
      </c>
      <c r="O708" s="49">
        <v>57.154000000000003</v>
      </c>
      <c r="P708" s="49">
        <v>177.77099999999999</v>
      </c>
    </row>
    <row r="709" spans="1:16" x14ac:dyDescent="0.3">
      <c r="A709" s="49">
        <v>663</v>
      </c>
      <c r="B709" s="115">
        <f t="shared" si="80"/>
        <v>2.7733528550512445</v>
      </c>
      <c r="C709" s="49">
        <f t="shared" si="81"/>
        <v>456.74661184669003</v>
      </c>
      <c r="D709" s="49">
        <f t="shared" si="82"/>
        <v>0.26067803921568627</v>
      </c>
      <c r="E709" s="49">
        <f t="shared" si="82"/>
        <v>0.22423137254901962</v>
      </c>
      <c r="F709" s="49">
        <f t="shared" si="82"/>
        <v>0.69013725490196076</v>
      </c>
      <c r="G709" s="49" t="e">
        <f t="shared" si="85"/>
        <v>#REF!</v>
      </c>
      <c r="H709" s="49" t="e">
        <f t="shared" si="85"/>
        <v>#REF!</v>
      </c>
      <c r="I709" s="49" t="e">
        <f t="shared" si="85"/>
        <v>#REF!</v>
      </c>
      <c r="J709" s="116">
        <f>'[2]RGB Analysis'!A709/3</f>
        <v>221</v>
      </c>
      <c r="K709" s="116" t="b">
        <f t="shared" si="84"/>
        <v>1</v>
      </c>
      <c r="L709" s="116"/>
      <c r="N709" s="49">
        <v>66.472899999999996</v>
      </c>
      <c r="O709" s="49">
        <v>57.179000000000002</v>
      </c>
      <c r="P709" s="49">
        <v>175.98500000000001</v>
      </c>
    </row>
    <row r="710" spans="1:16" hidden="1" x14ac:dyDescent="0.3">
      <c r="A710" s="49">
        <v>664</v>
      </c>
      <c r="B710" s="115">
        <f t="shared" si="80"/>
        <v>2.7713518789653486</v>
      </c>
      <c r="C710" s="49">
        <f t="shared" si="81"/>
        <v>457.07639279387178</v>
      </c>
      <c r="D710" s="49">
        <f t="shared" si="82"/>
        <v>0.25548392156862743</v>
      </c>
      <c r="E710" s="49">
        <f t="shared" si="82"/>
        <v>0.22432549019607845</v>
      </c>
      <c r="F710" s="49">
        <f t="shared" si="82"/>
        <v>0.68712941176470577</v>
      </c>
      <c r="G710" s="49" t="e">
        <f t="shared" si="85"/>
        <v>#REF!</v>
      </c>
      <c r="H710" s="49" t="e">
        <f t="shared" si="85"/>
        <v>#REF!</v>
      </c>
      <c r="I710" s="49" t="e">
        <f t="shared" si="85"/>
        <v>#REF!</v>
      </c>
      <c r="J710" s="116">
        <f>'[2]RGB Analysis'!A710/3</f>
        <v>221.33333333333334</v>
      </c>
      <c r="K710" s="116" t="b">
        <f t="shared" si="84"/>
        <v>0</v>
      </c>
      <c r="L710" s="116"/>
      <c r="N710" s="49">
        <v>65.148399999999995</v>
      </c>
      <c r="O710" s="49">
        <v>57.203000000000003</v>
      </c>
      <c r="P710" s="49">
        <v>175.21799999999999</v>
      </c>
    </row>
    <row r="711" spans="1:16" hidden="1" x14ac:dyDescent="0.3">
      <c r="A711" s="49">
        <v>665</v>
      </c>
      <c r="B711" s="115">
        <f t="shared" si="80"/>
        <v>2.7693509028794532</v>
      </c>
      <c r="C711" s="49">
        <f t="shared" si="81"/>
        <v>457.4066503031159</v>
      </c>
      <c r="D711" s="49">
        <f t="shared" si="82"/>
        <v>0.25284078431372548</v>
      </c>
      <c r="E711" s="49">
        <f t="shared" si="82"/>
        <v>0.22586666666666663</v>
      </c>
      <c r="F711" s="49">
        <f t="shared" si="82"/>
        <v>0.69673333333333332</v>
      </c>
      <c r="G711" s="49" t="e">
        <f t="shared" si="85"/>
        <v>#REF!</v>
      </c>
      <c r="H711" s="49" t="e">
        <f t="shared" si="85"/>
        <v>#REF!</v>
      </c>
      <c r="I711" s="49" t="e">
        <f t="shared" si="85"/>
        <v>#REF!</v>
      </c>
      <c r="J711" s="116">
        <f>'[2]RGB Analysis'!A711/3</f>
        <v>221.66666666666666</v>
      </c>
      <c r="K711" s="116" t="b">
        <f t="shared" si="84"/>
        <v>0</v>
      </c>
      <c r="L711" s="116"/>
      <c r="N711" s="49">
        <v>64.474400000000003</v>
      </c>
      <c r="O711" s="49">
        <v>57.595999999999997</v>
      </c>
      <c r="P711" s="49">
        <v>177.667</v>
      </c>
    </row>
    <row r="712" spans="1:16" x14ac:dyDescent="0.3">
      <c r="A712" s="49">
        <v>666</v>
      </c>
      <c r="B712" s="115">
        <f t="shared" si="80"/>
        <v>2.7673499267935577</v>
      </c>
      <c r="C712" s="49">
        <f t="shared" si="81"/>
        <v>457.73738540817959</v>
      </c>
      <c r="D712" s="49">
        <f t="shared" si="82"/>
        <v>0.2576705882352941</v>
      </c>
      <c r="E712" s="49">
        <f t="shared" si="82"/>
        <v>0.2297764705882353</v>
      </c>
      <c r="F712" s="49">
        <f t="shared" si="82"/>
        <v>0.70097254901960782</v>
      </c>
      <c r="G712" s="49" t="e">
        <f t="shared" si="85"/>
        <v>#REF!</v>
      </c>
      <c r="H712" s="49" t="e">
        <f t="shared" si="85"/>
        <v>#REF!</v>
      </c>
      <c r="I712" s="49" t="e">
        <f t="shared" si="85"/>
        <v>#REF!</v>
      </c>
      <c r="J712" s="116">
        <f>'[2]RGB Analysis'!A712/3</f>
        <v>222</v>
      </c>
      <c r="K712" s="116" t="b">
        <f t="shared" si="84"/>
        <v>1</v>
      </c>
      <c r="L712" s="116"/>
      <c r="N712" s="49">
        <v>65.706000000000003</v>
      </c>
      <c r="O712" s="49">
        <v>58.593000000000004</v>
      </c>
      <c r="P712" s="49">
        <v>178.74799999999999</v>
      </c>
    </row>
    <row r="713" spans="1:16" hidden="1" x14ac:dyDescent="0.3">
      <c r="A713" s="49">
        <v>667</v>
      </c>
      <c r="B713" s="115">
        <f t="shared" si="80"/>
        <v>2.7653489507076623</v>
      </c>
      <c r="C713" s="49">
        <f t="shared" si="81"/>
        <v>458.06859914581213</v>
      </c>
      <c r="D713" s="49">
        <f t="shared" si="82"/>
        <v>0.26066666666666666</v>
      </c>
      <c r="E713" s="49">
        <f t="shared" si="82"/>
        <v>0.23784705882352941</v>
      </c>
      <c r="F713" s="49">
        <f t="shared" si="82"/>
        <v>0.68573725490196069</v>
      </c>
      <c r="G713" s="49" t="e">
        <f t="shared" si="85"/>
        <v>#REF!</v>
      </c>
      <c r="H713" s="49" t="e">
        <f t="shared" si="85"/>
        <v>#REF!</v>
      </c>
      <c r="I713" s="49" t="e">
        <f t="shared" si="85"/>
        <v>#REF!</v>
      </c>
      <c r="J713" s="116">
        <f>'[2]RGB Analysis'!A713/3</f>
        <v>222.33333333333334</v>
      </c>
      <c r="K713" s="116" t="b">
        <f t="shared" si="84"/>
        <v>0</v>
      </c>
      <c r="L713" s="116"/>
      <c r="N713" s="49">
        <v>66.47</v>
      </c>
      <c r="O713" s="49">
        <v>60.651000000000003</v>
      </c>
      <c r="P713" s="49">
        <v>174.863</v>
      </c>
    </row>
    <row r="714" spans="1:16" hidden="1" x14ac:dyDescent="0.3">
      <c r="A714" s="49">
        <v>668</v>
      </c>
      <c r="B714" s="115">
        <f t="shared" si="80"/>
        <v>2.7633479746217664</v>
      </c>
      <c r="C714" s="49">
        <f t="shared" si="81"/>
        <v>458.4002925557657</v>
      </c>
      <c r="D714" s="49">
        <f t="shared" si="82"/>
        <v>0.26067137254901956</v>
      </c>
      <c r="E714" s="49">
        <f t="shared" si="82"/>
        <v>0.23813725490196078</v>
      </c>
      <c r="F714" s="49">
        <f t="shared" si="82"/>
        <v>0.67843137254901953</v>
      </c>
      <c r="G714" s="49" t="e">
        <f t="shared" si="85"/>
        <v>#REF!</v>
      </c>
      <c r="H714" s="49" t="e">
        <f t="shared" si="85"/>
        <v>#REF!</v>
      </c>
      <c r="I714" s="49" t="e">
        <f t="shared" si="85"/>
        <v>#REF!</v>
      </c>
      <c r="J714" s="116">
        <f>'[2]RGB Analysis'!A714/3</f>
        <v>222.66666666666666</v>
      </c>
      <c r="K714" s="116" t="b">
        <f t="shared" si="84"/>
        <v>0</v>
      </c>
      <c r="L714" s="116"/>
      <c r="N714" s="49">
        <v>66.471199999999996</v>
      </c>
      <c r="O714" s="49">
        <v>60.725000000000001</v>
      </c>
      <c r="P714" s="49">
        <v>173</v>
      </c>
    </row>
    <row r="715" spans="1:16" x14ac:dyDescent="0.3">
      <c r="A715" s="49">
        <v>669</v>
      </c>
      <c r="B715" s="115">
        <f t="shared" si="80"/>
        <v>2.761346998535871</v>
      </c>
      <c r="C715" s="49">
        <f t="shared" si="81"/>
        <v>458.73246668080611</v>
      </c>
      <c r="D715" s="49">
        <f t="shared" si="82"/>
        <v>0.26027058823529409</v>
      </c>
      <c r="E715" s="49">
        <f t="shared" si="82"/>
        <v>0.2296</v>
      </c>
      <c r="F715" s="49">
        <f t="shared" si="82"/>
        <v>0.68186666666666662</v>
      </c>
      <c r="G715" s="49" t="e">
        <f t="shared" si="85"/>
        <v>#REF!</v>
      </c>
      <c r="H715" s="49" t="e">
        <f t="shared" si="85"/>
        <v>#REF!</v>
      </c>
      <c r="I715" s="49" t="e">
        <f t="shared" si="85"/>
        <v>#REF!</v>
      </c>
      <c r="J715" s="116">
        <f>'[2]RGB Analysis'!A715/3</f>
        <v>223</v>
      </c>
      <c r="K715" s="116" t="b">
        <f t="shared" si="84"/>
        <v>1</v>
      </c>
      <c r="L715" s="116"/>
      <c r="N715" s="49">
        <v>66.369</v>
      </c>
      <c r="O715" s="49">
        <v>58.548000000000002</v>
      </c>
      <c r="P715" s="49">
        <v>173.876</v>
      </c>
    </row>
    <row r="716" spans="1:16" hidden="1" x14ac:dyDescent="0.3">
      <c r="A716" s="49">
        <v>670</v>
      </c>
      <c r="B716" s="115">
        <f t="shared" si="80"/>
        <v>2.7593460224499755</v>
      </c>
      <c r="C716" s="49">
        <f t="shared" si="81"/>
        <v>459.06512256672397</v>
      </c>
      <c r="D716" s="49">
        <f t="shared" si="82"/>
        <v>0.2646149019607843</v>
      </c>
      <c r="E716" s="49">
        <f t="shared" si="82"/>
        <v>0.22700392156862745</v>
      </c>
      <c r="F716" s="49">
        <f t="shared" si="82"/>
        <v>0.68391372549019602</v>
      </c>
      <c r="G716" s="49" t="e">
        <f t="shared" si="85"/>
        <v>#REF!</v>
      </c>
      <c r="H716" s="49" t="e">
        <f t="shared" si="85"/>
        <v>#REF!</v>
      </c>
      <c r="I716" s="49" t="e">
        <f t="shared" si="85"/>
        <v>#REF!</v>
      </c>
      <c r="J716" s="116">
        <f>'[2]RGB Analysis'!A716/3</f>
        <v>223.33333333333334</v>
      </c>
      <c r="K716" s="116" t="b">
        <f t="shared" si="84"/>
        <v>0</v>
      </c>
      <c r="L716" s="116"/>
      <c r="N716" s="49">
        <v>67.476799999999997</v>
      </c>
      <c r="O716" s="49">
        <v>57.886000000000003</v>
      </c>
      <c r="P716" s="49">
        <v>174.398</v>
      </c>
    </row>
    <row r="717" spans="1:16" hidden="1" x14ac:dyDescent="0.3">
      <c r="A717" s="49">
        <v>671</v>
      </c>
      <c r="B717" s="115">
        <f t="shared" si="80"/>
        <v>2.7573450463640801</v>
      </c>
      <c r="C717" s="49">
        <f t="shared" si="81"/>
        <v>459.39826126234567</v>
      </c>
      <c r="D717" s="49">
        <f t="shared" si="82"/>
        <v>0.26646588235294116</v>
      </c>
      <c r="E717" s="49">
        <f t="shared" si="82"/>
        <v>0.22777254901960783</v>
      </c>
      <c r="F717" s="49">
        <f t="shared" si="82"/>
        <v>0.67838039215686274</v>
      </c>
      <c r="G717" s="49" t="e">
        <f t="shared" si="85"/>
        <v>#REF!</v>
      </c>
      <c r="H717" s="49" t="e">
        <f t="shared" si="85"/>
        <v>#REF!</v>
      </c>
      <c r="I717" s="49" t="e">
        <f t="shared" si="85"/>
        <v>#REF!</v>
      </c>
      <c r="J717" s="116">
        <f>'[2]RGB Analysis'!A717/3</f>
        <v>223.66666666666666</v>
      </c>
      <c r="K717" s="116" t="b">
        <f t="shared" si="84"/>
        <v>0</v>
      </c>
      <c r="L717" s="116"/>
      <c r="N717" s="49">
        <v>67.948800000000006</v>
      </c>
      <c r="O717" s="49">
        <v>58.082000000000001</v>
      </c>
      <c r="P717" s="49">
        <v>172.98699999999999</v>
      </c>
    </row>
    <row r="718" spans="1:16" x14ac:dyDescent="0.3">
      <c r="A718" s="49">
        <v>672</v>
      </c>
      <c r="B718" s="115">
        <f t="shared" si="80"/>
        <v>2.7553440702781842</v>
      </c>
      <c r="C718" s="49">
        <f t="shared" si="81"/>
        <v>459.73188381954424</v>
      </c>
      <c r="D718" s="49">
        <f t="shared" si="82"/>
        <v>0.25859294117647053</v>
      </c>
      <c r="E718" s="49">
        <f t="shared" si="82"/>
        <v>0.22716470588235294</v>
      </c>
      <c r="F718" s="49">
        <f t="shared" si="82"/>
        <v>0.67530980392156859</v>
      </c>
      <c r="G718" s="49" t="e">
        <f t="shared" si="85"/>
        <v>#REF!</v>
      </c>
      <c r="H718" s="49" t="e">
        <f t="shared" si="85"/>
        <v>#REF!</v>
      </c>
      <c r="I718" s="49" t="e">
        <f t="shared" si="85"/>
        <v>#REF!</v>
      </c>
      <c r="J718" s="116">
        <f>'[2]RGB Analysis'!A718/3</f>
        <v>224</v>
      </c>
      <c r="K718" s="116" t="b">
        <f t="shared" si="84"/>
        <v>1</v>
      </c>
      <c r="L718" s="116"/>
      <c r="N718" s="49">
        <v>65.941199999999995</v>
      </c>
      <c r="O718" s="49">
        <v>57.927</v>
      </c>
      <c r="P718" s="49">
        <v>172.20400000000001</v>
      </c>
    </row>
    <row r="719" spans="1:16" hidden="1" x14ac:dyDescent="0.3">
      <c r="A719" s="49">
        <v>673</v>
      </c>
      <c r="B719" s="115">
        <f t="shared" si="80"/>
        <v>2.7533430941922887</v>
      </c>
      <c r="C719" s="49">
        <f t="shared" si="81"/>
        <v>460.06599129325031</v>
      </c>
      <c r="D719" s="49">
        <f t="shared" si="82"/>
        <v>0.25490196078431371</v>
      </c>
      <c r="E719" s="49">
        <f t="shared" si="82"/>
        <v>0.22725098039215685</v>
      </c>
      <c r="F719" s="49">
        <f t="shared" si="82"/>
        <v>0.67459999999999998</v>
      </c>
      <c r="G719" s="49" t="e">
        <f t="shared" ref="G719:I734" si="86">G718</f>
        <v>#REF!</v>
      </c>
      <c r="H719" s="49" t="e">
        <f t="shared" si="86"/>
        <v>#REF!</v>
      </c>
      <c r="I719" s="49" t="e">
        <f t="shared" si="86"/>
        <v>#REF!</v>
      </c>
      <c r="J719" s="116">
        <f>'[2]RGB Analysis'!A719/3</f>
        <v>224.33333333333334</v>
      </c>
      <c r="K719" s="116" t="b">
        <f t="shared" si="84"/>
        <v>0</v>
      </c>
      <c r="L719" s="116"/>
      <c r="N719" s="49">
        <v>65</v>
      </c>
      <c r="O719" s="49">
        <v>57.948999999999998</v>
      </c>
      <c r="P719" s="49">
        <v>172.023</v>
      </c>
    </row>
    <row r="720" spans="1:16" hidden="1" x14ac:dyDescent="0.3">
      <c r="A720" s="49">
        <v>674</v>
      </c>
      <c r="B720" s="115">
        <f t="shared" si="80"/>
        <v>2.7513421181063933</v>
      </c>
      <c r="C720" s="49">
        <f t="shared" si="81"/>
        <v>460.40058474146355</v>
      </c>
      <c r="D720" s="49">
        <f t="shared" si="82"/>
        <v>0.2582925490196078</v>
      </c>
      <c r="E720" s="49">
        <f t="shared" si="82"/>
        <v>0.22481960784313723</v>
      </c>
      <c r="F720" s="49">
        <f t="shared" si="82"/>
        <v>0.67501568627450981</v>
      </c>
      <c r="G720" s="49" t="e">
        <f t="shared" si="86"/>
        <v>#REF!</v>
      </c>
      <c r="H720" s="49" t="e">
        <f t="shared" si="86"/>
        <v>#REF!</v>
      </c>
      <c r="I720" s="49" t="e">
        <f t="shared" si="86"/>
        <v>#REF!</v>
      </c>
      <c r="J720" s="116">
        <f>'[2]RGB Analysis'!A720/3</f>
        <v>224.66666666666666</v>
      </c>
      <c r="K720" s="116" t="b">
        <f t="shared" si="84"/>
        <v>0</v>
      </c>
      <c r="L720" s="116"/>
      <c r="N720" s="49">
        <v>65.864599999999996</v>
      </c>
      <c r="O720" s="49">
        <v>57.329000000000001</v>
      </c>
      <c r="P720" s="49">
        <v>172.12899999999999</v>
      </c>
    </row>
    <row r="721" spans="1:16" x14ac:dyDescent="0.3">
      <c r="A721" s="49">
        <v>675</v>
      </c>
      <c r="B721" s="115">
        <f t="shared" si="80"/>
        <v>2.7493411420204978</v>
      </c>
      <c r="C721" s="49">
        <f t="shared" si="81"/>
        <v>460.73566522526374</v>
      </c>
      <c r="D721" s="49">
        <f t="shared" si="82"/>
        <v>0.26026470588235295</v>
      </c>
      <c r="E721" s="49">
        <f t="shared" si="82"/>
        <v>0.22089803921568629</v>
      </c>
      <c r="F721" s="49">
        <f t="shared" si="82"/>
        <v>0.6778274509803921</v>
      </c>
      <c r="G721" s="49" t="e">
        <f t="shared" si="86"/>
        <v>#REF!</v>
      </c>
      <c r="H721" s="49" t="e">
        <f t="shared" si="86"/>
        <v>#REF!</v>
      </c>
      <c r="I721" s="49" t="e">
        <f t="shared" si="86"/>
        <v>#REF!</v>
      </c>
      <c r="J721" s="116">
        <f>'[2]RGB Analysis'!A721/3</f>
        <v>225</v>
      </c>
      <c r="K721" s="116" t="b">
        <f t="shared" si="84"/>
        <v>1</v>
      </c>
      <c r="L721" s="116"/>
      <c r="N721" s="49">
        <v>66.367500000000007</v>
      </c>
      <c r="O721" s="49">
        <v>56.329000000000001</v>
      </c>
      <c r="P721" s="49">
        <v>172.846</v>
      </c>
    </row>
    <row r="722" spans="1:16" hidden="1" x14ac:dyDescent="0.3">
      <c r="A722" s="49">
        <v>676</v>
      </c>
      <c r="B722" s="115">
        <f t="shared" si="80"/>
        <v>2.747340165934602</v>
      </c>
      <c r="C722" s="49">
        <f t="shared" si="81"/>
        <v>461.07123380882189</v>
      </c>
      <c r="D722" s="49">
        <f t="shared" si="82"/>
        <v>0.26534549019607845</v>
      </c>
      <c r="E722" s="49">
        <f t="shared" si="82"/>
        <v>0.2235372549019608</v>
      </c>
      <c r="F722" s="49">
        <f t="shared" si="82"/>
        <v>0.6784980392156863</v>
      </c>
      <c r="G722" s="49" t="e">
        <f t="shared" si="86"/>
        <v>#REF!</v>
      </c>
      <c r="H722" s="49" t="e">
        <f t="shared" si="86"/>
        <v>#REF!</v>
      </c>
      <c r="I722" s="49" t="e">
        <f t="shared" si="86"/>
        <v>#REF!</v>
      </c>
      <c r="J722" s="116">
        <f>'[2]RGB Analysis'!A722/3</f>
        <v>225.33333333333334</v>
      </c>
      <c r="K722" s="116" t="b">
        <f t="shared" si="84"/>
        <v>0</v>
      </c>
      <c r="L722" s="116"/>
      <c r="N722" s="49">
        <v>67.6631</v>
      </c>
      <c r="O722" s="49">
        <v>57.002000000000002</v>
      </c>
      <c r="P722" s="49">
        <v>173.017</v>
      </c>
    </row>
    <row r="723" spans="1:16" hidden="1" x14ac:dyDescent="0.3">
      <c r="A723" s="49">
        <v>677</v>
      </c>
      <c r="B723" s="115">
        <f t="shared" si="80"/>
        <v>2.7453391898487065</v>
      </c>
      <c r="C723" s="49">
        <f t="shared" si="81"/>
        <v>461.40729155941136</v>
      </c>
      <c r="D723" s="49">
        <f t="shared" si="82"/>
        <v>0.26810784313725494</v>
      </c>
      <c r="E723" s="49">
        <f t="shared" si="82"/>
        <v>0.22682745098039217</v>
      </c>
      <c r="F723" s="49">
        <f t="shared" si="82"/>
        <v>0.68221176470588241</v>
      </c>
      <c r="G723" s="49" t="e">
        <f t="shared" si="86"/>
        <v>#REF!</v>
      </c>
      <c r="H723" s="49" t="e">
        <f t="shared" si="86"/>
        <v>#REF!</v>
      </c>
      <c r="I723" s="49" t="e">
        <f t="shared" si="86"/>
        <v>#REF!</v>
      </c>
      <c r="J723" s="116">
        <f>'[2]RGB Analysis'!A723/3</f>
        <v>225.66666666666666</v>
      </c>
      <c r="K723" s="116" t="b">
        <f t="shared" si="84"/>
        <v>0</v>
      </c>
      <c r="L723" s="116"/>
      <c r="N723" s="49">
        <v>68.367500000000007</v>
      </c>
      <c r="O723" s="49">
        <v>57.841000000000001</v>
      </c>
      <c r="P723" s="49">
        <v>173.964</v>
      </c>
    </row>
    <row r="724" spans="1:16" x14ac:dyDescent="0.3">
      <c r="A724" s="49">
        <v>678</v>
      </c>
      <c r="B724" s="115">
        <f t="shared" si="80"/>
        <v>2.7433382137628111</v>
      </c>
      <c r="C724" s="49">
        <f t="shared" si="81"/>
        <v>461.74383954741967</v>
      </c>
      <c r="D724" s="49">
        <f t="shared" si="82"/>
        <v>0.26990431372549017</v>
      </c>
      <c r="E724" s="49">
        <f t="shared" si="82"/>
        <v>0.22482745098039214</v>
      </c>
      <c r="F724" s="49">
        <f t="shared" si="82"/>
        <v>0.68413725490196076</v>
      </c>
      <c r="G724" s="49" t="e">
        <f t="shared" si="86"/>
        <v>#REF!</v>
      </c>
      <c r="H724" s="49" t="e">
        <f t="shared" si="86"/>
        <v>#REF!</v>
      </c>
      <c r="I724" s="49" t="e">
        <f t="shared" si="86"/>
        <v>#REF!</v>
      </c>
      <c r="J724" s="116">
        <f>'[2]RGB Analysis'!A724/3</f>
        <v>226</v>
      </c>
      <c r="K724" s="116" t="b">
        <f t="shared" si="84"/>
        <v>1</v>
      </c>
      <c r="L724" s="116"/>
      <c r="N724" s="49">
        <v>68.825599999999994</v>
      </c>
      <c r="O724" s="49">
        <v>57.331000000000003</v>
      </c>
      <c r="P724" s="49">
        <v>174.45500000000001</v>
      </c>
    </row>
    <row r="725" spans="1:16" hidden="1" x14ac:dyDescent="0.3">
      <c r="A725" s="49">
        <v>679</v>
      </c>
      <c r="B725" s="115">
        <f t="shared" si="80"/>
        <v>2.7413372376769156</v>
      </c>
      <c r="C725" s="49">
        <f t="shared" si="81"/>
        <v>462.08087884635938</v>
      </c>
      <c r="D725" s="49">
        <f t="shared" si="82"/>
        <v>0.27058823529411768</v>
      </c>
      <c r="E725" s="49">
        <f t="shared" si="82"/>
        <v>0.22465882352941174</v>
      </c>
      <c r="F725" s="49">
        <f t="shared" si="82"/>
        <v>0.66645490196078427</v>
      </c>
      <c r="G725" s="49" t="e">
        <f t="shared" si="86"/>
        <v>#REF!</v>
      </c>
      <c r="H725" s="49" t="e">
        <f t="shared" si="86"/>
        <v>#REF!</v>
      </c>
      <c r="I725" s="49" t="e">
        <f t="shared" si="86"/>
        <v>#REF!</v>
      </c>
      <c r="J725" s="116">
        <f>'[2]RGB Analysis'!A725/3</f>
        <v>226.33333333333334</v>
      </c>
      <c r="K725" s="116" t="b">
        <f t="shared" si="84"/>
        <v>0</v>
      </c>
      <c r="L725" s="116"/>
      <c r="N725" s="49">
        <v>69</v>
      </c>
      <c r="O725" s="49">
        <v>57.287999999999997</v>
      </c>
      <c r="P725" s="49">
        <v>169.946</v>
      </c>
    </row>
    <row r="726" spans="1:16" hidden="1" x14ac:dyDescent="0.3">
      <c r="A726" s="49">
        <v>680</v>
      </c>
      <c r="B726" s="115">
        <f t="shared" si="80"/>
        <v>2.7393362615910197</v>
      </c>
      <c r="C726" s="49">
        <f t="shared" si="81"/>
        <v>462.41841053287976</v>
      </c>
      <c r="D726" s="49">
        <f t="shared" si="82"/>
        <v>0.26010784313725488</v>
      </c>
      <c r="E726" s="49">
        <f t="shared" si="82"/>
        <v>0.22667843137254901</v>
      </c>
      <c r="F726" s="49">
        <f t="shared" si="82"/>
        <v>0.65735686274509797</v>
      </c>
      <c r="G726" s="49" t="e">
        <f t="shared" si="86"/>
        <v>#REF!</v>
      </c>
      <c r="H726" s="49" t="e">
        <f t="shared" si="86"/>
        <v>#REF!</v>
      </c>
      <c r="I726" s="49" t="e">
        <f t="shared" si="86"/>
        <v>#REF!</v>
      </c>
      <c r="J726" s="116">
        <f>'[2]RGB Analysis'!A726/3</f>
        <v>226.66666666666666</v>
      </c>
      <c r="K726" s="116" t="b">
        <f t="shared" si="84"/>
        <v>0</v>
      </c>
      <c r="L726" s="116"/>
      <c r="N726" s="49">
        <v>66.327500000000001</v>
      </c>
      <c r="O726" s="49">
        <v>57.802999999999997</v>
      </c>
      <c r="P726" s="49">
        <v>167.626</v>
      </c>
    </row>
    <row r="727" spans="1:16" x14ac:dyDescent="0.3">
      <c r="A727" s="49">
        <v>681</v>
      </c>
      <c r="B727" s="115">
        <f t="shared" si="80"/>
        <v>2.7373352855051243</v>
      </c>
      <c r="C727" s="49">
        <f t="shared" si="81"/>
        <v>462.75643568677805</v>
      </c>
      <c r="D727" s="49">
        <f t="shared" si="82"/>
        <v>0.25490196078431371</v>
      </c>
      <c r="E727" s="49">
        <f t="shared" si="82"/>
        <v>0.22845098039215686</v>
      </c>
      <c r="F727" s="49">
        <f t="shared" si="82"/>
        <v>0.66791372549019612</v>
      </c>
      <c r="G727" s="49" t="e">
        <f t="shared" si="86"/>
        <v>#REF!</v>
      </c>
      <c r="H727" s="49" t="e">
        <f t="shared" si="86"/>
        <v>#REF!</v>
      </c>
      <c r="I727" s="49" t="e">
        <f t="shared" si="86"/>
        <v>#REF!</v>
      </c>
      <c r="J727" s="116">
        <f>'[2]RGB Analysis'!A727/3</f>
        <v>227</v>
      </c>
      <c r="K727" s="116" t="b">
        <f t="shared" si="84"/>
        <v>1</v>
      </c>
      <c r="L727" s="116"/>
      <c r="N727" s="49">
        <v>65</v>
      </c>
      <c r="O727" s="49">
        <v>58.255000000000003</v>
      </c>
      <c r="P727" s="49">
        <v>170.31800000000001</v>
      </c>
    </row>
    <row r="728" spans="1:16" hidden="1" x14ac:dyDescent="0.3">
      <c r="A728" s="49">
        <v>682</v>
      </c>
      <c r="B728" s="115">
        <f t="shared" si="80"/>
        <v>2.7353343094192288</v>
      </c>
      <c r="C728" s="49">
        <f t="shared" si="81"/>
        <v>463.09495539101124</v>
      </c>
      <c r="D728" s="49">
        <f t="shared" si="82"/>
        <v>0.26013450980392155</v>
      </c>
      <c r="E728" s="49">
        <f t="shared" si="82"/>
        <v>0.22885490196078431</v>
      </c>
      <c r="F728" s="49">
        <f t="shared" si="82"/>
        <v>0.67393725490196077</v>
      </c>
      <c r="G728" s="49" t="e">
        <f t="shared" si="86"/>
        <v>#REF!</v>
      </c>
      <c r="H728" s="49" t="e">
        <f t="shared" si="86"/>
        <v>#REF!</v>
      </c>
      <c r="I728" s="49" t="e">
        <f t="shared" si="86"/>
        <v>#REF!</v>
      </c>
      <c r="J728" s="116">
        <f>'[2]RGB Analysis'!A728/3</f>
        <v>227.33333333333334</v>
      </c>
      <c r="K728" s="116" t="b">
        <f t="shared" si="84"/>
        <v>0</v>
      </c>
      <c r="L728" s="116"/>
      <c r="N728" s="49">
        <v>66.334299999999999</v>
      </c>
      <c r="O728" s="49">
        <v>58.357999999999997</v>
      </c>
      <c r="P728" s="49">
        <v>171.85400000000001</v>
      </c>
    </row>
    <row r="729" spans="1:16" hidden="1" x14ac:dyDescent="0.3">
      <c r="A729" s="49">
        <v>683</v>
      </c>
      <c r="B729" s="115">
        <f t="shared" si="80"/>
        <v>2.7333333333333334</v>
      </c>
      <c r="C729" s="49">
        <f t="shared" si="81"/>
        <v>463.4339707317074</v>
      </c>
      <c r="D729" s="49">
        <f t="shared" si="82"/>
        <v>0.2627450980392157</v>
      </c>
      <c r="E729" s="49">
        <f t="shared" si="82"/>
        <v>0.22963137254901958</v>
      </c>
      <c r="F729" s="49">
        <f t="shared" si="82"/>
        <v>0.65969411764705888</v>
      </c>
      <c r="G729" s="49" t="e">
        <f t="shared" si="86"/>
        <v>#REF!</v>
      </c>
      <c r="H729" s="49" t="e">
        <f t="shared" si="86"/>
        <v>#REF!</v>
      </c>
      <c r="I729" s="49" t="e">
        <f t="shared" si="86"/>
        <v>#REF!</v>
      </c>
      <c r="J729" s="116">
        <f>'[2]RGB Analysis'!A729/3</f>
        <v>227.66666666666666</v>
      </c>
      <c r="K729" s="116" t="b">
        <f t="shared" si="84"/>
        <v>0</v>
      </c>
      <c r="L729" s="116"/>
      <c r="N729" s="49">
        <v>67</v>
      </c>
      <c r="O729" s="49">
        <v>58.555999999999997</v>
      </c>
      <c r="P729" s="49">
        <v>168.22200000000001</v>
      </c>
    </row>
    <row r="730" spans="1:16" x14ac:dyDescent="0.3">
      <c r="A730" s="49">
        <v>684</v>
      </c>
      <c r="B730" s="115">
        <f t="shared" si="80"/>
        <v>2.7313323572474375</v>
      </c>
      <c r="C730" s="49">
        <f t="shared" si="81"/>
        <v>463.77348279817761</v>
      </c>
      <c r="D730" s="49">
        <f t="shared" si="82"/>
        <v>0.26535764705882359</v>
      </c>
      <c r="E730" s="49">
        <f t="shared" si="82"/>
        <v>0.22754901960784313</v>
      </c>
      <c r="F730" s="49">
        <f t="shared" si="82"/>
        <v>0.65219215686274501</v>
      </c>
      <c r="G730" s="49" t="e">
        <f t="shared" si="86"/>
        <v>#REF!</v>
      </c>
      <c r="H730" s="49" t="e">
        <f t="shared" si="86"/>
        <v>#REF!</v>
      </c>
      <c r="I730" s="49" t="e">
        <f t="shared" si="86"/>
        <v>#REF!</v>
      </c>
      <c r="J730" s="116">
        <f>'[2]RGB Analysis'!A730/3</f>
        <v>228</v>
      </c>
      <c r="K730" s="116" t="b">
        <f t="shared" si="84"/>
        <v>1</v>
      </c>
      <c r="L730" s="116"/>
      <c r="N730" s="49">
        <v>67.666200000000003</v>
      </c>
      <c r="O730" s="49">
        <v>58.024999999999999</v>
      </c>
      <c r="P730" s="49">
        <v>166.309</v>
      </c>
    </row>
    <row r="731" spans="1:16" hidden="1" x14ac:dyDescent="0.3">
      <c r="A731" s="49">
        <v>685</v>
      </c>
      <c r="B731" s="115">
        <f t="shared" si="80"/>
        <v>2.7293313811615421</v>
      </c>
      <c r="C731" s="49">
        <f t="shared" si="81"/>
        <v>464.11349268292696</v>
      </c>
      <c r="D731" s="49">
        <f t="shared" si="82"/>
        <v>0.26666666666666666</v>
      </c>
      <c r="E731" s="49">
        <f t="shared" si="82"/>
        <v>0.22446666666666665</v>
      </c>
      <c r="F731" s="49">
        <f t="shared" si="82"/>
        <v>0.65769803921568626</v>
      </c>
      <c r="G731" s="49" t="e">
        <f t="shared" si="86"/>
        <v>#REF!</v>
      </c>
      <c r="H731" s="49" t="e">
        <f t="shared" si="86"/>
        <v>#REF!</v>
      </c>
      <c r="I731" s="49" t="e">
        <f t="shared" si="86"/>
        <v>#REF!</v>
      </c>
      <c r="J731" s="116">
        <f>'[2]RGB Analysis'!A731/3</f>
        <v>228.33333333333334</v>
      </c>
      <c r="K731" s="116" t="b">
        <f t="shared" si="84"/>
        <v>0</v>
      </c>
      <c r="L731" s="116"/>
      <c r="N731" s="49">
        <v>68</v>
      </c>
      <c r="O731" s="49">
        <v>57.238999999999997</v>
      </c>
      <c r="P731" s="49">
        <v>167.71299999999999</v>
      </c>
    </row>
    <row r="732" spans="1:16" hidden="1" x14ac:dyDescent="0.3">
      <c r="A732" s="49">
        <v>686</v>
      </c>
      <c r="B732" s="115">
        <f t="shared" si="80"/>
        <v>2.7273304050756466</v>
      </c>
      <c r="C732" s="49">
        <f t="shared" si="81"/>
        <v>464.45400148166721</v>
      </c>
      <c r="D732" s="49">
        <f t="shared" si="82"/>
        <v>0.26927529411764706</v>
      </c>
      <c r="E732" s="49">
        <f t="shared" si="82"/>
        <v>0.22874509803921569</v>
      </c>
      <c r="F732" s="49">
        <f t="shared" si="82"/>
        <v>0.66070588235294114</v>
      </c>
      <c r="G732" s="49" t="e">
        <f t="shared" si="86"/>
        <v>#REF!</v>
      </c>
      <c r="H732" s="49" t="e">
        <f t="shared" si="86"/>
        <v>#REF!</v>
      </c>
      <c r="I732" s="49" t="e">
        <f t="shared" si="86"/>
        <v>#REF!</v>
      </c>
      <c r="J732" s="116">
        <f>'[2]RGB Analysis'!A732/3</f>
        <v>228.66666666666666</v>
      </c>
      <c r="K732" s="116" t="b">
        <f t="shared" si="84"/>
        <v>0</v>
      </c>
      <c r="L732" s="116"/>
      <c r="N732" s="49">
        <v>68.665199999999999</v>
      </c>
      <c r="O732" s="49">
        <v>58.33</v>
      </c>
      <c r="P732" s="49">
        <v>168.48</v>
      </c>
    </row>
    <row r="733" spans="1:16" x14ac:dyDescent="0.3">
      <c r="A733" s="49">
        <v>687</v>
      </c>
      <c r="B733" s="115">
        <f t="shared" si="80"/>
        <v>2.7253294289897507</v>
      </c>
      <c r="C733" s="49">
        <f t="shared" si="81"/>
        <v>464.79501029332778</v>
      </c>
      <c r="D733" s="49">
        <f t="shared" si="82"/>
        <v>0.27058823529411768</v>
      </c>
      <c r="E733" s="49">
        <f t="shared" si="82"/>
        <v>0.23398039215686273</v>
      </c>
      <c r="F733" s="49">
        <f t="shared" si="82"/>
        <v>0.64909019607843133</v>
      </c>
      <c r="G733" s="49" t="e">
        <f t="shared" si="86"/>
        <v>#REF!</v>
      </c>
      <c r="H733" s="49" t="e">
        <f t="shared" si="86"/>
        <v>#REF!</v>
      </c>
      <c r="I733" s="49" t="e">
        <f t="shared" si="86"/>
        <v>#REF!</v>
      </c>
      <c r="J733" s="116">
        <f>'[2]RGB Analysis'!A733/3</f>
        <v>229</v>
      </c>
      <c r="K733" s="116" t="b">
        <f t="shared" si="84"/>
        <v>1</v>
      </c>
      <c r="L733" s="116"/>
      <c r="N733" s="49">
        <v>69</v>
      </c>
      <c r="O733" s="49">
        <v>59.664999999999999</v>
      </c>
      <c r="P733" s="49">
        <v>165.518</v>
      </c>
    </row>
    <row r="734" spans="1:16" hidden="1" x14ac:dyDescent="0.3">
      <c r="A734" s="49">
        <v>688</v>
      </c>
      <c r="B734" s="115">
        <f t="shared" si="80"/>
        <v>2.7233284529038553</v>
      </c>
      <c r="C734" s="49">
        <f t="shared" si="81"/>
        <v>465.13652022006789</v>
      </c>
      <c r="D734" s="49">
        <f t="shared" si="82"/>
        <v>0.2757980392156863</v>
      </c>
      <c r="E734" s="49">
        <f t="shared" si="82"/>
        <v>0.23529411764705882</v>
      </c>
      <c r="F734" s="49">
        <f t="shared" si="82"/>
        <v>0.64313725490196083</v>
      </c>
      <c r="G734" s="49" t="e">
        <f t="shared" si="86"/>
        <v>#REF!</v>
      </c>
      <c r="H734" s="49" t="e">
        <f t="shared" si="86"/>
        <v>#REF!</v>
      </c>
      <c r="I734" s="49" t="e">
        <f t="shared" si="86"/>
        <v>#REF!</v>
      </c>
      <c r="J734" s="116">
        <f>'[2]RGB Analysis'!A734/3</f>
        <v>229.33333333333334</v>
      </c>
      <c r="K734" s="116" t="b">
        <f t="shared" si="84"/>
        <v>0</v>
      </c>
      <c r="L734" s="116"/>
      <c r="N734" s="49">
        <v>70.328500000000005</v>
      </c>
      <c r="O734" s="49">
        <v>60</v>
      </c>
      <c r="P734" s="49">
        <v>164</v>
      </c>
    </row>
    <row r="735" spans="1:16" hidden="1" x14ac:dyDescent="0.3">
      <c r="A735" s="49">
        <v>689</v>
      </c>
      <c r="B735" s="115">
        <f t="shared" si="80"/>
        <v>2.7213274768179598</v>
      </c>
      <c r="C735" s="49">
        <f t="shared" si="81"/>
        <v>465.47853236728855</v>
      </c>
      <c r="D735" s="49">
        <f t="shared" si="82"/>
        <v>0.27843137254901956</v>
      </c>
      <c r="E735" s="49">
        <f t="shared" si="82"/>
        <v>0.23789803921568628</v>
      </c>
      <c r="F735" s="49">
        <f t="shared" si="82"/>
        <v>0.64136078431372545</v>
      </c>
      <c r="G735" s="49" t="e">
        <f t="shared" ref="G735:I750" si="87">G734</f>
        <v>#REF!</v>
      </c>
      <c r="H735" s="49" t="e">
        <f t="shared" si="87"/>
        <v>#REF!</v>
      </c>
      <c r="I735" s="49" t="e">
        <f t="shared" si="87"/>
        <v>#REF!</v>
      </c>
      <c r="J735" s="116">
        <f>'[2]RGB Analysis'!A735/3</f>
        <v>229.66666666666666</v>
      </c>
      <c r="K735" s="116" t="b">
        <f t="shared" si="84"/>
        <v>0</v>
      </c>
      <c r="L735" s="116"/>
      <c r="N735" s="49">
        <v>71</v>
      </c>
      <c r="O735" s="49">
        <v>60.664000000000001</v>
      </c>
      <c r="P735" s="49">
        <v>163.547</v>
      </c>
    </row>
    <row r="736" spans="1:16" x14ac:dyDescent="0.3">
      <c r="A736" s="49">
        <v>690</v>
      </c>
      <c r="B736" s="115">
        <f t="shared" si="80"/>
        <v>2.7193265007320644</v>
      </c>
      <c r="C736" s="49">
        <f t="shared" si="81"/>
        <v>465.82104784364412</v>
      </c>
      <c r="D736" s="49">
        <f t="shared" si="82"/>
        <v>0.27583019607843134</v>
      </c>
      <c r="E736" s="49">
        <f t="shared" si="82"/>
        <v>0.2366156862745098</v>
      </c>
      <c r="F736" s="49">
        <f t="shared" si="82"/>
        <v>0.64132156862745104</v>
      </c>
      <c r="G736" s="49" t="e">
        <f t="shared" si="87"/>
        <v>#REF!</v>
      </c>
      <c r="H736" s="49" t="e">
        <f t="shared" si="87"/>
        <v>#REF!</v>
      </c>
      <c r="I736" s="49" t="e">
        <f t="shared" si="87"/>
        <v>#REF!</v>
      </c>
      <c r="J736" s="116">
        <f>'[2]RGB Analysis'!A736/3</f>
        <v>230</v>
      </c>
      <c r="K736" s="116" t="b">
        <f t="shared" si="84"/>
        <v>1</v>
      </c>
      <c r="L736" s="116"/>
      <c r="N736" s="49">
        <v>70.336699999999993</v>
      </c>
      <c r="O736" s="49">
        <v>60.337000000000003</v>
      </c>
      <c r="P736" s="49">
        <v>163.53700000000001</v>
      </c>
    </row>
    <row r="737" spans="1:16" hidden="1" x14ac:dyDescent="0.3">
      <c r="A737" s="49">
        <v>691</v>
      </c>
      <c r="B737" s="115">
        <f t="shared" si="80"/>
        <v>2.7173255246461685</v>
      </c>
      <c r="C737" s="49">
        <f t="shared" si="81"/>
        <v>466.16406776105481</v>
      </c>
      <c r="D737" s="49">
        <f t="shared" si="82"/>
        <v>0.27450980392156865</v>
      </c>
      <c r="E737" s="49">
        <f t="shared" si="82"/>
        <v>0.23269411764705883</v>
      </c>
      <c r="F737" s="49">
        <f t="shared" si="82"/>
        <v>0.62749411764705876</v>
      </c>
      <c r="G737" s="49" t="e">
        <f t="shared" si="87"/>
        <v>#REF!</v>
      </c>
      <c r="H737" s="49" t="e">
        <f t="shared" si="87"/>
        <v>#REF!</v>
      </c>
      <c r="I737" s="49" t="e">
        <f t="shared" si="87"/>
        <v>#REF!</v>
      </c>
      <c r="J737" s="116">
        <f>'[2]RGB Analysis'!A737/3</f>
        <v>230.33333333333334</v>
      </c>
      <c r="K737" s="116" t="b">
        <f t="shared" si="84"/>
        <v>0</v>
      </c>
      <c r="L737" s="116"/>
      <c r="N737" s="49">
        <v>70</v>
      </c>
      <c r="O737" s="49">
        <v>59.337000000000003</v>
      </c>
      <c r="P737" s="49">
        <v>160.011</v>
      </c>
    </row>
    <row r="738" spans="1:16" hidden="1" x14ac:dyDescent="0.3">
      <c r="A738" s="49">
        <v>692</v>
      </c>
      <c r="B738" s="115">
        <f t="shared" si="80"/>
        <v>2.7153245485602731</v>
      </c>
      <c r="C738" s="49">
        <f t="shared" si="81"/>
        <v>466.50759323471806</v>
      </c>
      <c r="D738" s="49">
        <f t="shared" si="82"/>
        <v>0.26152392156862747</v>
      </c>
      <c r="E738" s="49">
        <f t="shared" si="82"/>
        <v>0.23396862745098038</v>
      </c>
      <c r="F738" s="49">
        <f t="shared" si="82"/>
        <v>0.61925490196078425</v>
      </c>
      <c r="G738" s="49" t="e">
        <f t="shared" si="87"/>
        <v>#REF!</v>
      </c>
      <c r="H738" s="49" t="e">
        <f t="shared" si="87"/>
        <v>#REF!</v>
      </c>
      <c r="I738" s="49" t="e">
        <f t="shared" si="87"/>
        <v>#REF!</v>
      </c>
      <c r="J738" s="116">
        <f>'[2]RGB Analysis'!A738/3</f>
        <v>230.66666666666666</v>
      </c>
      <c r="K738" s="116" t="b">
        <f t="shared" si="84"/>
        <v>0</v>
      </c>
      <c r="L738" s="116"/>
      <c r="N738" s="49">
        <v>66.688599999999994</v>
      </c>
      <c r="O738" s="49">
        <v>59.661999999999999</v>
      </c>
      <c r="P738" s="49">
        <v>157.91</v>
      </c>
    </row>
    <row r="739" spans="1:16" x14ac:dyDescent="0.3">
      <c r="A739" s="49">
        <v>693</v>
      </c>
      <c r="B739" s="115">
        <f t="shared" si="80"/>
        <v>2.7133235724743776</v>
      </c>
      <c r="C739" s="49">
        <f t="shared" si="81"/>
        <v>466.85162538312125</v>
      </c>
      <c r="D739" s="49">
        <f t="shared" si="82"/>
        <v>0.25490196078431371</v>
      </c>
      <c r="E739" s="49">
        <f t="shared" si="82"/>
        <v>0.2331607843137255</v>
      </c>
      <c r="F739" s="49">
        <f t="shared" si="82"/>
        <v>0.63341176470588234</v>
      </c>
      <c r="G739" s="49" t="e">
        <f t="shared" si="87"/>
        <v>#REF!</v>
      </c>
      <c r="H739" s="49" t="e">
        <f t="shared" si="87"/>
        <v>#REF!</v>
      </c>
      <c r="I739" s="49" t="e">
        <f t="shared" si="87"/>
        <v>#REF!</v>
      </c>
      <c r="J739" s="116">
        <f>'[2]RGB Analysis'!A739/3</f>
        <v>231</v>
      </c>
      <c r="K739" s="116" t="b">
        <f t="shared" si="84"/>
        <v>1</v>
      </c>
      <c r="L739" s="116"/>
      <c r="N739" s="49">
        <v>65</v>
      </c>
      <c r="O739" s="49">
        <v>59.456000000000003</v>
      </c>
      <c r="P739" s="49">
        <v>161.52000000000001</v>
      </c>
    </row>
    <row r="740" spans="1:16" hidden="1" x14ac:dyDescent="0.3">
      <c r="A740" s="49">
        <v>694</v>
      </c>
      <c r="B740" s="115">
        <f t="shared" si="80"/>
        <v>2.7113225963884822</v>
      </c>
      <c r="C740" s="49">
        <f t="shared" si="81"/>
        <v>467.19616532805338</v>
      </c>
      <c r="D740" s="49">
        <f t="shared" si="82"/>
        <v>0.2756486274509804</v>
      </c>
      <c r="E740" s="49">
        <f t="shared" si="82"/>
        <v>0.23430588235294114</v>
      </c>
      <c r="F740" s="49">
        <f t="shared" si="82"/>
        <v>0.64161176470588221</v>
      </c>
      <c r="G740" s="49" t="e">
        <f t="shared" si="87"/>
        <v>#REF!</v>
      </c>
      <c r="H740" s="49" t="e">
        <f t="shared" si="87"/>
        <v>#REF!</v>
      </c>
      <c r="I740" s="49" t="e">
        <f t="shared" si="87"/>
        <v>#REF!</v>
      </c>
      <c r="J740" s="116">
        <f>'[2]RGB Analysis'!A740/3</f>
        <v>231.33333333333334</v>
      </c>
      <c r="K740" s="116" t="b">
        <f t="shared" si="84"/>
        <v>0</v>
      </c>
      <c r="L740" s="116"/>
      <c r="N740" s="49">
        <v>70.290400000000005</v>
      </c>
      <c r="O740" s="49">
        <v>59.747999999999998</v>
      </c>
      <c r="P740" s="49">
        <v>163.61099999999999</v>
      </c>
    </row>
    <row r="741" spans="1:16" hidden="1" x14ac:dyDescent="0.3">
      <c r="A741" s="49">
        <v>695</v>
      </c>
      <c r="B741" s="115">
        <f t="shared" si="80"/>
        <v>2.7093216203025863</v>
      </c>
      <c r="C741" s="49">
        <f t="shared" si="81"/>
        <v>467.54121419461774</v>
      </c>
      <c r="D741" s="49">
        <f t="shared" si="82"/>
        <v>0.28627450980392155</v>
      </c>
      <c r="E741" s="49">
        <f t="shared" si="82"/>
        <v>0.23783529411764706</v>
      </c>
      <c r="F741" s="49">
        <f t="shared" si="82"/>
        <v>0.62250196078431363</v>
      </c>
      <c r="G741" s="49" t="e">
        <f t="shared" si="87"/>
        <v>#REF!</v>
      </c>
      <c r="H741" s="49" t="e">
        <f t="shared" si="87"/>
        <v>#REF!</v>
      </c>
      <c r="I741" s="49" t="e">
        <f t="shared" si="87"/>
        <v>#REF!</v>
      </c>
      <c r="J741" s="116">
        <f>'[2]RGB Analysis'!A741/3</f>
        <v>231.66666666666666</v>
      </c>
      <c r="K741" s="116" t="b">
        <f t="shared" si="84"/>
        <v>0</v>
      </c>
      <c r="L741" s="116"/>
      <c r="N741" s="49">
        <v>73</v>
      </c>
      <c r="O741" s="49">
        <v>60.648000000000003</v>
      </c>
      <c r="P741" s="49">
        <v>158.738</v>
      </c>
    </row>
    <row r="742" spans="1:16" x14ac:dyDescent="0.3">
      <c r="A742" s="49">
        <v>696</v>
      </c>
      <c r="B742" s="115">
        <f t="shared" si="80"/>
        <v>2.7073206442166908</v>
      </c>
      <c r="C742" s="49">
        <f t="shared" si="81"/>
        <v>467.88677311124349</v>
      </c>
      <c r="D742" s="49">
        <f t="shared" si="82"/>
        <v>0.28627450980392155</v>
      </c>
      <c r="E742" s="49">
        <f t="shared" si="82"/>
        <v>0.24170196078431372</v>
      </c>
      <c r="F742" s="49">
        <f t="shared" si="82"/>
        <v>0.61201568627450975</v>
      </c>
      <c r="G742" s="49" t="e">
        <f t="shared" si="87"/>
        <v>#REF!</v>
      </c>
      <c r="H742" s="49" t="e">
        <f t="shared" si="87"/>
        <v>#REF!</v>
      </c>
      <c r="I742" s="49" t="e">
        <f t="shared" si="87"/>
        <v>#REF!</v>
      </c>
      <c r="J742" s="116">
        <f>'[2]RGB Analysis'!A742/3</f>
        <v>232</v>
      </c>
      <c r="K742" s="116" t="b">
        <f t="shared" si="84"/>
        <v>1</v>
      </c>
      <c r="L742" s="116"/>
      <c r="N742" s="49">
        <v>73</v>
      </c>
      <c r="O742" s="49">
        <v>61.634</v>
      </c>
      <c r="P742" s="49">
        <v>156.06399999999999</v>
      </c>
    </row>
    <row r="743" spans="1:16" hidden="1" x14ac:dyDescent="0.3">
      <c r="A743" s="49">
        <v>697</v>
      </c>
      <c r="B743" s="115">
        <f t="shared" si="80"/>
        <v>2.7053196681307954</v>
      </c>
      <c r="C743" s="49">
        <f t="shared" si="81"/>
        <v>468.2328432096985</v>
      </c>
      <c r="D743" s="49">
        <f t="shared" si="82"/>
        <v>0.28627450980392155</v>
      </c>
      <c r="E743" s="49">
        <f t="shared" si="82"/>
        <v>0.23792941176470586</v>
      </c>
      <c r="F743" s="49">
        <f t="shared" si="82"/>
        <v>0.62211372549019606</v>
      </c>
      <c r="G743" s="49" t="e">
        <f t="shared" si="87"/>
        <v>#REF!</v>
      </c>
      <c r="H743" s="49" t="e">
        <f t="shared" si="87"/>
        <v>#REF!</v>
      </c>
      <c r="I743" s="49" t="e">
        <f t="shared" si="87"/>
        <v>#REF!</v>
      </c>
      <c r="J743" s="116">
        <f>'[2]RGB Analysis'!A743/3</f>
        <v>232.33333333333334</v>
      </c>
      <c r="K743" s="116" t="b">
        <f t="shared" si="84"/>
        <v>0</v>
      </c>
      <c r="L743" s="116"/>
      <c r="N743" s="49">
        <v>73</v>
      </c>
      <c r="O743" s="49">
        <v>60.671999999999997</v>
      </c>
      <c r="P743" s="49">
        <v>158.63900000000001</v>
      </c>
    </row>
    <row r="744" spans="1:16" hidden="1" x14ac:dyDescent="0.3">
      <c r="A744" s="49">
        <v>698</v>
      </c>
      <c r="B744" s="115">
        <f t="shared" si="80"/>
        <v>2.7033186920448999</v>
      </c>
      <c r="C744" s="49">
        <f t="shared" si="81"/>
        <v>468.57942562510169</v>
      </c>
      <c r="D744" s="49">
        <f t="shared" si="82"/>
        <v>0.2836890196078431</v>
      </c>
      <c r="E744" s="49">
        <f t="shared" si="82"/>
        <v>0.23266666666666666</v>
      </c>
      <c r="F744" s="49">
        <f t="shared" si="82"/>
        <v>0.62745098039215685</v>
      </c>
      <c r="G744" s="49" t="e">
        <f t="shared" si="87"/>
        <v>#REF!</v>
      </c>
      <c r="H744" s="49" t="e">
        <f t="shared" si="87"/>
        <v>#REF!</v>
      </c>
      <c r="I744" s="49" t="e">
        <f t="shared" si="87"/>
        <v>#REF!</v>
      </c>
      <c r="J744" s="116">
        <f>'[2]RGB Analysis'!A744/3</f>
        <v>232.66666666666666</v>
      </c>
      <c r="K744" s="116" t="b">
        <f t="shared" si="84"/>
        <v>0</v>
      </c>
      <c r="L744" s="116"/>
      <c r="N744" s="49">
        <v>72.340699999999998</v>
      </c>
      <c r="O744" s="49">
        <v>59.33</v>
      </c>
      <c r="P744" s="49">
        <v>160</v>
      </c>
    </row>
    <row r="745" spans="1:16" x14ac:dyDescent="0.3">
      <c r="A745" s="49">
        <v>699</v>
      </c>
      <c r="B745" s="115">
        <f t="shared" si="80"/>
        <v>2.7013177159590041</v>
      </c>
      <c r="C745" s="49">
        <f t="shared" si="81"/>
        <v>468.92652149593516</v>
      </c>
      <c r="D745" s="49">
        <f t="shared" si="82"/>
        <v>0.28235294117647058</v>
      </c>
      <c r="E745" s="49">
        <f t="shared" si="82"/>
        <v>0.23152156862745096</v>
      </c>
      <c r="F745" s="49">
        <f t="shared" si="82"/>
        <v>0.61194901960784309</v>
      </c>
      <c r="G745" s="49" t="e">
        <f t="shared" si="87"/>
        <v>#REF!</v>
      </c>
      <c r="H745" s="49" t="e">
        <f t="shared" si="87"/>
        <v>#REF!</v>
      </c>
      <c r="I745" s="49" t="e">
        <f t="shared" si="87"/>
        <v>#REF!</v>
      </c>
      <c r="J745" s="116">
        <f>'[2]RGB Analysis'!A745/3</f>
        <v>233</v>
      </c>
      <c r="K745" s="116" t="b">
        <f t="shared" si="84"/>
        <v>1</v>
      </c>
      <c r="L745" s="116"/>
      <c r="N745" s="49">
        <v>72</v>
      </c>
      <c r="O745" s="49">
        <v>59.037999999999997</v>
      </c>
      <c r="P745" s="49">
        <v>156.047</v>
      </c>
    </row>
    <row r="746" spans="1:16" hidden="1" x14ac:dyDescent="0.3">
      <c r="A746" s="49">
        <v>700</v>
      </c>
      <c r="B746" s="115">
        <f t="shared" si="80"/>
        <v>2.6993167398731086</v>
      </c>
      <c r="C746" s="49">
        <f t="shared" si="81"/>
        <v>469.27413196405666</v>
      </c>
      <c r="D746" s="49">
        <f t="shared" si="82"/>
        <v>0.28235294117647058</v>
      </c>
      <c r="E746" s="49">
        <f t="shared" si="82"/>
        <v>0.23385490196078434</v>
      </c>
      <c r="F746" s="49">
        <f t="shared" si="82"/>
        <v>0.60392156862745094</v>
      </c>
      <c r="G746" s="49" t="e">
        <f t="shared" si="87"/>
        <v>#REF!</v>
      </c>
      <c r="H746" s="49" t="e">
        <f t="shared" si="87"/>
        <v>#REF!</v>
      </c>
      <c r="I746" s="49" t="e">
        <f t="shared" si="87"/>
        <v>#REF!</v>
      </c>
      <c r="J746" s="116">
        <f>'[2]RGB Analysis'!A746/3</f>
        <v>233.33333333333334</v>
      </c>
      <c r="K746" s="116" t="b">
        <f t="shared" si="84"/>
        <v>0</v>
      </c>
      <c r="L746" s="116"/>
      <c r="N746" s="49">
        <v>72</v>
      </c>
      <c r="O746" s="49">
        <v>59.633000000000003</v>
      </c>
      <c r="P746" s="49">
        <v>154</v>
      </c>
    </row>
    <row r="747" spans="1:16" hidden="1" x14ac:dyDescent="0.3">
      <c r="A747" s="49">
        <v>701</v>
      </c>
      <c r="B747" s="115">
        <f t="shared" si="80"/>
        <v>2.6973157637872132</v>
      </c>
      <c r="C747" s="49">
        <f t="shared" si="81"/>
        <v>469.62225817471244</v>
      </c>
      <c r="D747" s="49">
        <f t="shared" si="82"/>
        <v>0.28235294117647058</v>
      </c>
      <c r="E747" s="49">
        <f t="shared" si="82"/>
        <v>0.23229803921568626</v>
      </c>
      <c r="F747" s="49">
        <f t="shared" si="82"/>
        <v>0.60650196078431362</v>
      </c>
      <c r="G747" s="49" t="e">
        <f t="shared" si="87"/>
        <v>#REF!</v>
      </c>
      <c r="H747" s="49" t="e">
        <f t="shared" si="87"/>
        <v>#REF!</v>
      </c>
      <c r="I747" s="49" t="e">
        <f t="shared" si="87"/>
        <v>#REF!</v>
      </c>
      <c r="J747" s="116">
        <f>'[2]RGB Analysis'!A747/3</f>
        <v>233.66666666666666</v>
      </c>
      <c r="K747" s="116" t="b">
        <f t="shared" si="84"/>
        <v>0</v>
      </c>
      <c r="L747" s="116"/>
      <c r="N747" s="49">
        <v>72</v>
      </c>
      <c r="O747" s="49">
        <v>59.235999999999997</v>
      </c>
      <c r="P747" s="49">
        <v>154.65799999999999</v>
      </c>
    </row>
    <row r="748" spans="1:16" x14ac:dyDescent="0.3">
      <c r="A748" s="49">
        <v>702</v>
      </c>
      <c r="B748" s="115">
        <f t="shared" si="80"/>
        <v>2.6953147877013177</v>
      </c>
      <c r="C748" s="49">
        <f t="shared" si="81"/>
        <v>469.97090127654963</v>
      </c>
      <c r="D748" s="49">
        <f t="shared" si="82"/>
        <v>0.28750901960784314</v>
      </c>
      <c r="E748" s="49">
        <f t="shared" si="82"/>
        <v>0.22637647058823529</v>
      </c>
      <c r="F748" s="49">
        <f t="shared" si="82"/>
        <v>0.60784313725490191</v>
      </c>
      <c r="G748" s="49" t="e">
        <f t="shared" si="87"/>
        <v>#REF!</v>
      </c>
      <c r="H748" s="49" t="e">
        <f t="shared" si="87"/>
        <v>#REF!</v>
      </c>
      <c r="I748" s="49" t="e">
        <f t="shared" si="87"/>
        <v>#REF!</v>
      </c>
      <c r="J748" s="116">
        <f>'[2]RGB Analysis'!A748/3</f>
        <v>234</v>
      </c>
      <c r="K748" s="116" t="b">
        <f t="shared" si="84"/>
        <v>1</v>
      </c>
      <c r="L748" s="116"/>
      <c r="N748" s="49">
        <v>73.314800000000005</v>
      </c>
      <c r="O748" s="49">
        <v>57.725999999999999</v>
      </c>
      <c r="P748" s="49">
        <v>155</v>
      </c>
    </row>
    <row r="749" spans="1:16" hidden="1" x14ac:dyDescent="0.3">
      <c r="A749" s="49">
        <v>703</v>
      </c>
      <c r="B749" s="115">
        <f t="shared" si="80"/>
        <v>2.6933138116154218</v>
      </c>
      <c r="C749" s="49">
        <f t="shared" si="81"/>
        <v>470.32006242162885</v>
      </c>
      <c r="D749" s="49">
        <f t="shared" si="82"/>
        <v>0.29019607843137252</v>
      </c>
      <c r="E749" s="49">
        <f t="shared" si="82"/>
        <v>0.2318627450980392</v>
      </c>
      <c r="F749" s="49">
        <f t="shared" si="82"/>
        <v>0.60269019607843144</v>
      </c>
      <c r="G749" s="49" t="e">
        <f t="shared" si="87"/>
        <v>#REF!</v>
      </c>
      <c r="H749" s="49" t="e">
        <f t="shared" si="87"/>
        <v>#REF!</v>
      </c>
      <c r="I749" s="49" t="e">
        <f t="shared" si="87"/>
        <v>#REF!</v>
      </c>
      <c r="J749" s="116">
        <f>'[2]RGB Analysis'!A749/3</f>
        <v>234.33333333333334</v>
      </c>
      <c r="K749" s="116" t="b">
        <f t="shared" si="84"/>
        <v>0</v>
      </c>
      <c r="L749" s="116"/>
      <c r="N749" s="49">
        <v>74</v>
      </c>
      <c r="O749" s="49">
        <v>59.125</v>
      </c>
      <c r="P749" s="49">
        <v>153.68600000000001</v>
      </c>
    </row>
    <row r="750" spans="1:16" hidden="1" x14ac:dyDescent="0.3">
      <c r="A750" s="49">
        <v>704</v>
      </c>
      <c r="B750" s="115">
        <f t="shared" si="80"/>
        <v>2.6913128355295264</v>
      </c>
      <c r="C750" s="49">
        <f t="shared" si="81"/>
        <v>470.66974276543675</v>
      </c>
      <c r="D750" s="49">
        <f t="shared" si="82"/>
        <v>0.29534431372549019</v>
      </c>
      <c r="E750" s="49">
        <f t="shared" si="82"/>
        <v>0.23553725490196076</v>
      </c>
      <c r="F750" s="49">
        <f t="shared" si="82"/>
        <v>0.6</v>
      </c>
      <c r="G750" s="49" t="e">
        <f t="shared" si="87"/>
        <v>#REF!</v>
      </c>
      <c r="H750" s="49" t="e">
        <f t="shared" si="87"/>
        <v>#REF!</v>
      </c>
      <c r="I750" s="49" t="e">
        <f t="shared" si="87"/>
        <v>#REF!</v>
      </c>
      <c r="J750" s="116">
        <f>'[2]RGB Analysis'!A750/3</f>
        <v>234.66666666666666</v>
      </c>
      <c r="K750" s="116" t="b">
        <f t="shared" si="84"/>
        <v>0</v>
      </c>
      <c r="L750" s="116"/>
      <c r="N750" s="49">
        <v>75.312799999999996</v>
      </c>
      <c r="O750" s="49">
        <v>60.061999999999998</v>
      </c>
      <c r="P750" s="49">
        <v>153</v>
      </c>
    </row>
    <row r="751" spans="1:16" x14ac:dyDescent="0.3">
      <c r="A751" s="49">
        <v>705</v>
      </c>
      <c r="B751" s="115">
        <f t="shared" ref="B751:B814" si="88">4.1/2049*(2049-A751)</f>
        <v>2.6893118594436309</v>
      </c>
      <c r="C751" s="49">
        <f t="shared" ref="C751:C814" si="89">0.4*18.6*78.1*2.18/B751</f>
        <v>471.01994346689912</v>
      </c>
      <c r="D751" s="49">
        <f t="shared" ref="D751:F814" si="90">N751/250/1.02</f>
        <v>0.29803921568627451</v>
      </c>
      <c r="E751" s="49">
        <f t="shared" si="90"/>
        <v>0.23324705882352942</v>
      </c>
      <c r="F751" s="49">
        <f t="shared" si="90"/>
        <v>0.59742745098039218</v>
      </c>
      <c r="G751" s="49" t="e">
        <f t="shared" ref="G751:I766" si="91">G750</f>
        <v>#REF!</v>
      </c>
      <c r="H751" s="49" t="e">
        <f t="shared" si="91"/>
        <v>#REF!</v>
      </c>
      <c r="I751" s="49" t="e">
        <f t="shared" si="91"/>
        <v>#REF!</v>
      </c>
      <c r="J751" s="116">
        <f>'[2]RGB Analysis'!A751/3</f>
        <v>235</v>
      </c>
      <c r="K751" s="116" t="b">
        <f t="shared" ref="K751:K814" si="92">INT(J751)=J751</f>
        <v>1</v>
      </c>
      <c r="L751" s="116"/>
      <c r="N751" s="49">
        <v>76</v>
      </c>
      <c r="O751" s="49">
        <v>59.478000000000002</v>
      </c>
      <c r="P751" s="49">
        <v>152.34399999999999</v>
      </c>
    </row>
    <row r="752" spans="1:16" hidden="1" x14ac:dyDescent="0.3">
      <c r="A752" s="49">
        <v>706</v>
      </c>
      <c r="B752" s="115">
        <f t="shared" si="88"/>
        <v>2.6873108833577355</v>
      </c>
      <c r="C752" s="49">
        <f t="shared" si="89"/>
        <v>471.37066568839339</v>
      </c>
      <c r="D752" s="49">
        <f t="shared" si="90"/>
        <v>0.28775764705882356</v>
      </c>
      <c r="E752" s="49">
        <f t="shared" si="90"/>
        <v>0.23939215686274509</v>
      </c>
      <c r="F752" s="49">
        <f t="shared" si="90"/>
        <v>0.59607843137254901</v>
      </c>
      <c r="G752" s="49" t="e">
        <f t="shared" si="91"/>
        <v>#REF!</v>
      </c>
      <c r="H752" s="49" t="e">
        <f t="shared" si="91"/>
        <v>#REF!</v>
      </c>
      <c r="I752" s="49" t="e">
        <f t="shared" si="91"/>
        <v>#REF!</v>
      </c>
      <c r="J752" s="116">
        <f>'[2]RGB Analysis'!A752/3</f>
        <v>235.33333333333334</v>
      </c>
      <c r="K752" s="116" t="b">
        <f t="shared" si="92"/>
        <v>0</v>
      </c>
      <c r="L752" s="116"/>
      <c r="N752" s="49">
        <v>73.378200000000007</v>
      </c>
      <c r="O752" s="49">
        <v>61.045000000000002</v>
      </c>
      <c r="P752" s="49">
        <v>152</v>
      </c>
    </row>
    <row r="753" spans="1:16" hidden="1" x14ac:dyDescent="0.3">
      <c r="A753" s="49">
        <v>707</v>
      </c>
      <c r="B753" s="115">
        <f t="shared" si="88"/>
        <v>2.6853099072718396</v>
      </c>
      <c r="C753" s="49">
        <f t="shared" si="89"/>
        <v>471.72191059576187</v>
      </c>
      <c r="D753" s="49">
        <f t="shared" si="90"/>
        <v>0.28235294117647058</v>
      </c>
      <c r="E753" s="49">
        <f t="shared" si="90"/>
        <v>0.24313725490196078</v>
      </c>
      <c r="F753" s="49">
        <f t="shared" si="90"/>
        <v>0.5935098039215686</v>
      </c>
      <c r="G753" s="49" t="e">
        <f t="shared" si="91"/>
        <v>#REF!</v>
      </c>
      <c r="H753" s="49" t="e">
        <f t="shared" si="91"/>
        <v>#REF!</v>
      </c>
      <c r="I753" s="49" t="e">
        <f t="shared" si="91"/>
        <v>#REF!</v>
      </c>
      <c r="J753" s="116">
        <f>'[2]RGB Analysis'!A753/3</f>
        <v>235.66666666666666</v>
      </c>
      <c r="K753" s="116" t="b">
        <f t="shared" si="92"/>
        <v>0</v>
      </c>
      <c r="L753" s="116"/>
      <c r="N753" s="49">
        <v>72</v>
      </c>
      <c r="O753" s="49">
        <v>62</v>
      </c>
      <c r="P753" s="49">
        <v>151.345</v>
      </c>
    </row>
    <row r="754" spans="1:16" x14ac:dyDescent="0.3">
      <c r="A754" s="49">
        <v>708</v>
      </c>
      <c r="B754" s="115">
        <f t="shared" si="88"/>
        <v>2.6833089311859442</v>
      </c>
      <c r="C754" s="49">
        <f t="shared" si="89"/>
        <v>472.07367935832394</v>
      </c>
      <c r="D754" s="49">
        <f t="shared" si="90"/>
        <v>0.27978627450980392</v>
      </c>
      <c r="E754" s="49">
        <f t="shared" si="90"/>
        <v>0.23985882352941176</v>
      </c>
      <c r="F754" s="49">
        <f t="shared" si="90"/>
        <v>0.59215686274509804</v>
      </c>
      <c r="G754" s="49" t="e">
        <f t="shared" si="91"/>
        <v>#REF!</v>
      </c>
      <c r="H754" s="49" t="e">
        <f t="shared" si="91"/>
        <v>#REF!</v>
      </c>
      <c r="I754" s="49" t="e">
        <f t="shared" si="91"/>
        <v>#REF!</v>
      </c>
      <c r="J754" s="116">
        <f>'[2]RGB Analysis'!A754/3</f>
        <v>236</v>
      </c>
      <c r="K754" s="116" t="b">
        <f t="shared" si="92"/>
        <v>1</v>
      </c>
      <c r="L754" s="116"/>
      <c r="N754" s="49">
        <v>71.345500000000001</v>
      </c>
      <c r="O754" s="49">
        <v>61.164000000000001</v>
      </c>
      <c r="P754" s="49">
        <v>151</v>
      </c>
    </row>
    <row r="755" spans="1:16" hidden="1" x14ac:dyDescent="0.3">
      <c r="A755" s="49">
        <v>709</v>
      </c>
      <c r="B755" s="115">
        <f t="shared" si="88"/>
        <v>2.6813079551000487</v>
      </c>
      <c r="C755" s="49">
        <f t="shared" si="89"/>
        <v>472.42597314888985</v>
      </c>
      <c r="D755" s="49">
        <f t="shared" si="90"/>
        <v>0.27843137254901956</v>
      </c>
      <c r="E755" s="49">
        <f t="shared" si="90"/>
        <v>0.24060000000000001</v>
      </c>
      <c r="F755" s="49">
        <f t="shared" si="90"/>
        <v>0.59472156862745096</v>
      </c>
      <c r="G755" s="49" t="e">
        <f t="shared" si="91"/>
        <v>#REF!</v>
      </c>
      <c r="H755" s="49" t="e">
        <f t="shared" si="91"/>
        <v>#REF!</v>
      </c>
      <c r="I755" s="49" t="e">
        <f t="shared" si="91"/>
        <v>#REF!</v>
      </c>
      <c r="J755" s="116">
        <f>'[2]RGB Analysis'!A755/3</f>
        <v>236.33333333333334</v>
      </c>
      <c r="K755" s="116" t="b">
        <f t="shared" si="92"/>
        <v>0</v>
      </c>
      <c r="L755" s="116"/>
      <c r="N755" s="49">
        <v>71</v>
      </c>
      <c r="O755" s="49">
        <v>61.353000000000002</v>
      </c>
      <c r="P755" s="49">
        <v>151.654</v>
      </c>
    </row>
    <row r="756" spans="1:16" hidden="1" x14ac:dyDescent="0.3">
      <c r="A756" s="49">
        <v>710</v>
      </c>
      <c r="B756" s="115">
        <f t="shared" si="88"/>
        <v>2.6793069790141533</v>
      </c>
      <c r="C756" s="49">
        <f t="shared" si="89"/>
        <v>472.77879314377321</v>
      </c>
      <c r="D756" s="49">
        <f t="shared" si="90"/>
        <v>0.283556862745098</v>
      </c>
      <c r="E756" s="49">
        <f t="shared" si="90"/>
        <v>0.23923921568627449</v>
      </c>
      <c r="F756" s="49">
        <f t="shared" si="90"/>
        <v>0.59607843137254901</v>
      </c>
      <c r="G756" s="49" t="e">
        <f t="shared" si="91"/>
        <v>#REF!</v>
      </c>
      <c r="H756" s="49" t="e">
        <f t="shared" si="91"/>
        <v>#REF!</v>
      </c>
      <c r="I756" s="49" t="e">
        <f t="shared" si="91"/>
        <v>#REF!</v>
      </c>
      <c r="J756" s="116">
        <f>'[2]RGB Analysis'!A756/3</f>
        <v>236.66666666666666</v>
      </c>
      <c r="K756" s="116" t="b">
        <f t="shared" si="92"/>
        <v>0</v>
      </c>
      <c r="L756" s="116"/>
      <c r="N756" s="49">
        <v>72.307000000000002</v>
      </c>
      <c r="O756" s="49">
        <v>61.006</v>
      </c>
      <c r="P756" s="49">
        <v>152</v>
      </c>
    </row>
    <row r="757" spans="1:16" x14ac:dyDescent="0.3">
      <c r="A757" s="49">
        <v>711</v>
      </c>
      <c r="B757" s="115">
        <f t="shared" si="88"/>
        <v>2.6773060029282574</v>
      </c>
      <c r="C757" s="49">
        <f t="shared" si="89"/>
        <v>473.13214052280449</v>
      </c>
      <c r="D757" s="49">
        <f t="shared" si="90"/>
        <v>0.28627450980392155</v>
      </c>
      <c r="E757" s="49">
        <f t="shared" si="90"/>
        <v>0.23803921568627451</v>
      </c>
      <c r="F757" s="49">
        <f t="shared" si="90"/>
        <v>0.58327450980392159</v>
      </c>
      <c r="G757" s="49" t="e">
        <f t="shared" si="91"/>
        <v>#REF!</v>
      </c>
      <c r="H757" s="49" t="e">
        <f t="shared" si="91"/>
        <v>#REF!</v>
      </c>
      <c r="I757" s="49" t="e">
        <f t="shared" si="91"/>
        <v>#REF!</v>
      </c>
      <c r="J757" s="116">
        <f>'[2]RGB Analysis'!A757/3</f>
        <v>237</v>
      </c>
      <c r="K757" s="116" t="b">
        <f t="shared" si="92"/>
        <v>1</v>
      </c>
      <c r="L757" s="116"/>
      <c r="N757" s="49">
        <v>73</v>
      </c>
      <c r="O757" s="49">
        <v>60.7</v>
      </c>
      <c r="P757" s="49">
        <v>148.73500000000001</v>
      </c>
    </row>
    <row r="758" spans="1:16" hidden="1" x14ac:dyDescent="0.3">
      <c r="A758" s="49">
        <v>712</v>
      </c>
      <c r="B758" s="115">
        <f t="shared" si="88"/>
        <v>2.6753050268423619</v>
      </c>
      <c r="C758" s="49">
        <f t="shared" si="89"/>
        <v>473.48601646934361</v>
      </c>
      <c r="D758" s="49">
        <f t="shared" si="90"/>
        <v>0.28115686274509799</v>
      </c>
      <c r="E758" s="49">
        <f t="shared" si="90"/>
        <v>0.23887450980392155</v>
      </c>
      <c r="F758" s="49">
        <f t="shared" si="90"/>
        <v>0.57647058823529407</v>
      </c>
      <c r="G758" s="49" t="e">
        <f t="shared" si="91"/>
        <v>#REF!</v>
      </c>
      <c r="H758" s="49" t="e">
        <f t="shared" si="91"/>
        <v>#REF!</v>
      </c>
      <c r="I758" s="49" t="e">
        <f t="shared" si="91"/>
        <v>#REF!</v>
      </c>
      <c r="J758" s="116">
        <f>'[2]RGB Analysis'!A758/3</f>
        <v>237.33333333333334</v>
      </c>
      <c r="K758" s="116" t="b">
        <f t="shared" si="92"/>
        <v>0</v>
      </c>
      <c r="L758" s="116"/>
      <c r="N758" s="49">
        <v>71.694999999999993</v>
      </c>
      <c r="O758" s="49">
        <v>60.912999999999997</v>
      </c>
      <c r="P758" s="49">
        <v>147</v>
      </c>
    </row>
    <row r="759" spans="1:16" hidden="1" x14ac:dyDescent="0.3">
      <c r="A759" s="49">
        <v>713</v>
      </c>
      <c r="B759" s="115">
        <f t="shared" si="88"/>
        <v>2.6733040507564665</v>
      </c>
      <c r="C759" s="49">
        <f t="shared" si="89"/>
        <v>473.84042217029372</v>
      </c>
      <c r="D759" s="49">
        <f t="shared" si="90"/>
        <v>0.27843137254901956</v>
      </c>
      <c r="E759" s="49">
        <f t="shared" si="90"/>
        <v>0.23921568627450979</v>
      </c>
      <c r="F759" s="49">
        <f t="shared" si="90"/>
        <v>0.571356862745098</v>
      </c>
      <c r="G759" s="49" t="e">
        <f t="shared" si="91"/>
        <v>#REF!</v>
      </c>
      <c r="H759" s="49" t="e">
        <f t="shared" si="91"/>
        <v>#REF!</v>
      </c>
      <c r="I759" s="49" t="e">
        <f t="shared" si="91"/>
        <v>#REF!</v>
      </c>
      <c r="J759" s="116">
        <f>'[2]RGB Analysis'!A759/3</f>
        <v>237.66666666666666</v>
      </c>
      <c r="K759" s="116" t="b">
        <f t="shared" si="92"/>
        <v>0</v>
      </c>
      <c r="L759" s="116"/>
      <c r="N759" s="49">
        <v>71</v>
      </c>
      <c r="O759" s="49">
        <v>61</v>
      </c>
      <c r="P759" s="49">
        <v>145.696</v>
      </c>
    </row>
    <row r="760" spans="1:16" x14ac:dyDescent="0.3">
      <c r="A760" s="49">
        <v>714</v>
      </c>
      <c r="B760" s="115">
        <f t="shared" si="88"/>
        <v>2.671303074670571</v>
      </c>
      <c r="C760" s="49">
        <f t="shared" si="89"/>
        <v>474.19535881611409</v>
      </c>
      <c r="D760" s="49">
        <f t="shared" si="90"/>
        <v>0.28354156862745095</v>
      </c>
      <c r="E760" s="49">
        <f t="shared" si="90"/>
        <v>0.23774117647058826</v>
      </c>
      <c r="F760" s="49">
        <f t="shared" si="90"/>
        <v>0.56862745098039214</v>
      </c>
      <c r="G760" s="49" t="e">
        <f t="shared" si="91"/>
        <v>#REF!</v>
      </c>
      <c r="H760" s="49" t="e">
        <f t="shared" si="91"/>
        <v>#REF!</v>
      </c>
      <c r="I760" s="49" t="e">
        <f t="shared" si="91"/>
        <v>#REF!</v>
      </c>
      <c r="J760" s="116">
        <f>'[2]RGB Analysis'!A760/3</f>
        <v>238</v>
      </c>
      <c r="K760" s="116" t="b">
        <f t="shared" si="92"/>
        <v>1</v>
      </c>
      <c r="L760" s="116"/>
      <c r="N760" s="49">
        <v>72.303100000000001</v>
      </c>
      <c r="O760" s="49">
        <v>60.624000000000002</v>
      </c>
      <c r="P760" s="49">
        <v>145</v>
      </c>
    </row>
    <row r="761" spans="1:16" hidden="1" x14ac:dyDescent="0.3">
      <c r="A761" s="49">
        <v>715</v>
      </c>
      <c r="B761" s="115">
        <f t="shared" si="88"/>
        <v>2.6693020985846752</v>
      </c>
      <c r="C761" s="49">
        <f t="shared" si="89"/>
        <v>474.55082760083388</v>
      </c>
      <c r="D761" s="49">
        <f t="shared" si="90"/>
        <v>0.28627450980392155</v>
      </c>
      <c r="E761" s="49">
        <f t="shared" si="90"/>
        <v>0.23705098039215686</v>
      </c>
      <c r="F761" s="49">
        <f t="shared" si="90"/>
        <v>0.57628627450980396</v>
      </c>
      <c r="G761" s="49" t="e">
        <f t="shared" si="91"/>
        <v>#REF!</v>
      </c>
      <c r="H761" s="49" t="e">
        <f t="shared" si="91"/>
        <v>#REF!</v>
      </c>
      <c r="I761" s="49" t="e">
        <f t="shared" si="91"/>
        <v>#REF!</v>
      </c>
      <c r="J761" s="116">
        <f>'[2]RGB Analysis'!A761/3</f>
        <v>238.33333333333334</v>
      </c>
      <c r="K761" s="116" t="b">
        <f t="shared" si="92"/>
        <v>0</v>
      </c>
      <c r="L761" s="116"/>
      <c r="N761" s="49">
        <v>73</v>
      </c>
      <c r="O761" s="49">
        <v>60.448</v>
      </c>
      <c r="P761" s="49">
        <v>146.953</v>
      </c>
    </row>
    <row r="762" spans="1:16" hidden="1" x14ac:dyDescent="0.3">
      <c r="A762" s="49">
        <v>716</v>
      </c>
      <c r="B762" s="115">
        <f t="shared" si="88"/>
        <v>2.6673011224987797</v>
      </c>
      <c r="C762" s="49">
        <f t="shared" si="89"/>
        <v>474.9068297220648</v>
      </c>
      <c r="D762" s="49">
        <f t="shared" si="90"/>
        <v>0.28627450980392155</v>
      </c>
      <c r="E762" s="49">
        <f t="shared" si="90"/>
        <v>0.24104313725490195</v>
      </c>
      <c r="F762" s="49">
        <f t="shared" si="90"/>
        <v>0.58039215686274503</v>
      </c>
      <c r="G762" s="49" t="e">
        <f t="shared" si="91"/>
        <v>#REF!</v>
      </c>
      <c r="H762" s="49" t="e">
        <f t="shared" si="91"/>
        <v>#REF!</v>
      </c>
      <c r="I762" s="49" t="e">
        <f t="shared" si="91"/>
        <v>#REF!</v>
      </c>
      <c r="J762" s="116">
        <f>'[2]RGB Analysis'!A762/3</f>
        <v>238.66666666666666</v>
      </c>
      <c r="K762" s="116" t="b">
        <f t="shared" si="92"/>
        <v>0</v>
      </c>
      <c r="L762" s="116"/>
      <c r="N762" s="49">
        <v>73</v>
      </c>
      <c r="O762" s="49">
        <v>61.466000000000001</v>
      </c>
      <c r="P762" s="49">
        <v>148</v>
      </c>
    </row>
    <row r="763" spans="1:16" x14ac:dyDescent="0.3">
      <c r="A763" s="49">
        <v>717</v>
      </c>
      <c r="B763" s="115">
        <f t="shared" si="88"/>
        <v>2.6653001464128843</v>
      </c>
      <c r="C763" s="49">
        <f t="shared" si="89"/>
        <v>475.26336638101532</v>
      </c>
      <c r="D763" s="49">
        <f t="shared" si="90"/>
        <v>0.28627450980392155</v>
      </c>
      <c r="E763" s="49">
        <f t="shared" si="90"/>
        <v>0.2469529411764706</v>
      </c>
      <c r="F763" s="49">
        <f t="shared" si="90"/>
        <v>0.56509803921568624</v>
      </c>
      <c r="G763" s="49" t="e">
        <f t="shared" si="91"/>
        <v>#REF!</v>
      </c>
      <c r="H763" s="49" t="e">
        <f t="shared" si="91"/>
        <v>#REF!</v>
      </c>
      <c r="I763" s="49" t="e">
        <f t="shared" si="91"/>
        <v>#REF!</v>
      </c>
      <c r="J763" s="116">
        <f>'[2]RGB Analysis'!A763/3</f>
        <v>239</v>
      </c>
      <c r="K763" s="116" t="b">
        <f t="shared" si="92"/>
        <v>1</v>
      </c>
      <c r="L763" s="116"/>
      <c r="N763" s="49">
        <v>73</v>
      </c>
      <c r="O763" s="49">
        <v>62.972999999999999</v>
      </c>
      <c r="P763" s="49">
        <v>144.1</v>
      </c>
    </row>
    <row r="764" spans="1:16" hidden="1" x14ac:dyDescent="0.3">
      <c r="A764" s="49">
        <v>718</v>
      </c>
      <c r="B764" s="115">
        <f t="shared" si="88"/>
        <v>2.6632991703269888</v>
      </c>
      <c r="C764" s="49">
        <f t="shared" si="89"/>
        <v>475.62043878250364</v>
      </c>
      <c r="D764" s="49">
        <f t="shared" si="90"/>
        <v>0.2939168627450981</v>
      </c>
      <c r="E764" s="49">
        <f t="shared" si="90"/>
        <v>0.24777254901960785</v>
      </c>
      <c r="F764" s="49">
        <f t="shared" si="90"/>
        <v>0.55686274509803912</v>
      </c>
      <c r="G764" s="49" t="e">
        <f t="shared" si="91"/>
        <v>#REF!</v>
      </c>
      <c r="H764" s="49" t="e">
        <f t="shared" si="91"/>
        <v>#REF!</v>
      </c>
      <c r="I764" s="49" t="e">
        <f t="shared" si="91"/>
        <v>#REF!</v>
      </c>
      <c r="J764" s="116">
        <f>'[2]RGB Analysis'!A764/3</f>
        <v>239.33333333333334</v>
      </c>
      <c r="K764" s="116" t="b">
        <f t="shared" si="92"/>
        <v>0</v>
      </c>
      <c r="L764" s="116"/>
      <c r="N764" s="49">
        <v>74.948800000000006</v>
      </c>
      <c r="O764" s="49">
        <v>63.182000000000002</v>
      </c>
      <c r="P764" s="49">
        <v>142</v>
      </c>
    </row>
    <row r="765" spans="1:16" hidden="1" x14ac:dyDescent="0.3">
      <c r="A765" s="49">
        <v>719</v>
      </c>
      <c r="B765" s="115">
        <f t="shared" si="88"/>
        <v>2.6612981942410929</v>
      </c>
      <c r="C765" s="49">
        <f t="shared" si="89"/>
        <v>475.97804813497174</v>
      </c>
      <c r="D765" s="49">
        <f t="shared" si="90"/>
        <v>0.29803921568627451</v>
      </c>
      <c r="E765" s="49">
        <f t="shared" si="90"/>
        <v>0.24451372549019607</v>
      </c>
      <c r="F765" s="49">
        <f t="shared" si="90"/>
        <v>0.54922745098039216</v>
      </c>
      <c r="G765" s="49" t="e">
        <f t="shared" si="91"/>
        <v>#REF!</v>
      </c>
      <c r="H765" s="49" t="e">
        <f t="shared" si="91"/>
        <v>#REF!</v>
      </c>
      <c r="I765" s="49" t="e">
        <f t="shared" si="91"/>
        <v>#REF!</v>
      </c>
      <c r="J765" s="116">
        <f>'[2]RGB Analysis'!A765/3</f>
        <v>239.66666666666666</v>
      </c>
      <c r="K765" s="116" t="b">
        <f t="shared" si="92"/>
        <v>0</v>
      </c>
      <c r="L765" s="116"/>
      <c r="N765" s="49">
        <v>76</v>
      </c>
      <c r="O765" s="49">
        <v>62.350999999999999</v>
      </c>
      <c r="P765" s="49">
        <v>140.053</v>
      </c>
    </row>
    <row r="766" spans="1:16" x14ac:dyDescent="0.3">
      <c r="A766" s="49">
        <v>720</v>
      </c>
      <c r="B766" s="115">
        <f t="shared" si="88"/>
        <v>2.6592972181551975</v>
      </c>
      <c r="C766" s="49">
        <f t="shared" si="89"/>
        <v>476.33619565049844</v>
      </c>
      <c r="D766" s="49">
        <f t="shared" si="90"/>
        <v>0.30312627450980395</v>
      </c>
      <c r="E766" s="49">
        <f t="shared" si="90"/>
        <v>0.24313725490196078</v>
      </c>
      <c r="F766" s="49">
        <f t="shared" si="90"/>
        <v>0.54509803921568634</v>
      </c>
      <c r="G766" s="49" t="e">
        <f t="shared" si="91"/>
        <v>#REF!</v>
      </c>
      <c r="H766" s="49" t="e">
        <f t="shared" si="91"/>
        <v>#REF!</v>
      </c>
      <c r="I766" s="49" t="e">
        <f t="shared" si="91"/>
        <v>#REF!</v>
      </c>
      <c r="J766" s="116">
        <f>'[2]RGB Analysis'!A766/3</f>
        <v>240</v>
      </c>
      <c r="K766" s="116" t="b">
        <f t="shared" si="92"/>
        <v>1</v>
      </c>
      <c r="L766" s="116"/>
      <c r="N766" s="49">
        <v>77.297200000000004</v>
      </c>
      <c r="O766" s="49">
        <v>62</v>
      </c>
      <c r="P766" s="49">
        <v>139</v>
      </c>
    </row>
    <row r="767" spans="1:16" hidden="1" x14ac:dyDescent="0.3">
      <c r="A767" s="49">
        <v>721</v>
      </c>
      <c r="B767" s="115">
        <f t="shared" si="88"/>
        <v>2.657296242069302</v>
      </c>
      <c r="C767" s="49">
        <f t="shared" si="89"/>
        <v>476.69488254481354</v>
      </c>
      <c r="D767" s="49">
        <f t="shared" si="90"/>
        <v>0.30586509803921569</v>
      </c>
      <c r="E767" s="49">
        <f t="shared" si="90"/>
        <v>0.2467098039215686</v>
      </c>
      <c r="F767" s="49">
        <f t="shared" si="90"/>
        <v>0.55018039215686276</v>
      </c>
      <c r="G767" s="49" t="e">
        <f t="shared" ref="G767:I782" si="93">G766</f>
        <v>#REF!</v>
      </c>
      <c r="H767" s="49" t="e">
        <f t="shared" si="93"/>
        <v>#REF!</v>
      </c>
      <c r="I767" s="49" t="e">
        <f t="shared" si="93"/>
        <v>#REF!</v>
      </c>
      <c r="J767" s="116">
        <f>'[2]RGB Analysis'!A767/3</f>
        <v>240.33333333333334</v>
      </c>
      <c r="K767" s="116" t="b">
        <f t="shared" si="92"/>
        <v>0</v>
      </c>
      <c r="L767" s="116"/>
      <c r="N767" s="49">
        <v>77.995599999999996</v>
      </c>
      <c r="O767" s="49">
        <v>62.911000000000001</v>
      </c>
      <c r="P767" s="49">
        <v>140.29599999999999</v>
      </c>
    </row>
    <row r="768" spans="1:16" hidden="1" x14ac:dyDescent="0.3">
      <c r="A768" s="49">
        <v>722</v>
      </c>
      <c r="B768" s="115">
        <f t="shared" si="88"/>
        <v>2.6552952659834066</v>
      </c>
      <c r="C768" s="49">
        <f t="shared" si="89"/>
        <v>477.05411003731149</v>
      </c>
      <c r="D768" s="49">
        <f t="shared" si="90"/>
        <v>0.29814784313725484</v>
      </c>
      <c r="E768" s="49">
        <f t="shared" si="90"/>
        <v>0.25169803921568629</v>
      </c>
      <c r="F768" s="49">
        <f t="shared" si="90"/>
        <v>0.55294117647058816</v>
      </c>
      <c r="G768" s="49" t="e">
        <f t="shared" si="93"/>
        <v>#REF!</v>
      </c>
      <c r="H768" s="49" t="e">
        <f t="shared" si="93"/>
        <v>#REF!</v>
      </c>
      <c r="I768" s="49" t="e">
        <f t="shared" si="93"/>
        <v>#REF!</v>
      </c>
      <c r="J768" s="116">
        <f>'[2]RGB Analysis'!A768/3</f>
        <v>240.66666666666666</v>
      </c>
      <c r="K768" s="116" t="b">
        <f t="shared" si="92"/>
        <v>0</v>
      </c>
      <c r="L768" s="116"/>
      <c r="N768" s="49">
        <v>76.027699999999996</v>
      </c>
      <c r="O768" s="49">
        <v>64.183000000000007</v>
      </c>
      <c r="P768" s="49">
        <v>141</v>
      </c>
    </row>
    <row r="769" spans="1:16" x14ac:dyDescent="0.3">
      <c r="A769" s="49">
        <v>723</v>
      </c>
      <c r="B769" s="115">
        <f t="shared" si="88"/>
        <v>2.6532942898975107</v>
      </c>
      <c r="C769" s="49">
        <f t="shared" si="89"/>
        <v>477.41387935106519</v>
      </c>
      <c r="D769" s="49">
        <f t="shared" si="90"/>
        <v>0.29411764705882354</v>
      </c>
      <c r="E769" s="49">
        <f t="shared" si="90"/>
        <v>0.25350196078431375</v>
      </c>
      <c r="F769" s="49">
        <f t="shared" si="90"/>
        <v>0.53771372549019603</v>
      </c>
      <c r="G769" s="49" t="e">
        <f t="shared" si="93"/>
        <v>#REF!</v>
      </c>
      <c r="H769" s="49" t="e">
        <f t="shared" si="93"/>
        <v>#REF!</v>
      </c>
      <c r="I769" s="49" t="e">
        <f t="shared" si="93"/>
        <v>#REF!</v>
      </c>
      <c r="J769" s="116">
        <f>'[2]RGB Analysis'!A769/3</f>
        <v>241</v>
      </c>
      <c r="K769" s="116" t="b">
        <f t="shared" si="92"/>
        <v>1</v>
      </c>
      <c r="L769" s="116"/>
      <c r="N769" s="49">
        <v>75</v>
      </c>
      <c r="O769" s="49">
        <v>64.643000000000001</v>
      </c>
      <c r="P769" s="49">
        <v>137.11699999999999</v>
      </c>
    </row>
    <row r="770" spans="1:16" hidden="1" x14ac:dyDescent="0.3">
      <c r="A770" s="49">
        <v>724</v>
      </c>
      <c r="B770" s="115">
        <f t="shared" si="88"/>
        <v>2.6512933138116153</v>
      </c>
      <c r="C770" s="49">
        <f t="shared" si="89"/>
        <v>477.77419171283952</v>
      </c>
      <c r="D770" s="49">
        <f t="shared" si="90"/>
        <v>0.29644941176470585</v>
      </c>
      <c r="E770" s="49">
        <f t="shared" si="90"/>
        <v>0.25613333333333332</v>
      </c>
      <c r="F770" s="49">
        <f t="shared" si="90"/>
        <v>0.52941176470588236</v>
      </c>
      <c r="G770" s="49" t="e">
        <f t="shared" si="93"/>
        <v>#REF!</v>
      </c>
      <c r="H770" s="49" t="e">
        <f t="shared" si="93"/>
        <v>#REF!</v>
      </c>
      <c r="I770" s="49" t="e">
        <f t="shared" si="93"/>
        <v>#REF!</v>
      </c>
      <c r="J770" s="116">
        <f>'[2]RGB Analysis'!A770/3</f>
        <v>241.33333333333334</v>
      </c>
      <c r="K770" s="116" t="b">
        <f t="shared" si="92"/>
        <v>0</v>
      </c>
      <c r="L770" s="116"/>
      <c r="N770" s="49">
        <v>75.5946</v>
      </c>
      <c r="O770" s="49">
        <v>65.313999999999993</v>
      </c>
      <c r="P770" s="49">
        <v>135</v>
      </c>
    </row>
    <row r="771" spans="1:16" hidden="1" x14ac:dyDescent="0.3">
      <c r="A771" s="49">
        <v>725</v>
      </c>
      <c r="B771" s="115">
        <f t="shared" si="88"/>
        <v>2.6492923377257198</v>
      </c>
      <c r="C771" s="49">
        <f t="shared" si="89"/>
        <v>478.13504835310601</v>
      </c>
      <c r="D771" s="49">
        <f t="shared" si="90"/>
        <v>0.29762</v>
      </c>
      <c r="E771" s="49">
        <f t="shared" si="90"/>
        <v>0.25507843137254904</v>
      </c>
      <c r="F771" s="49">
        <f t="shared" si="90"/>
        <v>0.55221960784313728</v>
      </c>
      <c r="G771" s="49" t="e">
        <f t="shared" si="93"/>
        <v>#REF!</v>
      </c>
      <c r="H771" s="49" t="e">
        <f t="shared" si="93"/>
        <v>#REF!</v>
      </c>
      <c r="I771" s="49" t="e">
        <f t="shared" si="93"/>
        <v>#REF!</v>
      </c>
      <c r="J771" s="116">
        <f>'[2]RGB Analysis'!A771/3</f>
        <v>241.66666666666666</v>
      </c>
      <c r="K771" s="116" t="b">
        <f t="shared" si="92"/>
        <v>0</v>
      </c>
      <c r="L771" s="116"/>
      <c r="N771" s="49">
        <v>75.893100000000004</v>
      </c>
      <c r="O771" s="49">
        <v>65.045000000000002</v>
      </c>
      <c r="P771" s="49">
        <v>140.816</v>
      </c>
    </row>
    <row r="772" spans="1:16" x14ac:dyDescent="0.3">
      <c r="A772" s="49">
        <v>726</v>
      </c>
      <c r="B772" s="115">
        <f t="shared" si="88"/>
        <v>2.6472913616398244</v>
      </c>
      <c r="C772" s="49">
        <f t="shared" si="89"/>
        <v>478.49645050605619</v>
      </c>
      <c r="D772" s="49">
        <f t="shared" si="90"/>
        <v>0.29599686274509807</v>
      </c>
      <c r="E772" s="49">
        <f t="shared" si="90"/>
        <v>0.25125490196078426</v>
      </c>
      <c r="F772" s="49">
        <f t="shared" si="90"/>
        <v>0.56470588235294117</v>
      </c>
      <c r="G772" s="49" t="e">
        <f t="shared" si="93"/>
        <v>#REF!</v>
      </c>
      <c r="H772" s="49" t="e">
        <f t="shared" si="93"/>
        <v>#REF!</v>
      </c>
      <c r="I772" s="49" t="e">
        <f t="shared" si="93"/>
        <v>#REF!</v>
      </c>
      <c r="J772" s="116">
        <f>'[2]RGB Analysis'!A772/3</f>
        <v>242</v>
      </c>
      <c r="K772" s="116" t="b">
        <f t="shared" si="92"/>
        <v>1</v>
      </c>
      <c r="L772" s="116"/>
      <c r="N772" s="49">
        <v>75.479200000000006</v>
      </c>
      <c r="O772" s="49">
        <v>64.069999999999993</v>
      </c>
      <c r="P772" s="49">
        <v>144</v>
      </c>
    </row>
    <row r="773" spans="1:16" hidden="1" x14ac:dyDescent="0.3">
      <c r="A773" s="49">
        <v>727</v>
      </c>
      <c r="B773" s="115">
        <f t="shared" si="88"/>
        <v>2.6452903855539285</v>
      </c>
      <c r="C773" s="49">
        <f t="shared" si="89"/>
        <v>478.85839940961603</v>
      </c>
      <c r="D773" s="49">
        <f t="shared" si="90"/>
        <v>0.29536941176470582</v>
      </c>
      <c r="E773" s="49">
        <f t="shared" si="90"/>
        <v>0.24996078431372551</v>
      </c>
      <c r="F773" s="49">
        <f t="shared" si="90"/>
        <v>0.557113725490196</v>
      </c>
      <c r="G773" s="49" t="e">
        <f t="shared" si="93"/>
        <v>#REF!</v>
      </c>
      <c r="H773" s="49" t="e">
        <f t="shared" si="93"/>
        <v>#REF!</v>
      </c>
      <c r="I773" s="49" t="e">
        <f t="shared" si="93"/>
        <v>#REF!</v>
      </c>
      <c r="J773" s="116">
        <f>'[2]RGB Analysis'!A773/3</f>
        <v>242.33333333333334</v>
      </c>
      <c r="K773" s="116" t="b">
        <f t="shared" si="92"/>
        <v>0</v>
      </c>
      <c r="L773" s="116"/>
      <c r="N773" s="49">
        <v>75.319199999999995</v>
      </c>
      <c r="O773" s="49">
        <v>63.74</v>
      </c>
      <c r="P773" s="49">
        <v>142.06399999999999</v>
      </c>
    </row>
    <row r="774" spans="1:16" hidden="1" x14ac:dyDescent="0.3">
      <c r="A774" s="49">
        <v>728</v>
      </c>
      <c r="B774" s="115">
        <f t="shared" si="88"/>
        <v>2.643289409468033</v>
      </c>
      <c r="C774" s="49">
        <f t="shared" si="89"/>
        <v>479.2208963054598</v>
      </c>
      <c r="D774" s="49">
        <f t="shared" si="90"/>
        <v>0.29875215686274509</v>
      </c>
      <c r="E774" s="49">
        <f t="shared" si="90"/>
        <v>0.24738039215686275</v>
      </c>
      <c r="F774" s="49">
        <f t="shared" si="90"/>
        <v>0.55294117647058816</v>
      </c>
      <c r="G774" s="49" t="e">
        <f t="shared" si="93"/>
        <v>#REF!</v>
      </c>
      <c r="H774" s="49" t="e">
        <f t="shared" si="93"/>
        <v>#REF!</v>
      </c>
      <c r="I774" s="49" t="e">
        <f t="shared" si="93"/>
        <v>#REF!</v>
      </c>
      <c r="J774" s="116">
        <f>'[2]RGB Analysis'!A774/3</f>
        <v>242.66666666666666</v>
      </c>
      <c r="K774" s="116" t="b">
        <f t="shared" si="92"/>
        <v>0</v>
      </c>
      <c r="L774" s="116"/>
      <c r="N774" s="49">
        <v>76.181799999999996</v>
      </c>
      <c r="O774" s="49">
        <v>63.082000000000001</v>
      </c>
      <c r="P774" s="49">
        <v>141</v>
      </c>
    </row>
    <row r="775" spans="1:16" x14ac:dyDescent="0.3">
      <c r="A775" s="49">
        <v>729</v>
      </c>
      <c r="B775" s="115">
        <f t="shared" si="88"/>
        <v>2.6412884333821376</v>
      </c>
      <c r="C775" s="49">
        <f t="shared" si="89"/>
        <v>479.5839424390245</v>
      </c>
      <c r="D775" s="49">
        <f t="shared" si="90"/>
        <v>0.30029568627450981</v>
      </c>
      <c r="E775" s="49">
        <f t="shared" si="90"/>
        <v>0.24814509803921569</v>
      </c>
      <c r="F775" s="49">
        <f t="shared" si="90"/>
        <v>0.53020392156862739</v>
      </c>
      <c r="G775" s="49" t="e">
        <f t="shared" si="93"/>
        <v>#REF!</v>
      </c>
      <c r="H775" s="49" t="e">
        <f t="shared" si="93"/>
        <v>#REF!</v>
      </c>
      <c r="I775" s="49" t="e">
        <f t="shared" si="93"/>
        <v>#REF!</v>
      </c>
      <c r="J775" s="116">
        <f>'[2]RGB Analysis'!A775/3</f>
        <v>243</v>
      </c>
      <c r="K775" s="116" t="b">
        <f t="shared" si="92"/>
        <v>1</v>
      </c>
      <c r="L775" s="116"/>
      <c r="N775" s="49">
        <v>76.575400000000002</v>
      </c>
      <c r="O775" s="49">
        <v>63.277000000000001</v>
      </c>
      <c r="P775" s="49">
        <v>135.202</v>
      </c>
    </row>
    <row r="776" spans="1:16" hidden="1" x14ac:dyDescent="0.3">
      <c r="A776" s="49">
        <v>730</v>
      </c>
      <c r="B776" s="115">
        <f t="shared" si="88"/>
        <v>2.6392874572962417</v>
      </c>
      <c r="C776" s="49">
        <f t="shared" si="89"/>
        <v>479.94753905952422</v>
      </c>
      <c r="D776" s="49">
        <f t="shared" si="90"/>
        <v>0.294323137254902</v>
      </c>
      <c r="E776" s="49">
        <f t="shared" si="90"/>
        <v>0.2508352941176471</v>
      </c>
      <c r="F776" s="49">
        <f t="shared" si="90"/>
        <v>0.51764705882352946</v>
      </c>
      <c r="G776" s="49" t="e">
        <f t="shared" si="93"/>
        <v>#REF!</v>
      </c>
      <c r="H776" s="49" t="e">
        <f t="shared" si="93"/>
        <v>#REF!</v>
      </c>
      <c r="I776" s="49" t="e">
        <f t="shared" si="93"/>
        <v>#REF!</v>
      </c>
      <c r="J776" s="116">
        <f>'[2]RGB Analysis'!A776/3</f>
        <v>243.33333333333334</v>
      </c>
      <c r="K776" s="116" t="b">
        <f t="shared" si="92"/>
        <v>0</v>
      </c>
      <c r="L776" s="116"/>
      <c r="N776" s="49">
        <v>75.052400000000006</v>
      </c>
      <c r="O776" s="49">
        <v>63.963000000000001</v>
      </c>
      <c r="P776" s="49">
        <v>132</v>
      </c>
    </row>
    <row r="777" spans="1:16" hidden="1" x14ac:dyDescent="0.3">
      <c r="A777" s="49">
        <v>731</v>
      </c>
      <c r="B777" s="115">
        <f t="shared" si="88"/>
        <v>2.6372864812103463</v>
      </c>
      <c r="C777" s="49">
        <f t="shared" si="89"/>
        <v>480.3116874199639</v>
      </c>
      <c r="D777" s="49">
        <f t="shared" si="90"/>
        <v>0.29123529411764704</v>
      </c>
      <c r="E777" s="49">
        <f t="shared" si="90"/>
        <v>0.2520235294117647</v>
      </c>
      <c r="F777" s="49">
        <f t="shared" si="90"/>
        <v>0.53278039215686279</v>
      </c>
      <c r="G777" s="49" t="e">
        <f t="shared" si="93"/>
        <v>#REF!</v>
      </c>
      <c r="H777" s="49" t="e">
        <f t="shared" si="93"/>
        <v>#REF!</v>
      </c>
      <c r="I777" s="49" t="e">
        <f t="shared" si="93"/>
        <v>#REF!</v>
      </c>
      <c r="J777" s="116">
        <f>'[2]RGB Analysis'!A777/3</f>
        <v>243.66666666666666</v>
      </c>
      <c r="K777" s="116" t="b">
        <f t="shared" si="92"/>
        <v>0</v>
      </c>
      <c r="L777" s="116"/>
      <c r="N777" s="49">
        <v>74.265000000000001</v>
      </c>
      <c r="O777" s="49">
        <v>64.266000000000005</v>
      </c>
      <c r="P777" s="49">
        <v>135.85900000000001</v>
      </c>
    </row>
    <row r="778" spans="1:16" x14ac:dyDescent="0.3">
      <c r="A778" s="49">
        <v>732</v>
      </c>
      <c r="B778" s="115">
        <f t="shared" si="88"/>
        <v>2.6352855051244508</v>
      </c>
      <c r="C778" s="49">
        <f t="shared" si="89"/>
        <v>480.67638877715444</v>
      </c>
      <c r="D778" s="49">
        <f t="shared" si="90"/>
        <v>0.29995215686274507</v>
      </c>
      <c r="E778" s="49">
        <f t="shared" si="90"/>
        <v>0.25858039215686274</v>
      </c>
      <c r="F778" s="49">
        <f t="shared" si="90"/>
        <v>0.54117647058823537</v>
      </c>
      <c r="G778" s="49" t="e">
        <f t="shared" si="93"/>
        <v>#REF!</v>
      </c>
      <c r="H778" s="49" t="e">
        <f t="shared" si="93"/>
        <v>#REF!</v>
      </c>
      <c r="I778" s="49" t="e">
        <f t="shared" si="93"/>
        <v>#REF!</v>
      </c>
      <c r="J778" s="116">
        <f>'[2]RGB Analysis'!A778/3</f>
        <v>244</v>
      </c>
      <c r="K778" s="116" t="b">
        <f t="shared" si="92"/>
        <v>1</v>
      </c>
      <c r="L778" s="116"/>
      <c r="N778" s="49">
        <v>76.487799999999993</v>
      </c>
      <c r="O778" s="49">
        <v>65.938000000000002</v>
      </c>
      <c r="P778" s="49">
        <v>138</v>
      </c>
    </row>
    <row r="779" spans="1:16" hidden="1" x14ac:dyDescent="0.3">
      <c r="A779" s="49">
        <v>733</v>
      </c>
      <c r="B779" s="115">
        <f t="shared" si="88"/>
        <v>2.6332845290385554</v>
      </c>
      <c r="C779" s="49">
        <f t="shared" si="89"/>
        <v>481.04164439172672</v>
      </c>
      <c r="D779" s="49">
        <f t="shared" si="90"/>
        <v>0.30463647058823529</v>
      </c>
      <c r="E779" s="49">
        <f t="shared" si="90"/>
        <v>0.25978431372549021</v>
      </c>
      <c r="F779" s="49">
        <f t="shared" si="90"/>
        <v>0.5285843137254902</v>
      </c>
      <c r="G779" s="49" t="e">
        <f t="shared" si="93"/>
        <v>#REF!</v>
      </c>
      <c r="H779" s="49" t="e">
        <f t="shared" si="93"/>
        <v>#REF!</v>
      </c>
      <c r="I779" s="49" t="e">
        <f t="shared" si="93"/>
        <v>#REF!</v>
      </c>
      <c r="J779" s="116">
        <f>'[2]RGB Analysis'!A779/3</f>
        <v>244.33333333333334</v>
      </c>
      <c r="K779" s="116" t="b">
        <f t="shared" si="92"/>
        <v>0</v>
      </c>
      <c r="L779" s="116"/>
      <c r="N779" s="49">
        <v>77.682299999999998</v>
      </c>
      <c r="O779" s="49">
        <v>66.245000000000005</v>
      </c>
      <c r="P779" s="49">
        <v>134.78899999999999</v>
      </c>
    </row>
    <row r="780" spans="1:16" hidden="1" x14ac:dyDescent="0.3">
      <c r="A780" s="49">
        <v>734</v>
      </c>
      <c r="B780" s="115">
        <f t="shared" si="88"/>
        <v>2.6312835529526595</v>
      </c>
      <c r="C780" s="49">
        <f t="shared" si="89"/>
        <v>481.40745552814633</v>
      </c>
      <c r="D780" s="49">
        <f t="shared" si="90"/>
        <v>0.29871450980392161</v>
      </c>
      <c r="E780" s="49">
        <f t="shared" si="90"/>
        <v>0.25411372549019612</v>
      </c>
      <c r="F780" s="49">
        <f t="shared" si="90"/>
        <v>0.52156862745098043</v>
      </c>
      <c r="G780" s="49" t="e">
        <f t="shared" si="93"/>
        <v>#REF!</v>
      </c>
      <c r="H780" s="49" t="e">
        <f t="shared" si="93"/>
        <v>#REF!</v>
      </c>
      <c r="I780" s="49" t="e">
        <f t="shared" si="93"/>
        <v>#REF!</v>
      </c>
      <c r="J780" s="116">
        <f>'[2]RGB Analysis'!A780/3</f>
        <v>244.66666666666666</v>
      </c>
      <c r="K780" s="116" t="b">
        <f t="shared" si="92"/>
        <v>0</v>
      </c>
      <c r="L780" s="116"/>
      <c r="N780" s="49">
        <v>76.172200000000004</v>
      </c>
      <c r="O780" s="49">
        <v>64.799000000000007</v>
      </c>
      <c r="P780" s="49">
        <v>133</v>
      </c>
    </row>
    <row r="781" spans="1:16" x14ac:dyDescent="0.3">
      <c r="A781" s="49">
        <v>735</v>
      </c>
      <c r="B781" s="115">
        <f t="shared" si="88"/>
        <v>2.629282576866764</v>
      </c>
      <c r="C781" s="49">
        <f t="shared" si="89"/>
        <v>481.77382345472785</v>
      </c>
      <c r="D781" s="49">
        <f t="shared" si="90"/>
        <v>0.29557019607843138</v>
      </c>
      <c r="E781" s="49">
        <f t="shared" si="90"/>
        <v>0.25148627450980393</v>
      </c>
      <c r="F781" s="49">
        <f t="shared" si="90"/>
        <v>0.52408235294117644</v>
      </c>
      <c r="G781" s="49" t="e">
        <f t="shared" si="93"/>
        <v>#REF!</v>
      </c>
      <c r="H781" s="49" t="e">
        <f t="shared" si="93"/>
        <v>#REF!</v>
      </c>
      <c r="I781" s="49" t="e">
        <f t="shared" si="93"/>
        <v>#REF!</v>
      </c>
      <c r="J781" s="116">
        <f>'[2]RGB Analysis'!A781/3</f>
        <v>245</v>
      </c>
      <c r="K781" s="116" t="b">
        <f t="shared" si="92"/>
        <v>1</v>
      </c>
      <c r="L781" s="116"/>
      <c r="N781" s="49">
        <v>75.370400000000004</v>
      </c>
      <c r="O781" s="49">
        <v>64.129000000000005</v>
      </c>
      <c r="P781" s="49">
        <v>133.64099999999999</v>
      </c>
    </row>
    <row r="782" spans="1:16" hidden="1" x14ac:dyDescent="0.3">
      <c r="A782" s="49">
        <v>736</v>
      </c>
      <c r="B782" s="115">
        <f t="shared" si="88"/>
        <v>2.6272816007808686</v>
      </c>
      <c r="C782" s="49">
        <f t="shared" si="89"/>
        <v>482.14074944364995</v>
      </c>
      <c r="D782" s="49">
        <f t="shared" si="90"/>
        <v>0.29718941176470587</v>
      </c>
      <c r="E782" s="49">
        <f t="shared" si="90"/>
        <v>0.25601960784313721</v>
      </c>
      <c r="F782" s="49">
        <f t="shared" si="90"/>
        <v>0.52549019607843139</v>
      </c>
      <c r="G782" s="49" t="e">
        <f t="shared" si="93"/>
        <v>#REF!</v>
      </c>
      <c r="H782" s="49" t="e">
        <f t="shared" si="93"/>
        <v>#REF!</v>
      </c>
      <c r="I782" s="49" t="e">
        <f t="shared" si="93"/>
        <v>#REF!</v>
      </c>
      <c r="J782" s="116">
        <f>'[2]RGB Analysis'!A782/3</f>
        <v>245.33333333333334</v>
      </c>
      <c r="K782" s="116" t="b">
        <f t="shared" si="92"/>
        <v>0</v>
      </c>
      <c r="L782" s="116"/>
      <c r="N782" s="49">
        <v>75.783299999999997</v>
      </c>
      <c r="O782" s="49">
        <v>65.284999999999997</v>
      </c>
      <c r="P782" s="49">
        <v>134</v>
      </c>
    </row>
    <row r="783" spans="1:16" hidden="1" x14ac:dyDescent="0.3">
      <c r="A783" s="49">
        <v>737</v>
      </c>
      <c r="B783" s="115">
        <f t="shared" si="88"/>
        <v>2.6252806246949731</v>
      </c>
      <c r="C783" s="49">
        <f t="shared" si="89"/>
        <v>482.50823477096981</v>
      </c>
      <c r="D783" s="49">
        <f t="shared" si="90"/>
        <v>0.29803921568627451</v>
      </c>
      <c r="E783" s="49">
        <f t="shared" si="90"/>
        <v>0.26127450980392158</v>
      </c>
      <c r="F783" s="49">
        <f t="shared" si="90"/>
        <v>0.52549019607843139</v>
      </c>
      <c r="G783" s="49" t="e">
        <f t="shared" ref="G783:I798" si="94">G782</f>
        <v>#REF!</v>
      </c>
      <c r="H783" s="49" t="e">
        <f t="shared" si="94"/>
        <v>#REF!</v>
      </c>
      <c r="I783" s="49" t="e">
        <f t="shared" si="94"/>
        <v>#REF!</v>
      </c>
      <c r="J783" s="116">
        <f>'[2]RGB Analysis'!A783/3</f>
        <v>245.66666666666666</v>
      </c>
      <c r="K783" s="116" t="b">
        <f t="shared" si="92"/>
        <v>0</v>
      </c>
      <c r="L783" s="116"/>
      <c r="N783" s="49">
        <v>76</v>
      </c>
      <c r="O783" s="49">
        <v>66.625</v>
      </c>
      <c r="P783" s="49">
        <v>134</v>
      </c>
    </row>
    <row r="784" spans="1:16" x14ac:dyDescent="0.3">
      <c r="A784" s="49">
        <v>738</v>
      </c>
      <c r="B784" s="115">
        <f t="shared" si="88"/>
        <v>2.6232796486090773</v>
      </c>
      <c r="C784" s="49">
        <f t="shared" si="89"/>
        <v>482.87628071663801</v>
      </c>
      <c r="D784" s="49">
        <f t="shared" si="90"/>
        <v>0.30305725490196078</v>
      </c>
      <c r="E784" s="49">
        <f t="shared" si="90"/>
        <v>0.26521960784313725</v>
      </c>
      <c r="F784" s="49">
        <f t="shared" si="90"/>
        <v>0.5253882352941176</v>
      </c>
      <c r="G784" s="49" t="e">
        <f t="shared" si="94"/>
        <v>#REF!</v>
      </c>
      <c r="H784" s="49" t="e">
        <f t="shared" si="94"/>
        <v>#REF!</v>
      </c>
      <c r="I784" s="49" t="e">
        <f t="shared" si="94"/>
        <v>#REF!</v>
      </c>
      <c r="J784" s="116">
        <f>'[2]RGB Analysis'!A784/3</f>
        <v>246</v>
      </c>
      <c r="K784" s="116" t="b">
        <f t="shared" si="92"/>
        <v>1</v>
      </c>
      <c r="L784" s="116"/>
      <c r="N784" s="49">
        <v>77.279600000000002</v>
      </c>
      <c r="O784" s="49">
        <v>67.631</v>
      </c>
      <c r="P784" s="49">
        <v>133.97399999999999</v>
      </c>
    </row>
    <row r="785" spans="1:16" hidden="1" x14ac:dyDescent="0.3">
      <c r="A785" s="49">
        <v>739</v>
      </c>
      <c r="B785" s="115">
        <f t="shared" si="88"/>
        <v>2.6212786725231818</v>
      </c>
      <c r="C785" s="49">
        <f t="shared" si="89"/>
        <v>483.2448885645133</v>
      </c>
      <c r="D785" s="49">
        <f t="shared" si="90"/>
        <v>0.30588235294117644</v>
      </c>
      <c r="E785" s="49">
        <f t="shared" si="90"/>
        <v>0.26661960784313721</v>
      </c>
      <c r="F785" s="49">
        <f t="shared" si="90"/>
        <v>0.51264705882352946</v>
      </c>
      <c r="G785" s="49" t="e">
        <f t="shared" si="94"/>
        <v>#REF!</v>
      </c>
      <c r="H785" s="49" t="e">
        <f t="shared" si="94"/>
        <v>#REF!</v>
      </c>
      <c r="I785" s="49" t="e">
        <f t="shared" si="94"/>
        <v>#REF!</v>
      </c>
      <c r="J785" s="116">
        <f>'[2]RGB Analysis'!A785/3</f>
        <v>246.33333333333334</v>
      </c>
      <c r="K785" s="116" t="b">
        <f t="shared" si="92"/>
        <v>0</v>
      </c>
      <c r="L785" s="116"/>
      <c r="N785" s="49">
        <v>78</v>
      </c>
      <c r="O785" s="49">
        <v>67.988</v>
      </c>
      <c r="P785" s="49">
        <v>130.72499999999999</v>
      </c>
    </row>
    <row r="786" spans="1:16" hidden="1" x14ac:dyDescent="0.3">
      <c r="A786" s="49">
        <v>740</v>
      </c>
      <c r="B786" s="115">
        <f t="shared" si="88"/>
        <v>2.6192776964372864</v>
      </c>
      <c r="C786" s="49">
        <f t="shared" si="89"/>
        <v>483.61405960237767</v>
      </c>
      <c r="D786" s="49">
        <f t="shared" si="90"/>
        <v>0.30462431372549015</v>
      </c>
      <c r="E786" s="49">
        <f t="shared" si="90"/>
        <v>0.26416078431372553</v>
      </c>
      <c r="F786" s="49">
        <f t="shared" si="90"/>
        <v>0.5054313725490196</v>
      </c>
      <c r="G786" s="49" t="e">
        <f t="shared" si="94"/>
        <v>#REF!</v>
      </c>
      <c r="H786" s="49" t="e">
        <f t="shared" si="94"/>
        <v>#REF!</v>
      </c>
      <c r="I786" s="49" t="e">
        <f t="shared" si="94"/>
        <v>#REF!</v>
      </c>
      <c r="J786" s="116">
        <f>'[2]RGB Analysis'!A786/3</f>
        <v>246.66666666666666</v>
      </c>
      <c r="K786" s="116" t="b">
        <f t="shared" si="92"/>
        <v>0</v>
      </c>
      <c r="L786" s="116"/>
      <c r="N786" s="49">
        <v>77.679199999999994</v>
      </c>
      <c r="O786" s="49">
        <v>67.361000000000004</v>
      </c>
      <c r="P786" s="49">
        <v>128.88499999999999</v>
      </c>
    </row>
    <row r="787" spans="1:16" x14ac:dyDescent="0.3">
      <c r="A787" s="49">
        <v>741</v>
      </c>
      <c r="B787" s="115">
        <f t="shared" si="88"/>
        <v>2.6172767203513909</v>
      </c>
      <c r="C787" s="49">
        <f t="shared" si="89"/>
        <v>483.98379512195135</v>
      </c>
      <c r="D787" s="49">
        <f t="shared" si="90"/>
        <v>0.30380980392156864</v>
      </c>
      <c r="E787" s="49">
        <f t="shared" si="90"/>
        <v>0.26483921568627455</v>
      </c>
      <c r="F787" s="49">
        <f t="shared" si="90"/>
        <v>0.51820784313725499</v>
      </c>
      <c r="G787" s="49" t="e">
        <f t="shared" si="94"/>
        <v>#REF!</v>
      </c>
      <c r="H787" s="49" t="e">
        <f t="shared" si="94"/>
        <v>#REF!</v>
      </c>
      <c r="I787" s="49" t="e">
        <f t="shared" si="94"/>
        <v>#REF!</v>
      </c>
      <c r="J787" s="116">
        <f>'[2]RGB Analysis'!A787/3</f>
        <v>247</v>
      </c>
      <c r="K787" s="116" t="b">
        <f t="shared" si="92"/>
        <v>1</v>
      </c>
      <c r="L787" s="116"/>
      <c r="N787" s="49">
        <v>77.471500000000006</v>
      </c>
      <c r="O787" s="49">
        <v>67.534000000000006</v>
      </c>
      <c r="P787" s="49">
        <v>132.143</v>
      </c>
    </row>
    <row r="788" spans="1:16" hidden="1" x14ac:dyDescent="0.3">
      <c r="A788" s="49">
        <v>742</v>
      </c>
      <c r="B788" s="115">
        <f t="shared" si="88"/>
        <v>2.615275744265495</v>
      </c>
      <c r="C788" s="49">
        <f t="shared" si="89"/>
        <v>484.35409641890777</v>
      </c>
      <c r="D788" s="49">
        <f t="shared" si="90"/>
        <v>0.30814509803921564</v>
      </c>
      <c r="E788" s="49">
        <f t="shared" si="90"/>
        <v>0.27056862745098037</v>
      </c>
      <c r="F788" s="49">
        <f t="shared" si="90"/>
        <v>0.52440392156862747</v>
      </c>
      <c r="G788" s="49" t="e">
        <f t="shared" si="94"/>
        <v>#REF!</v>
      </c>
      <c r="H788" s="49" t="e">
        <f t="shared" si="94"/>
        <v>#REF!</v>
      </c>
      <c r="I788" s="49" t="e">
        <f t="shared" si="94"/>
        <v>#REF!</v>
      </c>
      <c r="J788" s="116">
        <f>'[2]RGB Analysis'!A788/3</f>
        <v>247.33333333333334</v>
      </c>
      <c r="K788" s="116" t="b">
        <f t="shared" si="92"/>
        <v>0</v>
      </c>
      <c r="L788" s="116"/>
      <c r="N788" s="49">
        <v>78.576999999999998</v>
      </c>
      <c r="O788" s="49">
        <v>68.995000000000005</v>
      </c>
      <c r="P788" s="49">
        <v>133.72300000000001</v>
      </c>
    </row>
    <row r="789" spans="1:16" hidden="1" x14ac:dyDescent="0.3">
      <c r="A789" s="49">
        <v>743</v>
      </c>
      <c r="B789" s="115">
        <f t="shared" si="88"/>
        <v>2.6132747681795996</v>
      </c>
      <c r="C789" s="49">
        <f t="shared" si="89"/>
        <v>484.7249647928885</v>
      </c>
      <c r="D789" s="49">
        <f t="shared" si="90"/>
        <v>0.31107843137254904</v>
      </c>
      <c r="E789" s="49">
        <f t="shared" si="90"/>
        <v>0.27362352941176471</v>
      </c>
      <c r="F789" s="49">
        <f t="shared" si="90"/>
        <v>0.49816470588235295</v>
      </c>
      <c r="G789" s="49" t="e">
        <f t="shared" si="94"/>
        <v>#REF!</v>
      </c>
      <c r="H789" s="49" t="e">
        <f t="shared" si="94"/>
        <v>#REF!</v>
      </c>
      <c r="I789" s="49" t="e">
        <f t="shared" si="94"/>
        <v>#REF!</v>
      </c>
      <c r="J789" s="116">
        <f>'[2]RGB Analysis'!A789/3</f>
        <v>247.66666666666666</v>
      </c>
      <c r="K789" s="116" t="b">
        <f t="shared" si="92"/>
        <v>0</v>
      </c>
      <c r="L789" s="116"/>
      <c r="N789" s="49">
        <v>79.325000000000003</v>
      </c>
      <c r="O789" s="49">
        <v>69.774000000000001</v>
      </c>
      <c r="P789" s="49">
        <v>127.032</v>
      </c>
    </row>
    <row r="790" spans="1:16" x14ac:dyDescent="0.3">
      <c r="A790" s="49">
        <v>744</v>
      </c>
      <c r="B790" s="115">
        <f t="shared" si="88"/>
        <v>2.6112737920937041</v>
      </c>
      <c r="C790" s="49">
        <f t="shared" si="89"/>
        <v>485.09640154751906</v>
      </c>
      <c r="D790" s="49">
        <f t="shared" si="90"/>
        <v>0.30889921568627449</v>
      </c>
      <c r="E790" s="49">
        <f t="shared" si="90"/>
        <v>0.26929411764705879</v>
      </c>
      <c r="F790" s="49">
        <f t="shared" si="90"/>
        <v>0.4841803921568627</v>
      </c>
      <c r="G790" s="49" t="e">
        <f t="shared" si="94"/>
        <v>#REF!</v>
      </c>
      <c r="H790" s="49" t="e">
        <f t="shared" si="94"/>
        <v>#REF!</v>
      </c>
      <c r="I790" s="49" t="e">
        <f t="shared" si="94"/>
        <v>#REF!</v>
      </c>
      <c r="J790" s="116">
        <f>'[2]RGB Analysis'!A790/3</f>
        <v>248</v>
      </c>
      <c r="K790" s="116" t="b">
        <f t="shared" si="92"/>
        <v>1</v>
      </c>
      <c r="L790" s="116"/>
      <c r="N790" s="49">
        <v>78.769300000000001</v>
      </c>
      <c r="O790" s="49">
        <v>68.67</v>
      </c>
      <c r="P790" s="49">
        <v>123.46599999999999</v>
      </c>
    </row>
    <row r="791" spans="1:16" hidden="1" x14ac:dyDescent="0.3">
      <c r="A791" s="49">
        <v>745</v>
      </c>
      <c r="B791" s="115">
        <f t="shared" si="88"/>
        <v>2.6092728160078087</v>
      </c>
      <c r="C791" s="49">
        <f t="shared" si="89"/>
        <v>485.4684079904236</v>
      </c>
      <c r="D791" s="49">
        <f t="shared" si="90"/>
        <v>0.30731764705882353</v>
      </c>
      <c r="E791" s="49">
        <f t="shared" si="90"/>
        <v>0.26461960784313726</v>
      </c>
      <c r="F791" s="49">
        <f t="shared" si="90"/>
        <v>0.48267450980392157</v>
      </c>
      <c r="G791" s="49" t="e">
        <f t="shared" si="94"/>
        <v>#REF!</v>
      </c>
      <c r="H791" s="49" t="e">
        <f t="shared" si="94"/>
        <v>#REF!</v>
      </c>
      <c r="I791" s="49" t="e">
        <f t="shared" si="94"/>
        <v>#REF!</v>
      </c>
      <c r="J791" s="116">
        <f>'[2]RGB Analysis'!A791/3</f>
        <v>248.33333333333334</v>
      </c>
      <c r="K791" s="116" t="b">
        <f t="shared" si="92"/>
        <v>0</v>
      </c>
      <c r="L791" s="116"/>
      <c r="N791" s="49">
        <v>78.366</v>
      </c>
      <c r="O791" s="49">
        <v>67.477999999999994</v>
      </c>
      <c r="P791" s="49">
        <v>123.08199999999999</v>
      </c>
    </row>
    <row r="792" spans="1:16" hidden="1" x14ac:dyDescent="0.3">
      <c r="A792" s="49">
        <v>746</v>
      </c>
      <c r="B792" s="115">
        <f t="shared" si="88"/>
        <v>2.6072718399219128</v>
      </c>
      <c r="C792" s="49">
        <f t="shared" si="89"/>
        <v>485.84098543324058</v>
      </c>
      <c r="D792" s="49">
        <f t="shared" si="90"/>
        <v>0.32128274509803922</v>
      </c>
      <c r="E792" s="49">
        <f t="shared" si="90"/>
        <v>0.2710274509803921</v>
      </c>
      <c r="F792" s="49">
        <f t="shared" si="90"/>
        <v>0.48155294117647057</v>
      </c>
      <c r="G792" s="49" t="e">
        <f t="shared" si="94"/>
        <v>#REF!</v>
      </c>
      <c r="H792" s="49" t="e">
        <f t="shared" si="94"/>
        <v>#REF!</v>
      </c>
      <c r="I792" s="49" t="e">
        <f t="shared" si="94"/>
        <v>#REF!</v>
      </c>
      <c r="J792" s="116">
        <f>'[2]RGB Analysis'!A792/3</f>
        <v>248.66666666666666</v>
      </c>
      <c r="K792" s="116" t="b">
        <f t="shared" si="92"/>
        <v>0</v>
      </c>
      <c r="L792" s="116"/>
      <c r="N792" s="49">
        <v>81.927099999999996</v>
      </c>
      <c r="O792" s="49">
        <v>69.111999999999995</v>
      </c>
      <c r="P792" s="49">
        <v>122.79600000000001</v>
      </c>
    </row>
    <row r="793" spans="1:16" x14ac:dyDescent="0.3">
      <c r="A793" s="49">
        <v>747</v>
      </c>
      <c r="B793" s="115">
        <f t="shared" si="88"/>
        <v>2.6052708638360174</v>
      </c>
      <c r="C793" s="49">
        <f t="shared" si="89"/>
        <v>486.21413519163781</v>
      </c>
      <c r="D793" s="49">
        <f t="shared" si="90"/>
        <v>0.3296470588235294</v>
      </c>
      <c r="E793" s="49">
        <f t="shared" si="90"/>
        <v>0.27981960784313725</v>
      </c>
      <c r="F793" s="49">
        <f t="shared" si="90"/>
        <v>0.47127450980392155</v>
      </c>
      <c r="G793" s="49" t="e">
        <f t="shared" si="94"/>
        <v>#REF!</v>
      </c>
      <c r="H793" s="49" t="e">
        <f t="shared" si="94"/>
        <v>#REF!</v>
      </c>
      <c r="I793" s="49" t="e">
        <f t="shared" si="94"/>
        <v>#REF!</v>
      </c>
      <c r="J793" s="116">
        <f>'[2]RGB Analysis'!A793/3</f>
        <v>249</v>
      </c>
      <c r="K793" s="116" t="b">
        <f t="shared" si="92"/>
        <v>1</v>
      </c>
      <c r="L793" s="116"/>
      <c r="N793" s="49">
        <v>84.06</v>
      </c>
      <c r="O793" s="49">
        <v>71.353999999999999</v>
      </c>
      <c r="P793" s="49">
        <v>120.175</v>
      </c>
    </row>
    <row r="794" spans="1:16" hidden="1" x14ac:dyDescent="0.3">
      <c r="A794" s="49">
        <v>748</v>
      </c>
      <c r="B794" s="115">
        <f t="shared" si="88"/>
        <v>2.6032698877501219</v>
      </c>
      <c r="C794" s="49">
        <f t="shared" si="89"/>
        <v>486.58785858532849</v>
      </c>
      <c r="D794" s="49">
        <f t="shared" si="90"/>
        <v>0.32534549019607839</v>
      </c>
      <c r="E794" s="49">
        <f t="shared" si="90"/>
        <v>0.27986274509803921</v>
      </c>
      <c r="F794" s="49">
        <f t="shared" si="90"/>
        <v>0.46571764705882351</v>
      </c>
      <c r="G794" s="49" t="e">
        <f t="shared" si="94"/>
        <v>#REF!</v>
      </c>
      <c r="H794" s="49" t="e">
        <f t="shared" si="94"/>
        <v>#REF!</v>
      </c>
      <c r="I794" s="49" t="e">
        <f t="shared" si="94"/>
        <v>#REF!</v>
      </c>
      <c r="J794" s="116">
        <f>'[2]RGB Analysis'!A794/3</f>
        <v>249.33333333333334</v>
      </c>
      <c r="K794" s="116" t="b">
        <f t="shared" si="92"/>
        <v>0</v>
      </c>
      <c r="L794" s="116"/>
      <c r="N794" s="49">
        <v>82.963099999999997</v>
      </c>
      <c r="O794" s="49">
        <v>71.364999999999995</v>
      </c>
      <c r="P794" s="49">
        <v>118.758</v>
      </c>
    </row>
    <row r="795" spans="1:16" hidden="1" x14ac:dyDescent="0.3">
      <c r="A795" s="49">
        <v>749</v>
      </c>
      <c r="B795" s="115">
        <f t="shared" si="88"/>
        <v>2.6012689116642265</v>
      </c>
      <c r="C795" s="49">
        <f t="shared" si="89"/>
        <v>486.96215693808642</v>
      </c>
      <c r="D795" s="49">
        <f t="shared" si="90"/>
        <v>0.32259058823529413</v>
      </c>
      <c r="E795" s="49">
        <f t="shared" si="90"/>
        <v>0.27594509803921569</v>
      </c>
      <c r="F795" s="49">
        <f t="shared" si="90"/>
        <v>0.46918431372549019</v>
      </c>
      <c r="G795" s="49" t="e">
        <f t="shared" si="94"/>
        <v>#REF!</v>
      </c>
      <c r="H795" s="49" t="e">
        <f t="shared" si="94"/>
        <v>#REF!</v>
      </c>
      <c r="I795" s="49" t="e">
        <f t="shared" si="94"/>
        <v>#REF!</v>
      </c>
      <c r="J795" s="116">
        <f>'[2]RGB Analysis'!A795/3</f>
        <v>249.66666666666666</v>
      </c>
      <c r="K795" s="116" t="b">
        <f t="shared" si="92"/>
        <v>0</v>
      </c>
      <c r="L795" s="116"/>
      <c r="N795" s="49">
        <v>82.260599999999997</v>
      </c>
      <c r="O795" s="49">
        <v>70.366</v>
      </c>
      <c r="P795" s="49">
        <v>119.642</v>
      </c>
    </row>
    <row r="796" spans="1:16" x14ac:dyDescent="0.3">
      <c r="A796" s="49">
        <v>750</v>
      </c>
      <c r="B796" s="115">
        <f t="shared" si="88"/>
        <v>2.5992679355783306</v>
      </c>
      <c r="C796" s="49">
        <f t="shared" si="89"/>
        <v>487.33703157776171</v>
      </c>
      <c r="D796" s="49">
        <f t="shared" si="90"/>
        <v>0.3125427450980392</v>
      </c>
      <c r="E796" s="49">
        <f t="shared" si="90"/>
        <v>0.27376078431372547</v>
      </c>
      <c r="F796" s="49">
        <f t="shared" si="90"/>
        <v>0.47139607843137254</v>
      </c>
      <c r="G796" s="49" t="e">
        <f t="shared" si="94"/>
        <v>#REF!</v>
      </c>
      <c r="H796" s="49" t="e">
        <f t="shared" si="94"/>
        <v>#REF!</v>
      </c>
      <c r="I796" s="49" t="e">
        <f t="shared" si="94"/>
        <v>#REF!</v>
      </c>
      <c r="J796" s="116">
        <f>'[2]RGB Analysis'!A796/3</f>
        <v>250</v>
      </c>
      <c r="K796" s="116" t="b">
        <f t="shared" si="92"/>
        <v>1</v>
      </c>
      <c r="L796" s="116"/>
      <c r="N796" s="49">
        <v>79.698400000000007</v>
      </c>
      <c r="O796" s="49">
        <v>69.808999999999997</v>
      </c>
      <c r="P796" s="49">
        <v>120.206</v>
      </c>
    </row>
    <row r="797" spans="1:16" hidden="1" x14ac:dyDescent="0.3">
      <c r="A797" s="49">
        <v>751</v>
      </c>
      <c r="B797" s="115">
        <f t="shared" si="88"/>
        <v>2.5972669594924351</v>
      </c>
      <c r="C797" s="49">
        <f t="shared" si="89"/>
        <v>487.71248383629614</v>
      </c>
      <c r="D797" s="49">
        <f t="shared" si="90"/>
        <v>0.30669764705882352</v>
      </c>
      <c r="E797" s="49">
        <f t="shared" si="90"/>
        <v>0.26988235294117646</v>
      </c>
      <c r="F797" s="49">
        <f t="shared" si="90"/>
        <v>0.45849411764705877</v>
      </c>
      <c r="G797" s="49" t="e">
        <f t="shared" si="94"/>
        <v>#REF!</v>
      </c>
      <c r="H797" s="49" t="e">
        <f t="shared" si="94"/>
        <v>#REF!</v>
      </c>
      <c r="I797" s="49" t="e">
        <f t="shared" si="94"/>
        <v>#REF!</v>
      </c>
      <c r="J797" s="116">
        <f>'[2]RGB Analysis'!A797/3</f>
        <v>250.33333333333334</v>
      </c>
      <c r="K797" s="116" t="b">
        <f t="shared" si="92"/>
        <v>0</v>
      </c>
      <c r="L797" s="116"/>
      <c r="N797" s="49">
        <v>78.207899999999995</v>
      </c>
      <c r="O797" s="49">
        <v>68.819999999999993</v>
      </c>
      <c r="P797" s="49">
        <v>116.916</v>
      </c>
    </row>
    <row r="798" spans="1:16" hidden="1" x14ac:dyDescent="0.3">
      <c r="A798" s="49">
        <v>752</v>
      </c>
      <c r="B798" s="115">
        <f t="shared" si="88"/>
        <v>2.5952659834065397</v>
      </c>
      <c r="C798" s="49">
        <f t="shared" si="89"/>
        <v>488.08851504973967</v>
      </c>
      <c r="D798" s="49">
        <f t="shared" si="90"/>
        <v>0.31200980392156857</v>
      </c>
      <c r="E798" s="49">
        <f t="shared" si="90"/>
        <v>0.26803921568627448</v>
      </c>
      <c r="F798" s="49">
        <f t="shared" si="90"/>
        <v>0.45138039215686276</v>
      </c>
      <c r="G798" s="49" t="e">
        <f t="shared" si="94"/>
        <v>#REF!</v>
      </c>
      <c r="H798" s="49" t="e">
        <f t="shared" si="94"/>
        <v>#REF!</v>
      </c>
      <c r="I798" s="49" t="e">
        <f t="shared" si="94"/>
        <v>#REF!</v>
      </c>
      <c r="J798" s="116">
        <f>'[2]RGB Analysis'!A798/3</f>
        <v>250.66666666666666</v>
      </c>
      <c r="K798" s="116" t="b">
        <f t="shared" si="92"/>
        <v>0</v>
      </c>
      <c r="L798" s="116"/>
      <c r="N798" s="49">
        <v>79.5625</v>
      </c>
      <c r="O798" s="49">
        <v>68.349999999999994</v>
      </c>
      <c r="P798" s="49">
        <v>115.102</v>
      </c>
    </row>
    <row r="799" spans="1:16" x14ac:dyDescent="0.3">
      <c r="A799" s="49">
        <v>753</v>
      </c>
      <c r="B799" s="115">
        <f t="shared" si="88"/>
        <v>2.5932650073206442</v>
      </c>
      <c r="C799" s="49">
        <f t="shared" si="89"/>
        <v>488.46512655826569</v>
      </c>
      <c r="D799" s="49">
        <f t="shared" si="90"/>
        <v>0.31494274509803921</v>
      </c>
      <c r="E799" s="49">
        <f t="shared" si="90"/>
        <v>0.27216862745098042</v>
      </c>
      <c r="F799" s="49">
        <f t="shared" si="90"/>
        <v>0.44916862745098041</v>
      </c>
      <c r="G799" s="49" t="e">
        <f t="shared" ref="G799:I814" si="95">G798</f>
        <v>#REF!</v>
      </c>
      <c r="H799" s="49" t="e">
        <f t="shared" si="95"/>
        <v>#REF!</v>
      </c>
      <c r="I799" s="49" t="e">
        <f t="shared" si="95"/>
        <v>#REF!</v>
      </c>
      <c r="J799" s="116">
        <f>'[2]RGB Analysis'!A799/3</f>
        <v>251</v>
      </c>
      <c r="K799" s="116" t="b">
        <f t="shared" si="92"/>
        <v>1</v>
      </c>
      <c r="L799" s="116"/>
      <c r="N799" s="49">
        <v>80.310400000000001</v>
      </c>
      <c r="O799" s="49">
        <v>69.403000000000006</v>
      </c>
      <c r="P799" s="49">
        <v>114.538</v>
      </c>
    </row>
    <row r="800" spans="1:16" hidden="1" x14ac:dyDescent="0.3">
      <c r="A800" s="49">
        <v>754</v>
      </c>
      <c r="B800" s="115">
        <f t="shared" si="88"/>
        <v>2.5912640312347484</v>
      </c>
      <c r="C800" s="49">
        <f t="shared" si="89"/>
        <v>488.8423197061872</v>
      </c>
      <c r="D800" s="49">
        <f t="shared" si="90"/>
        <v>0.31009843137254905</v>
      </c>
      <c r="E800" s="49">
        <f t="shared" si="90"/>
        <v>0.27599999999999997</v>
      </c>
      <c r="F800" s="49">
        <f t="shared" si="90"/>
        <v>0.44783529411764705</v>
      </c>
      <c r="G800" s="49" t="e">
        <f t="shared" si="95"/>
        <v>#REF!</v>
      </c>
      <c r="H800" s="49" t="e">
        <f t="shared" si="95"/>
        <v>#REF!</v>
      </c>
      <c r="I800" s="49" t="e">
        <f t="shared" si="95"/>
        <v>#REF!</v>
      </c>
      <c r="J800" s="116">
        <f>'[2]RGB Analysis'!A800/3</f>
        <v>251.33333333333334</v>
      </c>
      <c r="K800" s="116" t="b">
        <f t="shared" si="92"/>
        <v>0</v>
      </c>
      <c r="L800" s="116"/>
      <c r="N800" s="49">
        <v>79.075100000000006</v>
      </c>
      <c r="O800" s="49">
        <v>70.38</v>
      </c>
      <c r="P800" s="49">
        <v>114.19799999999999</v>
      </c>
    </row>
    <row r="801" spans="1:16" hidden="1" x14ac:dyDescent="0.3">
      <c r="A801" s="49">
        <v>755</v>
      </c>
      <c r="B801" s="115">
        <f t="shared" si="88"/>
        <v>2.5892630551488529</v>
      </c>
      <c r="C801" s="49">
        <f t="shared" si="89"/>
        <v>489.22009584197247</v>
      </c>
      <c r="D801" s="49">
        <f t="shared" si="90"/>
        <v>0.30708823529411766</v>
      </c>
      <c r="E801" s="49">
        <f t="shared" si="90"/>
        <v>0.27496470588235294</v>
      </c>
      <c r="F801" s="49">
        <f t="shared" si="90"/>
        <v>0.44992549019607841</v>
      </c>
      <c r="G801" s="49" t="e">
        <f t="shared" si="95"/>
        <v>#REF!</v>
      </c>
      <c r="H801" s="49" t="e">
        <f t="shared" si="95"/>
        <v>#REF!</v>
      </c>
      <c r="I801" s="49" t="e">
        <f t="shared" si="95"/>
        <v>#REF!</v>
      </c>
      <c r="J801" s="116">
        <f>'[2]RGB Analysis'!A801/3</f>
        <v>251.66666666666666</v>
      </c>
      <c r="K801" s="116" t="b">
        <f t="shared" si="92"/>
        <v>0</v>
      </c>
      <c r="L801" s="116"/>
      <c r="N801" s="49">
        <v>78.307500000000005</v>
      </c>
      <c r="O801" s="49">
        <v>70.116</v>
      </c>
      <c r="P801" s="49">
        <v>114.73099999999999</v>
      </c>
    </row>
    <row r="802" spans="1:16" x14ac:dyDescent="0.3">
      <c r="A802" s="49">
        <v>756</v>
      </c>
      <c r="B802" s="115">
        <f t="shared" si="88"/>
        <v>2.5872620790629575</v>
      </c>
      <c r="C802" s="49">
        <f t="shared" si="89"/>
        <v>489.5984563182617</v>
      </c>
      <c r="D802" s="49">
        <f t="shared" si="90"/>
        <v>0.30868745098039219</v>
      </c>
      <c r="E802" s="49">
        <f t="shared" si="90"/>
        <v>0.27905098039215687</v>
      </c>
      <c r="F802" s="49">
        <f t="shared" si="90"/>
        <v>0.45098039215686275</v>
      </c>
      <c r="G802" s="49" t="e">
        <f t="shared" si="95"/>
        <v>#REF!</v>
      </c>
      <c r="H802" s="49" t="e">
        <f t="shared" si="95"/>
        <v>#REF!</v>
      </c>
      <c r="I802" s="49" t="e">
        <f t="shared" si="95"/>
        <v>#REF!</v>
      </c>
      <c r="J802" s="116">
        <f>'[2]RGB Analysis'!A802/3</f>
        <v>252</v>
      </c>
      <c r="K802" s="116" t="b">
        <f t="shared" si="92"/>
        <v>1</v>
      </c>
      <c r="L802" s="116"/>
      <c r="N802" s="49">
        <v>78.715299999999999</v>
      </c>
      <c r="O802" s="49">
        <v>71.158000000000001</v>
      </c>
      <c r="P802" s="49">
        <v>115</v>
      </c>
    </row>
    <row r="803" spans="1:16" hidden="1" x14ac:dyDescent="0.3">
      <c r="A803" s="49">
        <v>757</v>
      </c>
      <c r="B803" s="115">
        <f t="shared" si="88"/>
        <v>2.585261102977062</v>
      </c>
      <c r="C803" s="49">
        <f t="shared" si="89"/>
        <v>489.97740249188263</v>
      </c>
      <c r="D803" s="49">
        <f t="shared" si="90"/>
        <v>0.30980392156862746</v>
      </c>
      <c r="E803" s="49">
        <f t="shared" si="90"/>
        <v>0.28254509803921568</v>
      </c>
      <c r="F803" s="49">
        <f t="shared" si="90"/>
        <v>0.44356078431372548</v>
      </c>
      <c r="G803" s="49" t="e">
        <f t="shared" si="95"/>
        <v>#REF!</v>
      </c>
      <c r="H803" s="49" t="e">
        <f t="shared" si="95"/>
        <v>#REF!</v>
      </c>
      <c r="I803" s="49" t="e">
        <f t="shared" si="95"/>
        <v>#REF!</v>
      </c>
      <c r="J803" s="116">
        <f>'[2]RGB Analysis'!A803/3</f>
        <v>252.33333333333334</v>
      </c>
      <c r="K803" s="116" t="b">
        <f t="shared" si="92"/>
        <v>0</v>
      </c>
      <c r="L803" s="116"/>
      <c r="N803" s="49">
        <v>79</v>
      </c>
      <c r="O803" s="49">
        <v>72.049000000000007</v>
      </c>
      <c r="P803" s="49">
        <v>113.108</v>
      </c>
    </row>
    <row r="804" spans="1:16" hidden="1" x14ac:dyDescent="0.3">
      <c r="A804" s="49">
        <v>758</v>
      </c>
      <c r="B804" s="115">
        <f t="shared" si="88"/>
        <v>2.5832601268911661</v>
      </c>
      <c r="C804" s="49">
        <f t="shared" si="89"/>
        <v>490.35693572386708</v>
      </c>
      <c r="D804" s="49">
        <f t="shared" si="90"/>
        <v>0.31221686274509802</v>
      </c>
      <c r="E804" s="49">
        <f t="shared" si="90"/>
        <v>0.28240392156862748</v>
      </c>
      <c r="F804" s="49">
        <f t="shared" si="90"/>
        <v>0.4392156862745098</v>
      </c>
      <c r="G804" s="49" t="e">
        <f t="shared" si="95"/>
        <v>#REF!</v>
      </c>
      <c r="H804" s="49" t="e">
        <f t="shared" si="95"/>
        <v>#REF!</v>
      </c>
      <c r="I804" s="49" t="e">
        <f t="shared" si="95"/>
        <v>#REF!</v>
      </c>
      <c r="J804" s="116">
        <f>'[2]RGB Analysis'!A804/3</f>
        <v>252.66666666666666</v>
      </c>
      <c r="K804" s="116" t="b">
        <f t="shared" si="92"/>
        <v>0</v>
      </c>
      <c r="L804" s="116"/>
      <c r="N804" s="49">
        <v>79.615300000000005</v>
      </c>
      <c r="O804" s="49">
        <v>72.013000000000005</v>
      </c>
      <c r="P804" s="49">
        <v>112</v>
      </c>
    </row>
    <row r="805" spans="1:16" x14ac:dyDescent="0.3">
      <c r="A805" s="49">
        <v>759</v>
      </c>
      <c r="B805" s="115">
        <f t="shared" si="88"/>
        <v>2.5812591508052707</v>
      </c>
      <c r="C805" s="49">
        <f t="shared" si="89"/>
        <v>490.73705737946699</v>
      </c>
      <c r="D805" s="49">
        <f t="shared" si="90"/>
        <v>0.31372549019607843</v>
      </c>
      <c r="E805" s="49">
        <f t="shared" si="90"/>
        <v>0.28351764705882354</v>
      </c>
      <c r="F805" s="49">
        <f t="shared" si="90"/>
        <v>0.43890196078431376</v>
      </c>
      <c r="G805" s="49" t="e">
        <f t="shared" si="95"/>
        <v>#REF!</v>
      </c>
      <c r="H805" s="49" t="e">
        <f t="shared" si="95"/>
        <v>#REF!</v>
      </c>
      <c r="I805" s="49" t="e">
        <f t="shared" si="95"/>
        <v>#REF!</v>
      </c>
      <c r="J805" s="116">
        <f>'[2]RGB Analysis'!A805/3</f>
        <v>253</v>
      </c>
      <c r="K805" s="116" t="b">
        <f t="shared" si="92"/>
        <v>1</v>
      </c>
      <c r="L805" s="116"/>
      <c r="N805" s="49">
        <v>80</v>
      </c>
      <c r="O805" s="49">
        <v>72.296999999999997</v>
      </c>
      <c r="P805" s="49">
        <v>111.92</v>
      </c>
    </row>
    <row r="806" spans="1:16" hidden="1" x14ac:dyDescent="0.3">
      <c r="A806" s="49">
        <v>760</v>
      </c>
      <c r="B806" s="115">
        <f t="shared" si="88"/>
        <v>2.5792581747193752</v>
      </c>
      <c r="C806" s="49">
        <f t="shared" si="89"/>
        <v>491.11776882817099</v>
      </c>
      <c r="D806" s="49">
        <f t="shared" si="90"/>
        <v>0.31372549019607843</v>
      </c>
      <c r="E806" s="49">
        <f t="shared" si="90"/>
        <v>0.28202745098039211</v>
      </c>
      <c r="F806" s="49">
        <f t="shared" si="90"/>
        <v>0.43814117647058826</v>
      </c>
      <c r="G806" s="49" t="e">
        <f t="shared" si="95"/>
        <v>#REF!</v>
      </c>
      <c r="H806" s="49" t="e">
        <f t="shared" si="95"/>
        <v>#REF!</v>
      </c>
      <c r="I806" s="49" t="e">
        <f t="shared" si="95"/>
        <v>#REF!</v>
      </c>
      <c r="J806" s="116">
        <f>'[2]RGB Analysis'!A806/3</f>
        <v>253.33333333333334</v>
      </c>
      <c r="K806" s="116" t="b">
        <f t="shared" si="92"/>
        <v>0</v>
      </c>
      <c r="L806" s="116"/>
      <c r="N806" s="49">
        <v>80</v>
      </c>
      <c r="O806" s="49">
        <v>71.917000000000002</v>
      </c>
      <c r="P806" s="49">
        <v>111.726</v>
      </c>
    </row>
    <row r="807" spans="1:16" hidden="1" x14ac:dyDescent="0.3">
      <c r="A807" s="49">
        <v>761</v>
      </c>
      <c r="B807" s="115">
        <f t="shared" si="88"/>
        <v>2.5772571986334798</v>
      </c>
      <c r="C807" s="49">
        <f t="shared" si="89"/>
        <v>491.49907144372077</v>
      </c>
      <c r="D807" s="49">
        <f t="shared" si="90"/>
        <v>0.31372549019607843</v>
      </c>
      <c r="E807" s="49">
        <f t="shared" si="90"/>
        <v>0.28172549019607845</v>
      </c>
      <c r="F807" s="49">
        <f t="shared" si="90"/>
        <v>0.43438823529411769</v>
      </c>
      <c r="G807" s="49" t="e">
        <f t="shared" si="95"/>
        <v>#REF!</v>
      </c>
      <c r="H807" s="49" t="e">
        <f t="shared" si="95"/>
        <v>#REF!</v>
      </c>
      <c r="I807" s="49" t="e">
        <f t="shared" si="95"/>
        <v>#REF!</v>
      </c>
      <c r="J807" s="116">
        <f>'[2]RGB Analysis'!A807/3</f>
        <v>253.66666666666666</v>
      </c>
      <c r="K807" s="116" t="b">
        <f t="shared" si="92"/>
        <v>0</v>
      </c>
      <c r="L807" s="116"/>
      <c r="N807" s="49">
        <v>80</v>
      </c>
      <c r="O807" s="49">
        <v>71.84</v>
      </c>
      <c r="P807" s="49">
        <v>110.76900000000001</v>
      </c>
    </row>
    <row r="808" spans="1:16" x14ac:dyDescent="0.3">
      <c r="A808" s="49">
        <v>762</v>
      </c>
      <c r="B808" s="115">
        <f t="shared" si="88"/>
        <v>2.5752562225475839</v>
      </c>
      <c r="C808" s="49">
        <f t="shared" si="89"/>
        <v>491.88096660412776</v>
      </c>
      <c r="D808" s="49">
        <f t="shared" si="90"/>
        <v>0.31126235294117643</v>
      </c>
      <c r="E808" s="49">
        <f t="shared" si="90"/>
        <v>0.28481568627450982</v>
      </c>
      <c r="F808" s="49">
        <f t="shared" si="90"/>
        <v>0.43222352941176467</v>
      </c>
      <c r="G808" s="49" t="e">
        <f t="shared" si="95"/>
        <v>#REF!</v>
      </c>
      <c r="H808" s="49" t="e">
        <f t="shared" si="95"/>
        <v>#REF!</v>
      </c>
      <c r="I808" s="49" t="e">
        <f t="shared" si="95"/>
        <v>#REF!</v>
      </c>
      <c r="J808" s="116">
        <f>'[2]RGB Analysis'!A808/3</f>
        <v>254</v>
      </c>
      <c r="K808" s="116" t="b">
        <f t="shared" si="92"/>
        <v>1</v>
      </c>
      <c r="L808" s="116"/>
      <c r="N808" s="49">
        <v>79.371899999999997</v>
      </c>
      <c r="O808" s="49">
        <v>72.628</v>
      </c>
      <c r="P808" s="49">
        <v>110.217</v>
      </c>
    </row>
    <row r="809" spans="1:16" hidden="1" x14ac:dyDescent="0.3">
      <c r="A809" s="49">
        <v>763</v>
      </c>
      <c r="B809" s="115">
        <f t="shared" si="88"/>
        <v>2.5732552464616885</v>
      </c>
      <c r="C809" s="49">
        <f t="shared" si="89"/>
        <v>492.26345569168927</v>
      </c>
      <c r="D809" s="49">
        <f t="shared" si="90"/>
        <v>0.30980392156862746</v>
      </c>
      <c r="E809" s="49">
        <f t="shared" si="90"/>
        <v>0.28779607843137256</v>
      </c>
      <c r="F809" s="49">
        <f t="shared" si="90"/>
        <v>0.42244313725490196</v>
      </c>
      <c r="G809" s="49" t="e">
        <f t="shared" si="95"/>
        <v>#REF!</v>
      </c>
      <c r="H809" s="49" t="e">
        <f t="shared" si="95"/>
        <v>#REF!</v>
      </c>
      <c r="I809" s="49" t="e">
        <f t="shared" si="95"/>
        <v>#REF!</v>
      </c>
      <c r="J809" s="116">
        <f>'[2]RGB Analysis'!A809/3</f>
        <v>254.33333333333334</v>
      </c>
      <c r="K809" s="116" t="b">
        <f t="shared" si="92"/>
        <v>0</v>
      </c>
      <c r="L809" s="116"/>
      <c r="N809" s="49">
        <v>79</v>
      </c>
      <c r="O809" s="49">
        <v>73.388000000000005</v>
      </c>
      <c r="P809" s="49">
        <v>107.723</v>
      </c>
    </row>
    <row r="810" spans="1:16" hidden="1" x14ac:dyDescent="0.3">
      <c r="A810" s="49">
        <v>764</v>
      </c>
      <c r="B810" s="115">
        <f t="shared" si="88"/>
        <v>2.571254270375793</v>
      </c>
      <c r="C810" s="49">
        <f t="shared" si="89"/>
        <v>492.64654009300574</v>
      </c>
      <c r="D810" s="49">
        <f t="shared" si="90"/>
        <v>0.30488509803921571</v>
      </c>
      <c r="E810" s="49">
        <f t="shared" si="90"/>
        <v>0.28879607843137256</v>
      </c>
      <c r="F810" s="49">
        <f t="shared" si="90"/>
        <v>0.41623921568627448</v>
      </c>
      <c r="G810" s="49" t="e">
        <f t="shared" si="95"/>
        <v>#REF!</v>
      </c>
      <c r="H810" s="49" t="e">
        <f t="shared" si="95"/>
        <v>#REF!</v>
      </c>
      <c r="I810" s="49" t="e">
        <f t="shared" si="95"/>
        <v>#REF!</v>
      </c>
      <c r="J810" s="116">
        <f>'[2]RGB Analysis'!A810/3</f>
        <v>254.66666666666666</v>
      </c>
      <c r="K810" s="116" t="b">
        <f t="shared" si="92"/>
        <v>0</v>
      </c>
      <c r="L810" s="116"/>
      <c r="N810" s="49">
        <v>77.745699999999999</v>
      </c>
      <c r="O810" s="49">
        <v>73.643000000000001</v>
      </c>
      <c r="P810" s="49">
        <v>106.14100000000001</v>
      </c>
    </row>
    <row r="811" spans="1:16" x14ac:dyDescent="0.3">
      <c r="A811" s="49">
        <v>765</v>
      </c>
      <c r="B811" s="115">
        <f t="shared" si="88"/>
        <v>2.5692532942898976</v>
      </c>
      <c r="C811" s="49">
        <f t="shared" si="89"/>
        <v>493.03022119899714</v>
      </c>
      <c r="D811" s="49">
        <f t="shared" si="90"/>
        <v>0.30196078431372547</v>
      </c>
      <c r="E811" s="49">
        <f t="shared" si="90"/>
        <v>0.28889411764705886</v>
      </c>
      <c r="F811" s="49">
        <f t="shared" si="90"/>
        <v>0.4287803921568627</v>
      </c>
      <c r="G811" s="49" t="e">
        <f t="shared" si="95"/>
        <v>#REF!</v>
      </c>
      <c r="H811" s="49" t="e">
        <f t="shared" si="95"/>
        <v>#REF!</v>
      </c>
      <c r="I811" s="49" t="e">
        <f t="shared" si="95"/>
        <v>#REF!</v>
      </c>
      <c r="J811" s="116">
        <f>'[2]RGB Analysis'!A811/3</f>
        <v>255</v>
      </c>
      <c r="K811" s="116" t="b">
        <f t="shared" si="92"/>
        <v>1</v>
      </c>
      <c r="L811" s="116"/>
      <c r="N811" s="49">
        <v>77</v>
      </c>
      <c r="O811" s="49">
        <v>73.668000000000006</v>
      </c>
      <c r="P811" s="49">
        <v>109.339</v>
      </c>
    </row>
    <row r="812" spans="1:16" hidden="1" x14ac:dyDescent="0.3">
      <c r="A812" s="49">
        <v>766</v>
      </c>
      <c r="B812" s="115">
        <f t="shared" si="88"/>
        <v>2.5672523182040017</v>
      </c>
      <c r="C812" s="49">
        <f t="shared" si="89"/>
        <v>493.41450040492003</v>
      </c>
      <c r="D812" s="49">
        <f t="shared" si="90"/>
        <v>0.31178274509803922</v>
      </c>
      <c r="E812" s="49">
        <f t="shared" si="90"/>
        <v>0.28974509803921572</v>
      </c>
      <c r="F812" s="49">
        <f t="shared" si="90"/>
        <v>0.43650196078431375</v>
      </c>
      <c r="G812" s="49" t="e">
        <f t="shared" si="95"/>
        <v>#REF!</v>
      </c>
      <c r="H812" s="49" t="e">
        <f t="shared" si="95"/>
        <v>#REF!</v>
      </c>
      <c r="I812" s="49" t="e">
        <f t="shared" si="95"/>
        <v>#REF!</v>
      </c>
      <c r="J812" s="116">
        <f>'[2]RGB Analysis'!A812/3</f>
        <v>255.33333333333334</v>
      </c>
      <c r="K812" s="116" t="b">
        <f t="shared" si="92"/>
        <v>0</v>
      </c>
      <c r="L812" s="116"/>
      <c r="N812" s="49">
        <v>79.504599999999996</v>
      </c>
      <c r="O812" s="49">
        <v>73.885000000000005</v>
      </c>
      <c r="P812" s="49">
        <v>111.30800000000001</v>
      </c>
    </row>
    <row r="813" spans="1:16" hidden="1" x14ac:dyDescent="0.3">
      <c r="A813" s="49">
        <v>767</v>
      </c>
      <c r="B813" s="115">
        <f t="shared" si="88"/>
        <v>2.5652513421181062</v>
      </c>
      <c r="C813" s="49">
        <f t="shared" si="89"/>
        <v>493.79937911038411</v>
      </c>
      <c r="D813" s="49">
        <f t="shared" si="90"/>
        <v>0.31764705882352939</v>
      </c>
      <c r="E813" s="49">
        <f t="shared" si="90"/>
        <v>0.29195294117647053</v>
      </c>
      <c r="F813" s="49">
        <f t="shared" si="90"/>
        <v>0.42520000000000002</v>
      </c>
      <c r="G813" s="49" t="e">
        <f t="shared" si="95"/>
        <v>#REF!</v>
      </c>
      <c r="H813" s="49" t="e">
        <f t="shared" si="95"/>
        <v>#REF!</v>
      </c>
      <c r="I813" s="49" t="e">
        <f t="shared" si="95"/>
        <v>#REF!</v>
      </c>
      <c r="J813" s="116">
        <f>'[2]RGB Analysis'!A813/3</f>
        <v>255.66666666666666</v>
      </c>
      <c r="K813" s="116" t="b">
        <f t="shared" si="92"/>
        <v>0</v>
      </c>
      <c r="L813" s="116"/>
      <c r="N813" s="49">
        <v>81</v>
      </c>
      <c r="O813" s="49">
        <v>74.447999999999993</v>
      </c>
      <c r="P813" s="49">
        <v>108.426</v>
      </c>
    </row>
    <row r="814" spans="1:16" x14ac:dyDescent="0.3">
      <c r="A814" s="49">
        <v>768</v>
      </c>
      <c r="B814" s="115">
        <f t="shared" si="88"/>
        <v>2.5632503660322108</v>
      </c>
      <c r="C814" s="49">
        <f t="shared" si="89"/>
        <v>494.18485871936952</v>
      </c>
      <c r="D814" s="49">
        <f t="shared" si="90"/>
        <v>0.31519529411764702</v>
      </c>
      <c r="E814" s="49">
        <f t="shared" si="90"/>
        <v>0.29800392156862748</v>
      </c>
      <c r="F814" s="49">
        <f t="shared" si="90"/>
        <v>0.41859215686274509</v>
      </c>
      <c r="G814" s="49" t="e">
        <f t="shared" si="95"/>
        <v>#REF!</v>
      </c>
      <c r="H814" s="49" t="e">
        <f t="shared" si="95"/>
        <v>#REF!</v>
      </c>
      <c r="I814" s="49" t="e">
        <f t="shared" si="95"/>
        <v>#REF!</v>
      </c>
      <c r="J814" s="116">
        <f>'[2]RGB Analysis'!A814/3</f>
        <v>256</v>
      </c>
      <c r="K814" s="116" t="b">
        <f t="shared" si="92"/>
        <v>1</v>
      </c>
      <c r="L814" s="116"/>
      <c r="N814" s="49">
        <v>80.374799999999993</v>
      </c>
      <c r="O814" s="49">
        <v>75.991</v>
      </c>
      <c r="P814" s="49">
        <v>106.741</v>
      </c>
    </row>
    <row r="815" spans="1:16" hidden="1" x14ac:dyDescent="0.3">
      <c r="A815" s="49">
        <v>769</v>
      </c>
      <c r="B815" s="115">
        <f t="shared" ref="B815:B878" si="96">4.1/2049*(2049-A815)</f>
        <v>2.5612493899463153</v>
      </c>
      <c r="C815" s="49">
        <f t="shared" ref="C815:C878" si="97">0.4*18.6*78.1*2.18/B815</f>
        <v>494.57094064024403</v>
      </c>
      <c r="D815" s="49">
        <f t="shared" ref="D815:F878" si="98">N815/250/1.02</f>
        <v>0.31372549019607843</v>
      </c>
      <c r="E815" s="49">
        <f t="shared" si="98"/>
        <v>0.30161568627450985</v>
      </c>
      <c r="F815" s="49">
        <f t="shared" si="98"/>
        <v>0.41003921568627449</v>
      </c>
      <c r="G815" s="49" t="e">
        <f t="shared" ref="G815:I830" si="99">G814</f>
        <v>#REF!</v>
      </c>
      <c r="H815" s="49" t="e">
        <f t="shared" si="99"/>
        <v>#REF!</v>
      </c>
      <c r="I815" s="49" t="e">
        <f t="shared" si="99"/>
        <v>#REF!</v>
      </c>
      <c r="J815" s="116">
        <f>'[2]RGB Analysis'!A815/3</f>
        <v>256.33333333333331</v>
      </c>
      <c r="K815" s="116" t="b">
        <f t="shared" ref="K815:K878" si="100">INT(J815)=J815</f>
        <v>0</v>
      </c>
      <c r="L815" s="116"/>
      <c r="N815" s="49">
        <v>80</v>
      </c>
      <c r="O815" s="49">
        <v>76.912000000000006</v>
      </c>
      <c r="P815" s="49">
        <v>104.56</v>
      </c>
    </row>
    <row r="816" spans="1:16" hidden="1" x14ac:dyDescent="0.3">
      <c r="A816" s="49">
        <v>770</v>
      </c>
      <c r="B816" s="115">
        <f t="shared" si="96"/>
        <v>2.5592484138604195</v>
      </c>
      <c r="C816" s="49">
        <f t="shared" si="97"/>
        <v>494.95762628577984</v>
      </c>
      <c r="D816" s="49">
        <f t="shared" si="98"/>
        <v>0.31617333333333336</v>
      </c>
      <c r="E816" s="49">
        <f t="shared" si="98"/>
        <v>0.30196078431372547</v>
      </c>
      <c r="F816" s="49">
        <f t="shared" si="98"/>
        <v>0.40474509803921566</v>
      </c>
      <c r="G816" s="49" t="e">
        <f t="shared" si="99"/>
        <v>#REF!</v>
      </c>
      <c r="H816" s="49" t="e">
        <f t="shared" si="99"/>
        <v>#REF!</v>
      </c>
      <c r="I816" s="49" t="e">
        <f t="shared" si="99"/>
        <v>#REF!</v>
      </c>
      <c r="J816" s="116">
        <f>'[2]RGB Analysis'!A816/3</f>
        <v>256.66666666666669</v>
      </c>
      <c r="K816" s="116" t="b">
        <f t="shared" si="100"/>
        <v>0</v>
      </c>
      <c r="L816" s="116"/>
      <c r="N816" s="49">
        <v>80.624200000000002</v>
      </c>
      <c r="O816" s="49">
        <v>77</v>
      </c>
      <c r="P816" s="49">
        <v>103.21</v>
      </c>
    </row>
    <row r="817" spans="1:16" x14ac:dyDescent="0.3">
      <c r="A817" s="49">
        <v>771</v>
      </c>
      <c r="B817" s="115">
        <f t="shared" si="96"/>
        <v>2.557247437774524</v>
      </c>
      <c r="C817" s="49">
        <f t="shared" si="97"/>
        <v>495.3449170731709</v>
      </c>
      <c r="D817" s="49">
        <f t="shared" si="98"/>
        <v>0.31764705882352939</v>
      </c>
      <c r="E817" s="49">
        <f t="shared" si="98"/>
        <v>0.30196078431372547</v>
      </c>
      <c r="F817" s="49">
        <f t="shared" si="98"/>
        <v>0.40283137254901957</v>
      </c>
      <c r="G817" s="49" t="e">
        <f t="shared" si="99"/>
        <v>#REF!</v>
      </c>
      <c r="H817" s="49" t="e">
        <f t="shared" si="99"/>
        <v>#REF!</v>
      </c>
      <c r="I817" s="49" t="e">
        <f t="shared" si="99"/>
        <v>#REF!</v>
      </c>
      <c r="J817" s="116">
        <f>'[2]RGB Analysis'!A817/3</f>
        <v>257</v>
      </c>
      <c r="K817" s="116" t="b">
        <f t="shared" si="100"/>
        <v>1</v>
      </c>
      <c r="L817" s="116"/>
      <c r="N817" s="49">
        <v>81</v>
      </c>
      <c r="O817" s="49">
        <v>77</v>
      </c>
      <c r="P817" s="49">
        <v>102.72199999999999</v>
      </c>
    </row>
    <row r="818" spans="1:16" hidden="1" x14ac:dyDescent="0.3">
      <c r="A818" s="49">
        <v>772</v>
      </c>
      <c r="B818" s="115">
        <f t="shared" si="96"/>
        <v>2.5552464616886286</v>
      </c>
      <c r="C818" s="49">
        <f t="shared" si="97"/>
        <v>495.73281442405039</v>
      </c>
      <c r="D818" s="49">
        <f t="shared" si="98"/>
        <v>0.31764705882352939</v>
      </c>
      <c r="E818" s="49">
        <f t="shared" si="98"/>
        <v>0.3015647058823529</v>
      </c>
      <c r="F818" s="49">
        <f t="shared" si="98"/>
        <v>0.40201960784313723</v>
      </c>
      <c r="G818" s="49" t="e">
        <f t="shared" si="99"/>
        <v>#REF!</v>
      </c>
      <c r="H818" s="49" t="e">
        <f t="shared" si="99"/>
        <v>#REF!</v>
      </c>
      <c r="I818" s="49" t="e">
        <f t="shared" si="99"/>
        <v>#REF!</v>
      </c>
      <c r="J818" s="116">
        <f>'[2]RGB Analysis'!A818/3</f>
        <v>257.33333333333331</v>
      </c>
      <c r="K818" s="116" t="b">
        <f t="shared" si="100"/>
        <v>0</v>
      </c>
      <c r="L818" s="116"/>
      <c r="N818" s="49">
        <v>81</v>
      </c>
      <c r="O818" s="49">
        <v>76.899000000000001</v>
      </c>
      <c r="P818" s="49">
        <v>102.515</v>
      </c>
    </row>
    <row r="819" spans="1:16" hidden="1" x14ac:dyDescent="0.3">
      <c r="A819" s="49">
        <v>773</v>
      </c>
      <c r="B819" s="115">
        <f t="shared" si="96"/>
        <v>2.5532454856027327</v>
      </c>
      <c r="C819" s="49">
        <f t="shared" si="97"/>
        <v>496.1213197645082</v>
      </c>
      <c r="D819" s="49">
        <f t="shared" si="98"/>
        <v>0.31764705882352939</v>
      </c>
      <c r="E819" s="49">
        <f t="shared" si="98"/>
        <v>0.29965098039215687</v>
      </c>
      <c r="F819" s="49">
        <f t="shared" si="98"/>
        <v>0.4047490196078431</v>
      </c>
      <c r="G819" s="49" t="e">
        <f t="shared" si="99"/>
        <v>#REF!</v>
      </c>
      <c r="H819" s="49" t="e">
        <f t="shared" si="99"/>
        <v>#REF!</v>
      </c>
      <c r="I819" s="49" t="e">
        <f t="shared" si="99"/>
        <v>#REF!</v>
      </c>
      <c r="J819" s="116">
        <f>'[2]RGB Analysis'!A819/3</f>
        <v>257.66666666666669</v>
      </c>
      <c r="K819" s="116" t="b">
        <f t="shared" si="100"/>
        <v>0</v>
      </c>
      <c r="L819" s="116"/>
      <c r="N819" s="49">
        <v>81</v>
      </c>
      <c r="O819" s="49">
        <v>76.411000000000001</v>
      </c>
      <c r="P819" s="49">
        <v>103.211</v>
      </c>
    </row>
    <row r="820" spans="1:16" x14ac:dyDescent="0.3">
      <c r="A820" s="49">
        <v>774</v>
      </c>
      <c r="B820" s="115">
        <f t="shared" si="96"/>
        <v>2.5512445095168372</v>
      </c>
      <c r="C820" s="49">
        <f t="shared" si="97"/>
        <v>496.51043452510777</v>
      </c>
      <c r="D820" s="49">
        <f t="shared" si="98"/>
        <v>0.31276666666666664</v>
      </c>
      <c r="E820" s="49">
        <f t="shared" si="98"/>
        <v>0.30092156862745095</v>
      </c>
      <c r="F820" s="49">
        <f t="shared" si="98"/>
        <v>0.40651764705882354</v>
      </c>
      <c r="G820" s="49" t="e">
        <f t="shared" si="99"/>
        <v>#REF!</v>
      </c>
      <c r="H820" s="49" t="e">
        <f t="shared" si="99"/>
        <v>#REF!</v>
      </c>
      <c r="I820" s="49" t="e">
        <f t="shared" si="99"/>
        <v>#REF!</v>
      </c>
      <c r="J820" s="116">
        <f>'[2]RGB Analysis'!A820/3</f>
        <v>258</v>
      </c>
      <c r="K820" s="116" t="b">
        <f t="shared" si="100"/>
        <v>1</v>
      </c>
      <c r="L820" s="116"/>
      <c r="N820" s="49">
        <v>79.755499999999998</v>
      </c>
      <c r="O820" s="49">
        <v>76.734999999999999</v>
      </c>
      <c r="P820" s="49">
        <v>103.66200000000001</v>
      </c>
    </row>
    <row r="821" spans="1:16" hidden="1" x14ac:dyDescent="0.3">
      <c r="A821" s="49">
        <v>775</v>
      </c>
      <c r="B821" s="115">
        <f t="shared" si="96"/>
        <v>2.5492435334309418</v>
      </c>
      <c r="C821" s="49">
        <f t="shared" si="97"/>
        <v>496.90016014090457</v>
      </c>
      <c r="D821" s="49">
        <f t="shared" si="98"/>
        <v>0.30980392156862746</v>
      </c>
      <c r="E821" s="49">
        <f t="shared" si="98"/>
        <v>0.30653725490196077</v>
      </c>
      <c r="F821" s="49">
        <f t="shared" si="98"/>
        <v>0.39748235294117645</v>
      </c>
      <c r="G821" s="49" t="e">
        <f t="shared" si="99"/>
        <v>#REF!</v>
      </c>
      <c r="H821" s="49" t="e">
        <f t="shared" si="99"/>
        <v>#REF!</v>
      </c>
      <c r="I821" s="49" t="e">
        <f t="shared" si="99"/>
        <v>#REF!</v>
      </c>
      <c r="J821" s="116">
        <f>'[2]RGB Analysis'!A821/3</f>
        <v>258.33333333333331</v>
      </c>
      <c r="K821" s="116" t="b">
        <f t="shared" si="100"/>
        <v>0</v>
      </c>
      <c r="L821" s="116"/>
      <c r="N821" s="49">
        <v>79</v>
      </c>
      <c r="O821" s="49">
        <v>78.167000000000002</v>
      </c>
      <c r="P821" s="49">
        <v>101.358</v>
      </c>
    </row>
    <row r="822" spans="1:16" hidden="1" x14ac:dyDescent="0.3">
      <c r="A822" s="49">
        <v>776</v>
      </c>
      <c r="B822" s="115">
        <f t="shared" si="96"/>
        <v>2.5472425573450463</v>
      </c>
      <c r="C822" s="49">
        <f t="shared" si="97"/>
        <v>497.29049805146298</v>
      </c>
      <c r="D822" s="49">
        <f t="shared" si="98"/>
        <v>0.31467686274509804</v>
      </c>
      <c r="E822" s="49">
        <f t="shared" si="98"/>
        <v>0.31173725490196075</v>
      </c>
      <c r="F822" s="49">
        <f t="shared" si="98"/>
        <v>0.39190588235294121</v>
      </c>
      <c r="G822" s="49" t="e">
        <f t="shared" si="99"/>
        <v>#REF!</v>
      </c>
      <c r="H822" s="49" t="e">
        <f t="shared" si="99"/>
        <v>#REF!</v>
      </c>
      <c r="I822" s="49" t="e">
        <f t="shared" si="99"/>
        <v>#REF!</v>
      </c>
      <c r="J822" s="116">
        <f>'[2]RGB Analysis'!A822/3</f>
        <v>258.66666666666669</v>
      </c>
      <c r="K822" s="116" t="b">
        <f t="shared" si="100"/>
        <v>0</v>
      </c>
      <c r="L822" s="116"/>
      <c r="N822" s="49">
        <v>80.242599999999996</v>
      </c>
      <c r="O822" s="49">
        <v>79.492999999999995</v>
      </c>
      <c r="P822" s="49">
        <v>99.936000000000007</v>
      </c>
    </row>
    <row r="823" spans="1:16" x14ac:dyDescent="0.3">
      <c r="A823" s="49">
        <v>777</v>
      </c>
      <c r="B823" s="115">
        <f t="shared" si="96"/>
        <v>2.5452415812591505</v>
      </c>
      <c r="C823" s="49">
        <f t="shared" si="97"/>
        <v>497.68144970087457</v>
      </c>
      <c r="D823" s="49">
        <f t="shared" si="98"/>
        <v>0.31764705882352939</v>
      </c>
      <c r="E823" s="49">
        <f t="shared" si="98"/>
        <v>0.31107843137254904</v>
      </c>
      <c r="F823" s="49">
        <f t="shared" si="98"/>
        <v>0.38722745098039213</v>
      </c>
      <c r="G823" s="49" t="e">
        <f t="shared" si="99"/>
        <v>#REF!</v>
      </c>
      <c r="H823" s="49" t="e">
        <f t="shared" si="99"/>
        <v>#REF!</v>
      </c>
      <c r="I823" s="49" t="e">
        <f t="shared" si="99"/>
        <v>#REF!</v>
      </c>
      <c r="J823" s="116">
        <f>'[2]RGB Analysis'!A823/3</f>
        <v>259</v>
      </c>
      <c r="K823" s="116" t="b">
        <f t="shared" si="100"/>
        <v>1</v>
      </c>
      <c r="L823" s="116"/>
      <c r="N823" s="49">
        <v>81</v>
      </c>
      <c r="O823" s="49">
        <v>79.325000000000003</v>
      </c>
      <c r="P823" s="49">
        <v>98.742999999999995</v>
      </c>
    </row>
    <row r="824" spans="1:16" hidden="1" x14ac:dyDescent="0.3">
      <c r="A824" s="49">
        <v>778</v>
      </c>
      <c r="B824" s="115">
        <f t="shared" si="96"/>
        <v>2.543240605173255</v>
      </c>
      <c r="C824" s="49">
        <f t="shared" si="97"/>
        <v>498.07301653777529</v>
      </c>
      <c r="D824" s="49">
        <f t="shared" si="98"/>
        <v>0.31034941176470587</v>
      </c>
      <c r="E824" s="49">
        <f t="shared" si="98"/>
        <v>0.304878431372549</v>
      </c>
      <c r="F824" s="49">
        <f t="shared" si="98"/>
        <v>0.3843137254901961</v>
      </c>
      <c r="G824" s="49" t="e">
        <f t="shared" si="99"/>
        <v>#REF!</v>
      </c>
      <c r="H824" s="49" t="e">
        <f t="shared" si="99"/>
        <v>#REF!</v>
      </c>
      <c r="I824" s="49" t="e">
        <f t="shared" si="99"/>
        <v>#REF!</v>
      </c>
      <c r="J824" s="116">
        <f>'[2]RGB Analysis'!A824/3</f>
        <v>259.33333333333331</v>
      </c>
      <c r="K824" s="116" t="b">
        <f t="shared" si="100"/>
        <v>0</v>
      </c>
      <c r="L824" s="116"/>
      <c r="N824" s="49">
        <v>79.139099999999999</v>
      </c>
      <c r="O824" s="49">
        <v>77.744</v>
      </c>
      <c r="P824" s="49">
        <v>98</v>
      </c>
    </row>
    <row r="825" spans="1:16" hidden="1" x14ac:dyDescent="0.3">
      <c r="A825" s="49">
        <v>779</v>
      </c>
      <c r="B825" s="115">
        <f t="shared" si="96"/>
        <v>2.5412396290873596</v>
      </c>
      <c r="C825" s="49">
        <f t="shared" si="97"/>
        <v>498.46520001536408</v>
      </c>
      <c r="D825" s="49">
        <f t="shared" si="98"/>
        <v>0.30588235294117644</v>
      </c>
      <c r="E825" s="49">
        <f t="shared" si="98"/>
        <v>0.30192549019607845</v>
      </c>
      <c r="F825" s="49">
        <f t="shared" si="98"/>
        <v>0.3843137254901961</v>
      </c>
      <c r="G825" s="49" t="e">
        <f t="shared" si="99"/>
        <v>#REF!</v>
      </c>
      <c r="H825" s="49" t="e">
        <f t="shared" si="99"/>
        <v>#REF!</v>
      </c>
      <c r="I825" s="49" t="e">
        <f t="shared" si="99"/>
        <v>#REF!</v>
      </c>
      <c r="J825" s="116">
        <f>'[2]RGB Analysis'!A825/3</f>
        <v>259.66666666666669</v>
      </c>
      <c r="K825" s="116" t="b">
        <f t="shared" si="100"/>
        <v>0</v>
      </c>
      <c r="L825" s="116"/>
      <c r="N825" s="49">
        <v>78</v>
      </c>
      <c r="O825" s="49">
        <v>76.991</v>
      </c>
      <c r="P825" s="49">
        <v>98</v>
      </c>
    </row>
    <row r="826" spans="1:16" x14ac:dyDescent="0.3">
      <c r="A826" s="49">
        <v>780</v>
      </c>
      <c r="B826" s="115">
        <f t="shared" si="96"/>
        <v>2.5392386530014641</v>
      </c>
      <c r="C826" s="49">
        <f t="shared" si="97"/>
        <v>498.8580015914203</v>
      </c>
      <c r="D826" s="49">
        <f t="shared" si="98"/>
        <v>0.3204549019607843</v>
      </c>
      <c r="E826" s="49">
        <f t="shared" si="98"/>
        <v>0.30676862745098038</v>
      </c>
      <c r="F826" s="49">
        <f t="shared" si="98"/>
        <v>0.3843137254901961</v>
      </c>
      <c r="G826" s="49" t="e">
        <f t="shared" si="99"/>
        <v>#REF!</v>
      </c>
      <c r="H826" s="49" t="e">
        <f t="shared" si="99"/>
        <v>#REF!</v>
      </c>
      <c r="I826" s="49" t="e">
        <f t="shared" si="99"/>
        <v>#REF!</v>
      </c>
      <c r="J826" s="116">
        <f>'[2]RGB Analysis'!A826/3</f>
        <v>260</v>
      </c>
      <c r="K826" s="116" t="b">
        <f t="shared" si="100"/>
        <v>1</v>
      </c>
      <c r="L826" s="116"/>
      <c r="N826" s="49">
        <v>81.715999999999994</v>
      </c>
      <c r="O826" s="49">
        <v>78.225999999999999</v>
      </c>
      <c r="P826" s="49">
        <v>98</v>
      </c>
    </row>
    <row r="827" spans="1:16" hidden="1" x14ac:dyDescent="0.3">
      <c r="A827" s="49">
        <v>781</v>
      </c>
      <c r="B827" s="115">
        <f t="shared" si="96"/>
        <v>2.5372376769155682</v>
      </c>
      <c r="C827" s="49">
        <f t="shared" si="97"/>
        <v>499.2514227283221</v>
      </c>
      <c r="D827" s="49">
        <f t="shared" si="98"/>
        <v>0.32941176470588235</v>
      </c>
      <c r="E827" s="49">
        <f t="shared" si="98"/>
        <v>0.31223137254901956</v>
      </c>
      <c r="F827" s="49">
        <f t="shared" si="98"/>
        <v>0.38188627450980389</v>
      </c>
      <c r="G827" s="49" t="e">
        <f t="shared" si="99"/>
        <v>#REF!</v>
      </c>
      <c r="H827" s="49" t="e">
        <f t="shared" si="99"/>
        <v>#REF!</v>
      </c>
      <c r="I827" s="49" t="e">
        <f t="shared" si="99"/>
        <v>#REF!</v>
      </c>
      <c r="J827" s="116">
        <f>'[2]RGB Analysis'!A827/3</f>
        <v>260.33333333333331</v>
      </c>
      <c r="K827" s="116" t="b">
        <f t="shared" si="100"/>
        <v>0</v>
      </c>
      <c r="L827" s="116"/>
      <c r="N827" s="49">
        <v>84</v>
      </c>
      <c r="O827" s="49">
        <v>79.619</v>
      </c>
      <c r="P827" s="49">
        <v>97.381</v>
      </c>
    </row>
    <row r="828" spans="1:16" hidden="1" x14ac:dyDescent="0.3">
      <c r="A828" s="49">
        <v>782</v>
      </c>
      <c r="B828" s="115">
        <f t="shared" si="96"/>
        <v>2.5352367008296728</v>
      </c>
      <c r="C828" s="49">
        <f t="shared" si="97"/>
        <v>499.64546489306429</v>
      </c>
      <c r="D828" s="49">
        <f t="shared" si="98"/>
        <v>0.31243725490196073</v>
      </c>
      <c r="E828" s="49">
        <f t="shared" si="98"/>
        <v>0.31130196078431377</v>
      </c>
      <c r="F828" s="49">
        <f t="shared" si="98"/>
        <v>0.38039215686274508</v>
      </c>
      <c r="G828" s="49" t="e">
        <f t="shared" si="99"/>
        <v>#REF!</v>
      </c>
      <c r="H828" s="49" t="e">
        <f t="shared" si="99"/>
        <v>#REF!</v>
      </c>
      <c r="I828" s="49" t="e">
        <f t="shared" si="99"/>
        <v>#REF!</v>
      </c>
      <c r="J828" s="116">
        <f>'[2]RGB Analysis'!A828/3</f>
        <v>260.66666666666669</v>
      </c>
      <c r="K828" s="116" t="b">
        <f t="shared" si="100"/>
        <v>0</v>
      </c>
      <c r="L828" s="116"/>
      <c r="N828" s="49">
        <v>79.671499999999995</v>
      </c>
      <c r="O828" s="49">
        <v>79.382000000000005</v>
      </c>
      <c r="P828" s="49">
        <v>97</v>
      </c>
    </row>
    <row r="829" spans="1:16" x14ac:dyDescent="0.3">
      <c r="A829" s="49">
        <v>783</v>
      </c>
      <c r="B829" s="115">
        <f t="shared" si="96"/>
        <v>2.5332357247437773</v>
      </c>
      <c r="C829" s="49">
        <f t="shared" si="97"/>
        <v>500.04012955727677</v>
      </c>
      <c r="D829" s="49">
        <f t="shared" si="98"/>
        <v>0.30196078431372547</v>
      </c>
      <c r="E829" s="49">
        <f t="shared" si="98"/>
        <v>0.31222745098039212</v>
      </c>
      <c r="F829" s="49">
        <f t="shared" si="98"/>
        <v>0.37554509803921571</v>
      </c>
      <c r="G829" s="49" t="e">
        <f t="shared" si="99"/>
        <v>#REF!</v>
      </c>
      <c r="H829" s="49" t="e">
        <f t="shared" si="99"/>
        <v>#REF!</v>
      </c>
      <c r="I829" s="49" t="e">
        <f t="shared" si="99"/>
        <v>#REF!</v>
      </c>
      <c r="J829" s="116">
        <f>'[2]RGB Analysis'!A829/3</f>
        <v>261</v>
      </c>
      <c r="K829" s="116" t="b">
        <f t="shared" si="100"/>
        <v>1</v>
      </c>
      <c r="L829" s="116"/>
      <c r="N829" s="49">
        <v>77</v>
      </c>
      <c r="O829" s="49">
        <v>79.617999999999995</v>
      </c>
      <c r="P829" s="49">
        <v>95.763999999999996</v>
      </c>
    </row>
    <row r="830" spans="1:16" hidden="1" x14ac:dyDescent="0.3">
      <c r="A830" s="49">
        <v>784</v>
      </c>
      <c r="B830" s="115">
        <f t="shared" si="96"/>
        <v>2.5312347486578819</v>
      </c>
      <c r="C830" s="49">
        <f t="shared" si="97"/>
        <v>500.435418197243</v>
      </c>
      <c r="D830" s="49">
        <f t="shared" si="98"/>
        <v>0.30680274509803923</v>
      </c>
      <c r="E830" s="49">
        <f t="shared" si="98"/>
        <v>0.31582745098039211</v>
      </c>
      <c r="F830" s="49">
        <f t="shared" si="98"/>
        <v>0.37254901960784315</v>
      </c>
      <c r="G830" s="49" t="e">
        <f t="shared" si="99"/>
        <v>#REF!</v>
      </c>
      <c r="H830" s="49" t="e">
        <f t="shared" si="99"/>
        <v>#REF!</v>
      </c>
      <c r="I830" s="49" t="e">
        <f t="shared" si="99"/>
        <v>#REF!</v>
      </c>
      <c r="J830" s="116">
        <f>'[2]RGB Analysis'!A830/3</f>
        <v>261.33333333333331</v>
      </c>
      <c r="K830" s="116" t="b">
        <f t="shared" si="100"/>
        <v>0</v>
      </c>
      <c r="L830" s="116"/>
      <c r="N830" s="49">
        <v>78.234700000000004</v>
      </c>
      <c r="O830" s="49">
        <v>80.536000000000001</v>
      </c>
      <c r="P830" s="49">
        <v>95</v>
      </c>
    </row>
    <row r="831" spans="1:16" hidden="1" x14ac:dyDescent="0.3">
      <c r="A831" s="49">
        <v>785</v>
      </c>
      <c r="B831" s="115">
        <f t="shared" si="96"/>
        <v>2.529233772571986</v>
      </c>
      <c r="C831" s="49">
        <f t="shared" si="97"/>
        <v>500.83133229391808</v>
      </c>
      <c r="D831" s="49">
        <f t="shared" si="98"/>
        <v>0.30980392156862746</v>
      </c>
      <c r="E831" s="49">
        <f t="shared" si="98"/>
        <v>0.31461568627450981</v>
      </c>
      <c r="F831" s="49">
        <f t="shared" si="98"/>
        <v>0.36770980392156866</v>
      </c>
      <c r="G831" s="49" t="e">
        <f t="shared" ref="G831:I846" si="101">G830</f>
        <v>#REF!</v>
      </c>
      <c r="H831" s="49" t="e">
        <f t="shared" si="101"/>
        <v>#REF!</v>
      </c>
      <c r="I831" s="49" t="e">
        <f t="shared" si="101"/>
        <v>#REF!</v>
      </c>
      <c r="J831" s="116">
        <f>'[2]RGB Analysis'!A831/3</f>
        <v>261.66666666666669</v>
      </c>
      <c r="K831" s="116" t="b">
        <f t="shared" si="100"/>
        <v>0</v>
      </c>
      <c r="L831" s="116"/>
      <c r="N831" s="49">
        <v>79</v>
      </c>
      <c r="O831" s="49">
        <v>80.227000000000004</v>
      </c>
      <c r="P831" s="49">
        <v>93.766000000000005</v>
      </c>
    </row>
    <row r="832" spans="1:16" x14ac:dyDescent="0.3">
      <c r="A832" s="49">
        <v>786</v>
      </c>
      <c r="B832" s="115">
        <f t="shared" si="96"/>
        <v>2.5272327964860906</v>
      </c>
      <c r="C832" s="49">
        <f t="shared" si="97"/>
        <v>501.2278733329473</v>
      </c>
      <c r="D832" s="49">
        <f t="shared" si="98"/>
        <v>0.30013490196078429</v>
      </c>
      <c r="E832" s="49">
        <f t="shared" si="98"/>
        <v>0.315</v>
      </c>
      <c r="F832" s="49">
        <f t="shared" si="98"/>
        <v>0.36470588235294116</v>
      </c>
      <c r="G832" s="49" t="e">
        <f t="shared" si="101"/>
        <v>#REF!</v>
      </c>
      <c r="H832" s="49" t="e">
        <f t="shared" si="101"/>
        <v>#REF!</v>
      </c>
      <c r="I832" s="49" t="e">
        <f t="shared" si="101"/>
        <v>#REF!</v>
      </c>
      <c r="J832" s="116">
        <f>'[2]RGB Analysis'!A832/3</f>
        <v>262</v>
      </c>
      <c r="K832" s="116" t="b">
        <f t="shared" si="100"/>
        <v>1</v>
      </c>
      <c r="L832" s="116"/>
      <c r="N832" s="49">
        <v>76.534400000000005</v>
      </c>
      <c r="O832" s="49">
        <v>80.325000000000003</v>
      </c>
      <c r="P832" s="49">
        <v>93</v>
      </c>
    </row>
    <row r="833" spans="1:16" hidden="1" x14ac:dyDescent="0.3">
      <c r="A833" s="49">
        <v>787</v>
      </c>
      <c r="B833" s="115">
        <f t="shared" si="96"/>
        <v>2.5252318204001951</v>
      </c>
      <c r="C833" s="49">
        <f t="shared" si="97"/>
        <v>501.62504280468494</v>
      </c>
      <c r="D833" s="49">
        <f t="shared" si="98"/>
        <v>0.29411764705882354</v>
      </c>
      <c r="E833" s="49">
        <f t="shared" si="98"/>
        <v>0.314121568627451</v>
      </c>
      <c r="F833" s="49">
        <f t="shared" si="98"/>
        <v>0.35987450980392155</v>
      </c>
      <c r="G833" s="49" t="e">
        <f t="shared" si="101"/>
        <v>#REF!</v>
      </c>
      <c r="H833" s="49" t="e">
        <f t="shared" si="101"/>
        <v>#REF!</v>
      </c>
      <c r="I833" s="49" t="e">
        <f t="shared" si="101"/>
        <v>#REF!</v>
      </c>
      <c r="J833" s="116">
        <f>'[2]RGB Analysis'!A833/3</f>
        <v>262.33333333333331</v>
      </c>
      <c r="K833" s="116" t="b">
        <f t="shared" si="100"/>
        <v>0</v>
      </c>
      <c r="L833" s="116"/>
      <c r="N833" s="49">
        <v>75</v>
      </c>
      <c r="O833" s="49">
        <v>80.100999999999999</v>
      </c>
      <c r="P833" s="49">
        <v>91.768000000000001</v>
      </c>
    </row>
    <row r="834" spans="1:16" hidden="1" x14ac:dyDescent="0.3">
      <c r="A834" s="49">
        <v>788</v>
      </c>
      <c r="B834" s="115">
        <f t="shared" si="96"/>
        <v>2.5232308443142997</v>
      </c>
      <c r="C834" s="49">
        <f t="shared" si="97"/>
        <v>502.02284220421279</v>
      </c>
      <c r="D834" s="49">
        <f t="shared" si="98"/>
        <v>0.3134250980392157</v>
      </c>
      <c r="E834" s="49">
        <f t="shared" si="98"/>
        <v>0.31338039215686281</v>
      </c>
      <c r="F834" s="49">
        <f t="shared" si="98"/>
        <v>0.35686274509803922</v>
      </c>
      <c r="G834" s="49" t="e">
        <f t="shared" si="101"/>
        <v>#REF!</v>
      </c>
      <c r="H834" s="49" t="e">
        <f t="shared" si="101"/>
        <v>#REF!</v>
      </c>
      <c r="I834" s="49" t="e">
        <f t="shared" si="101"/>
        <v>#REF!</v>
      </c>
      <c r="J834" s="116">
        <f>'[2]RGB Analysis'!A834/3</f>
        <v>262.66666666666669</v>
      </c>
      <c r="K834" s="116" t="b">
        <f t="shared" si="100"/>
        <v>0</v>
      </c>
      <c r="L834" s="116"/>
      <c r="N834" s="49">
        <v>79.923400000000001</v>
      </c>
      <c r="O834" s="49">
        <v>79.912000000000006</v>
      </c>
      <c r="P834" s="49">
        <v>91</v>
      </c>
    </row>
    <row r="835" spans="1:16" x14ac:dyDescent="0.3">
      <c r="A835" s="49">
        <v>789</v>
      </c>
      <c r="B835" s="115">
        <f t="shared" si="96"/>
        <v>2.5212298682284038</v>
      </c>
      <c r="C835" s="49">
        <f t="shared" si="97"/>
        <v>502.42127303135908</v>
      </c>
      <c r="D835" s="49">
        <f t="shared" si="98"/>
        <v>0.32549019607843138</v>
      </c>
      <c r="E835" s="49">
        <f t="shared" si="98"/>
        <v>0.32096078431372549</v>
      </c>
      <c r="F835" s="49">
        <f t="shared" si="98"/>
        <v>0.36409803921568623</v>
      </c>
      <c r="G835" s="49" t="e">
        <f t="shared" si="101"/>
        <v>#REF!</v>
      </c>
      <c r="H835" s="49" t="e">
        <f t="shared" si="101"/>
        <v>#REF!</v>
      </c>
      <c r="I835" s="49" t="e">
        <f t="shared" si="101"/>
        <v>#REF!</v>
      </c>
      <c r="J835" s="116">
        <f>'[2]RGB Analysis'!A835/3</f>
        <v>263</v>
      </c>
      <c r="K835" s="116" t="b">
        <f t="shared" si="100"/>
        <v>1</v>
      </c>
      <c r="L835" s="116"/>
      <c r="N835" s="49">
        <v>83</v>
      </c>
      <c r="O835" s="49">
        <v>81.844999999999999</v>
      </c>
      <c r="P835" s="49">
        <v>92.844999999999999</v>
      </c>
    </row>
    <row r="836" spans="1:16" hidden="1" x14ac:dyDescent="0.3">
      <c r="A836" s="49">
        <v>790</v>
      </c>
      <c r="B836" s="115">
        <f t="shared" si="96"/>
        <v>2.5192288921425083</v>
      </c>
      <c r="C836" s="49">
        <f t="shared" si="97"/>
        <v>502.82033679071679</v>
      </c>
      <c r="D836" s="49">
        <f t="shared" si="98"/>
        <v>0.31103254901960786</v>
      </c>
      <c r="E836" s="49">
        <f t="shared" si="98"/>
        <v>0.32789803921568628</v>
      </c>
      <c r="F836" s="49">
        <f t="shared" si="98"/>
        <v>0.36862745098039212</v>
      </c>
      <c r="G836" s="49" t="e">
        <f t="shared" si="101"/>
        <v>#REF!</v>
      </c>
      <c r="H836" s="49" t="e">
        <f t="shared" si="101"/>
        <v>#REF!</v>
      </c>
      <c r="I836" s="49" t="e">
        <f t="shared" si="101"/>
        <v>#REF!</v>
      </c>
      <c r="J836" s="116">
        <f>'[2]RGB Analysis'!A836/3</f>
        <v>263.33333333333331</v>
      </c>
      <c r="K836" s="116" t="b">
        <f t="shared" si="100"/>
        <v>0</v>
      </c>
      <c r="L836" s="116"/>
      <c r="N836" s="49">
        <v>79.313299999999998</v>
      </c>
      <c r="O836" s="49">
        <v>83.614000000000004</v>
      </c>
      <c r="P836" s="49">
        <v>94</v>
      </c>
    </row>
    <row r="837" spans="1:16" hidden="1" x14ac:dyDescent="0.3">
      <c r="A837" s="49">
        <v>791</v>
      </c>
      <c r="B837" s="115">
        <f t="shared" si="96"/>
        <v>2.5172279160566129</v>
      </c>
      <c r="C837" s="49">
        <f t="shared" si="97"/>
        <v>503.22003499166328</v>
      </c>
      <c r="D837" s="49">
        <f t="shared" si="98"/>
        <v>0.30196078431372547</v>
      </c>
      <c r="E837" s="49">
        <f t="shared" si="98"/>
        <v>0.32700392156862745</v>
      </c>
      <c r="F837" s="49">
        <f t="shared" si="98"/>
        <v>0.35658823529411771</v>
      </c>
      <c r="G837" s="49" t="e">
        <f t="shared" si="101"/>
        <v>#REF!</v>
      </c>
      <c r="H837" s="49" t="e">
        <f t="shared" si="101"/>
        <v>#REF!</v>
      </c>
      <c r="I837" s="49" t="e">
        <f t="shared" si="101"/>
        <v>#REF!</v>
      </c>
      <c r="J837" s="116">
        <f>'[2]RGB Analysis'!A837/3</f>
        <v>263.66666666666669</v>
      </c>
      <c r="K837" s="116" t="b">
        <f t="shared" si="100"/>
        <v>0</v>
      </c>
      <c r="L837" s="116"/>
      <c r="N837" s="49">
        <v>77</v>
      </c>
      <c r="O837" s="49">
        <v>83.385999999999996</v>
      </c>
      <c r="P837" s="49">
        <v>90.93</v>
      </c>
    </row>
    <row r="838" spans="1:16" x14ac:dyDescent="0.3">
      <c r="A838" s="49">
        <v>792</v>
      </c>
      <c r="B838" s="115">
        <f t="shared" si="96"/>
        <v>2.5152269399707174</v>
      </c>
      <c r="C838" s="49">
        <f t="shared" si="97"/>
        <v>503.62036914837898</v>
      </c>
      <c r="D838" s="49">
        <f t="shared" si="98"/>
        <v>0.30436666666666667</v>
      </c>
      <c r="E838" s="49">
        <f t="shared" si="98"/>
        <v>0.32549019607843138</v>
      </c>
      <c r="F838" s="49">
        <f t="shared" si="98"/>
        <v>0.34901960784313724</v>
      </c>
      <c r="G838" s="49" t="e">
        <f t="shared" si="101"/>
        <v>#REF!</v>
      </c>
      <c r="H838" s="49" t="e">
        <f t="shared" si="101"/>
        <v>#REF!</v>
      </c>
      <c r="I838" s="49" t="e">
        <f t="shared" si="101"/>
        <v>#REF!</v>
      </c>
      <c r="J838" s="116">
        <f>'[2]RGB Analysis'!A838/3</f>
        <v>264</v>
      </c>
      <c r="K838" s="116" t="b">
        <f t="shared" si="100"/>
        <v>1</v>
      </c>
      <c r="L838" s="116"/>
      <c r="N838" s="49">
        <v>77.613500000000002</v>
      </c>
      <c r="O838" s="49">
        <v>83</v>
      </c>
      <c r="P838" s="49">
        <v>89</v>
      </c>
    </row>
    <row r="839" spans="1:16" hidden="1" x14ac:dyDescent="0.3">
      <c r="A839" s="49">
        <v>793</v>
      </c>
      <c r="B839" s="115">
        <f t="shared" si="96"/>
        <v>2.5132259638848216</v>
      </c>
      <c r="C839" s="49">
        <f t="shared" si="97"/>
        <v>504.02134077986659</v>
      </c>
      <c r="D839" s="49">
        <f t="shared" si="98"/>
        <v>0.30588235294117644</v>
      </c>
      <c r="E839" s="49">
        <f t="shared" si="98"/>
        <v>0.32549019607843138</v>
      </c>
      <c r="F839" s="49">
        <f t="shared" si="98"/>
        <v>0.36103921568627451</v>
      </c>
      <c r="G839" s="49" t="e">
        <f t="shared" si="101"/>
        <v>#REF!</v>
      </c>
      <c r="H839" s="49" t="e">
        <f t="shared" si="101"/>
        <v>#REF!</v>
      </c>
      <c r="I839" s="49" t="e">
        <f t="shared" si="101"/>
        <v>#REF!</v>
      </c>
      <c r="J839" s="116">
        <f>'[2]RGB Analysis'!A839/3</f>
        <v>264.33333333333331</v>
      </c>
      <c r="K839" s="116" t="b">
        <f t="shared" si="100"/>
        <v>0</v>
      </c>
      <c r="L839" s="116"/>
      <c r="N839" s="49">
        <v>78</v>
      </c>
      <c r="O839" s="49">
        <v>83</v>
      </c>
      <c r="P839" s="49">
        <v>92.064999999999998</v>
      </c>
    </row>
    <row r="840" spans="1:16" hidden="1" x14ac:dyDescent="0.3">
      <c r="A840" s="49">
        <v>794</v>
      </c>
      <c r="B840" s="115">
        <f t="shared" si="96"/>
        <v>2.5112249877989261</v>
      </c>
      <c r="C840" s="49">
        <f t="shared" si="97"/>
        <v>504.42295140997004</v>
      </c>
      <c r="D840" s="49">
        <f t="shared" si="98"/>
        <v>0.3082843137254902</v>
      </c>
      <c r="E840" s="49">
        <f t="shared" si="98"/>
        <v>0.32309019607843137</v>
      </c>
      <c r="F840" s="49">
        <f t="shared" si="98"/>
        <v>0.36862745098039212</v>
      </c>
      <c r="G840" s="49" t="e">
        <f t="shared" si="101"/>
        <v>#REF!</v>
      </c>
      <c r="H840" s="49" t="e">
        <f t="shared" si="101"/>
        <v>#REF!</v>
      </c>
      <c r="I840" s="49" t="e">
        <f t="shared" si="101"/>
        <v>#REF!</v>
      </c>
      <c r="J840" s="116">
        <f>'[2]RGB Analysis'!A840/3</f>
        <v>264.66666666666669</v>
      </c>
      <c r="K840" s="116" t="b">
        <f t="shared" si="100"/>
        <v>0</v>
      </c>
      <c r="L840" s="116"/>
      <c r="N840" s="49">
        <v>78.612499999999997</v>
      </c>
      <c r="O840" s="49">
        <v>82.388000000000005</v>
      </c>
      <c r="P840" s="49">
        <v>94</v>
      </c>
    </row>
    <row r="841" spans="1:16" x14ac:dyDescent="0.3">
      <c r="A841" s="49">
        <v>795</v>
      </c>
      <c r="B841" s="115">
        <f t="shared" si="96"/>
        <v>2.5092240117130307</v>
      </c>
      <c r="C841" s="49">
        <f t="shared" si="97"/>
        <v>504.82520256739423</v>
      </c>
      <c r="D841" s="49">
        <f t="shared" si="98"/>
        <v>0.30980392156862746</v>
      </c>
      <c r="E841" s="49">
        <f t="shared" si="98"/>
        <v>0.32636862745098039</v>
      </c>
      <c r="F841" s="49">
        <f t="shared" si="98"/>
        <v>0.35662745098039211</v>
      </c>
      <c r="G841" s="49" t="e">
        <f t="shared" si="101"/>
        <v>#REF!</v>
      </c>
      <c r="H841" s="49" t="e">
        <f t="shared" si="101"/>
        <v>#REF!</v>
      </c>
      <c r="I841" s="49" t="e">
        <f t="shared" si="101"/>
        <v>#REF!</v>
      </c>
      <c r="J841" s="116">
        <f>'[2]RGB Analysis'!A841/3</f>
        <v>265</v>
      </c>
      <c r="K841" s="116" t="b">
        <f t="shared" si="100"/>
        <v>1</v>
      </c>
      <c r="L841" s="116"/>
      <c r="N841" s="49">
        <v>79</v>
      </c>
      <c r="O841" s="49">
        <v>83.224000000000004</v>
      </c>
      <c r="P841" s="49">
        <v>90.94</v>
      </c>
    </row>
    <row r="842" spans="1:16" hidden="1" x14ac:dyDescent="0.3">
      <c r="A842" s="49">
        <v>796</v>
      </c>
      <c r="B842" s="115">
        <f t="shared" si="96"/>
        <v>2.5072230356271352</v>
      </c>
      <c r="C842" s="49">
        <f t="shared" si="97"/>
        <v>505.22809578572412</v>
      </c>
      <c r="D842" s="49">
        <f t="shared" si="98"/>
        <v>0.3074058823529412</v>
      </c>
      <c r="E842" s="49">
        <f t="shared" si="98"/>
        <v>0.33457254901960787</v>
      </c>
      <c r="F842" s="49">
        <f t="shared" si="98"/>
        <v>0.34901960784313724</v>
      </c>
      <c r="G842" s="49" t="e">
        <f t="shared" si="101"/>
        <v>#REF!</v>
      </c>
      <c r="H842" s="49" t="e">
        <f t="shared" si="101"/>
        <v>#REF!</v>
      </c>
      <c r="I842" s="49" t="e">
        <f t="shared" si="101"/>
        <v>#REF!</v>
      </c>
      <c r="J842" s="116">
        <f>'[2]RGB Analysis'!A842/3</f>
        <v>265.33333333333331</v>
      </c>
      <c r="K842" s="116" t="b">
        <f t="shared" si="100"/>
        <v>0</v>
      </c>
      <c r="L842" s="116"/>
      <c r="N842" s="49">
        <v>78.388499999999993</v>
      </c>
      <c r="O842" s="49">
        <v>85.316000000000003</v>
      </c>
      <c r="P842" s="49">
        <v>89</v>
      </c>
    </row>
    <row r="843" spans="1:16" hidden="1" x14ac:dyDescent="0.3">
      <c r="A843" s="49">
        <v>797</v>
      </c>
      <c r="B843" s="115">
        <f t="shared" si="96"/>
        <v>2.5052220595412393</v>
      </c>
      <c r="C843" s="49">
        <f t="shared" si="97"/>
        <v>505.63163260344442</v>
      </c>
      <c r="D843" s="49">
        <f t="shared" si="98"/>
        <v>0.30589960784313724</v>
      </c>
      <c r="E843" s="49">
        <f t="shared" si="98"/>
        <v>0.34005490196078431</v>
      </c>
      <c r="F843" s="49">
        <f t="shared" si="98"/>
        <v>0.3442274509803922</v>
      </c>
      <c r="G843" s="49" t="e">
        <f t="shared" si="101"/>
        <v>#REF!</v>
      </c>
      <c r="H843" s="49" t="e">
        <f t="shared" si="101"/>
        <v>#REF!</v>
      </c>
      <c r="I843" s="49" t="e">
        <f t="shared" si="101"/>
        <v>#REF!</v>
      </c>
      <c r="J843" s="116">
        <f>'[2]RGB Analysis'!A843/3</f>
        <v>265.66666666666669</v>
      </c>
      <c r="K843" s="116" t="b">
        <f t="shared" si="100"/>
        <v>0</v>
      </c>
      <c r="L843" s="116"/>
      <c r="N843" s="49">
        <v>78.004400000000004</v>
      </c>
      <c r="O843" s="49">
        <v>86.713999999999999</v>
      </c>
      <c r="P843" s="49">
        <v>87.778000000000006</v>
      </c>
    </row>
    <row r="844" spans="1:16" x14ac:dyDescent="0.3">
      <c r="A844" s="49">
        <v>798</v>
      </c>
      <c r="B844" s="115">
        <f t="shared" si="96"/>
        <v>2.5032210834553439</v>
      </c>
      <c r="C844" s="49">
        <f t="shared" si="97"/>
        <v>506.03581456395875</v>
      </c>
      <c r="D844" s="49">
        <f t="shared" si="98"/>
        <v>0.30607647058823528</v>
      </c>
      <c r="E844" s="49">
        <f t="shared" si="98"/>
        <v>0.3423921568627451</v>
      </c>
      <c r="F844" s="49">
        <f t="shared" si="98"/>
        <v>0.34117647058823525</v>
      </c>
      <c r="G844" s="49" t="e">
        <f t="shared" si="101"/>
        <v>#REF!</v>
      </c>
      <c r="H844" s="49" t="e">
        <f t="shared" si="101"/>
        <v>#REF!</v>
      </c>
      <c r="I844" s="49" t="e">
        <f t="shared" si="101"/>
        <v>#REF!</v>
      </c>
      <c r="J844" s="116">
        <f>'[2]RGB Analysis'!A844/3</f>
        <v>266</v>
      </c>
      <c r="K844" s="116" t="b">
        <f t="shared" si="100"/>
        <v>1</v>
      </c>
      <c r="L844" s="116"/>
      <c r="N844" s="49">
        <v>78.049499999999995</v>
      </c>
      <c r="O844" s="49">
        <v>87.31</v>
      </c>
      <c r="P844" s="49">
        <v>87</v>
      </c>
    </row>
    <row r="845" spans="1:16" hidden="1" x14ac:dyDescent="0.3">
      <c r="A845" s="49">
        <v>799</v>
      </c>
      <c r="B845" s="115">
        <f t="shared" si="96"/>
        <v>2.5012201073694484</v>
      </c>
      <c r="C845" s="49">
        <f t="shared" si="97"/>
        <v>506.4406432156099</v>
      </c>
      <c r="D845" s="49">
        <f t="shared" si="98"/>
        <v>0.30633019607843137</v>
      </c>
      <c r="E845" s="49">
        <f t="shared" si="98"/>
        <v>0.34312549019607846</v>
      </c>
      <c r="F845" s="49">
        <f t="shared" si="98"/>
        <v>0.34596078431372546</v>
      </c>
      <c r="G845" s="49" t="e">
        <f t="shared" si="101"/>
        <v>#REF!</v>
      </c>
      <c r="H845" s="49" t="e">
        <f t="shared" si="101"/>
        <v>#REF!</v>
      </c>
      <c r="I845" s="49" t="e">
        <f t="shared" si="101"/>
        <v>#REF!</v>
      </c>
      <c r="J845" s="116">
        <f>'[2]RGB Analysis'!A845/3</f>
        <v>266.33333333333331</v>
      </c>
      <c r="K845" s="116" t="b">
        <f t="shared" si="100"/>
        <v>0</v>
      </c>
      <c r="L845" s="116"/>
      <c r="N845" s="49">
        <v>78.114199999999997</v>
      </c>
      <c r="O845" s="49">
        <v>87.497</v>
      </c>
      <c r="P845" s="49">
        <v>88.22</v>
      </c>
    </row>
    <row r="846" spans="1:16" hidden="1" x14ac:dyDescent="0.3">
      <c r="A846" s="49">
        <v>800</v>
      </c>
      <c r="B846" s="115">
        <f t="shared" si="96"/>
        <v>2.499219131283553</v>
      </c>
      <c r="C846" s="49">
        <f t="shared" si="97"/>
        <v>506.84612011169924</v>
      </c>
      <c r="D846" s="49">
        <f t="shared" si="98"/>
        <v>0.31091882352941175</v>
      </c>
      <c r="E846" s="49">
        <f t="shared" si="98"/>
        <v>0.34550980392156866</v>
      </c>
      <c r="F846" s="49">
        <f t="shared" si="98"/>
        <v>0.34901960784313724</v>
      </c>
      <c r="G846" s="49" t="e">
        <f t="shared" si="101"/>
        <v>#REF!</v>
      </c>
      <c r="H846" s="49" t="e">
        <f t="shared" si="101"/>
        <v>#REF!</v>
      </c>
      <c r="I846" s="49" t="e">
        <f t="shared" si="101"/>
        <v>#REF!</v>
      </c>
      <c r="J846" s="116">
        <f>'[2]RGB Analysis'!A846/3</f>
        <v>266.66666666666669</v>
      </c>
      <c r="K846" s="116" t="b">
        <f t="shared" si="100"/>
        <v>0</v>
      </c>
      <c r="L846" s="116"/>
      <c r="N846" s="49">
        <v>79.284300000000002</v>
      </c>
      <c r="O846" s="49">
        <v>88.105000000000004</v>
      </c>
      <c r="P846" s="49">
        <v>89</v>
      </c>
    </row>
    <row r="847" spans="1:16" x14ac:dyDescent="0.3">
      <c r="A847" s="49">
        <v>801</v>
      </c>
      <c r="B847" s="115">
        <f t="shared" si="96"/>
        <v>2.4972181551976571</v>
      </c>
      <c r="C847" s="49">
        <f t="shared" si="97"/>
        <v>507.25224681050673</v>
      </c>
      <c r="D847" s="49">
        <f t="shared" si="98"/>
        <v>0.31372549019607843</v>
      </c>
      <c r="E847" s="49">
        <f t="shared" si="98"/>
        <v>0.34926666666666667</v>
      </c>
      <c r="F847" s="49">
        <f t="shared" si="98"/>
        <v>0.34663137254901966</v>
      </c>
      <c r="G847" s="49" t="e">
        <f t="shared" ref="G847:I862" si="102">G846</f>
        <v>#REF!</v>
      </c>
      <c r="H847" s="49" t="e">
        <f t="shared" si="102"/>
        <v>#REF!</v>
      </c>
      <c r="I847" s="49" t="e">
        <f t="shared" si="102"/>
        <v>#REF!</v>
      </c>
      <c r="J847" s="116">
        <f>'[2]RGB Analysis'!A847/3</f>
        <v>267</v>
      </c>
      <c r="K847" s="116" t="b">
        <f t="shared" si="100"/>
        <v>1</v>
      </c>
      <c r="L847" s="116"/>
      <c r="N847" s="49">
        <v>80</v>
      </c>
      <c r="O847" s="49">
        <v>89.063000000000002</v>
      </c>
      <c r="P847" s="49">
        <v>88.391000000000005</v>
      </c>
    </row>
    <row r="848" spans="1:16" hidden="1" x14ac:dyDescent="0.3">
      <c r="A848" s="49">
        <v>802</v>
      </c>
      <c r="B848" s="115">
        <f t="shared" si="96"/>
        <v>2.4952171791117617</v>
      </c>
      <c r="C848" s="49">
        <f t="shared" si="97"/>
        <v>507.65902487531065</v>
      </c>
      <c r="D848" s="49">
        <f t="shared" si="98"/>
        <v>0.32132196078431374</v>
      </c>
      <c r="E848" s="49">
        <f t="shared" si="98"/>
        <v>0.34967843137254906</v>
      </c>
      <c r="F848" s="49">
        <f t="shared" si="98"/>
        <v>0.34509803921568627</v>
      </c>
      <c r="G848" s="49" t="e">
        <f t="shared" si="102"/>
        <v>#REF!</v>
      </c>
      <c r="H848" s="49" t="e">
        <f t="shared" si="102"/>
        <v>#REF!</v>
      </c>
      <c r="I848" s="49" t="e">
        <f t="shared" si="102"/>
        <v>#REF!</v>
      </c>
      <c r="J848" s="116">
        <f>'[2]RGB Analysis'!A848/3</f>
        <v>267.33333333333331</v>
      </c>
      <c r="K848" s="116" t="b">
        <f t="shared" si="100"/>
        <v>0</v>
      </c>
      <c r="L848" s="116"/>
      <c r="N848" s="49">
        <v>81.937100000000001</v>
      </c>
      <c r="O848" s="49">
        <v>89.168000000000006</v>
      </c>
      <c r="P848" s="49">
        <v>88</v>
      </c>
    </row>
    <row r="849" spans="1:16" hidden="1" x14ac:dyDescent="0.3">
      <c r="A849" s="49">
        <v>803</v>
      </c>
      <c r="B849" s="115">
        <f t="shared" si="96"/>
        <v>2.4932162030258662</v>
      </c>
      <c r="C849" s="49">
        <f t="shared" si="97"/>
        <v>508.06645587440801</v>
      </c>
      <c r="D849" s="49">
        <f t="shared" si="98"/>
        <v>0.32558784313725492</v>
      </c>
      <c r="E849" s="49">
        <f t="shared" si="98"/>
        <v>0.34663529411764704</v>
      </c>
      <c r="F849" s="49">
        <f t="shared" si="98"/>
        <v>0.34032941176470588</v>
      </c>
      <c r="G849" s="49" t="e">
        <f t="shared" si="102"/>
        <v>#REF!</v>
      </c>
      <c r="H849" s="49" t="e">
        <f t="shared" si="102"/>
        <v>#REF!</v>
      </c>
      <c r="I849" s="49" t="e">
        <f t="shared" si="102"/>
        <v>#REF!</v>
      </c>
      <c r="J849" s="116">
        <f>'[2]RGB Analysis'!A849/3</f>
        <v>267.66666666666669</v>
      </c>
      <c r="K849" s="116" t="b">
        <f t="shared" si="100"/>
        <v>0</v>
      </c>
      <c r="L849" s="116"/>
      <c r="N849" s="49">
        <v>83.024900000000002</v>
      </c>
      <c r="O849" s="49">
        <v>88.391999999999996</v>
      </c>
      <c r="P849" s="49">
        <v>86.784000000000006</v>
      </c>
    </row>
    <row r="850" spans="1:16" x14ac:dyDescent="0.3">
      <c r="A850" s="49">
        <v>804</v>
      </c>
      <c r="B850" s="115">
        <f t="shared" si="96"/>
        <v>2.4912152269399708</v>
      </c>
      <c r="C850" s="49">
        <f t="shared" si="97"/>
        <v>508.47454138113443</v>
      </c>
      <c r="D850" s="49">
        <f t="shared" si="98"/>
        <v>0.33108352941176467</v>
      </c>
      <c r="E850" s="49">
        <f t="shared" si="98"/>
        <v>0.34748235294117646</v>
      </c>
      <c r="F850" s="49">
        <f t="shared" si="98"/>
        <v>0.33725490196078428</v>
      </c>
      <c r="G850" s="49" t="e">
        <f t="shared" si="102"/>
        <v>#REF!</v>
      </c>
      <c r="H850" s="49" t="e">
        <f t="shared" si="102"/>
        <v>#REF!</v>
      </c>
      <c r="I850" s="49" t="e">
        <f t="shared" si="102"/>
        <v>#REF!</v>
      </c>
      <c r="J850" s="116">
        <f>'[2]RGB Analysis'!A850/3</f>
        <v>268</v>
      </c>
      <c r="K850" s="116" t="b">
        <f t="shared" si="100"/>
        <v>1</v>
      </c>
      <c r="L850" s="116"/>
      <c r="N850" s="49">
        <v>84.426299999999998</v>
      </c>
      <c r="O850" s="49">
        <v>88.608000000000004</v>
      </c>
      <c r="P850" s="49">
        <v>86</v>
      </c>
    </row>
    <row r="851" spans="1:16" hidden="1" x14ac:dyDescent="0.3">
      <c r="A851" s="49">
        <v>805</v>
      </c>
      <c r="B851" s="115">
        <f t="shared" si="96"/>
        <v>2.4892142508540749</v>
      </c>
      <c r="C851" s="49">
        <f t="shared" si="97"/>
        <v>508.8832829738846</v>
      </c>
      <c r="D851" s="49">
        <f t="shared" si="98"/>
        <v>0.33472274509803918</v>
      </c>
      <c r="E851" s="49">
        <f t="shared" si="98"/>
        <v>0.35378039215686274</v>
      </c>
      <c r="F851" s="49">
        <f t="shared" si="98"/>
        <v>0.33487450980392153</v>
      </c>
      <c r="G851" s="49" t="e">
        <f t="shared" si="102"/>
        <v>#REF!</v>
      </c>
      <c r="H851" s="49" t="e">
        <f t="shared" si="102"/>
        <v>#REF!</v>
      </c>
      <c r="I851" s="49" t="e">
        <f t="shared" si="102"/>
        <v>#REF!</v>
      </c>
      <c r="J851" s="116">
        <f>'[2]RGB Analysis'!A851/3</f>
        <v>268.33333333333331</v>
      </c>
      <c r="K851" s="116" t="b">
        <f t="shared" si="100"/>
        <v>0</v>
      </c>
      <c r="L851" s="116"/>
      <c r="N851" s="49">
        <v>85.354299999999995</v>
      </c>
      <c r="O851" s="49">
        <v>90.213999999999999</v>
      </c>
      <c r="P851" s="49">
        <v>85.393000000000001</v>
      </c>
    </row>
    <row r="852" spans="1:16" hidden="1" x14ac:dyDescent="0.3">
      <c r="A852" s="49">
        <v>806</v>
      </c>
      <c r="B852" s="115">
        <f t="shared" si="96"/>
        <v>2.4872132747681794</v>
      </c>
      <c r="C852" s="49">
        <f t="shared" si="97"/>
        <v>509.29268223613224</v>
      </c>
      <c r="D852" s="49">
        <f t="shared" si="98"/>
        <v>0.32063372549019609</v>
      </c>
      <c r="E852" s="49">
        <f t="shared" si="98"/>
        <v>0.35527450980392156</v>
      </c>
      <c r="F852" s="49">
        <f t="shared" si="98"/>
        <v>0.33333333333333337</v>
      </c>
      <c r="G852" s="49" t="e">
        <f t="shared" si="102"/>
        <v>#REF!</v>
      </c>
      <c r="H852" s="49" t="e">
        <f t="shared" si="102"/>
        <v>#REF!</v>
      </c>
      <c r="I852" s="49" t="e">
        <f t="shared" si="102"/>
        <v>#REF!</v>
      </c>
      <c r="J852" s="116">
        <f>'[2]RGB Analysis'!A852/3</f>
        <v>268.66666666666669</v>
      </c>
      <c r="K852" s="116" t="b">
        <f t="shared" si="100"/>
        <v>0</v>
      </c>
      <c r="L852" s="116"/>
      <c r="N852" s="49">
        <v>81.761600000000001</v>
      </c>
      <c r="O852" s="49">
        <v>90.594999999999999</v>
      </c>
      <c r="P852" s="49">
        <v>85</v>
      </c>
    </row>
    <row r="853" spans="1:16" x14ac:dyDescent="0.3">
      <c r="A853" s="49">
        <v>807</v>
      </c>
      <c r="B853" s="115">
        <f t="shared" si="96"/>
        <v>2.485212298682284</v>
      </c>
      <c r="C853" s="49">
        <f t="shared" si="97"/>
        <v>509.70274075645119</v>
      </c>
      <c r="D853" s="49">
        <f t="shared" si="98"/>
        <v>0.31190549019607838</v>
      </c>
      <c r="E853" s="49">
        <f t="shared" si="98"/>
        <v>0.34701568627450979</v>
      </c>
      <c r="F853" s="49">
        <f t="shared" si="98"/>
        <v>0.33095686274509806</v>
      </c>
      <c r="G853" s="49" t="e">
        <f t="shared" si="102"/>
        <v>#REF!</v>
      </c>
      <c r="H853" s="49" t="e">
        <f t="shared" si="102"/>
        <v>#REF!</v>
      </c>
      <c r="I853" s="49" t="e">
        <f t="shared" si="102"/>
        <v>#REF!</v>
      </c>
      <c r="J853" s="116">
        <f>'[2]RGB Analysis'!A853/3</f>
        <v>269</v>
      </c>
      <c r="K853" s="116" t="b">
        <f t="shared" si="100"/>
        <v>1</v>
      </c>
      <c r="L853" s="116"/>
      <c r="N853" s="49">
        <v>79.535899999999998</v>
      </c>
      <c r="O853" s="49">
        <v>88.489000000000004</v>
      </c>
      <c r="P853" s="49">
        <v>84.394000000000005</v>
      </c>
    </row>
    <row r="854" spans="1:16" hidden="1" x14ac:dyDescent="0.3">
      <c r="A854" s="49">
        <v>808</v>
      </c>
      <c r="B854" s="115">
        <f t="shared" si="96"/>
        <v>2.4832113225963885</v>
      </c>
      <c r="C854" s="49">
        <f t="shared" si="97"/>
        <v>510.11346012853534</v>
      </c>
      <c r="D854" s="49">
        <f t="shared" si="98"/>
        <v>0.31211215686274507</v>
      </c>
      <c r="E854" s="49">
        <f t="shared" si="98"/>
        <v>0.34806666666666669</v>
      </c>
      <c r="F854" s="49">
        <f t="shared" si="98"/>
        <v>0.32941176470588235</v>
      </c>
      <c r="G854" s="49" t="e">
        <f t="shared" si="102"/>
        <v>#REF!</v>
      </c>
      <c r="H854" s="49" t="e">
        <f t="shared" si="102"/>
        <v>#REF!</v>
      </c>
      <c r="I854" s="49" t="e">
        <f t="shared" si="102"/>
        <v>#REF!</v>
      </c>
      <c r="J854" s="116">
        <f>'[2]RGB Analysis'!A854/3</f>
        <v>269.33333333333331</v>
      </c>
      <c r="K854" s="116" t="b">
        <f t="shared" si="100"/>
        <v>0</v>
      </c>
      <c r="L854" s="116"/>
      <c r="N854" s="49">
        <v>79.5886</v>
      </c>
      <c r="O854" s="49">
        <v>88.757000000000005</v>
      </c>
      <c r="P854" s="49">
        <v>84</v>
      </c>
    </row>
    <row r="855" spans="1:16" hidden="1" x14ac:dyDescent="0.3">
      <c r="A855" s="49">
        <v>809</v>
      </c>
      <c r="B855" s="115">
        <f t="shared" si="96"/>
        <v>2.4812103465104927</v>
      </c>
      <c r="C855" s="49">
        <f t="shared" si="97"/>
        <v>510.52484195121968</v>
      </c>
      <c r="D855" s="49">
        <f t="shared" si="98"/>
        <v>0.31231882352941176</v>
      </c>
      <c r="E855" s="49">
        <f t="shared" si="98"/>
        <v>0.35904705882352939</v>
      </c>
      <c r="F855" s="49">
        <f t="shared" si="98"/>
        <v>0.32703921568627448</v>
      </c>
      <c r="G855" s="49" t="e">
        <f t="shared" si="102"/>
        <v>#REF!</v>
      </c>
      <c r="H855" s="49" t="e">
        <f t="shared" si="102"/>
        <v>#REF!</v>
      </c>
      <c r="I855" s="49" t="e">
        <f t="shared" si="102"/>
        <v>#REF!</v>
      </c>
      <c r="J855" s="116">
        <f>'[2]RGB Analysis'!A855/3</f>
        <v>269.66666666666669</v>
      </c>
      <c r="K855" s="116" t="b">
        <f t="shared" si="100"/>
        <v>0</v>
      </c>
      <c r="L855" s="116"/>
      <c r="N855" s="49">
        <v>79.641300000000001</v>
      </c>
      <c r="O855" s="49">
        <v>91.557000000000002</v>
      </c>
      <c r="P855" s="49">
        <v>83.394999999999996</v>
      </c>
    </row>
    <row r="856" spans="1:16" x14ac:dyDescent="0.3">
      <c r="A856" s="49">
        <v>810</v>
      </c>
      <c r="B856" s="115">
        <f t="shared" si="96"/>
        <v>2.4792093704245972</v>
      </c>
      <c r="C856" s="49">
        <f t="shared" si="97"/>
        <v>510.93688782850074</v>
      </c>
      <c r="D856" s="49">
        <f t="shared" si="98"/>
        <v>0.32346196078431372</v>
      </c>
      <c r="E856" s="49">
        <f t="shared" si="98"/>
        <v>0.36560392156862742</v>
      </c>
      <c r="F856" s="49">
        <f t="shared" si="98"/>
        <v>0.32549019607843138</v>
      </c>
      <c r="G856" s="49" t="e">
        <f t="shared" si="102"/>
        <v>#REF!</v>
      </c>
      <c r="H856" s="49" t="e">
        <f t="shared" si="102"/>
        <v>#REF!</v>
      </c>
      <c r="I856" s="49" t="e">
        <f t="shared" si="102"/>
        <v>#REF!</v>
      </c>
      <c r="J856" s="116">
        <f>'[2]RGB Analysis'!A856/3</f>
        <v>270</v>
      </c>
      <c r="K856" s="116" t="b">
        <f t="shared" si="100"/>
        <v>1</v>
      </c>
      <c r="L856" s="116"/>
      <c r="N856" s="49">
        <v>82.482799999999997</v>
      </c>
      <c r="O856" s="49">
        <v>93.228999999999999</v>
      </c>
      <c r="P856" s="49">
        <v>83</v>
      </c>
    </row>
    <row r="857" spans="1:16" hidden="1" x14ac:dyDescent="0.3">
      <c r="A857" s="49">
        <v>811</v>
      </c>
      <c r="B857" s="115">
        <f t="shared" si="96"/>
        <v>2.4772083943387018</v>
      </c>
      <c r="C857" s="49">
        <f t="shared" si="97"/>
        <v>511.34959936955767</v>
      </c>
      <c r="D857" s="49">
        <f t="shared" si="98"/>
        <v>0.33040509803921564</v>
      </c>
      <c r="E857" s="49">
        <f t="shared" si="98"/>
        <v>0.36934901960784317</v>
      </c>
      <c r="F857" s="49">
        <f t="shared" si="98"/>
        <v>0.32075294117647057</v>
      </c>
      <c r="G857" s="49" t="e">
        <f t="shared" si="102"/>
        <v>#REF!</v>
      </c>
      <c r="H857" s="49" t="e">
        <f t="shared" si="102"/>
        <v>#REF!</v>
      </c>
      <c r="I857" s="49" t="e">
        <f t="shared" si="102"/>
        <v>#REF!</v>
      </c>
      <c r="J857" s="116">
        <f>'[2]RGB Analysis'!A857/3</f>
        <v>270.33333333333331</v>
      </c>
      <c r="K857" s="116" t="b">
        <f t="shared" si="100"/>
        <v>0</v>
      </c>
      <c r="L857" s="116"/>
      <c r="N857" s="49">
        <v>84.253299999999996</v>
      </c>
      <c r="O857" s="49">
        <v>94.183999999999997</v>
      </c>
      <c r="P857" s="49">
        <v>81.792000000000002</v>
      </c>
    </row>
    <row r="858" spans="1:16" hidden="1" x14ac:dyDescent="0.3">
      <c r="A858" s="49">
        <v>812</v>
      </c>
      <c r="B858" s="115">
        <f t="shared" si="96"/>
        <v>2.4752074182528059</v>
      </c>
      <c r="C858" s="49">
        <f t="shared" si="97"/>
        <v>511.76297818877322</v>
      </c>
      <c r="D858" s="49">
        <f t="shared" si="98"/>
        <v>0.32214627450980393</v>
      </c>
      <c r="E858" s="49">
        <f t="shared" si="98"/>
        <v>0.36916470588235295</v>
      </c>
      <c r="F858" s="49">
        <f t="shared" si="98"/>
        <v>0.31764705882352939</v>
      </c>
      <c r="G858" s="49" t="e">
        <f t="shared" si="102"/>
        <v>#REF!</v>
      </c>
      <c r="H858" s="49" t="e">
        <f t="shared" si="102"/>
        <v>#REF!</v>
      </c>
      <c r="I858" s="49" t="e">
        <f t="shared" si="102"/>
        <v>#REF!</v>
      </c>
      <c r="J858" s="116">
        <f>'[2]RGB Analysis'!A858/3</f>
        <v>270.66666666666669</v>
      </c>
      <c r="K858" s="116" t="b">
        <f t="shared" si="100"/>
        <v>0</v>
      </c>
      <c r="L858" s="116"/>
      <c r="N858" s="49">
        <v>82.147300000000001</v>
      </c>
      <c r="O858" s="49">
        <v>94.137</v>
      </c>
      <c r="P858" s="49">
        <v>81</v>
      </c>
    </row>
    <row r="859" spans="1:16" x14ac:dyDescent="0.3">
      <c r="A859" s="49">
        <v>813</v>
      </c>
      <c r="B859" s="115">
        <f t="shared" si="96"/>
        <v>2.4732064421669104</v>
      </c>
      <c r="C859" s="49">
        <f t="shared" si="97"/>
        <v>512.17702590575436</v>
      </c>
      <c r="D859" s="49">
        <f t="shared" si="98"/>
        <v>0.31706705882352937</v>
      </c>
      <c r="E859" s="49">
        <f t="shared" si="98"/>
        <v>0.36601176470588237</v>
      </c>
      <c r="F859" s="49">
        <f t="shared" si="98"/>
        <v>0.31764705882352939</v>
      </c>
      <c r="G859" s="49" t="e">
        <f t="shared" si="102"/>
        <v>#REF!</v>
      </c>
      <c r="H859" s="49" t="e">
        <f t="shared" si="102"/>
        <v>#REF!</v>
      </c>
      <c r="I859" s="49" t="e">
        <f t="shared" si="102"/>
        <v>#REF!</v>
      </c>
      <c r="J859" s="116">
        <f>'[2]RGB Analysis'!A859/3</f>
        <v>271</v>
      </c>
      <c r="K859" s="116" t="b">
        <f t="shared" si="100"/>
        <v>1</v>
      </c>
      <c r="L859" s="116"/>
      <c r="N859" s="49">
        <v>80.852099999999993</v>
      </c>
      <c r="O859" s="49">
        <v>93.332999999999998</v>
      </c>
      <c r="P859" s="49">
        <v>81</v>
      </c>
    </row>
    <row r="860" spans="1:16" hidden="1" x14ac:dyDescent="0.3">
      <c r="A860" s="49">
        <v>814</v>
      </c>
      <c r="B860" s="115">
        <f t="shared" si="96"/>
        <v>2.471205466081015</v>
      </c>
      <c r="C860" s="49">
        <f t="shared" si="97"/>
        <v>512.59174414535414</v>
      </c>
      <c r="D860" s="49">
        <f t="shared" si="98"/>
        <v>0.32267607843137253</v>
      </c>
      <c r="E860" s="49">
        <f t="shared" si="98"/>
        <v>0.36771372549019604</v>
      </c>
      <c r="F860" s="49">
        <f t="shared" si="98"/>
        <v>0.31764705882352939</v>
      </c>
      <c r="G860" s="49" t="e">
        <f t="shared" si="102"/>
        <v>#REF!</v>
      </c>
      <c r="H860" s="49" t="e">
        <f t="shared" si="102"/>
        <v>#REF!</v>
      </c>
      <c r="I860" s="49" t="e">
        <f t="shared" si="102"/>
        <v>#REF!</v>
      </c>
      <c r="J860" s="116">
        <f>'[2]RGB Analysis'!A860/3</f>
        <v>271.33333333333331</v>
      </c>
      <c r="K860" s="116" t="b">
        <f t="shared" si="100"/>
        <v>0</v>
      </c>
      <c r="L860" s="116"/>
      <c r="N860" s="49">
        <v>82.282399999999996</v>
      </c>
      <c r="O860" s="49">
        <v>93.766999999999996</v>
      </c>
      <c r="P860" s="49">
        <v>81</v>
      </c>
    </row>
    <row r="861" spans="1:16" hidden="1" x14ac:dyDescent="0.3">
      <c r="A861" s="49">
        <v>815</v>
      </c>
      <c r="B861" s="115">
        <f t="shared" si="96"/>
        <v>2.4692044899951195</v>
      </c>
      <c r="C861" s="49">
        <f t="shared" si="97"/>
        <v>513.00713453769231</v>
      </c>
      <c r="D861" s="49">
        <f t="shared" si="98"/>
        <v>0.32582313725490197</v>
      </c>
      <c r="E861" s="49">
        <f t="shared" si="98"/>
        <v>0.37632941176470586</v>
      </c>
      <c r="F861" s="49">
        <f t="shared" si="98"/>
        <v>0.32236862745098038</v>
      </c>
      <c r="G861" s="49" t="e">
        <f t="shared" si="102"/>
        <v>#REF!</v>
      </c>
      <c r="H861" s="49" t="e">
        <f t="shared" si="102"/>
        <v>#REF!</v>
      </c>
      <c r="I861" s="49" t="e">
        <f t="shared" si="102"/>
        <v>#REF!</v>
      </c>
      <c r="J861" s="116">
        <f>'[2]RGB Analysis'!A861/3</f>
        <v>271.66666666666669</v>
      </c>
      <c r="K861" s="116" t="b">
        <f t="shared" si="100"/>
        <v>0</v>
      </c>
      <c r="L861" s="116"/>
      <c r="N861" s="49">
        <v>83.084900000000005</v>
      </c>
      <c r="O861" s="49">
        <v>95.963999999999999</v>
      </c>
      <c r="P861" s="49">
        <v>82.203999999999994</v>
      </c>
    </row>
    <row r="862" spans="1:16" x14ac:dyDescent="0.3">
      <c r="A862" s="49">
        <v>816</v>
      </c>
      <c r="B862" s="115">
        <f t="shared" si="96"/>
        <v>2.4672035139092237</v>
      </c>
      <c r="C862" s="49">
        <f t="shared" si="97"/>
        <v>513.42319871817722</v>
      </c>
      <c r="D862" s="49">
        <f t="shared" si="98"/>
        <v>0.31609137254901959</v>
      </c>
      <c r="E862" s="49">
        <f t="shared" si="98"/>
        <v>0.37837647058823531</v>
      </c>
      <c r="F862" s="49">
        <f t="shared" si="98"/>
        <v>0.32549019607843138</v>
      </c>
      <c r="G862" s="49" t="e">
        <f t="shared" si="102"/>
        <v>#REF!</v>
      </c>
      <c r="H862" s="49" t="e">
        <f t="shared" si="102"/>
        <v>#REF!</v>
      </c>
      <c r="I862" s="49" t="e">
        <f t="shared" si="102"/>
        <v>#REF!</v>
      </c>
      <c r="J862" s="116">
        <f>'[2]RGB Analysis'!A862/3</f>
        <v>272</v>
      </c>
      <c r="K862" s="116" t="b">
        <f t="shared" si="100"/>
        <v>1</v>
      </c>
      <c r="L862" s="116"/>
      <c r="N862" s="49">
        <v>80.603300000000004</v>
      </c>
      <c r="O862" s="49">
        <v>96.486000000000004</v>
      </c>
      <c r="P862" s="49">
        <v>83</v>
      </c>
    </row>
    <row r="863" spans="1:16" hidden="1" x14ac:dyDescent="0.3">
      <c r="A863" s="49">
        <v>817</v>
      </c>
      <c r="B863" s="115">
        <f t="shared" si="96"/>
        <v>2.4652025378233282</v>
      </c>
      <c r="C863" s="49">
        <f t="shared" si="97"/>
        <v>513.83993832752628</v>
      </c>
      <c r="D863" s="49">
        <f t="shared" si="98"/>
        <v>0.31054470588235294</v>
      </c>
      <c r="E863" s="49">
        <f t="shared" si="98"/>
        <v>0.3812862745098039</v>
      </c>
      <c r="F863" s="49">
        <f t="shared" si="98"/>
        <v>0.31605882352941178</v>
      </c>
      <c r="G863" s="49" t="e">
        <f t="shared" ref="G863:I878" si="103">G862</f>
        <v>#REF!</v>
      </c>
      <c r="H863" s="49" t="e">
        <f t="shared" si="103"/>
        <v>#REF!</v>
      </c>
      <c r="I863" s="49" t="e">
        <f t="shared" si="103"/>
        <v>#REF!</v>
      </c>
      <c r="J863" s="116">
        <f>'[2]RGB Analysis'!A863/3</f>
        <v>272.33333333333331</v>
      </c>
      <c r="K863" s="116" t="b">
        <f t="shared" si="100"/>
        <v>0</v>
      </c>
      <c r="L863" s="116"/>
      <c r="N863" s="49">
        <v>79.188900000000004</v>
      </c>
      <c r="O863" s="49">
        <v>97.227999999999994</v>
      </c>
      <c r="P863" s="49">
        <v>80.594999999999999</v>
      </c>
    </row>
    <row r="864" spans="1:16" hidden="1" x14ac:dyDescent="0.3">
      <c r="A864" s="49">
        <v>818</v>
      </c>
      <c r="B864" s="115">
        <f t="shared" si="96"/>
        <v>2.4632015617374328</v>
      </c>
      <c r="C864" s="49">
        <f t="shared" si="97"/>
        <v>514.25735501178906</v>
      </c>
      <c r="D864" s="49">
        <f t="shared" si="98"/>
        <v>0.31193411764705881</v>
      </c>
      <c r="E864" s="49">
        <f t="shared" si="98"/>
        <v>0.38685490196078431</v>
      </c>
      <c r="F864" s="49">
        <f t="shared" si="98"/>
        <v>0.30980392156862746</v>
      </c>
      <c r="G864" s="49" t="e">
        <f t="shared" si="103"/>
        <v>#REF!</v>
      </c>
      <c r="H864" s="49" t="e">
        <f t="shared" si="103"/>
        <v>#REF!</v>
      </c>
      <c r="I864" s="49" t="e">
        <f t="shared" si="103"/>
        <v>#REF!</v>
      </c>
      <c r="J864" s="116">
        <f>'[2]RGB Analysis'!A864/3</f>
        <v>272.66666666666669</v>
      </c>
      <c r="K864" s="116" t="b">
        <f t="shared" si="100"/>
        <v>0</v>
      </c>
      <c r="L864" s="116"/>
      <c r="N864" s="49">
        <v>79.543199999999999</v>
      </c>
      <c r="O864" s="49">
        <v>98.647999999999996</v>
      </c>
      <c r="P864" s="49">
        <v>79</v>
      </c>
    </row>
    <row r="865" spans="1:16" x14ac:dyDescent="0.3">
      <c r="A865" s="49">
        <v>819</v>
      </c>
      <c r="B865" s="115">
        <f t="shared" si="96"/>
        <v>2.4612005856515373</v>
      </c>
      <c r="C865" s="49">
        <f t="shared" si="97"/>
        <v>514.67545042236782</v>
      </c>
      <c r="D865" s="49">
        <f t="shared" si="98"/>
        <v>0.31275529411764708</v>
      </c>
      <c r="E865" s="49">
        <f t="shared" si="98"/>
        <v>0.38596078431372549</v>
      </c>
      <c r="F865" s="49">
        <f t="shared" si="98"/>
        <v>0.30038823529411762</v>
      </c>
      <c r="G865" s="49" t="e">
        <f t="shared" si="103"/>
        <v>#REF!</v>
      </c>
      <c r="H865" s="49" t="e">
        <f t="shared" si="103"/>
        <v>#REF!</v>
      </c>
      <c r="I865" s="49" t="e">
        <f t="shared" si="103"/>
        <v>#REF!</v>
      </c>
      <c r="J865" s="116">
        <f>'[2]RGB Analysis'!A865/3</f>
        <v>273</v>
      </c>
      <c r="K865" s="116" t="b">
        <f t="shared" si="100"/>
        <v>1</v>
      </c>
      <c r="L865" s="116"/>
      <c r="N865" s="49">
        <v>79.752600000000001</v>
      </c>
      <c r="O865" s="49">
        <v>98.42</v>
      </c>
      <c r="P865" s="49">
        <v>76.599000000000004</v>
      </c>
    </row>
    <row r="866" spans="1:16" hidden="1" x14ac:dyDescent="0.3">
      <c r="A866" s="49">
        <v>820</v>
      </c>
      <c r="B866" s="115">
        <f t="shared" si="96"/>
        <v>2.4591996095656414</v>
      </c>
      <c r="C866" s="49">
        <f t="shared" si="97"/>
        <v>515.09422621603937</v>
      </c>
      <c r="D866" s="49">
        <f t="shared" si="98"/>
        <v>0.3148972549019608</v>
      </c>
      <c r="E866" s="49">
        <f t="shared" si="98"/>
        <v>0.38670588235294118</v>
      </c>
      <c r="F866" s="49">
        <f t="shared" si="98"/>
        <v>0.2942313725490196</v>
      </c>
      <c r="G866" s="49" t="e">
        <f t="shared" si="103"/>
        <v>#REF!</v>
      </c>
      <c r="H866" s="49" t="e">
        <f t="shared" si="103"/>
        <v>#REF!</v>
      </c>
      <c r="I866" s="49" t="e">
        <f t="shared" si="103"/>
        <v>#REF!</v>
      </c>
      <c r="J866" s="116">
        <f>'[2]RGB Analysis'!A866/3</f>
        <v>273.33333333333331</v>
      </c>
      <c r="K866" s="116" t="b">
        <f t="shared" si="100"/>
        <v>0</v>
      </c>
      <c r="L866" s="116"/>
      <c r="N866" s="49">
        <v>80.2988</v>
      </c>
      <c r="O866" s="49">
        <v>98.61</v>
      </c>
      <c r="P866" s="49">
        <v>75.028999999999996</v>
      </c>
    </row>
    <row r="867" spans="1:16" hidden="1" x14ac:dyDescent="0.3">
      <c r="A867" s="49">
        <v>821</v>
      </c>
      <c r="B867" s="115">
        <f t="shared" si="96"/>
        <v>2.457198633479746</v>
      </c>
      <c r="C867" s="49">
        <f t="shared" si="97"/>
        <v>515.51368405497749</v>
      </c>
      <c r="D867" s="49">
        <f t="shared" si="98"/>
        <v>0.31622313725490192</v>
      </c>
      <c r="E867" s="49">
        <f t="shared" si="98"/>
        <v>0.3907176470588235</v>
      </c>
      <c r="F867" s="49">
        <f t="shared" si="98"/>
        <v>0.30335686274509799</v>
      </c>
      <c r="G867" s="49" t="e">
        <f t="shared" si="103"/>
        <v>#REF!</v>
      </c>
      <c r="H867" s="49" t="e">
        <f t="shared" si="103"/>
        <v>#REF!</v>
      </c>
      <c r="I867" s="49" t="e">
        <f t="shared" si="103"/>
        <v>#REF!</v>
      </c>
      <c r="J867" s="116">
        <f>'[2]RGB Analysis'!A867/3</f>
        <v>273.66666666666669</v>
      </c>
      <c r="K867" s="116" t="b">
        <f t="shared" si="100"/>
        <v>0</v>
      </c>
      <c r="L867" s="116"/>
      <c r="N867" s="49">
        <v>80.636899999999997</v>
      </c>
      <c r="O867" s="49">
        <v>99.632999999999996</v>
      </c>
      <c r="P867" s="49">
        <v>77.355999999999995</v>
      </c>
    </row>
    <row r="868" spans="1:16" x14ac:dyDescent="0.3">
      <c r="A868" s="49">
        <v>822</v>
      </c>
      <c r="B868" s="115">
        <f t="shared" si="96"/>
        <v>2.4551976573938505</v>
      </c>
      <c r="C868" s="49">
        <f t="shared" si="97"/>
        <v>515.93382560677458</v>
      </c>
      <c r="D868" s="49">
        <f t="shared" si="98"/>
        <v>0.31946549019607845</v>
      </c>
      <c r="E868" s="49">
        <f t="shared" si="98"/>
        <v>0.39473333333333332</v>
      </c>
      <c r="F868" s="49">
        <f t="shared" si="98"/>
        <v>0.30888627450980394</v>
      </c>
      <c r="G868" s="49" t="e">
        <f t="shared" si="103"/>
        <v>#REF!</v>
      </c>
      <c r="H868" s="49" t="e">
        <f t="shared" si="103"/>
        <v>#REF!</v>
      </c>
      <c r="I868" s="49" t="e">
        <f t="shared" si="103"/>
        <v>#REF!</v>
      </c>
      <c r="J868" s="116">
        <f>'[2]RGB Analysis'!A868/3</f>
        <v>274</v>
      </c>
      <c r="K868" s="116" t="b">
        <f t="shared" si="100"/>
        <v>1</v>
      </c>
      <c r="L868" s="116"/>
      <c r="N868" s="49">
        <v>81.463700000000003</v>
      </c>
      <c r="O868" s="49">
        <v>100.657</v>
      </c>
      <c r="P868" s="49">
        <v>78.766000000000005</v>
      </c>
    </row>
    <row r="869" spans="1:16" hidden="1" x14ac:dyDescent="0.3">
      <c r="A869" s="49">
        <v>823</v>
      </c>
      <c r="B869" s="115">
        <f t="shared" si="96"/>
        <v>2.4531966813079551</v>
      </c>
      <c r="C869" s="49">
        <f t="shared" si="97"/>
        <v>516.35465254446353</v>
      </c>
      <c r="D869" s="49">
        <f t="shared" si="98"/>
        <v>0.32156862745098042</v>
      </c>
      <c r="E869" s="49">
        <f t="shared" si="98"/>
        <v>0.40109803921568626</v>
      </c>
      <c r="F869" s="49">
        <f t="shared" si="98"/>
        <v>0.31104313725490196</v>
      </c>
      <c r="G869" s="49" t="e">
        <f t="shared" si="103"/>
        <v>#REF!</v>
      </c>
      <c r="H869" s="49" t="e">
        <f t="shared" si="103"/>
        <v>#REF!</v>
      </c>
      <c r="I869" s="49" t="e">
        <f t="shared" si="103"/>
        <v>#REF!</v>
      </c>
      <c r="J869" s="116">
        <f>'[2]RGB Analysis'!A869/3</f>
        <v>274.33333333333331</v>
      </c>
      <c r="K869" s="116" t="b">
        <f t="shared" si="100"/>
        <v>0</v>
      </c>
      <c r="L869" s="116"/>
      <c r="N869" s="49">
        <v>82</v>
      </c>
      <c r="O869" s="49">
        <v>102.28</v>
      </c>
      <c r="P869" s="49">
        <v>79.316000000000003</v>
      </c>
    </row>
    <row r="870" spans="1:16" hidden="1" x14ac:dyDescent="0.3">
      <c r="A870" s="49">
        <v>824</v>
      </c>
      <c r="B870" s="115">
        <f t="shared" si="96"/>
        <v>2.4511957052220592</v>
      </c>
      <c r="C870" s="49">
        <f t="shared" si="97"/>
        <v>516.77616654654082</v>
      </c>
      <c r="D870" s="49">
        <f t="shared" si="98"/>
        <v>0.32559176470588236</v>
      </c>
      <c r="E870" s="49">
        <f t="shared" si="98"/>
        <v>0.40668627450980388</v>
      </c>
      <c r="F870" s="49">
        <f t="shared" si="98"/>
        <v>0.31246274509803923</v>
      </c>
      <c r="G870" s="49" t="e">
        <f t="shared" si="103"/>
        <v>#REF!</v>
      </c>
      <c r="H870" s="49" t="e">
        <f t="shared" si="103"/>
        <v>#REF!</v>
      </c>
      <c r="I870" s="49" t="e">
        <f t="shared" si="103"/>
        <v>#REF!</v>
      </c>
      <c r="J870" s="116">
        <f>'[2]RGB Analysis'!A870/3</f>
        <v>274.66666666666669</v>
      </c>
      <c r="K870" s="116" t="b">
        <f t="shared" si="100"/>
        <v>0</v>
      </c>
      <c r="L870" s="116"/>
      <c r="N870" s="49">
        <v>83.025899999999993</v>
      </c>
      <c r="O870" s="49">
        <v>103.705</v>
      </c>
      <c r="P870" s="49">
        <v>79.677999999999997</v>
      </c>
    </row>
    <row r="871" spans="1:16" x14ac:dyDescent="0.3">
      <c r="A871" s="49">
        <v>825</v>
      </c>
      <c r="B871" s="115">
        <f t="shared" si="96"/>
        <v>2.4491947291361638</v>
      </c>
      <c r="C871" s="49">
        <f t="shared" si="97"/>
        <v>517.19836929698727</v>
      </c>
      <c r="D871" s="49">
        <f t="shared" si="98"/>
        <v>0.32840117647058825</v>
      </c>
      <c r="E871" s="49">
        <f t="shared" si="98"/>
        <v>0.40601568627450979</v>
      </c>
      <c r="F871" s="49">
        <f t="shared" si="98"/>
        <v>0.30169803921568628</v>
      </c>
      <c r="G871" s="49" t="e">
        <f t="shared" si="103"/>
        <v>#REF!</v>
      </c>
      <c r="H871" s="49" t="e">
        <f t="shared" si="103"/>
        <v>#REF!</v>
      </c>
      <c r="I871" s="49" t="e">
        <f t="shared" si="103"/>
        <v>#REF!</v>
      </c>
      <c r="J871" s="116">
        <f>'[2]RGB Analysis'!A871/3</f>
        <v>275</v>
      </c>
      <c r="K871" s="116" t="b">
        <f t="shared" si="100"/>
        <v>1</v>
      </c>
      <c r="L871" s="116"/>
      <c r="N871" s="49">
        <v>83.7423</v>
      </c>
      <c r="O871" s="49">
        <v>103.53400000000001</v>
      </c>
      <c r="P871" s="49">
        <v>76.933000000000007</v>
      </c>
    </row>
    <row r="872" spans="1:16" hidden="1" x14ac:dyDescent="0.3">
      <c r="A872" s="49">
        <v>826</v>
      </c>
      <c r="B872" s="115">
        <f t="shared" si="96"/>
        <v>2.4471937530502683</v>
      </c>
      <c r="C872" s="49">
        <f t="shared" si="97"/>
        <v>517.62126248529228</v>
      </c>
      <c r="D872" s="49">
        <f t="shared" si="98"/>
        <v>0.33030392156862748</v>
      </c>
      <c r="E872" s="49">
        <f t="shared" si="98"/>
        <v>0.40453333333333336</v>
      </c>
      <c r="F872" s="49">
        <f t="shared" si="98"/>
        <v>0.29472941176470591</v>
      </c>
      <c r="G872" s="49" t="e">
        <f t="shared" si="103"/>
        <v>#REF!</v>
      </c>
      <c r="H872" s="49" t="e">
        <f t="shared" si="103"/>
        <v>#REF!</v>
      </c>
      <c r="I872" s="49" t="e">
        <f t="shared" si="103"/>
        <v>#REF!</v>
      </c>
      <c r="J872" s="116">
        <f>'[2]RGB Analysis'!A872/3</f>
        <v>275.33333333333331</v>
      </c>
      <c r="K872" s="116" t="b">
        <f t="shared" si="100"/>
        <v>0</v>
      </c>
      <c r="L872" s="116"/>
      <c r="N872" s="49">
        <v>84.227500000000006</v>
      </c>
      <c r="O872" s="49">
        <v>103.15600000000001</v>
      </c>
      <c r="P872" s="49">
        <v>75.156000000000006</v>
      </c>
    </row>
    <row r="873" spans="1:16" hidden="1" x14ac:dyDescent="0.3">
      <c r="A873" s="49">
        <v>827</v>
      </c>
      <c r="B873" s="115">
        <f t="shared" si="96"/>
        <v>2.4451927769643729</v>
      </c>
      <c r="C873" s="49">
        <f t="shared" si="97"/>
        <v>518.04484780647488</v>
      </c>
      <c r="D873" s="49">
        <f t="shared" si="98"/>
        <v>0.33172549019607844</v>
      </c>
      <c r="E873" s="49">
        <f t="shared" si="98"/>
        <v>0.40654509803921568</v>
      </c>
      <c r="F873" s="49">
        <f t="shared" si="98"/>
        <v>0.29736078431372548</v>
      </c>
      <c r="G873" s="49" t="e">
        <f t="shared" si="103"/>
        <v>#REF!</v>
      </c>
      <c r="H873" s="49" t="e">
        <f t="shared" si="103"/>
        <v>#REF!</v>
      </c>
      <c r="I873" s="49" t="e">
        <f t="shared" si="103"/>
        <v>#REF!</v>
      </c>
      <c r="J873" s="116">
        <f>'[2]RGB Analysis'!A873/3</f>
        <v>275.66666666666669</v>
      </c>
      <c r="K873" s="116" t="b">
        <f t="shared" si="100"/>
        <v>0</v>
      </c>
      <c r="L873" s="116"/>
      <c r="N873" s="49">
        <v>84.59</v>
      </c>
      <c r="O873" s="49">
        <v>103.669</v>
      </c>
      <c r="P873" s="49">
        <v>75.826999999999998</v>
      </c>
    </row>
    <row r="874" spans="1:16" x14ac:dyDescent="0.3">
      <c r="A874" s="49">
        <v>828</v>
      </c>
      <c r="B874" s="115">
        <f t="shared" si="96"/>
        <v>2.443191800878477</v>
      </c>
      <c r="C874" s="49">
        <f t="shared" si="97"/>
        <v>518.46912696110769</v>
      </c>
      <c r="D874" s="49">
        <f t="shared" si="98"/>
        <v>0.3238372549019608</v>
      </c>
      <c r="E874" s="49">
        <f t="shared" si="98"/>
        <v>0.41251764705882349</v>
      </c>
      <c r="F874" s="49">
        <f t="shared" si="98"/>
        <v>0.29974509803921567</v>
      </c>
      <c r="G874" s="49" t="e">
        <f t="shared" si="103"/>
        <v>#REF!</v>
      </c>
      <c r="H874" s="49" t="e">
        <f t="shared" si="103"/>
        <v>#REF!</v>
      </c>
      <c r="I874" s="49" t="e">
        <f t="shared" si="103"/>
        <v>#REF!</v>
      </c>
      <c r="J874" s="116">
        <f>'[2]RGB Analysis'!A874/3</f>
        <v>276</v>
      </c>
      <c r="K874" s="116" t="b">
        <f t="shared" si="100"/>
        <v>1</v>
      </c>
      <c r="L874" s="116"/>
      <c r="N874" s="49">
        <v>82.578500000000005</v>
      </c>
      <c r="O874" s="49">
        <v>105.19199999999999</v>
      </c>
      <c r="P874" s="49">
        <v>76.435000000000002</v>
      </c>
    </row>
    <row r="875" spans="1:16" hidden="1" x14ac:dyDescent="0.3">
      <c r="A875" s="49">
        <v>829</v>
      </c>
      <c r="B875" s="115">
        <f t="shared" si="96"/>
        <v>2.4411908247925815</v>
      </c>
      <c r="C875" s="49">
        <f t="shared" si="97"/>
        <v>518.89410165533809</v>
      </c>
      <c r="D875" s="49">
        <f t="shared" si="98"/>
        <v>0.31824431372549017</v>
      </c>
      <c r="E875" s="49">
        <f t="shared" si="98"/>
        <v>0.41855686274509801</v>
      </c>
      <c r="F875" s="49">
        <f t="shared" si="98"/>
        <v>0.30925882352941175</v>
      </c>
      <c r="G875" s="49" t="e">
        <f t="shared" si="103"/>
        <v>#REF!</v>
      </c>
      <c r="H875" s="49" t="e">
        <f t="shared" si="103"/>
        <v>#REF!</v>
      </c>
      <c r="I875" s="49" t="e">
        <f t="shared" si="103"/>
        <v>#REF!</v>
      </c>
      <c r="J875" s="116">
        <f>'[2]RGB Analysis'!A875/3</f>
        <v>276.33333333333331</v>
      </c>
      <c r="K875" s="116" t="b">
        <f t="shared" si="100"/>
        <v>0</v>
      </c>
      <c r="L875" s="116"/>
      <c r="N875" s="49">
        <v>81.152299999999997</v>
      </c>
      <c r="O875" s="49">
        <v>106.732</v>
      </c>
      <c r="P875" s="49">
        <v>78.861000000000004</v>
      </c>
    </row>
    <row r="876" spans="1:16" hidden="1" x14ac:dyDescent="0.3">
      <c r="A876" s="49">
        <v>830</v>
      </c>
      <c r="B876" s="115">
        <f t="shared" si="96"/>
        <v>2.4391898487066861</v>
      </c>
      <c r="C876" s="49">
        <f t="shared" si="97"/>
        <v>519.31977360091253</v>
      </c>
      <c r="D876" s="49">
        <f t="shared" si="98"/>
        <v>0.32659176470588236</v>
      </c>
      <c r="E876" s="49">
        <f t="shared" si="98"/>
        <v>0.42060392156862747</v>
      </c>
      <c r="F876" s="49">
        <f t="shared" si="98"/>
        <v>0.31460392156862749</v>
      </c>
      <c r="G876" s="49" t="e">
        <f t="shared" si="103"/>
        <v>#REF!</v>
      </c>
      <c r="H876" s="49" t="e">
        <f t="shared" si="103"/>
        <v>#REF!</v>
      </c>
      <c r="I876" s="49" t="e">
        <f t="shared" si="103"/>
        <v>#REF!</v>
      </c>
      <c r="J876" s="116">
        <f>'[2]RGB Analysis'!A876/3</f>
        <v>276.66666666666669</v>
      </c>
      <c r="K876" s="116" t="b">
        <f t="shared" si="100"/>
        <v>0</v>
      </c>
      <c r="L876" s="116"/>
      <c r="N876" s="49">
        <v>83.280900000000003</v>
      </c>
      <c r="O876" s="49">
        <v>107.254</v>
      </c>
      <c r="P876" s="49">
        <v>80.224000000000004</v>
      </c>
    </row>
    <row r="877" spans="1:16" x14ac:dyDescent="0.3">
      <c r="A877" s="49">
        <v>831</v>
      </c>
      <c r="B877" s="115">
        <f t="shared" si="96"/>
        <v>2.4371888726207906</v>
      </c>
      <c r="C877" s="49">
        <f t="shared" si="97"/>
        <v>519.74614451519903</v>
      </c>
      <c r="D877" s="49">
        <f t="shared" si="98"/>
        <v>0.33255254901960785</v>
      </c>
      <c r="E877" s="49">
        <f t="shared" si="98"/>
        <v>0.42509803921568629</v>
      </c>
      <c r="F877" s="49">
        <f t="shared" si="98"/>
        <v>0.30345098039215684</v>
      </c>
      <c r="G877" s="49" t="e">
        <f t="shared" si="103"/>
        <v>#REF!</v>
      </c>
      <c r="H877" s="49" t="e">
        <f t="shared" si="103"/>
        <v>#REF!</v>
      </c>
      <c r="I877" s="49" t="e">
        <f t="shared" si="103"/>
        <v>#REF!</v>
      </c>
      <c r="J877" s="116">
        <f>'[2]RGB Analysis'!A877/3</f>
        <v>277</v>
      </c>
      <c r="K877" s="116" t="b">
        <f t="shared" si="100"/>
        <v>1</v>
      </c>
      <c r="L877" s="116"/>
      <c r="N877" s="49">
        <v>84.800899999999999</v>
      </c>
      <c r="O877" s="49">
        <v>108.4</v>
      </c>
      <c r="P877" s="49">
        <v>77.38</v>
      </c>
    </row>
    <row r="878" spans="1:16" hidden="1" x14ac:dyDescent="0.3">
      <c r="A878" s="49">
        <v>832</v>
      </c>
      <c r="B878" s="115">
        <f t="shared" si="96"/>
        <v>2.4351878965348948</v>
      </c>
      <c r="C878" s="49">
        <f t="shared" si="97"/>
        <v>520.17321612120986</v>
      </c>
      <c r="D878" s="49">
        <f t="shared" si="98"/>
        <v>0.31946588235294116</v>
      </c>
      <c r="E878" s="49">
        <f t="shared" si="98"/>
        <v>0.42943529411764708</v>
      </c>
      <c r="F878" s="49">
        <f t="shared" si="98"/>
        <v>0.29649019607843141</v>
      </c>
      <c r="G878" s="49" t="e">
        <f t="shared" si="103"/>
        <v>#REF!</v>
      </c>
      <c r="H878" s="49" t="e">
        <f t="shared" si="103"/>
        <v>#REF!</v>
      </c>
      <c r="I878" s="49" t="e">
        <f t="shared" si="103"/>
        <v>#REF!</v>
      </c>
      <c r="J878" s="116">
        <f>'[2]RGB Analysis'!A878/3</f>
        <v>277.33333333333331</v>
      </c>
      <c r="K878" s="116" t="b">
        <f t="shared" si="100"/>
        <v>0</v>
      </c>
      <c r="L878" s="116"/>
      <c r="N878" s="49">
        <v>81.463800000000006</v>
      </c>
      <c r="O878" s="49">
        <v>109.506</v>
      </c>
      <c r="P878" s="49">
        <v>75.605000000000004</v>
      </c>
    </row>
    <row r="879" spans="1:16" hidden="1" x14ac:dyDescent="0.3">
      <c r="A879" s="49">
        <v>833</v>
      </c>
      <c r="B879" s="115">
        <f t="shared" ref="B879:B942" si="104">4.1/2049*(2049-A879)</f>
        <v>2.4331869204489993</v>
      </c>
      <c r="C879" s="49">
        <f t="shared" ref="C879:C942" si="105">0.4*18.6*78.1*2.18/B879</f>
        <v>520.60099014762534</v>
      </c>
      <c r="D879" s="49">
        <f t="shared" ref="D879:F942" si="106">N879/250/1.02</f>
        <v>0.31017137254901961</v>
      </c>
      <c r="E879" s="49">
        <f t="shared" si="106"/>
        <v>0.42622745098039216</v>
      </c>
      <c r="F879" s="49">
        <f t="shared" si="106"/>
        <v>0.29824705882352937</v>
      </c>
      <c r="G879" s="49" t="e">
        <f t="shared" ref="G879:I894" si="107">G878</f>
        <v>#REF!</v>
      </c>
      <c r="H879" s="49" t="e">
        <f t="shared" si="107"/>
        <v>#REF!</v>
      </c>
      <c r="I879" s="49" t="e">
        <f t="shared" si="107"/>
        <v>#REF!</v>
      </c>
      <c r="J879" s="116">
        <f>'[2]RGB Analysis'!A879/3</f>
        <v>277.66666666666669</v>
      </c>
      <c r="K879" s="116" t="b">
        <f t="shared" ref="K879:K942" si="108">INT(J879)=J879</f>
        <v>0</v>
      </c>
      <c r="L879" s="116"/>
      <c r="N879" s="49">
        <v>79.093699999999998</v>
      </c>
      <c r="O879" s="49">
        <v>108.688</v>
      </c>
      <c r="P879" s="49">
        <v>76.052999999999997</v>
      </c>
    </row>
    <row r="880" spans="1:16" x14ac:dyDescent="0.3">
      <c r="A880" s="49">
        <v>834</v>
      </c>
      <c r="B880" s="115">
        <f t="shared" si="104"/>
        <v>2.4311859443631039</v>
      </c>
      <c r="C880" s="49">
        <f t="shared" si="105"/>
        <v>521.02946832881673</v>
      </c>
      <c r="D880" s="49">
        <f t="shared" si="106"/>
        <v>0.32363098039215688</v>
      </c>
      <c r="E880" s="49">
        <f t="shared" si="106"/>
        <v>0.42585490196078435</v>
      </c>
      <c r="F880" s="49">
        <f t="shared" si="106"/>
        <v>0.29941568627450982</v>
      </c>
      <c r="G880" s="49" t="e">
        <f t="shared" si="107"/>
        <v>#REF!</v>
      </c>
      <c r="H880" s="49" t="e">
        <f t="shared" si="107"/>
        <v>#REF!</v>
      </c>
      <c r="I880" s="49" t="e">
        <f t="shared" si="107"/>
        <v>#REF!</v>
      </c>
      <c r="J880" s="116">
        <f>'[2]RGB Analysis'!A880/3</f>
        <v>278</v>
      </c>
      <c r="K880" s="116" t="b">
        <f t="shared" si="108"/>
        <v>1</v>
      </c>
      <c r="L880" s="116"/>
      <c r="N880" s="49">
        <v>82.525899999999993</v>
      </c>
      <c r="O880" s="49">
        <v>108.593</v>
      </c>
      <c r="P880" s="49">
        <v>76.350999999999999</v>
      </c>
    </row>
    <row r="881" spans="1:16" hidden="1" x14ac:dyDescent="0.3">
      <c r="A881" s="49">
        <v>835</v>
      </c>
      <c r="B881" s="115">
        <f t="shared" si="104"/>
        <v>2.4291849682772084</v>
      </c>
      <c r="C881" s="49">
        <f t="shared" si="105"/>
        <v>521.45865240487012</v>
      </c>
      <c r="D881" s="49">
        <f t="shared" si="106"/>
        <v>0.33333333333333337</v>
      </c>
      <c r="E881" s="49">
        <f t="shared" si="106"/>
        <v>0.42977254901960782</v>
      </c>
      <c r="F881" s="49">
        <f t="shared" si="106"/>
        <v>0.29893725490196082</v>
      </c>
      <c r="G881" s="49" t="e">
        <f t="shared" si="107"/>
        <v>#REF!</v>
      </c>
      <c r="H881" s="49" t="e">
        <f t="shared" si="107"/>
        <v>#REF!</v>
      </c>
      <c r="I881" s="49" t="e">
        <f t="shared" si="107"/>
        <v>#REF!</v>
      </c>
      <c r="J881" s="116">
        <f>'[2]RGB Analysis'!A881/3</f>
        <v>278.33333333333331</v>
      </c>
      <c r="K881" s="116" t="b">
        <f t="shared" si="108"/>
        <v>0</v>
      </c>
      <c r="L881" s="116"/>
      <c r="N881" s="49">
        <v>85</v>
      </c>
      <c r="O881" s="49">
        <v>109.592</v>
      </c>
      <c r="P881" s="49">
        <v>76.228999999999999</v>
      </c>
    </row>
    <row r="882" spans="1:16" hidden="1" x14ac:dyDescent="0.3">
      <c r="A882" s="49">
        <v>836</v>
      </c>
      <c r="B882" s="115">
        <f t="shared" si="104"/>
        <v>2.4271839921913125</v>
      </c>
      <c r="C882" s="49">
        <f t="shared" si="105"/>
        <v>521.88854412160958</v>
      </c>
      <c r="D882" s="49">
        <f t="shared" si="106"/>
        <v>0.32636862745098039</v>
      </c>
      <c r="E882" s="49">
        <f t="shared" si="106"/>
        <v>0.43462352941176469</v>
      </c>
      <c r="F882" s="49">
        <f t="shared" si="106"/>
        <v>0.2988274509803921</v>
      </c>
      <c r="G882" s="49" t="e">
        <f t="shared" si="107"/>
        <v>#REF!</v>
      </c>
      <c r="H882" s="49" t="e">
        <f t="shared" si="107"/>
        <v>#REF!</v>
      </c>
      <c r="I882" s="49" t="e">
        <f t="shared" si="107"/>
        <v>#REF!</v>
      </c>
      <c r="J882" s="116">
        <f>'[2]RGB Analysis'!A882/3</f>
        <v>278.66666666666669</v>
      </c>
      <c r="K882" s="116" t="b">
        <f t="shared" si="108"/>
        <v>0</v>
      </c>
      <c r="L882" s="116"/>
      <c r="N882" s="49">
        <v>83.224000000000004</v>
      </c>
      <c r="O882" s="49">
        <v>110.82899999999999</v>
      </c>
      <c r="P882" s="49">
        <v>76.200999999999993</v>
      </c>
    </row>
    <row r="883" spans="1:16" x14ac:dyDescent="0.3">
      <c r="A883" s="49">
        <v>837</v>
      </c>
      <c r="B883" s="115">
        <f t="shared" si="104"/>
        <v>2.4251830161054171</v>
      </c>
      <c r="C883" s="49">
        <f t="shared" si="105"/>
        <v>522.31914523062085</v>
      </c>
      <c r="D883" s="49">
        <f t="shared" si="106"/>
        <v>0.32156862745098042</v>
      </c>
      <c r="E883" s="49">
        <f t="shared" si="106"/>
        <v>0.44061176470588231</v>
      </c>
      <c r="F883" s="49">
        <f t="shared" si="106"/>
        <v>0.29917647058823532</v>
      </c>
      <c r="G883" s="49" t="e">
        <f t="shared" si="107"/>
        <v>#REF!</v>
      </c>
      <c r="H883" s="49" t="e">
        <f t="shared" si="107"/>
        <v>#REF!</v>
      </c>
      <c r="I883" s="49" t="e">
        <f t="shared" si="107"/>
        <v>#REF!</v>
      </c>
      <c r="J883" s="116">
        <f>'[2]RGB Analysis'!A883/3</f>
        <v>279</v>
      </c>
      <c r="K883" s="116" t="b">
        <f t="shared" si="108"/>
        <v>1</v>
      </c>
      <c r="L883" s="116"/>
      <c r="N883" s="49">
        <v>82</v>
      </c>
      <c r="O883" s="49">
        <v>112.35599999999999</v>
      </c>
      <c r="P883" s="49">
        <v>76.290000000000006</v>
      </c>
    </row>
    <row r="884" spans="1:16" hidden="1" x14ac:dyDescent="0.3">
      <c r="A884" s="49">
        <v>838</v>
      </c>
      <c r="B884" s="115">
        <f t="shared" si="104"/>
        <v>2.4231820400195216</v>
      </c>
      <c r="C884" s="49">
        <f t="shared" si="105"/>
        <v>522.75045748927528</v>
      </c>
      <c r="D884" s="49">
        <f t="shared" si="106"/>
        <v>0.33547490196078433</v>
      </c>
      <c r="E884" s="49">
        <f t="shared" si="106"/>
        <v>0.4454549019607843</v>
      </c>
      <c r="F884" s="49">
        <f t="shared" si="106"/>
        <v>0.29883921568627447</v>
      </c>
      <c r="G884" s="49" t="e">
        <f t="shared" si="107"/>
        <v>#REF!</v>
      </c>
      <c r="H884" s="49" t="e">
        <f t="shared" si="107"/>
        <v>#REF!</v>
      </c>
      <c r="I884" s="49" t="e">
        <f t="shared" si="107"/>
        <v>#REF!</v>
      </c>
      <c r="J884" s="116">
        <f>'[2]RGB Analysis'!A884/3</f>
        <v>279.33333333333331</v>
      </c>
      <c r="K884" s="116" t="b">
        <f t="shared" si="108"/>
        <v>0</v>
      </c>
      <c r="L884" s="116"/>
      <c r="N884" s="49">
        <v>85.546099999999996</v>
      </c>
      <c r="O884" s="49">
        <v>113.59099999999999</v>
      </c>
      <c r="P884" s="49">
        <v>76.203999999999994</v>
      </c>
    </row>
    <row r="885" spans="1:16" hidden="1" x14ac:dyDescent="0.3">
      <c r="A885" s="49">
        <v>839</v>
      </c>
      <c r="B885" s="115">
        <f t="shared" si="104"/>
        <v>2.4211810639336262</v>
      </c>
      <c r="C885" s="49">
        <f t="shared" si="105"/>
        <v>523.18248266075398</v>
      </c>
      <c r="D885" s="49">
        <f t="shared" si="106"/>
        <v>0.34509803921568627</v>
      </c>
      <c r="E885" s="49">
        <f t="shared" si="106"/>
        <v>0.44596078431372549</v>
      </c>
      <c r="F885" s="49">
        <f t="shared" si="106"/>
        <v>0.29236078431372553</v>
      </c>
      <c r="G885" s="49" t="e">
        <f t="shared" si="107"/>
        <v>#REF!</v>
      </c>
      <c r="H885" s="49" t="e">
        <f t="shared" si="107"/>
        <v>#REF!</v>
      </c>
      <c r="I885" s="49" t="e">
        <f t="shared" si="107"/>
        <v>#REF!</v>
      </c>
      <c r="J885" s="116">
        <f>'[2]RGB Analysis'!A885/3</f>
        <v>279.66666666666669</v>
      </c>
      <c r="K885" s="116" t="b">
        <f t="shared" si="108"/>
        <v>0</v>
      </c>
      <c r="L885" s="116"/>
      <c r="N885" s="49">
        <v>88</v>
      </c>
      <c r="O885" s="49">
        <v>113.72</v>
      </c>
      <c r="P885" s="49">
        <v>74.552000000000007</v>
      </c>
    </row>
    <row r="886" spans="1:16" x14ac:dyDescent="0.3">
      <c r="A886" s="49">
        <v>840</v>
      </c>
      <c r="B886" s="115">
        <f t="shared" si="104"/>
        <v>2.4191800878477303</v>
      </c>
      <c r="C886" s="49">
        <f t="shared" si="105"/>
        <v>523.61522251407155</v>
      </c>
      <c r="D886" s="49">
        <f t="shared" si="106"/>
        <v>0.33584235294117643</v>
      </c>
      <c r="E886" s="49">
        <f t="shared" si="106"/>
        <v>0.44510588235294113</v>
      </c>
      <c r="F886" s="49">
        <f t="shared" si="106"/>
        <v>0.28822745098039221</v>
      </c>
      <c r="G886" s="49" t="e">
        <f t="shared" si="107"/>
        <v>#REF!</v>
      </c>
      <c r="H886" s="49" t="e">
        <f t="shared" si="107"/>
        <v>#REF!</v>
      </c>
      <c r="I886" s="49" t="e">
        <f t="shared" si="107"/>
        <v>#REF!</v>
      </c>
      <c r="J886" s="116">
        <f>'[2]RGB Analysis'!A886/3</f>
        <v>280</v>
      </c>
      <c r="K886" s="116" t="b">
        <f t="shared" si="108"/>
        <v>1</v>
      </c>
      <c r="L886" s="116"/>
      <c r="N886" s="49">
        <v>85.639799999999994</v>
      </c>
      <c r="O886" s="49">
        <v>113.502</v>
      </c>
      <c r="P886" s="49">
        <v>73.498000000000005</v>
      </c>
    </row>
    <row r="887" spans="1:16" hidden="1" x14ac:dyDescent="0.3">
      <c r="A887" s="49">
        <v>841</v>
      </c>
      <c r="B887" s="115">
        <f t="shared" si="104"/>
        <v>2.4171791117618349</v>
      </c>
      <c r="C887" s="49">
        <f t="shared" si="105"/>
        <v>524.04867882409962</v>
      </c>
      <c r="D887" s="49">
        <f t="shared" si="106"/>
        <v>0.32941176470588235</v>
      </c>
      <c r="E887" s="49">
        <f t="shared" si="106"/>
        <v>0.44842745098039216</v>
      </c>
      <c r="F887" s="49">
        <f t="shared" si="106"/>
        <v>0.28269803921568626</v>
      </c>
      <c r="G887" s="49" t="e">
        <f t="shared" si="107"/>
        <v>#REF!</v>
      </c>
      <c r="H887" s="49" t="e">
        <f t="shared" si="107"/>
        <v>#REF!</v>
      </c>
      <c r="I887" s="49" t="e">
        <f t="shared" si="107"/>
        <v>#REF!</v>
      </c>
      <c r="J887" s="116">
        <f>'[2]RGB Analysis'!A887/3</f>
        <v>280.33333333333331</v>
      </c>
      <c r="K887" s="116" t="b">
        <f t="shared" si="108"/>
        <v>0</v>
      </c>
      <c r="L887" s="116"/>
      <c r="N887" s="49">
        <v>84</v>
      </c>
      <c r="O887" s="49">
        <v>114.349</v>
      </c>
      <c r="P887" s="49">
        <v>72.087999999999994</v>
      </c>
    </row>
    <row r="888" spans="1:16" hidden="1" x14ac:dyDescent="0.3">
      <c r="A888" s="49">
        <v>842</v>
      </c>
      <c r="B888" s="115">
        <f t="shared" si="104"/>
        <v>2.4151781356759394</v>
      </c>
      <c r="C888" s="49">
        <f t="shared" si="105"/>
        <v>524.48285337159268</v>
      </c>
      <c r="D888" s="49">
        <f t="shared" si="106"/>
        <v>0.32479176470588234</v>
      </c>
      <c r="E888" s="49">
        <f t="shared" si="106"/>
        <v>0.45292549019607842</v>
      </c>
      <c r="F888" s="49">
        <f t="shared" si="106"/>
        <v>0.27916078431372554</v>
      </c>
      <c r="G888" s="49" t="e">
        <f t="shared" si="107"/>
        <v>#REF!</v>
      </c>
      <c r="H888" s="49" t="e">
        <f t="shared" si="107"/>
        <v>#REF!</v>
      </c>
      <c r="I888" s="49" t="e">
        <f t="shared" si="107"/>
        <v>#REF!</v>
      </c>
      <c r="J888" s="116">
        <f>'[2]RGB Analysis'!A888/3</f>
        <v>280.66666666666669</v>
      </c>
      <c r="K888" s="116" t="b">
        <f t="shared" si="108"/>
        <v>0</v>
      </c>
      <c r="L888" s="116"/>
      <c r="N888" s="49">
        <v>82.821899999999999</v>
      </c>
      <c r="O888" s="49">
        <v>115.496</v>
      </c>
      <c r="P888" s="49">
        <v>71.186000000000007</v>
      </c>
    </row>
    <row r="889" spans="1:16" x14ac:dyDescent="0.3">
      <c r="A889" s="49">
        <v>843</v>
      </c>
      <c r="B889" s="115">
        <f t="shared" si="104"/>
        <v>2.413177159590044</v>
      </c>
      <c r="C889" s="49">
        <f t="shared" si="105"/>
        <v>524.91774794321088</v>
      </c>
      <c r="D889" s="49">
        <f t="shared" si="106"/>
        <v>0.32156862745098042</v>
      </c>
      <c r="E889" s="49">
        <f t="shared" si="106"/>
        <v>0.45599215686274513</v>
      </c>
      <c r="F889" s="49">
        <f t="shared" si="106"/>
        <v>0.28285098039215684</v>
      </c>
      <c r="G889" s="49" t="e">
        <f t="shared" si="107"/>
        <v>#REF!</v>
      </c>
      <c r="H889" s="49" t="e">
        <f t="shared" si="107"/>
        <v>#REF!</v>
      </c>
      <c r="I889" s="49" t="e">
        <f t="shared" si="107"/>
        <v>#REF!</v>
      </c>
      <c r="J889" s="116">
        <f>'[2]RGB Analysis'!A889/3</f>
        <v>281</v>
      </c>
      <c r="K889" s="116" t="b">
        <f t="shared" si="108"/>
        <v>1</v>
      </c>
      <c r="L889" s="116"/>
      <c r="N889" s="49">
        <v>82</v>
      </c>
      <c r="O889" s="49">
        <v>116.27800000000001</v>
      </c>
      <c r="P889" s="49">
        <v>72.126999999999995</v>
      </c>
    </row>
    <row r="890" spans="1:16" hidden="1" x14ac:dyDescent="0.3">
      <c r="A890" s="49">
        <v>844</v>
      </c>
      <c r="B890" s="115">
        <f t="shared" si="104"/>
        <v>2.4111761835041481</v>
      </c>
      <c r="C890" s="49">
        <f t="shared" si="105"/>
        <v>525.35336433154555</v>
      </c>
      <c r="D890" s="49">
        <f t="shared" si="106"/>
        <v>0.33079372549019609</v>
      </c>
      <c r="E890" s="49">
        <f t="shared" si="106"/>
        <v>0.46047450980392163</v>
      </c>
      <c r="F890" s="49">
        <f t="shared" si="106"/>
        <v>0.28477647058823524</v>
      </c>
      <c r="G890" s="49" t="e">
        <f t="shared" si="107"/>
        <v>#REF!</v>
      </c>
      <c r="H890" s="49" t="e">
        <f t="shared" si="107"/>
        <v>#REF!</v>
      </c>
      <c r="I890" s="49" t="e">
        <f t="shared" si="107"/>
        <v>#REF!</v>
      </c>
      <c r="J890" s="116">
        <f>'[2]RGB Analysis'!A890/3</f>
        <v>281.33333333333331</v>
      </c>
      <c r="K890" s="116" t="b">
        <f t="shared" si="108"/>
        <v>0</v>
      </c>
      <c r="L890" s="116"/>
      <c r="N890" s="49">
        <v>84.352400000000003</v>
      </c>
      <c r="O890" s="49">
        <v>117.42100000000001</v>
      </c>
      <c r="P890" s="49">
        <v>72.617999999999995</v>
      </c>
    </row>
    <row r="891" spans="1:16" hidden="1" x14ac:dyDescent="0.3">
      <c r="A891" s="49">
        <v>845</v>
      </c>
      <c r="B891" s="115">
        <f t="shared" si="104"/>
        <v>2.4091752074182526</v>
      </c>
      <c r="C891" s="49">
        <f t="shared" si="105"/>
        <v>525.78970433514314</v>
      </c>
      <c r="D891" s="49">
        <f t="shared" si="106"/>
        <v>0.33725490196078428</v>
      </c>
      <c r="E891" s="49">
        <f t="shared" si="106"/>
        <v>0.46735294117647058</v>
      </c>
      <c r="F891" s="49">
        <f t="shared" si="106"/>
        <v>0.28780392156862744</v>
      </c>
      <c r="G891" s="49" t="e">
        <f t="shared" si="107"/>
        <v>#REF!</v>
      </c>
      <c r="H891" s="49" t="e">
        <f t="shared" si="107"/>
        <v>#REF!</v>
      </c>
      <c r="I891" s="49" t="e">
        <f t="shared" si="107"/>
        <v>#REF!</v>
      </c>
      <c r="J891" s="116">
        <f>'[2]RGB Analysis'!A891/3</f>
        <v>281.66666666666669</v>
      </c>
      <c r="K891" s="116" t="b">
        <f t="shared" si="108"/>
        <v>0</v>
      </c>
      <c r="L891" s="116"/>
      <c r="N891" s="49">
        <v>86</v>
      </c>
      <c r="O891" s="49">
        <v>119.175</v>
      </c>
      <c r="P891" s="49">
        <v>73.39</v>
      </c>
    </row>
    <row r="892" spans="1:16" x14ac:dyDescent="0.3">
      <c r="A892" s="49">
        <v>846</v>
      </c>
      <c r="B892" s="115">
        <f t="shared" si="104"/>
        <v>2.4071742313323572</v>
      </c>
      <c r="C892" s="49">
        <f t="shared" si="105"/>
        <v>526.22676975853062</v>
      </c>
      <c r="D892" s="49">
        <f t="shared" si="106"/>
        <v>0.33265019607843138</v>
      </c>
      <c r="E892" s="49">
        <f t="shared" si="106"/>
        <v>0.47058823529411764</v>
      </c>
      <c r="F892" s="49">
        <f t="shared" si="106"/>
        <v>0.29019607843137252</v>
      </c>
      <c r="G892" s="49" t="e">
        <f t="shared" si="107"/>
        <v>#REF!</v>
      </c>
      <c r="H892" s="49" t="e">
        <f t="shared" si="107"/>
        <v>#REF!</v>
      </c>
      <c r="I892" s="49" t="e">
        <f t="shared" si="107"/>
        <v>#REF!</v>
      </c>
      <c r="J892" s="116">
        <f>'[2]RGB Analysis'!A892/3</f>
        <v>282</v>
      </c>
      <c r="K892" s="116" t="b">
        <f t="shared" si="108"/>
        <v>1</v>
      </c>
      <c r="L892" s="116"/>
      <c r="N892" s="49">
        <v>84.825800000000001</v>
      </c>
      <c r="O892" s="49">
        <v>120</v>
      </c>
      <c r="P892" s="49">
        <v>74</v>
      </c>
    </row>
    <row r="893" spans="1:16" hidden="1" x14ac:dyDescent="0.3">
      <c r="A893" s="49">
        <v>847</v>
      </c>
      <c r="B893" s="115">
        <f t="shared" si="104"/>
        <v>2.4051732552464617</v>
      </c>
      <c r="C893" s="49">
        <f t="shared" si="105"/>
        <v>526.66456241223989</v>
      </c>
      <c r="D893" s="49">
        <f t="shared" si="106"/>
        <v>0.32941176470588235</v>
      </c>
      <c r="E893" s="49">
        <f t="shared" si="106"/>
        <v>0.47211372549019603</v>
      </c>
      <c r="F893" s="49">
        <f t="shared" si="106"/>
        <v>0.28788235294117648</v>
      </c>
      <c r="G893" s="49" t="e">
        <f t="shared" si="107"/>
        <v>#REF!</v>
      </c>
      <c r="H893" s="49" t="e">
        <f t="shared" si="107"/>
        <v>#REF!</v>
      </c>
      <c r="I893" s="49" t="e">
        <f t="shared" si="107"/>
        <v>#REF!</v>
      </c>
      <c r="J893" s="116">
        <f>'[2]RGB Analysis'!A893/3</f>
        <v>282.33333333333331</v>
      </c>
      <c r="K893" s="116" t="b">
        <f t="shared" si="108"/>
        <v>0</v>
      </c>
      <c r="L893" s="116"/>
      <c r="N893" s="49">
        <v>84</v>
      </c>
      <c r="O893" s="49">
        <v>120.389</v>
      </c>
      <c r="P893" s="49">
        <v>73.41</v>
      </c>
    </row>
    <row r="894" spans="1:16" hidden="1" x14ac:dyDescent="0.3">
      <c r="A894" s="49">
        <v>848</v>
      </c>
      <c r="B894" s="115">
        <f t="shared" si="104"/>
        <v>2.4031722791605659</v>
      </c>
      <c r="C894" s="49">
        <f t="shared" si="105"/>
        <v>527.10308411283302</v>
      </c>
      <c r="D894" s="49">
        <f t="shared" si="106"/>
        <v>0.33171019607843133</v>
      </c>
      <c r="E894" s="49">
        <f t="shared" si="106"/>
        <v>0.47299607843137254</v>
      </c>
      <c r="F894" s="49">
        <f t="shared" si="106"/>
        <v>0.28596470588235295</v>
      </c>
      <c r="G894" s="49" t="e">
        <f t="shared" si="107"/>
        <v>#REF!</v>
      </c>
      <c r="H894" s="49" t="e">
        <f t="shared" si="107"/>
        <v>#REF!</v>
      </c>
      <c r="I894" s="49" t="e">
        <f t="shared" si="107"/>
        <v>#REF!</v>
      </c>
      <c r="J894" s="116">
        <f>'[2]RGB Analysis'!A894/3</f>
        <v>282.66666666666669</v>
      </c>
      <c r="K894" s="116" t="b">
        <f t="shared" si="108"/>
        <v>0</v>
      </c>
      <c r="L894" s="116"/>
      <c r="N894" s="49">
        <v>84.586100000000002</v>
      </c>
      <c r="O894" s="49">
        <v>120.614</v>
      </c>
      <c r="P894" s="49">
        <v>72.921000000000006</v>
      </c>
    </row>
    <row r="895" spans="1:16" x14ac:dyDescent="0.3">
      <c r="A895" s="49">
        <v>849</v>
      </c>
      <c r="B895" s="115">
        <f t="shared" si="104"/>
        <v>2.4011713030746704</v>
      </c>
      <c r="C895" s="49">
        <f t="shared" si="105"/>
        <v>527.54233668292704</v>
      </c>
      <c r="D895" s="49">
        <f t="shared" si="106"/>
        <v>0.33333333333333337</v>
      </c>
      <c r="E895" s="49">
        <f t="shared" si="106"/>
        <v>0.47150588235294116</v>
      </c>
      <c r="F895" s="49">
        <f t="shared" si="106"/>
        <v>0.28667450980392156</v>
      </c>
      <c r="G895" s="49" t="e">
        <f t="shared" ref="G895:I910" si="109">G894</f>
        <v>#REF!</v>
      </c>
      <c r="H895" s="49" t="e">
        <f t="shared" si="109"/>
        <v>#REF!</v>
      </c>
      <c r="I895" s="49" t="e">
        <f t="shared" si="109"/>
        <v>#REF!</v>
      </c>
      <c r="J895" s="116">
        <f>'[2]RGB Analysis'!A895/3</f>
        <v>283</v>
      </c>
      <c r="K895" s="116" t="b">
        <f t="shared" si="108"/>
        <v>1</v>
      </c>
      <c r="L895" s="116"/>
      <c r="N895" s="49">
        <v>85</v>
      </c>
      <c r="O895" s="49">
        <v>120.23399999999999</v>
      </c>
      <c r="P895" s="49">
        <v>73.102000000000004</v>
      </c>
    </row>
    <row r="896" spans="1:16" hidden="1" x14ac:dyDescent="0.3">
      <c r="A896" s="49">
        <v>850</v>
      </c>
      <c r="B896" s="115">
        <f t="shared" si="104"/>
        <v>2.399170326988775</v>
      </c>
      <c r="C896" s="49">
        <f t="shared" si="105"/>
        <v>527.98232195121966</v>
      </c>
      <c r="D896" s="49">
        <f t="shared" si="106"/>
        <v>0.32644901960784312</v>
      </c>
      <c r="E896" s="49">
        <f t="shared" si="106"/>
        <v>0.47058823529411764</v>
      </c>
      <c r="F896" s="49">
        <f t="shared" si="106"/>
        <v>0.28728627450980387</v>
      </c>
      <c r="G896" s="49" t="e">
        <f t="shared" si="109"/>
        <v>#REF!</v>
      </c>
      <c r="H896" s="49" t="e">
        <f t="shared" si="109"/>
        <v>#REF!</v>
      </c>
      <c r="I896" s="49" t="e">
        <f t="shared" si="109"/>
        <v>#REF!</v>
      </c>
      <c r="J896" s="116">
        <f>'[2]RGB Analysis'!A896/3</f>
        <v>283.33333333333331</v>
      </c>
      <c r="K896" s="116" t="b">
        <f t="shared" si="108"/>
        <v>0</v>
      </c>
      <c r="L896" s="116"/>
      <c r="N896" s="49">
        <v>83.244500000000002</v>
      </c>
      <c r="O896" s="49">
        <v>120</v>
      </c>
      <c r="P896" s="49">
        <v>73.257999999999996</v>
      </c>
    </row>
    <row r="897" spans="1:16" hidden="1" x14ac:dyDescent="0.3">
      <c r="A897" s="49">
        <v>851</v>
      </c>
      <c r="B897" s="115">
        <f t="shared" si="104"/>
        <v>2.3971693509028795</v>
      </c>
      <c r="C897" s="49">
        <f t="shared" si="105"/>
        <v>528.42304175251445</v>
      </c>
      <c r="D897" s="49">
        <f t="shared" si="106"/>
        <v>0.32156862745098042</v>
      </c>
      <c r="E897" s="49">
        <f t="shared" si="106"/>
        <v>0.47288235294117648</v>
      </c>
      <c r="F897" s="49">
        <f t="shared" si="106"/>
        <v>0.28963137254901955</v>
      </c>
      <c r="G897" s="49" t="e">
        <f t="shared" si="109"/>
        <v>#REF!</v>
      </c>
      <c r="H897" s="49" t="e">
        <f t="shared" si="109"/>
        <v>#REF!</v>
      </c>
      <c r="I897" s="49" t="e">
        <f t="shared" si="109"/>
        <v>#REF!</v>
      </c>
      <c r="J897" s="116">
        <f>'[2]RGB Analysis'!A897/3</f>
        <v>283.66666666666669</v>
      </c>
      <c r="K897" s="116" t="b">
        <f t="shared" si="108"/>
        <v>0</v>
      </c>
      <c r="L897" s="116"/>
      <c r="N897" s="49">
        <v>82</v>
      </c>
      <c r="O897" s="49">
        <v>120.58499999999999</v>
      </c>
      <c r="P897" s="49">
        <v>73.855999999999995</v>
      </c>
    </row>
    <row r="898" spans="1:16" x14ac:dyDescent="0.3">
      <c r="A898" s="49">
        <v>852</v>
      </c>
      <c r="B898" s="115">
        <f t="shared" si="104"/>
        <v>2.3951683748169836</v>
      </c>
      <c r="C898" s="49">
        <f t="shared" si="105"/>
        <v>528.86449792774636</v>
      </c>
      <c r="D898" s="49">
        <f t="shared" si="106"/>
        <v>0.31698666666666664</v>
      </c>
      <c r="E898" s="49">
        <f t="shared" si="106"/>
        <v>0.4768</v>
      </c>
      <c r="F898" s="49">
        <f t="shared" si="106"/>
        <v>0.29165490196078431</v>
      </c>
      <c r="G898" s="49" t="e">
        <f t="shared" si="109"/>
        <v>#REF!</v>
      </c>
      <c r="H898" s="49" t="e">
        <f t="shared" si="109"/>
        <v>#REF!</v>
      </c>
      <c r="I898" s="49" t="e">
        <f t="shared" si="109"/>
        <v>#REF!</v>
      </c>
      <c r="J898" s="116">
        <f>'[2]RGB Analysis'!A898/3</f>
        <v>284</v>
      </c>
      <c r="K898" s="116" t="b">
        <f t="shared" si="108"/>
        <v>1</v>
      </c>
      <c r="L898" s="116"/>
      <c r="N898" s="49">
        <v>80.831599999999995</v>
      </c>
      <c r="O898" s="49">
        <v>121.584</v>
      </c>
      <c r="P898" s="49">
        <v>74.372</v>
      </c>
    </row>
    <row r="899" spans="1:16" hidden="1" x14ac:dyDescent="0.3">
      <c r="A899" s="49">
        <v>853</v>
      </c>
      <c r="B899" s="115">
        <f t="shared" si="104"/>
        <v>2.3931673987310882</v>
      </c>
      <c r="C899" s="49">
        <f t="shared" si="105"/>
        <v>529.30669232400703</v>
      </c>
      <c r="D899" s="49">
        <f t="shared" si="106"/>
        <v>0.31372549019607843</v>
      </c>
      <c r="E899" s="49">
        <f t="shared" si="106"/>
        <v>0.47885490196078434</v>
      </c>
      <c r="F899" s="49">
        <f t="shared" si="106"/>
        <v>0.29880784313725489</v>
      </c>
      <c r="G899" s="49" t="e">
        <f t="shared" si="109"/>
        <v>#REF!</v>
      </c>
      <c r="H899" s="49" t="e">
        <f t="shared" si="109"/>
        <v>#REF!</v>
      </c>
      <c r="I899" s="49" t="e">
        <f t="shared" si="109"/>
        <v>#REF!</v>
      </c>
      <c r="J899" s="116">
        <f>'[2]RGB Analysis'!A899/3</f>
        <v>284.33333333333331</v>
      </c>
      <c r="K899" s="116" t="b">
        <f t="shared" si="108"/>
        <v>0</v>
      </c>
      <c r="L899" s="116"/>
      <c r="N899" s="49">
        <v>80</v>
      </c>
      <c r="O899" s="49">
        <v>122.108</v>
      </c>
      <c r="P899" s="49">
        <v>76.195999999999998</v>
      </c>
    </row>
    <row r="900" spans="1:16" hidden="1" x14ac:dyDescent="0.3">
      <c r="A900" s="49">
        <v>854</v>
      </c>
      <c r="B900" s="115">
        <f t="shared" si="104"/>
        <v>2.3911664226451927</v>
      </c>
      <c r="C900" s="49">
        <f t="shared" si="105"/>
        <v>529.74962679457099</v>
      </c>
      <c r="D900" s="49">
        <f t="shared" si="106"/>
        <v>0.32516117647058823</v>
      </c>
      <c r="E900" s="49">
        <f t="shared" si="106"/>
        <v>0.48134901960784315</v>
      </c>
      <c r="F900" s="49">
        <f t="shared" si="106"/>
        <v>0.30399215686274511</v>
      </c>
      <c r="G900" s="49" t="e">
        <f t="shared" si="109"/>
        <v>#REF!</v>
      </c>
      <c r="H900" s="49" t="e">
        <f t="shared" si="109"/>
        <v>#REF!</v>
      </c>
      <c r="I900" s="49" t="e">
        <f t="shared" si="109"/>
        <v>#REF!</v>
      </c>
      <c r="J900" s="116">
        <f>'[2]RGB Analysis'!A900/3</f>
        <v>284.66666666666669</v>
      </c>
      <c r="K900" s="116" t="b">
        <f t="shared" si="108"/>
        <v>0</v>
      </c>
      <c r="L900" s="116"/>
      <c r="N900" s="49">
        <v>82.9161</v>
      </c>
      <c r="O900" s="49">
        <v>122.744</v>
      </c>
      <c r="P900" s="49">
        <v>77.518000000000001</v>
      </c>
    </row>
    <row r="901" spans="1:16" x14ac:dyDescent="0.3">
      <c r="A901" s="49">
        <v>855</v>
      </c>
      <c r="B901" s="115">
        <f t="shared" si="104"/>
        <v>2.3891654465592969</v>
      </c>
      <c r="C901" s="49">
        <f t="shared" si="105"/>
        <v>530.19330319892163</v>
      </c>
      <c r="D901" s="49">
        <f t="shared" si="106"/>
        <v>0.33333333333333337</v>
      </c>
      <c r="E901" s="49">
        <f t="shared" si="106"/>
        <v>0.48714509803921568</v>
      </c>
      <c r="F901" s="49">
        <f t="shared" si="106"/>
        <v>0.29025882352941174</v>
      </c>
      <c r="G901" s="49" t="e">
        <f t="shared" si="109"/>
        <v>#REF!</v>
      </c>
      <c r="H901" s="49" t="e">
        <f t="shared" si="109"/>
        <v>#REF!</v>
      </c>
      <c r="I901" s="49" t="e">
        <f t="shared" si="109"/>
        <v>#REF!</v>
      </c>
      <c r="J901" s="116">
        <f>'[2]RGB Analysis'!A901/3</f>
        <v>285</v>
      </c>
      <c r="K901" s="116" t="b">
        <f t="shared" si="108"/>
        <v>1</v>
      </c>
      <c r="L901" s="116"/>
      <c r="N901" s="49">
        <v>85</v>
      </c>
      <c r="O901" s="49">
        <v>124.22199999999999</v>
      </c>
      <c r="P901" s="49">
        <v>74.016000000000005</v>
      </c>
    </row>
    <row r="902" spans="1:16" hidden="1" x14ac:dyDescent="0.3">
      <c r="A902" s="49">
        <v>856</v>
      </c>
      <c r="B902" s="115">
        <f t="shared" si="104"/>
        <v>2.3871644704734014</v>
      </c>
      <c r="C902" s="49">
        <f t="shared" si="105"/>
        <v>530.6377234027766</v>
      </c>
      <c r="D902" s="49">
        <f t="shared" si="106"/>
        <v>0.32876666666666665</v>
      </c>
      <c r="E902" s="49">
        <f t="shared" si="106"/>
        <v>0.49247843137254899</v>
      </c>
      <c r="F902" s="49">
        <f t="shared" si="106"/>
        <v>0.28059999999999996</v>
      </c>
      <c r="G902" s="49" t="e">
        <f t="shared" si="109"/>
        <v>#REF!</v>
      </c>
      <c r="H902" s="49" t="e">
        <f t="shared" si="109"/>
        <v>#REF!</v>
      </c>
      <c r="I902" s="49" t="e">
        <f t="shared" si="109"/>
        <v>#REF!</v>
      </c>
      <c r="J902" s="116">
        <f>'[2]RGB Analysis'!A902/3</f>
        <v>285.33333333333331</v>
      </c>
      <c r="K902" s="116" t="b">
        <f t="shared" si="108"/>
        <v>0</v>
      </c>
      <c r="L902" s="116"/>
      <c r="N902" s="49">
        <v>83.835499999999996</v>
      </c>
      <c r="O902" s="49">
        <v>125.58199999999999</v>
      </c>
      <c r="P902" s="49">
        <v>71.552999999999997</v>
      </c>
    </row>
    <row r="903" spans="1:16" hidden="1" x14ac:dyDescent="0.3">
      <c r="A903" s="49">
        <v>857</v>
      </c>
      <c r="B903" s="115">
        <f t="shared" si="104"/>
        <v>2.385163494387506</v>
      </c>
      <c r="C903" s="49">
        <f t="shared" si="105"/>
        <v>531.08288927811441</v>
      </c>
      <c r="D903" s="49">
        <f t="shared" si="106"/>
        <v>0.32549019607843138</v>
      </c>
      <c r="E903" s="49">
        <f t="shared" si="106"/>
        <v>0.49620000000000003</v>
      </c>
      <c r="F903" s="49">
        <f t="shared" si="106"/>
        <v>0.28406274509803919</v>
      </c>
      <c r="G903" s="49" t="e">
        <f t="shared" si="109"/>
        <v>#REF!</v>
      </c>
      <c r="H903" s="49" t="e">
        <f t="shared" si="109"/>
        <v>#REF!</v>
      </c>
      <c r="I903" s="49" t="e">
        <f t="shared" si="109"/>
        <v>#REF!</v>
      </c>
      <c r="J903" s="116">
        <f>'[2]RGB Analysis'!A903/3</f>
        <v>285.66666666666669</v>
      </c>
      <c r="K903" s="116" t="b">
        <f t="shared" si="108"/>
        <v>0</v>
      </c>
      <c r="L903" s="116"/>
      <c r="N903" s="49">
        <v>83</v>
      </c>
      <c r="O903" s="49">
        <v>126.53100000000001</v>
      </c>
      <c r="P903" s="49">
        <v>72.436000000000007</v>
      </c>
    </row>
    <row r="904" spans="1:16" x14ac:dyDescent="0.3">
      <c r="A904" s="49">
        <v>858</v>
      </c>
      <c r="B904" s="115">
        <f t="shared" si="104"/>
        <v>2.3831625183016105</v>
      </c>
      <c r="C904" s="49">
        <f t="shared" si="105"/>
        <v>531.52880270320099</v>
      </c>
      <c r="D904" s="49">
        <f t="shared" si="106"/>
        <v>0.32776980392156863</v>
      </c>
      <c r="E904" s="49">
        <f t="shared" si="106"/>
        <v>0.50235294117647056</v>
      </c>
      <c r="F904" s="49">
        <f t="shared" si="106"/>
        <v>0.28627450980392155</v>
      </c>
      <c r="G904" s="49" t="e">
        <f t="shared" si="109"/>
        <v>#REF!</v>
      </c>
      <c r="H904" s="49" t="e">
        <f t="shared" si="109"/>
        <v>#REF!</v>
      </c>
      <c r="I904" s="49" t="e">
        <f t="shared" si="109"/>
        <v>#REF!</v>
      </c>
      <c r="J904" s="116">
        <f>'[2]RGB Analysis'!A904/3</f>
        <v>286</v>
      </c>
      <c r="K904" s="116" t="b">
        <f t="shared" si="108"/>
        <v>1</v>
      </c>
      <c r="L904" s="116"/>
      <c r="N904" s="49">
        <v>83.581299999999999</v>
      </c>
      <c r="O904" s="49">
        <v>128.1</v>
      </c>
      <c r="P904" s="49">
        <v>73</v>
      </c>
    </row>
    <row r="905" spans="1:16" hidden="1" x14ac:dyDescent="0.3">
      <c r="A905" s="49">
        <v>859</v>
      </c>
      <c r="B905" s="115">
        <f t="shared" si="104"/>
        <v>2.3811615422157146</v>
      </c>
      <c r="C905" s="49">
        <f t="shared" si="105"/>
        <v>531.97546556261545</v>
      </c>
      <c r="D905" s="49">
        <f t="shared" si="106"/>
        <v>0.32941176470588235</v>
      </c>
      <c r="E905" s="49">
        <f t="shared" si="106"/>
        <v>0.51247450980392162</v>
      </c>
      <c r="F905" s="49">
        <f t="shared" si="106"/>
        <v>0.28373333333333334</v>
      </c>
      <c r="G905" s="49" t="e">
        <f t="shared" si="109"/>
        <v>#REF!</v>
      </c>
      <c r="H905" s="49" t="e">
        <f t="shared" si="109"/>
        <v>#REF!</v>
      </c>
      <c r="I905" s="49" t="e">
        <f t="shared" si="109"/>
        <v>#REF!</v>
      </c>
      <c r="J905" s="116">
        <f>'[2]RGB Analysis'!A905/3</f>
        <v>286.33333333333331</v>
      </c>
      <c r="K905" s="116" t="b">
        <f t="shared" si="108"/>
        <v>0</v>
      </c>
      <c r="L905" s="116"/>
      <c r="N905" s="49">
        <v>84</v>
      </c>
      <c r="O905" s="49">
        <v>130.68100000000001</v>
      </c>
      <c r="P905" s="49">
        <v>72.352000000000004</v>
      </c>
    </row>
    <row r="906" spans="1:16" hidden="1" x14ac:dyDescent="0.3">
      <c r="A906" s="49">
        <v>860</v>
      </c>
      <c r="B906" s="115">
        <f t="shared" si="104"/>
        <v>2.3791605661298192</v>
      </c>
      <c r="C906" s="49">
        <f t="shared" si="105"/>
        <v>532.42287974727708</v>
      </c>
      <c r="D906" s="49">
        <f t="shared" si="106"/>
        <v>0.32486039215686269</v>
      </c>
      <c r="E906" s="49">
        <f t="shared" si="106"/>
        <v>0.51525882352941166</v>
      </c>
      <c r="F906" s="49">
        <f t="shared" si="106"/>
        <v>0.28218823529411763</v>
      </c>
      <c r="G906" s="49" t="e">
        <f t="shared" si="109"/>
        <v>#REF!</v>
      </c>
      <c r="H906" s="49" t="e">
        <f t="shared" si="109"/>
        <v>#REF!</v>
      </c>
      <c r="I906" s="49" t="e">
        <f t="shared" si="109"/>
        <v>#REF!</v>
      </c>
      <c r="J906" s="116">
        <f>'[2]RGB Analysis'!A906/3</f>
        <v>286.66666666666669</v>
      </c>
      <c r="K906" s="116" t="b">
        <f t="shared" si="108"/>
        <v>0</v>
      </c>
      <c r="L906" s="116"/>
      <c r="N906" s="49">
        <v>82.839399999999998</v>
      </c>
      <c r="O906" s="49">
        <v>131.39099999999999</v>
      </c>
      <c r="P906" s="49">
        <v>71.957999999999998</v>
      </c>
    </row>
    <row r="907" spans="1:16" x14ac:dyDescent="0.3">
      <c r="A907" s="49">
        <v>861</v>
      </c>
      <c r="B907" s="115">
        <f t="shared" si="104"/>
        <v>2.3771595900439237</v>
      </c>
      <c r="C907" s="49">
        <f t="shared" si="105"/>
        <v>532.87104715447174</v>
      </c>
      <c r="D907" s="49">
        <f t="shared" si="106"/>
        <v>0.32156862745098042</v>
      </c>
      <c r="E907" s="49">
        <f t="shared" si="106"/>
        <v>0.50917647058823534</v>
      </c>
      <c r="F907" s="49">
        <f t="shared" si="106"/>
        <v>0.28690196078431374</v>
      </c>
      <c r="G907" s="49" t="e">
        <f t="shared" si="109"/>
        <v>#REF!</v>
      </c>
      <c r="H907" s="49" t="e">
        <f t="shared" si="109"/>
        <v>#REF!</v>
      </c>
      <c r="I907" s="49" t="e">
        <f t="shared" si="109"/>
        <v>#REF!</v>
      </c>
      <c r="J907" s="116">
        <f>'[2]RGB Analysis'!A907/3</f>
        <v>287</v>
      </c>
      <c r="K907" s="116" t="b">
        <f t="shared" si="108"/>
        <v>1</v>
      </c>
      <c r="L907" s="116"/>
      <c r="N907" s="49">
        <v>82</v>
      </c>
      <c r="O907" s="49">
        <v>129.84</v>
      </c>
      <c r="P907" s="49">
        <v>73.16</v>
      </c>
    </row>
    <row r="908" spans="1:16" hidden="1" x14ac:dyDescent="0.3">
      <c r="A908" s="49">
        <v>862</v>
      </c>
      <c r="B908" s="115">
        <f t="shared" si="104"/>
        <v>2.3751586139580283</v>
      </c>
      <c r="C908" s="49">
        <f t="shared" si="105"/>
        <v>533.31996968787894</v>
      </c>
      <c r="D908" s="49">
        <f t="shared" si="106"/>
        <v>0.32384039215686278</v>
      </c>
      <c r="E908" s="49">
        <f t="shared" si="106"/>
        <v>0.51026666666666665</v>
      </c>
      <c r="F908" s="49">
        <f t="shared" si="106"/>
        <v>0.29019607843137252</v>
      </c>
      <c r="G908" s="49" t="e">
        <f t="shared" si="109"/>
        <v>#REF!</v>
      </c>
      <c r="H908" s="49" t="e">
        <f t="shared" si="109"/>
        <v>#REF!</v>
      </c>
      <c r="I908" s="49" t="e">
        <f t="shared" si="109"/>
        <v>#REF!</v>
      </c>
      <c r="J908" s="116">
        <f>'[2]RGB Analysis'!A908/3</f>
        <v>287.33333333333331</v>
      </c>
      <c r="K908" s="116" t="b">
        <f t="shared" si="108"/>
        <v>0</v>
      </c>
      <c r="L908" s="116"/>
      <c r="N908" s="49">
        <v>82.579300000000003</v>
      </c>
      <c r="O908" s="49">
        <v>130.11799999999999</v>
      </c>
      <c r="P908" s="49">
        <v>74</v>
      </c>
    </row>
    <row r="909" spans="1:16" hidden="1" x14ac:dyDescent="0.3">
      <c r="A909" s="49">
        <v>863</v>
      </c>
      <c r="B909" s="115">
        <f t="shared" si="104"/>
        <v>2.3731576378721324</v>
      </c>
      <c r="C909" s="49">
        <f t="shared" si="105"/>
        <v>533.76964925759899</v>
      </c>
      <c r="D909" s="49">
        <f t="shared" si="106"/>
        <v>0.32549019607843138</v>
      </c>
      <c r="E909" s="49">
        <f t="shared" si="106"/>
        <v>0.5155333333333334</v>
      </c>
      <c r="F909" s="49">
        <f t="shared" si="106"/>
        <v>0.29019607843137252</v>
      </c>
      <c r="G909" s="49" t="e">
        <f t="shared" si="109"/>
        <v>#REF!</v>
      </c>
      <c r="H909" s="49" t="e">
        <f t="shared" si="109"/>
        <v>#REF!</v>
      </c>
      <c r="I909" s="49" t="e">
        <f t="shared" si="109"/>
        <v>#REF!</v>
      </c>
      <c r="J909" s="116">
        <f>'[2]RGB Analysis'!A909/3</f>
        <v>287.66666666666669</v>
      </c>
      <c r="K909" s="116" t="b">
        <f t="shared" si="108"/>
        <v>0</v>
      </c>
      <c r="L909" s="116"/>
      <c r="N909" s="49">
        <v>83</v>
      </c>
      <c r="O909" s="49">
        <v>131.46100000000001</v>
      </c>
      <c r="P909" s="49">
        <v>74</v>
      </c>
    </row>
    <row r="910" spans="1:16" x14ac:dyDescent="0.3">
      <c r="A910" s="49">
        <v>864</v>
      </c>
      <c r="B910" s="115">
        <f t="shared" si="104"/>
        <v>2.371156661786237</v>
      </c>
      <c r="C910" s="49">
        <f t="shared" si="105"/>
        <v>534.22008778017926</v>
      </c>
      <c r="D910" s="49">
        <f t="shared" si="106"/>
        <v>0.33229411764705885</v>
      </c>
      <c r="E910" s="49">
        <f t="shared" si="106"/>
        <v>0.51302352941176466</v>
      </c>
      <c r="F910" s="49">
        <f t="shared" si="106"/>
        <v>0.29019607843137252</v>
      </c>
      <c r="G910" s="49" t="e">
        <f t="shared" si="109"/>
        <v>#REF!</v>
      </c>
      <c r="H910" s="49" t="e">
        <f t="shared" si="109"/>
        <v>#REF!</v>
      </c>
      <c r="I910" s="49" t="e">
        <f t="shared" si="109"/>
        <v>#REF!</v>
      </c>
      <c r="J910" s="116">
        <f>'[2]RGB Analysis'!A910/3</f>
        <v>288</v>
      </c>
      <c r="K910" s="116" t="b">
        <f t="shared" si="108"/>
        <v>1</v>
      </c>
      <c r="L910" s="116"/>
      <c r="N910" s="49">
        <v>84.734999999999999</v>
      </c>
      <c r="O910" s="49">
        <v>130.821</v>
      </c>
      <c r="P910" s="49">
        <v>74</v>
      </c>
    </row>
    <row r="911" spans="1:16" hidden="1" x14ac:dyDescent="0.3">
      <c r="A911" s="49">
        <v>865</v>
      </c>
      <c r="B911" s="115">
        <f t="shared" si="104"/>
        <v>2.3691556857003415</v>
      </c>
      <c r="C911" s="49">
        <f t="shared" si="105"/>
        <v>534.67128717864227</v>
      </c>
      <c r="D911" s="49">
        <f t="shared" si="106"/>
        <v>0.33725490196078428</v>
      </c>
      <c r="E911" s="49">
        <f t="shared" si="106"/>
        <v>0.51476078431372552</v>
      </c>
      <c r="F911" s="49">
        <f t="shared" si="106"/>
        <v>0.29019607843137252</v>
      </c>
      <c r="G911" s="49" t="e">
        <f t="shared" ref="G911:I926" si="110">G910</f>
        <v>#REF!</v>
      </c>
      <c r="H911" s="49" t="e">
        <f t="shared" si="110"/>
        <v>#REF!</v>
      </c>
      <c r="I911" s="49" t="e">
        <f t="shared" si="110"/>
        <v>#REF!</v>
      </c>
      <c r="J911" s="116">
        <f>'[2]RGB Analysis'!A911/3</f>
        <v>288.33333333333331</v>
      </c>
      <c r="K911" s="116" t="b">
        <f t="shared" si="108"/>
        <v>0</v>
      </c>
      <c r="L911" s="116"/>
      <c r="N911" s="49">
        <v>86</v>
      </c>
      <c r="O911" s="49">
        <v>131.26400000000001</v>
      </c>
      <c r="P911" s="49">
        <v>74</v>
      </c>
    </row>
    <row r="912" spans="1:16" hidden="1" x14ac:dyDescent="0.3">
      <c r="A912" s="49">
        <v>866</v>
      </c>
      <c r="B912" s="115">
        <f t="shared" si="104"/>
        <v>2.3671547096144461</v>
      </c>
      <c r="C912" s="49">
        <f t="shared" si="105"/>
        <v>535.12324938251254</v>
      </c>
      <c r="D912" s="49">
        <f t="shared" si="106"/>
        <v>0.33725490196078428</v>
      </c>
      <c r="E912" s="49">
        <f t="shared" si="106"/>
        <v>0.52269411764705886</v>
      </c>
      <c r="F912" s="49">
        <f t="shared" si="106"/>
        <v>0.29019607843137252</v>
      </c>
      <c r="G912" s="49" t="e">
        <f t="shared" si="110"/>
        <v>#REF!</v>
      </c>
      <c r="H912" s="49" t="e">
        <f t="shared" si="110"/>
        <v>#REF!</v>
      </c>
      <c r="I912" s="49" t="e">
        <f t="shared" si="110"/>
        <v>#REF!</v>
      </c>
      <c r="J912" s="116">
        <f>'[2]RGB Analysis'!A912/3</f>
        <v>288.66666666666669</v>
      </c>
      <c r="K912" s="116" t="b">
        <f t="shared" si="108"/>
        <v>0</v>
      </c>
      <c r="L912" s="116"/>
      <c r="N912" s="49">
        <v>86</v>
      </c>
      <c r="O912" s="49">
        <v>133.28700000000001</v>
      </c>
      <c r="P912" s="49">
        <v>74</v>
      </c>
    </row>
    <row r="913" spans="1:16" x14ac:dyDescent="0.3">
      <c r="A913" s="49">
        <v>867</v>
      </c>
      <c r="B913" s="115">
        <f t="shared" si="104"/>
        <v>2.3651537335285502</v>
      </c>
      <c r="C913" s="49">
        <f t="shared" si="105"/>
        <v>535.57597632784473</v>
      </c>
      <c r="D913" s="49">
        <f t="shared" si="106"/>
        <v>0.33725490196078428</v>
      </c>
      <c r="E913" s="49">
        <f t="shared" si="106"/>
        <v>0.5241960784313725</v>
      </c>
      <c r="F913" s="49">
        <f t="shared" si="106"/>
        <v>0.29019607843137252</v>
      </c>
      <c r="G913" s="49" t="e">
        <f t="shared" si="110"/>
        <v>#REF!</v>
      </c>
      <c r="H913" s="49" t="e">
        <f t="shared" si="110"/>
        <v>#REF!</v>
      </c>
      <c r="I913" s="49" t="e">
        <f t="shared" si="110"/>
        <v>#REF!</v>
      </c>
      <c r="J913" s="116">
        <f>'[2]RGB Analysis'!A913/3</f>
        <v>289</v>
      </c>
      <c r="K913" s="116" t="b">
        <f t="shared" si="108"/>
        <v>1</v>
      </c>
      <c r="L913" s="116"/>
      <c r="N913" s="49">
        <v>86</v>
      </c>
      <c r="O913" s="49">
        <v>133.66999999999999</v>
      </c>
      <c r="P913" s="49">
        <v>74</v>
      </c>
    </row>
    <row r="914" spans="1:16" hidden="1" x14ac:dyDescent="0.3">
      <c r="A914" s="49">
        <v>868</v>
      </c>
      <c r="B914" s="115">
        <f t="shared" si="104"/>
        <v>2.3631527574426547</v>
      </c>
      <c r="C914" s="49">
        <f t="shared" si="105"/>
        <v>536.02946995725017</v>
      </c>
      <c r="D914" s="49">
        <f t="shared" si="106"/>
        <v>0.33047411764705881</v>
      </c>
      <c r="E914" s="49">
        <f t="shared" si="106"/>
        <v>0.53224313725490202</v>
      </c>
      <c r="F914" s="49">
        <f t="shared" si="106"/>
        <v>0.29019607843137252</v>
      </c>
      <c r="G914" s="49" t="e">
        <f t="shared" si="110"/>
        <v>#REF!</v>
      </c>
      <c r="H914" s="49" t="e">
        <f t="shared" si="110"/>
        <v>#REF!</v>
      </c>
      <c r="I914" s="49" t="e">
        <f t="shared" si="110"/>
        <v>#REF!</v>
      </c>
      <c r="J914" s="116">
        <f>'[2]RGB Analysis'!A914/3</f>
        <v>289.33333333333331</v>
      </c>
      <c r="K914" s="116" t="b">
        <f t="shared" si="108"/>
        <v>0</v>
      </c>
      <c r="L914" s="116"/>
      <c r="N914" s="49">
        <v>84.270899999999997</v>
      </c>
      <c r="O914" s="49">
        <v>135.72200000000001</v>
      </c>
      <c r="P914" s="49">
        <v>74</v>
      </c>
    </row>
    <row r="915" spans="1:16" hidden="1" x14ac:dyDescent="0.3">
      <c r="A915" s="49">
        <v>869</v>
      </c>
      <c r="B915" s="115">
        <f t="shared" si="104"/>
        <v>2.3611517813567593</v>
      </c>
      <c r="C915" s="49">
        <f t="shared" si="105"/>
        <v>536.48373221992574</v>
      </c>
      <c r="D915" s="49">
        <f t="shared" si="106"/>
        <v>0.32549019607843138</v>
      </c>
      <c r="E915" s="49">
        <f t="shared" si="106"/>
        <v>0.5410156862745098</v>
      </c>
      <c r="F915" s="49">
        <f t="shared" si="106"/>
        <v>0.29019607843137252</v>
      </c>
      <c r="G915" s="49" t="e">
        <f t="shared" si="110"/>
        <v>#REF!</v>
      </c>
      <c r="H915" s="49" t="e">
        <f t="shared" si="110"/>
        <v>#REF!</v>
      </c>
      <c r="I915" s="49" t="e">
        <f t="shared" si="110"/>
        <v>#REF!</v>
      </c>
      <c r="J915" s="116">
        <f>'[2]RGB Analysis'!A915/3</f>
        <v>289.66666666666669</v>
      </c>
      <c r="K915" s="116" t="b">
        <f t="shared" si="108"/>
        <v>0</v>
      </c>
      <c r="L915" s="116"/>
      <c r="N915" s="49">
        <v>83</v>
      </c>
      <c r="O915" s="49">
        <v>137.959</v>
      </c>
      <c r="P915" s="49">
        <v>74</v>
      </c>
    </row>
    <row r="916" spans="1:16" x14ac:dyDescent="0.3">
      <c r="A916" s="49">
        <v>870</v>
      </c>
      <c r="B916" s="115">
        <f t="shared" si="104"/>
        <v>2.3591508052708638</v>
      </c>
      <c r="C916" s="49">
        <f t="shared" si="105"/>
        <v>536.93876507168136</v>
      </c>
      <c r="D916" s="49">
        <f t="shared" si="106"/>
        <v>0.32774666666666669</v>
      </c>
      <c r="E916" s="49">
        <f t="shared" si="106"/>
        <v>0.54291372549019612</v>
      </c>
      <c r="F916" s="49">
        <f t="shared" si="106"/>
        <v>0.29019607843137252</v>
      </c>
      <c r="G916" s="49" t="e">
        <f t="shared" si="110"/>
        <v>#REF!</v>
      </c>
      <c r="H916" s="49" t="e">
        <f t="shared" si="110"/>
        <v>#REF!</v>
      </c>
      <c r="I916" s="49" t="e">
        <f t="shared" si="110"/>
        <v>#REF!</v>
      </c>
      <c r="J916" s="116">
        <f>'[2]RGB Analysis'!A916/3</f>
        <v>290</v>
      </c>
      <c r="K916" s="116" t="b">
        <f t="shared" si="108"/>
        <v>1</v>
      </c>
      <c r="L916" s="116"/>
      <c r="N916" s="49">
        <v>83.575400000000002</v>
      </c>
      <c r="O916" s="49">
        <v>138.44300000000001</v>
      </c>
      <c r="P916" s="49">
        <v>74</v>
      </c>
    </row>
    <row r="917" spans="1:16" hidden="1" x14ac:dyDescent="0.3">
      <c r="A917" s="49">
        <v>871</v>
      </c>
      <c r="B917" s="115">
        <f t="shared" si="104"/>
        <v>2.357149829184968</v>
      </c>
      <c r="C917" s="49">
        <f t="shared" si="105"/>
        <v>537.39457047496808</v>
      </c>
      <c r="D917" s="49">
        <f t="shared" si="106"/>
        <v>0.32941176470588235</v>
      </c>
      <c r="E917" s="49">
        <f t="shared" si="106"/>
        <v>0.54535686274509798</v>
      </c>
      <c r="F917" s="49">
        <f t="shared" si="106"/>
        <v>0.2879411764705882</v>
      </c>
      <c r="G917" s="49" t="e">
        <f t="shared" si="110"/>
        <v>#REF!</v>
      </c>
      <c r="H917" s="49" t="e">
        <f t="shared" si="110"/>
        <v>#REF!</v>
      </c>
      <c r="I917" s="49" t="e">
        <f t="shared" si="110"/>
        <v>#REF!</v>
      </c>
      <c r="J917" s="116">
        <f>'[2]RGB Analysis'!A917/3</f>
        <v>290.33333333333331</v>
      </c>
      <c r="K917" s="116" t="b">
        <f t="shared" si="108"/>
        <v>0</v>
      </c>
      <c r="L917" s="116"/>
      <c r="N917" s="49">
        <v>84</v>
      </c>
      <c r="O917" s="49">
        <v>139.066</v>
      </c>
      <c r="P917" s="49">
        <v>73.424999999999997</v>
      </c>
    </row>
    <row r="918" spans="1:16" hidden="1" x14ac:dyDescent="0.3">
      <c r="A918" s="49">
        <v>872</v>
      </c>
      <c r="B918" s="115">
        <f t="shared" si="104"/>
        <v>2.3551488530990725</v>
      </c>
      <c r="C918" s="49">
        <f t="shared" si="105"/>
        <v>537.85115039890604</v>
      </c>
      <c r="D918" s="49">
        <f t="shared" si="106"/>
        <v>0.33616980392156859</v>
      </c>
      <c r="E918" s="49">
        <f t="shared" si="106"/>
        <v>0.54520784313725479</v>
      </c>
      <c r="F918" s="49">
        <f t="shared" si="106"/>
        <v>0.28627450980392155</v>
      </c>
      <c r="G918" s="49" t="e">
        <f t="shared" si="110"/>
        <v>#REF!</v>
      </c>
      <c r="H918" s="49" t="e">
        <f t="shared" si="110"/>
        <v>#REF!</v>
      </c>
      <c r="I918" s="49" t="e">
        <f t="shared" si="110"/>
        <v>#REF!</v>
      </c>
      <c r="J918" s="116">
        <f>'[2]RGB Analysis'!A918/3</f>
        <v>290.66666666666669</v>
      </c>
      <c r="K918" s="116" t="b">
        <f t="shared" si="108"/>
        <v>0</v>
      </c>
      <c r="L918" s="116"/>
      <c r="N918" s="49">
        <v>85.723299999999995</v>
      </c>
      <c r="O918" s="49">
        <v>139.02799999999999</v>
      </c>
      <c r="P918" s="49">
        <v>73</v>
      </c>
    </row>
    <row r="919" spans="1:16" x14ac:dyDescent="0.3">
      <c r="A919" s="49">
        <v>873</v>
      </c>
      <c r="B919" s="115">
        <f t="shared" si="104"/>
        <v>2.3531478770131771</v>
      </c>
      <c r="C919" s="49">
        <f t="shared" si="105"/>
        <v>538.30850681931327</v>
      </c>
      <c r="D919" s="49">
        <f t="shared" si="106"/>
        <v>0.34111921568627451</v>
      </c>
      <c r="E919" s="49">
        <f t="shared" si="106"/>
        <v>0.54616078431372539</v>
      </c>
      <c r="F919" s="49">
        <f t="shared" si="106"/>
        <v>0.28852549019607843</v>
      </c>
      <c r="G919" s="49" t="e">
        <f t="shared" si="110"/>
        <v>#REF!</v>
      </c>
      <c r="H919" s="49" t="e">
        <f t="shared" si="110"/>
        <v>#REF!</v>
      </c>
      <c r="I919" s="49" t="e">
        <f t="shared" si="110"/>
        <v>#REF!</v>
      </c>
      <c r="J919" s="116">
        <f>'[2]RGB Analysis'!A919/3</f>
        <v>291</v>
      </c>
      <c r="K919" s="116" t="b">
        <f t="shared" si="108"/>
        <v>1</v>
      </c>
      <c r="L919" s="116"/>
      <c r="N919" s="49">
        <v>86.985399999999998</v>
      </c>
      <c r="O919" s="49">
        <v>139.27099999999999</v>
      </c>
      <c r="P919" s="49">
        <v>73.573999999999998</v>
      </c>
    </row>
    <row r="920" spans="1:16" hidden="1" x14ac:dyDescent="0.3">
      <c r="A920" s="49">
        <v>874</v>
      </c>
      <c r="B920" s="115">
        <f t="shared" si="104"/>
        <v>2.3511469009272816</v>
      </c>
      <c r="C920" s="49">
        <f t="shared" si="105"/>
        <v>538.76664171873392</v>
      </c>
      <c r="D920" s="49">
        <f t="shared" si="106"/>
        <v>0.33671764705882351</v>
      </c>
      <c r="E920" s="49">
        <f t="shared" si="106"/>
        <v>0.54847058823529415</v>
      </c>
      <c r="F920" s="49">
        <f t="shared" si="106"/>
        <v>0.29019607843137252</v>
      </c>
      <c r="G920" s="49" t="e">
        <f t="shared" si="110"/>
        <v>#REF!</v>
      </c>
      <c r="H920" s="49" t="e">
        <f t="shared" si="110"/>
        <v>#REF!</v>
      </c>
      <c r="I920" s="49" t="e">
        <f t="shared" si="110"/>
        <v>#REF!</v>
      </c>
      <c r="J920" s="116">
        <f>'[2]RGB Analysis'!A920/3</f>
        <v>291.33333333333331</v>
      </c>
      <c r="K920" s="116" t="b">
        <f t="shared" si="108"/>
        <v>0</v>
      </c>
      <c r="L920" s="116"/>
      <c r="N920" s="49">
        <v>85.863</v>
      </c>
      <c r="O920" s="49">
        <v>139.86000000000001</v>
      </c>
      <c r="P920" s="49">
        <v>74</v>
      </c>
    </row>
    <row r="921" spans="1:16" hidden="1" x14ac:dyDescent="0.3">
      <c r="A921" s="49">
        <v>875</v>
      </c>
      <c r="B921" s="115">
        <f t="shared" si="104"/>
        <v>2.3491459248413857</v>
      </c>
      <c r="C921" s="49">
        <f t="shared" si="105"/>
        <v>539.22555708646712</v>
      </c>
      <c r="D921" s="49">
        <f t="shared" si="106"/>
        <v>0.33380431372549013</v>
      </c>
      <c r="E921" s="49">
        <f t="shared" si="106"/>
        <v>0.55205882352941182</v>
      </c>
      <c r="F921" s="49">
        <f t="shared" si="106"/>
        <v>0.2924431372549019</v>
      </c>
      <c r="G921" s="49" t="e">
        <f t="shared" si="110"/>
        <v>#REF!</v>
      </c>
      <c r="H921" s="49" t="e">
        <f t="shared" si="110"/>
        <v>#REF!</v>
      </c>
      <c r="I921" s="49" t="e">
        <f t="shared" si="110"/>
        <v>#REF!</v>
      </c>
      <c r="J921" s="116">
        <f>'[2]RGB Analysis'!A921/3</f>
        <v>291.66666666666669</v>
      </c>
      <c r="K921" s="116" t="b">
        <f t="shared" si="108"/>
        <v>0</v>
      </c>
      <c r="L921" s="116"/>
      <c r="N921" s="49">
        <v>85.120099999999994</v>
      </c>
      <c r="O921" s="49">
        <v>140.77500000000001</v>
      </c>
      <c r="P921" s="49">
        <v>74.572999999999993</v>
      </c>
    </row>
    <row r="922" spans="1:16" x14ac:dyDescent="0.3">
      <c r="A922" s="49">
        <v>876</v>
      </c>
      <c r="B922" s="115">
        <f t="shared" si="104"/>
        <v>2.3471449487554903</v>
      </c>
      <c r="C922" s="49">
        <f t="shared" si="105"/>
        <v>539.68525491859543</v>
      </c>
      <c r="D922" s="49">
        <f t="shared" si="106"/>
        <v>0.33401098039215682</v>
      </c>
      <c r="E922" s="49">
        <f t="shared" si="106"/>
        <v>0.55806274509803921</v>
      </c>
      <c r="F922" s="49">
        <f t="shared" si="106"/>
        <v>0.29411764705882354</v>
      </c>
      <c r="G922" s="49" t="e">
        <f t="shared" si="110"/>
        <v>#REF!</v>
      </c>
      <c r="H922" s="49" t="e">
        <f t="shared" si="110"/>
        <v>#REF!</v>
      </c>
      <c r="I922" s="49" t="e">
        <f t="shared" si="110"/>
        <v>#REF!</v>
      </c>
      <c r="J922" s="116">
        <f>'[2]RGB Analysis'!A922/3</f>
        <v>292</v>
      </c>
      <c r="K922" s="116" t="b">
        <f t="shared" si="108"/>
        <v>1</v>
      </c>
      <c r="L922" s="116"/>
      <c r="N922" s="49">
        <v>85.172799999999995</v>
      </c>
      <c r="O922" s="49">
        <v>142.30600000000001</v>
      </c>
      <c r="P922" s="49">
        <v>75</v>
      </c>
    </row>
    <row r="923" spans="1:16" hidden="1" x14ac:dyDescent="0.3">
      <c r="A923" s="49">
        <v>877</v>
      </c>
      <c r="B923" s="115">
        <f t="shared" si="104"/>
        <v>2.3451439726695948</v>
      </c>
      <c r="C923" s="49">
        <f t="shared" si="105"/>
        <v>540.14573721801401</v>
      </c>
      <c r="D923" s="49">
        <f t="shared" si="106"/>
        <v>0.33421764705882351</v>
      </c>
      <c r="E923" s="49">
        <f t="shared" si="106"/>
        <v>0.56078431372549009</v>
      </c>
      <c r="F923" s="49">
        <f t="shared" si="106"/>
        <v>0.29636078431372548</v>
      </c>
      <c r="G923" s="49" t="e">
        <f t="shared" si="110"/>
        <v>#REF!</v>
      </c>
      <c r="H923" s="49" t="e">
        <f t="shared" si="110"/>
        <v>#REF!</v>
      </c>
      <c r="I923" s="49" t="e">
        <f t="shared" si="110"/>
        <v>#REF!</v>
      </c>
      <c r="J923" s="116">
        <f>'[2]RGB Analysis'!A923/3</f>
        <v>292.33333333333331</v>
      </c>
      <c r="K923" s="116" t="b">
        <f t="shared" si="108"/>
        <v>0</v>
      </c>
      <c r="L923" s="116"/>
      <c r="N923" s="49">
        <v>85.225499999999997</v>
      </c>
      <c r="O923" s="49">
        <v>143</v>
      </c>
      <c r="P923" s="49">
        <v>75.572000000000003</v>
      </c>
    </row>
    <row r="924" spans="1:16" hidden="1" x14ac:dyDescent="0.3">
      <c r="A924" s="49">
        <v>878</v>
      </c>
      <c r="B924" s="115">
        <f t="shared" si="104"/>
        <v>2.3431429965836994</v>
      </c>
      <c r="C924" s="49">
        <f t="shared" si="105"/>
        <v>540.60700599445977</v>
      </c>
      <c r="D924" s="49">
        <f t="shared" si="106"/>
        <v>0.33541843137254901</v>
      </c>
      <c r="E924" s="49">
        <f t="shared" si="106"/>
        <v>0.56845882352941179</v>
      </c>
      <c r="F924" s="49">
        <f t="shared" si="106"/>
        <v>0.29803921568627451</v>
      </c>
      <c r="G924" s="49" t="e">
        <f t="shared" si="110"/>
        <v>#REF!</v>
      </c>
      <c r="H924" s="49" t="e">
        <f t="shared" si="110"/>
        <v>#REF!</v>
      </c>
      <c r="I924" s="49" t="e">
        <f t="shared" si="110"/>
        <v>#REF!</v>
      </c>
      <c r="J924" s="116">
        <f>'[2]RGB Analysis'!A924/3</f>
        <v>292.66666666666669</v>
      </c>
      <c r="K924" s="116" t="b">
        <f t="shared" si="108"/>
        <v>0</v>
      </c>
      <c r="L924" s="116"/>
      <c r="N924" s="49">
        <v>85.531700000000001</v>
      </c>
      <c r="O924" s="49">
        <v>144.95699999999999</v>
      </c>
      <c r="P924" s="49">
        <v>76</v>
      </c>
    </row>
    <row r="925" spans="1:16" x14ac:dyDescent="0.3">
      <c r="A925" s="49">
        <v>879</v>
      </c>
      <c r="B925" s="115">
        <f t="shared" si="104"/>
        <v>2.3411420204978035</v>
      </c>
      <c r="C925" s="49">
        <f t="shared" si="105"/>
        <v>541.06906326454055</v>
      </c>
      <c r="D925" s="49">
        <f t="shared" si="106"/>
        <v>0.33595725490196077</v>
      </c>
      <c r="E925" s="49">
        <f t="shared" si="106"/>
        <v>0.57430980392156872</v>
      </c>
      <c r="F925" s="49">
        <f t="shared" si="106"/>
        <v>0.28684313725490196</v>
      </c>
      <c r="G925" s="49" t="e">
        <f t="shared" si="110"/>
        <v>#REF!</v>
      </c>
      <c r="H925" s="49" t="e">
        <f t="shared" si="110"/>
        <v>#REF!</v>
      </c>
      <c r="I925" s="49" t="e">
        <f t="shared" si="110"/>
        <v>#REF!</v>
      </c>
      <c r="J925" s="116">
        <f>'[2]RGB Analysis'!A925/3</f>
        <v>293</v>
      </c>
      <c r="K925" s="116" t="b">
        <f t="shared" si="108"/>
        <v>1</v>
      </c>
      <c r="L925" s="116"/>
      <c r="N925" s="49">
        <v>85.6691</v>
      </c>
      <c r="O925" s="49">
        <v>146.44900000000001</v>
      </c>
      <c r="P925" s="49">
        <v>73.144999999999996</v>
      </c>
    </row>
    <row r="926" spans="1:16" hidden="1" x14ac:dyDescent="0.3">
      <c r="A926" s="49">
        <v>880</v>
      </c>
      <c r="B926" s="115">
        <f t="shared" si="104"/>
        <v>2.3391410444119081</v>
      </c>
      <c r="C926" s="49">
        <f t="shared" si="105"/>
        <v>541.53191105176427</v>
      </c>
      <c r="D926" s="49">
        <f t="shared" si="106"/>
        <v>0.33342156862745093</v>
      </c>
      <c r="E926" s="49">
        <f t="shared" si="106"/>
        <v>0.57758823529411762</v>
      </c>
      <c r="F926" s="49">
        <f t="shared" si="106"/>
        <v>0.27843137254901956</v>
      </c>
      <c r="G926" s="49" t="e">
        <f t="shared" si="110"/>
        <v>#REF!</v>
      </c>
      <c r="H926" s="49" t="e">
        <f t="shared" si="110"/>
        <v>#REF!</v>
      </c>
      <c r="I926" s="49" t="e">
        <f t="shared" si="110"/>
        <v>#REF!</v>
      </c>
      <c r="J926" s="116">
        <f>'[2]RGB Analysis'!A926/3</f>
        <v>293.33333333333331</v>
      </c>
      <c r="K926" s="116" t="b">
        <f t="shared" si="108"/>
        <v>0</v>
      </c>
      <c r="L926" s="116"/>
      <c r="N926" s="49">
        <v>85.022499999999994</v>
      </c>
      <c r="O926" s="49">
        <v>147.285</v>
      </c>
      <c r="P926" s="49">
        <v>71</v>
      </c>
    </row>
    <row r="927" spans="1:16" hidden="1" x14ac:dyDescent="0.3">
      <c r="A927" s="49">
        <v>881</v>
      </c>
      <c r="B927" s="115">
        <f t="shared" si="104"/>
        <v>2.3371400683260126</v>
      </c>
      <c r="C927" s="49">
        <f t="shared" si="105"/>
        <v>541.99555138656876</v>
      </c>
      <c r="D927" s="49">
        <f t="shared" si="106"/>
        <v>0.33197843137254901</v>
      </c>
      <c r="E927" s="49">
        <f t="shared" si="106"/>
        <v>0.58036470588235289</v>
      </c>
      <c r="F927" s="49">
        <f t="shared" si="106"/>
        <v>0.28960784313725491</v>
      </c>
      <c r="G927" s="49" t="e">
        <f t="shared" ref="G927:I942" si="111">G926</f>
        <v>#REF!</v>
      </c>
      <c r="H927" s="49" t="e">
        <f t="shared" si="111"/>
        <v>#REF!</v>
      </c>
      <c r="I927" s="49" t="e">
        <f t="shared" si="111"/>
        <v>#REF!</v>
      </c>
      <c r="J927" s="116">
        <f>'[2]RGB Analysis'!A927/3</f>
        <v>293.66666666666669</v>
      </c>
      <c r="K927" s="116" t="b">
        <f t="shared" si="108"/>
        <v>0</v>
      </c>
      <c r="L927" s="116"/>
      <c r="N927" s="49">
        <v>84.654499999999999</v>
      </c>
      <c r="O927" s="49">
        <v>147.99299999999999</v>
      </c>
      <c r="P927" s="49">
        <v>73.849999999999994</v>
      </c>
    </row>
    <row r="928" spans="1:16" x14ac:dyDescent="0.3">
      <c r="A928" s="49">
        <v>882</v>
      </c>
      <c r="B928" s="115">
        <f t="shared" si="104"/>
        <v>2.3351390922401172</v>
      </c>
      <c r="C928" s="49">
        <f t="shared" si="105"/>
        <v>542.45998630635165</v>
      </c>
      <c r="D928" s="49">
        <f t="shared" si="106"/>
        <v>0.33625843137254902</v>
      </c>
      <c r="E928" s="49">
        <f t="shared" si="106"/>
        <v>0.57618039215686279</v>
      </c>
      <c r="F928" s="49">
        <f t="shared" si="106"/>
        <v>0.29803921568627451</v>
      </c>
      <c r="G928" s="49" t="e">
        <f t="shared" si="111"/>
        <v>#REF!</v>
      </c>
      <c r="H928" s="49" t="e">
        <f t="shared" si="111"/>
        <v>#REF!</v>
      </c>
      <c r="I928" s="49" t="e">
        <f t="shared" si="111"/>
        <v>#REF!</v>
      </c>
      <c r="J928" s="116">
        <f>'[2]RGB Analysis'!A928/3</f>
        <v>294</v>
      </c>
      <c r="K928" s="116" t="b">
        <f t="shared" si="108"/>
        <v>1</v>
      </c>
      <c r="L928" s="116"/>
      <c r="N928" s="49">
        <v>85.745900000000006</v>
      </c>
      <c r="O928" s="49">
        <v>146.92599999999999</v>
      </c>
      <c r="P928" s="49">
        <v>76</v>
      </c>
    </row>
    <row r="929" spans="1:16" hidden="1" x14ac:dyDescent="0.3">
      <c r="A929" s="49">
        <v>883</v>
      </c>
      <c r="B929" s="115">
        <f t="shared" si="104"/>
        <v>2.3331381161542213</v>
      </c>
      <c r="C929" s="49">
        <f t="shared" si="105"/>
        <v>542.92521785549957</v>
      </c>
      <c r="D929" s="49">
        <f t="shared" si="106"/>
        <v>0.33905215686274504</v>
      </c>
      <c r="E929" s="49">
        <f t="shared" si="106"/>
        <v>0.57738039215686277</v>
      </c>
      <c r="F929" s="49">
        <f t="shared" si="106"/>
        <v>0.30696470588235292</v>
      </c>
      <c r="G929" s="49" t="e">
        <f t="shared" si="111"/>
        <v>#REF!</v>
      </c>
      <c r="H929" s="49" t="e">
        <f t="shared" si="111"/>
        <v>#REF!</v>
      </c>
      <c r="I929" s="49" t="e">
        <f t="shared" si="111"/>
        <v>#REF!</v>
      </c>
      <c r="J929" s="116">
        <f>'[2]RGB Analysis'!A929/3</f>
        <v>294.33333333333331</v>
      </c>
      <c r="K929" s="116" t="b">
        <f t="shared" si="108"/>
        <v>0</v>
      </c>
      <c r="L929" s="116"/>
      <c r="N929" s="49">
        <v>86.458299999999994</v>
      </c>
      <c r="O929" s="49">
        <v>147.232</v>
      </c>
      <c r="P929" s="49">
        <v>78.275999999999996</v>
      </c>
    </row>
    <row r="930" spans="1:16" hidden="1" x14ac:dyDescent="0.3">
      <c r="A930" s="49">
        <v>884</v>
      </c>
      <c r="B930" s="115">
        <f t="shared" si="104"/>
        <v>2.3311371400683258</v>
      </c>
      <c r="C930" s="49">
        <f t="shared" si="105"/>
        <v>543.3912480854184</v>
      </c>
      <c r="D930" s="49">
        <f t="shared" si="106"/>
        <v>0.33546980392156861</v>
      </c>
      <c r="E930" s="49">
        <f t="shared" si="106"/>
        <v>0.58509411764705888</v>
      </c>
      <c r="F930" s="49">
        <f t="shared" si="106"/>
        <v>0.31372549019607843</v>
      </c>
      <c r="G930" s="49" t="e">
        <f t="shared" si="111"/>
        <v>#REF!</v>
      </c>
      <c r="H930" s="49" t="e">
        <f t="shared" si="111"/>
        <v>#REF!</v>
      </c>
      <c r="I930" s="49" t="e">
        <f t="shared" si="111"/>
        <v>#REF!</v>
      </c>
      <c r="J930" s="116">
        <f>'[2]RGB Analysis'!A930/3</f>
        <v>294.66666666666669</v>
      </c>
      <c r="K930" s="116" t="b">
        <f t="shared" si="108"/>
        <v>0</v>
      </c>
      <c r="L930" s="116"/>
      <c r="N930" s="49">
        <v>85.544799999999995</v>
      </c>
      <c r="O930" s="49">
        <v>149.19900000000001</v>
      </c>
      <c r="P930" s="49">
        <v>80</v>
      </c>
    </row>
    <row r="931" spans="1:16" x14ac:dyDescent="0.3">
      <c r="A931" s="49">
        <v>885</v>
      </c>
      <c r="B931" s="115">
        <f t="shared" si="104"/>
        <v>2.3291361639824304</v>
      </c>
      <c r="C931" s="49">
        <f t="shared" si="105"/>
        <v>543.85807905456386</v>
      </c>
      <c r="D931" s="49">
        <f t="shared" si="106"/>
        <v>0.33321843137254897</v>
      </c>
      <c r="E931" s="49">
        <f t="shared" si="106"/>
        <v>0.59714509803921567</v>
      </c>
      <c r="F931" s="49">
        <f t="shared" si="106"/>
        <v>0.30704313725490195</v>
      </c>
      <c r="G931" s="49" t="e">
        <f t="shared" si="111"/>
        <v>#REF!</v>
      </c>
      <c r="H931" s="49" t="e">
        <f t="shared" si="111"/>
        <v>#REF!</v>
      </c>
      <c r="I931" s="49" t="e">
        <f t="shared" si="111"/>
        <v>#REF!</v>
      </c>
      <c r="J931" s="116">
        <f>'[2]RGB Analysis'!A931/3</f>
        <v>295</v>
      </c>
      <c r="K931" s="116" t="b">
        <f t="shared" si="108"/>
        <v>1</v>
      </c>
      <c r="L931" s="116"/>
      <c r="N931" s="49">
        <v>84.970699999999994</v>
      </c>
      <c r="O931" s="49">
        <v>152.27199999999999</v>
      </c>
      <c r="P931" s="49">
        <v>78.296000000000006</v>
      </c>
    </row>
    <row r="932" spans="1:16" hidden="1" x14ac:dyDescent="0.3">
      <c r="A932" s="49">
        <v>886</v>
      </c>
      <c r="B932" s="115">
        <f t="shared" si="104"/>
        <v>2.327135187896535</v>
      </c>
      <c r="C932" s="49">
        <f t="shared" si="105"/>
        <v>544.32571282847152</v>
      </c>
      <c r="D932" s="49">
        <f t="shared" si="106"/>
        <v>0.33097019607843142</v>
      </c>
      <c r="E932" s="49">
        <f t="shared" si="106"/>
        <v>0.60614901960784318</v>
      </c>
      <c r="F932" s="49">
        <f t="shared" si="106"/>
        <v>0.30196078431372547</v>
      </c>
      <c r="G932" s="49" t="e">
        <f t="shared" si="111"/>
        <v>#REF!</v>
      </c>
      <c r="H932" s="49" t="e">
        <f t="shared" si="111"/>
        <v>#REF!</v>
      </c>
      <c r="I932" s="49" t="e">
        <f t="shared" si="111"/>
        <v>#REF!</v>
      </c>
      <c r="J932" s="116">
        <f>'[2]RGB Analysis'!A932/3</f>
        <v>295.33333333333331</v>
      </c>
      <c r="K932" s="116" t="b">
        <f t="shared" si="108"/>
        <v>0</v>
      </c>
      <c r="L932" s="116"/>
      <c r="N932" s="49">
        <v>84.397400000000005</v>
      </c>
      <c r="O932" s="49">
        <v>154.56800000000001</v>
      </c>
      <c r="P932" s="49">
        <v>77</v>
      </c>
    </row>
    <row r="933" spans="1:16" hidden="1" x14ac:dyDescent="0.3">
      <c r="A933" s="49">
        <v>887</v>
      </c>
      <c r="B933" s="115">
        <f t="shared" si="104"/>
        <v>2.3251342118106391</v>
      </c>
      <c r="C933" s="49">
        <f t="shared" si="105"/>
        <v>544.79415147978693</v>
      </c>
      <c r="D933" s="49">
        <f t="shared" si="106"/>
        <v>0.32840117647058825</v>
      </c>
      <c r="E933" s="49">
        <f t="shared" si="106"/>
        <v>0.6041843137254902</v>
      </c>
      <c r="F933" s="49">
        <f t="shared" si="106"/>
        <v>0.29973725490196079</v>
      </c>
      <c r="G933" s="49" t="e">
        <f t="shared" si="111"/>
        <v>#REF!</v>
      </c>
      <c r="H933" s="49" t="e">
        <f t="shared" si="111"/>
        <v>#REF!</v>
      </c>
      <c r="I933" s="49" t="e">
        <f t="shared" si="111"/>
        <v>#REF!</v>
      </c>
      <c r="J933" s="116">
        <f>'[2]RGB Analysis'!A933/3</f>
        <v>295.66666666666669</v>
      </c>
      <c r="K933" s="116" t="b">
        <f t="shared" si="108"/>
        <v>0</v>
      </c>
      <c r="L933" s="116"/>
      <c r="N933" s="49">
        <v>83.7423</v>
      </c>
      <c r="O933" s="49">
        <v>154.06700000000001</v>
      </c>
      <c r="P933" s="49">
        <v>76.433000000000007</v>
      </c>
    </row>
    <row r="934" spans="1:16" x14ac:dyDescent="0.3">
      <c r="A934" s="49">
        <v>888</v>
      </c>
      <c r="B934" s="115">
        <f t="shared" si="104"/>
        <v>2.3231332357247436</v>
      </c>
      <c r="C934" s="49">
        <f t="shared" si="105"/>
        <v>545.26339708829664</v>
      </c>
      <c r="D934" s="49">
        <f t="shared" si="106"/>
        <v>0.33493843137254903</v>
      </c>
      <c r="E934" s="49">
        <f t="shared" si="106"/>
        <v>0.59907450980392163</v>
      </c>
      <c r="F934" s="49">
        <f t="shared" si="106"/>
        <v>0.29803921568627451</v>
      </c>
      <c r="G934" s="49" t="e">
        <f t="shared" si="111"/>
        <v>#REF!</v>
      </c>
      <c r="H934" s="49" t="e">
        <f t="shared" si="111"/>
        <v>#REF!</v>
      </c>
      <c r="I934" s="49" t="e">
        <f t="shared" si="111"/>
        <v>#REF!</v>
      </c>
      <c r="J934" s="116">
        <f>'[2]RGB Analysis'!A934/3</f>
        <v>296</v>
      </c>
      <c r="K934" s="116" t="b">
        <f t="shared" si="108"/>
        <v>1</v>
      </c>
      <c r="L934" s="116"/>
      <c r="N934" s="49">
        <v>85.409300000000002</v>
      </c>
      <c r="O934" s="49">
        <v>152.76400000000001</v>
      </c>
      <c r="P934" s="49">
        <v>76</v>
      </c>
    </row>
    <row r="935" spans="1:16" hidden="1" x14ac:dyDescent="0.3">
      <c r="A935" s="49">
        <v>889</v>
      </c>
      <c r="B935" s="115">
        <f t="shared" si="104"/>
        <v>2.3211322596388482</v>
      </c>
      <c r="C935" s="49">
        <f t="shared" si="105"/>
        <v>545.73345174095891</v>
      </c>
      <c r="D935" s="49">
        <f t="shared" si="106"/>
        <v>0.34061960784313727</v>
      </c>
      <c r="E935" s="49">
        <f t="shared" si="106"/>
        <v>0.5972784313725491</v>
      </c>
      <c r="F935" s="49">
        <f t="shared" si="106"/>
        <v>0.30247843137254904</v>
      </c>
      <c r="G935" s="49" t="e">
        <f t="shared" si="111"/>
        <v>#REF!</v>
      </c>
      <c r="H935" s="49" t="e">
        <f t="shared" si="111"/>
        <v>#REF!</v>
      </c>
      <c r="I935" s="49" t="e">
        <f t="shared" si="111"/>
        <v>#REF!</v>
      </c>
      <c r="J935" s="116">
        <f>'[2]RGB Analysis'!A935/3</f>
        <v>296.33333333333331</v>
      </c>
      <c r="K935" s="116" t="b">
        <f t="shared" si="108"/>
        <v>0</v>
      </c>
      <c r="L935" s="116"/>
      <c r="N935" s="49">
        <v>86.858000000000004</v>
      </c>
      <c r="O935" s="49">
        <v>152.30600000000001</v>
      </c>
      <c r="P935" s="49">
        <v>77.132000000000005</v>
      </c>
    </row>
    <row r="936" spans="1:16" hidden="1" x14ac:dyDescent="0.3">
      <c r="A936" s="49">
        <v>890</v>
      </c>
      <c r="B936" s="115">
        <f t="shared" si="104"/>
        <v>2.3191312835529527</v>
      </c>
      <c r="C936" s="49">
        <f t="shared" si="105"/>
        <v>546.20431753193475</v>
      </c>
      <c r="D936" s="49">
        <f t="shared" si="106"/>
        <v>0.33981607843137251</v>
      </c>
      <c r="E936" s="49">
        <f t="shared" si="106"/>
        <v>0.60161960784313728</v>
      </c>
      <c r="F936" s="49">
        <f t="shared" si="106"/>
        <v>0.30588235294117644</v>
      </c>
      <c r="G936" s="49" t="e">
        <f t="shared" si="111"/>
        <v>#REF!</v>
      </c>
      <c r="H936" s="49" t="e">
        <f t="shared" si="111"/>
        <v>#REF!</v>
      </c>
      <c r="I936" s="49" t="e">
        <f t="shared" si="111"/>
        <v>#REF!</v>
      </c>
      <c r="J936" s="116">
        <f>'[2]RGB Analysis'!A936/3</f>
        <v>296.66666666666669</v>
      </c>
      <c r="K936" s="116" t="b">
        <f t="shared" si="108"/>
        <v>0</v>
      </c>
      <c r="L936" s="116"/>
      <c r="N936" s="49">
        <v>86.653099999999995</v>
      </c>
      <c r="O936" s="49">
        <v>153.41300000000001</v>
      </c>
      <c r="P936" s="49">
        <v>78</v>
      </c>
    </row>
    <row r="937" spans="1:16" x14ac:dyDescent="0.3">
      <c r="A937" s="49">
        <v>891</v>
      </c>
      <c r="B937" s="115">
        <f t="shared" si="104"/>
        <v>2.3171303074670568</v>
      </c>
      <c r="C937" s="49">
        <f t="shared" si="105"/>
        <v>546.67599656261871</v>
      </c>
      <c r="D937" s="49">
        <f t="shared" si="106"/>
        <v>0.33914392156862749</v>
      </c>
      <c r="E937" s="49">
        <f t="shared" si="106"/>
        <v>0.60493333333333332</v>
      </c>
      <c r="F937" s="49">
        <f t="shared" si="106"/>
        <v>0.3036666666666667</v>
      </c>
      <c r="G937" s="49" t="e">
        <f t="shared" si="111"/>
        <v>#REF!</v>
      </c>
      <c r="H937" s="49" t="e">
        <f t="shared" si="111"/>
        <v>#REF!</v>
      </c>
      <c r="I937" s="49" t="e">
        <f t="shared" si="111"/>
        <v>#REF!</v>
      </c>
      <c r="J937" s="116">
        <f>'[2]RGB Analysis'!A937/3</f>
        <v>297</v>
      </c>
      <c r="K937" s="116" t="b">
        <f t="shared" si="108"/>
        <v>1</v>
      </c>
      <c r="L937" s="116"/>
      <c r="N937" s="49">
        <v>86.481700000000004</v>
      </c>
      <c r="O937" s="49">
        <v>154.25800000000001</v>
      </c>
      <c r="P937" s="49">
        <v>77.435000000000002</v>
      </c>
    </row>
    <row r="938" spans="1:16" hidden="1" x14ac:dyDescent="0.3">
      <c r="A938" s="49">
        <v>892</v>
      </c>
      <c r="B938" s="115">
        <f t="shared" si="104"/>
        <v>2.3151293313811614</v>
      </c>
      <c r="C938" s="49">
        <f t="shared" si="105"/>
        <v>547.14849094167016</v>
      </c>
      <c r="D938" s="49">
        <f t="shared" si="106"/>
        <v>0.3391403921568627</v>
      </c>
      <c r="E938" s="49">
        <f t="shared" si="106"/>
        <v>0.6036549019607842</v>
      </c>
      <c r="F938" s="49">
        <f t="shared" si="106"/>
        <v>0.30196078431372547</v>
      </c>
      <c r="G938" s="49" t="e">
        <f t="shared" si="111"/>
        <v>#REF!</v>
      </c>
      <c r="H938" s="49" t="e">
        <f t="shared" si="111"/>
        <v>#REF!</v>
      </c>
      <c r="I938" s="49" t="e">
        <f t="shared" si="111"/>
        <v>#REF!</v>
      </c>
      <c r="J938" s="116">
        <f>'[2]RGB Analysis'!A938/3</f>
        <v>297.33333333333331</v>
      </c>
      <c r="K938" s="116" t="b">
        <f t="shared" si="108"/>
        <v>0</v>
      </c>
      <c r="L938" s="116"/>
      <c r="N938" s="49">
        <v>86.480800000000002</v>
      </c>
      <c r="O938" s="49">
        <v>153.93199999999999</v>
      </c>
      <c r="P938" s="49">
        <v>77</v>
      </c>
    </row>
    <row r="939" spans="1:16" hidden="1" x14ac:dyDescent="0.3">
      <c r="A939" s="49">
        <v>893</v>
      </c>
      <c r="B939" s="115">
        <f t="shared" si="104"/>
        <v>2.3131283552952659</v>
      </c>
      <c r="C939" s="49">
        <f t="shared" si="105"/>
        <v>547.62180278504525</v>
      </c>
      <c r="D939" s="49">
        <f t="shared" si="106"/>
        <v>0.33854117647058823</v>
      </c>
      <c r="E939" s="49">
        <f t="shared" si="106"/>
        <v>0.60199607843137248</v>
      </c>
      <c r="F939" s="49">
        <f t="shared" si="106"/>
        <v>0.3108117647058824</v>
      </c>
      <c r="G939" s="49" t="e">
        <f t="shared" si="111"/>
        <v>#REF!</v>
      </c>
      <c r="H939" s="49" t="e">
        <f t="shared" si="111"/>
        <v>#REF!</v>
      </c>
      <c r="I939" s="49" t="e">
        <f t="shared" si="111"/>
        <v>#REF!</v>
      </c>
      <c r="J939" s="116">
        <f>'[2]RGB Analysis'!A939/3</f>
        <v>297.66666666666669</v>
      </c>
      <c r="K939" s="116" t="b">
        <f t="shared" si="108"/>
        <v>0</v>
      </c>
      <c r="L939" s="116"/>
      <c r="N939" s="49">
        <v>86.328000000000003</v>
      </c>
      <c r="O939" s="49">
        <v>153.50899999999999</v>
      </c>
      <c r="P939" s="49">
        <v>79.257000000000005</v>
      </c>
    </row>
    <row r="940" spans="1:16" x14ac:dyDescent="0.3">
      <c r="A940" s="49">
        <v>894</v>
      </c>
      <c r="B940" s="115">
        <f t="shared" si="104"/>
        <v>2.3111273792093705</v>
      </c>
      <c r="C940" s="49">
        <f t="shared" si="105"/>
        <v>548.09593421602801</v>
      </c>
      <c r="D940" s="49">
        <f t="shared" si="106"/>
        <v>0.33042156862745098</v>
      </c>
      <c r="E940" s="49">
        <f t="shared" si="106"/>
        <v>0.60325098039215697</v>
      </c>
      <c r="F940" s="49">
        <f t="shared" si="106"/>
        <v>0.31764705882352939</v>
      </c>
      <c r="G940" s="49" t="e">
        <f t="shared" si="111"/>
        <v>#REF!</v>
      </c>
      <c r="H940" s="49" t="e">
        <f t="shared" si="111"/>
        <v>#REF!</v>
      </c>
      <c r="I940" s="49" t="e">
        <f t="shared" si="111"/>
        <v>#REF!</v>
      </c>
      <c r="J940" s="116">
        <f>'[2]RGB Analysis'!A940/3</f>
        <v>298</v>
      </c>
      <c r="K940" s="116" t="b">
        <f t="shared" si="108"/>
        <v>1</v>
      </c>
      <c r="L940" s="116"/>
      <c r="N940" s="49">
        <v>84.257499999999993</v>
      </c>
      <c r="O940" s="49">
        <v>153.82900000000001</v>
      </c>
      <c r="P940" s="49">
        <v>81</v>
      </c>
    </row>
    <row r="941" spans="1:16" hidden="1" x14ac:dyDescent="0.3">
      <c r="A941" s="49">
        <v>895</v>
      </c>
      <c r="B941" s="115">
        <f t="shared" si="104"/>
        <v>2.3091264031234746</v>
      </c>
      <c r="C941" s="49">
        <f t="shared" si="105"/>
        <v>548.57088736526202</v>
      </c>
      <c r="D941" s="49">
        <f t="shared" si="106"/>
        <v>0.3241235294117647</v>
      </c>
      <c r="E941" s="49">
        <f t="shared" si="106"/>
        <v>0.61117647058823521</v>
      </c>
      <c r="F941" s="49">
        <f t="shared" si="106"/>
        <v>0.31985490196078431</v>
      </c>
      <c r="G941" s="49" t="e">
        <f t="shared" si="111"/>
        <v>#REF!</v>
      </c>
      <c r="H941" s="49" t="e">
        <f t="shared" si="111"/>
        <v>#REF!</v>
      </c>
      <c r="I941" s="49" t="e">
        <f t="shared" si="111"/>
        <v>#REF!</v>
      </c>
      <c r="J941" s="116">
        <f>'[2]RGB Analysis'!A941/3</f>
        <v>298.33333333333331</v>
      </c>
      <c r="K941" s="116" t="b">
        <f t="shared" si="108"/>
        <v>0</v>
      </c>
      <c r="L941" s="116"/>
      <c r="N941" s="49">
        <v>82.651499999999999</v>
      </c>
      <c r="O941" s="49">
        <v>155.85</v>
      </c>
      <c r="P941" s="49">
        <v>81.563000000000002</v>
      </c>
    </row>
    <row r="942" spans="1:16" hidden="1" x14ac:dyDescent="0.3">
      <c r="A942" s="49">
        <v>896</v>
      </c>
      <c r="B942" s="115">
        <f t="shared" si="104"/>
        <v>2.3071254270375792</v>
      </c>
      <c r="C942" s="49">
        <f t="shared" si="105"/>
        <v>549.04666437078265</v>
      </c>
      <c r="D942" s="49">
        <f t="shared" si="106"/>
        <v>0.32897686274509802</v>
      </c>
      <c r="E942" s="49">
        <f t="shared" si="106"/>
        <v>0.61812549019607843</v>
      </c>
      <c r="F942" s="49">
        <f t="shared" si="106"/>
        <v>0.32156862745098042</v>
      </c>
      <c r="G942" s="49" t="e">
        <f t="shared" si="111"/>
        <v>#REF!</v>
      </c>
      <c r="H942" s="49" t="e">
        <f t="shared" si="111"/>
        <v>#REF!</v>
      </c>
      <c r="I942" s="49" t="e">
        <f t="shared" si="111"/>
        <v>#REF!</v>
      </c>
      <c r="J942" s="116">
        <f>'[2]RGB Analysis'!A942/3</f>
        <v>298.66666666666669</v>
      </c>
      <c r="K942" s="116" t="b">
        <f t="shared" si="108"/>
        <v>0</v>
      </c>
      <c r="L942" s="116"/>
      <c r="N942" s="49">
        <v>83.889099999999999</v>
      </c>
      <c r="O942" s="49">
        <v>157.62200000000001</v>
      </c>
      <c r="P942" s="49">
        <v>82</v>
      </c>
    </row>
    <row r="943" spans="1:16" x14ac:dyDescent="0.3">
      <c r="A943" s="49">
        <v>897</v>
      </c>
      <c r="B943" s="115">
        <f t="shared" ref="B943:B1006" si="112">4.1/2049*(2049-A943)</f>
        <v>2.3051244509516837</v>
      </c>
      <c r="C943" s="49">
        <f t="shared" ref="C943:C1006" si="113">0.4*18.6*78.1*2.18/B943</f>
        <v>549.5232673780489</v>
      </c>
      <c r="D943" s="49">
        <f t="shared" ref="D943:F1006" si="114">N943/250/1.02</f>
        <v>0.33255254901960785</v>
      </c>
      <c r="E943" s="49">
        <f t="shared" si="114"/>
        <v>0.61960784313725492</v>
      </c>
      <c r="F943" s="49">
        <f t="shared" si="114"/>
        <v>0.31716078431372552</v>
      </c>
      <c r="G943" s="49" t="e">
        <f t="shared" ref="G943:I958" si="115">G942</f>
        <v>#REF!</v>
      </c>
      <c r="H943" s="49" t="e">
        <f t="shared" si="115"/>
        <v>#REF!</v>
      </c>
      <c r="I943" s="49" t="e">
        <f t="shared" si="115"/>
        <v>#REF!</v>
      </c>
      <c r="J943" s="116">
        <f>'[2]RGB Analysis'!A943/3</f>
        <v>299</v>
      </c>
      <c r="K943" s="116" t="b">
        <f t="shared" ref="K943:K1006" si="116">INT(J943)=J943</f>
        <v>1</v>
      </c>
      <c r="L943" s="116"/>
      <c r="N943" s="49">
        <v>84.800899999999999</v>
      </c>
      <c r="O943" s="49">
        <v>158</v>
      </c>
      <c r="P943" s="49">
        <v>80.876000000000005</v>
      </c>
    </row>
    <row r="944" spans="1:16" hidden="1" x14ac:dyDescent="0.3">
      <c r="A944" s="49">
        <v>898</v>
      </c>
      <c r="B944" s="115">
        <f t="shared" si="112"/>
        <v>2.3031234748657878</v>
      </c>
      <c r="C944" s="49">
        <f t="shared" si="113"/>
        <v>550.00069853997604</v>
      </c>
      <c r="D944" s="49">
        <f t="shared" si="114"/>
        <v>0.33422901960784313</v>
      </c>
      <c r="E944" s="49">
        <f t="shared" si="114"/>
        <v>0.61702352941176475</v>
      </c>
      <c r="F944" s="49">
        <f t="shared" si="114"/>
        <v>0.31372549019607843</v>
      </c>
      <c r="G944" s="49" t="e">
        <f t="shared" si="115"/>
        <v>#REF!</v>
      </c>
      <c r="H944" s="49" t="e">
        <f t="shared" si="115"/>
        <v>#REF!</v>
      </c>
      <c r="I944" s="49" t="e">
        <f t="shared" si="115"/>
        <v>#REF!</v>
      </c>
      <c r="J944" s="116">
        <f>'[2]RGB Analysis'!A944/3</f>
        <v>299.33333333333331</v>
      </c>
      <c r="K944" s="116" t="b">
        <f t="shared" si="116"/>
        <v>0</v>
      </c>
      <c r="L944" s="116"/>
      <c r="N944" s="49">
        <v>85.228399999999993</v>
      </c>
      <c r="O944" s="49">
        <v>157.34100000000001</v>
      </c>
      <c r="P944" s="49">
        <v>80</v>
      </c>
    </row>
    <row r="945" spans="1:16" hidden="1" x14ac:dyDescent="0.3">
      <c r="A945" s="49">
        <v>899</v>
      </c>
      <c r="B945" s="115">
        <f t="shared" si="112"/>
        <v>2.3011224987798924</v>
      </c>
      <c r="C945" s="49">
        <f t="shared" si="113"/>
        <v>550.47896001696733</v>
      </c>
      <c r="D945" s="49">
        <f t="shared" si="114"/>
        <v>0.33635333333333334</v>
      </c>
      <c r="E945" s="49">
        <f t="shared" si="114"/>
        <v>0.61739607843137256</v>
      </c>
      <c r="F945" s="49">
        <f t="shared" si="114"/>
        <v>0.31812549019607844</v>
      </c>
      <c r="G945" s="49" t="e">
        <f t="shared" si="115"/>
        <v>#REF!</v>
      </c>
      <c r="H945" s="49" t="e">
        <f t="shared" si="115"/>
        <v>#REF!</v>
      </c>
      <c r="I945" s="49" t="e">
        <f t="shared" si="115"/>
        <v>#REF!</v>
      </c>
      <c r="J945" s="116">
        <f>'[2]RGB Analysis'!A945/3</f>
        <v>299.66666666666669</v>
      </c>
      <c r="K945" s="116" t="b">
        <f t="shared" si="116"/>
        <v>0</v>
      </c>
      <c r="L945" s="116"/>
      <c r="N945" s="49">
        <v>85.770099999999999</v>
      </c>
      <c r="O945" s="49">
        <v>157.43600000000001</v>
      </c>
      <c r="P945" s="49">
        <v>81.122</v>
      </c>
    </row>
    <row r="946" spans="1:16" x14ac:dyDescent="0.3">
      <c r="A946" s="49">
        <v>900</v>
      </c>
      <c r="B946" s="115">
        <f t="shared" si="112"/>
        <v>2.2991215226939969</v>
      </c>
      <c r="C946" s="49">
        <f t="shared" si="113"/>
        <v>550.95805397694721</v>
      </c>
      <c r="D946" s="49">
        <f t="shared" si="114"/>
        <v>0.3326423529411765</v>
      </c>
      <c r="E946" s="49">
        <f t="shared" si="114"/>
        <v>0.62607450980392165</v>
      </c>
      <c r="F946" s="49">
        <f t="shared" si="114"/>
        <v>0.32156862745098042</v>
      </c>
      <c r="G946" s="49" t="e">
        <f t="shared" si="115"/>
        <v>#REF!</v>
      </c>
      <c r="H946" s="49" t="e">
        <f t="shared" si="115"/>
        <v>#REF!</v>
      </c>
      <c r="I946" s="49" t="e">
        <f t="shared" si="115"/>
        <v>#REF!</v>
      </c>
      <c r="J946" s="116">
        <f>'[2]RGB Analysis'!A946/3</f>
        <v>300</v>
      </c>
      <c r="K946" s="116" t="b">
        <f t="shared" si="116"/>
        <v>1</v>
      </c>
      <c r="L946" s="116"/>
      <c r="N946" s="49">
        <v>84.823800000000006</v>
      </c>
      <c r="O946" s="49">
        <v>159.649</v>
      </c>
      <c r="P946" s="49">
        <v>82</v>
      </c>
    </row>
    <row r="947" spans="1:16" hidden="1" x14ac:dyDescent="0.3">
      <c r="A947" s="49">
        <v>901</v>
      </c>
      <c r="B947" s="115">
        <f t="shared" si="112"/>
        <v>2.2971205466081015</v>
      </c>
      <c r="C947" s="49">
        <f t="shared" si="113"/>
        <v>551.43798259539403</v>
      </c>
      <c r="D947" s="49">
        <f t="shared" si="114"/>
        <v>0.32941176470588235</v>
      </c>
      <c r="E947" s="49">
        <f t="shared" si="114"/>
        <v>0.62917647058823523</v>
      </c>
      <c r="F947" s="49">
        <f t="shared" si="114"/>
        <v>0.32376470588235295</v>
      </c>
      <c r="G947" s="49" t="e">
        <f t="shared" si="115"/>
        <v>#REF!</v>
      </c>
      <c r="H947" s="49" t="e">
        <f t="shared" si="115"/>
        <v>#REF!</v>
      </c>
      <c r="I947" s="49" t="e">
        <f t="shared" si="115"/>
        <v>#REF!</v>
      </c>
      <c r="J947" s="116">
        <f>'[2]RGB Analysis'!A947/3</f>
        <v>300.33333333333331</v>
      </c>
      <c r="K947" s="116" t="b">
        <f t="shared" si="116"/>
        <v>0</v>
      </c>
      <c r="L947" s="116"/>
      <c r="N947" s="49">
        <v>84</v>
      </c>
      <c r="O947" s="49">
        <v>160.44</v>
      </c>
      <c r="P947" s="49">
        <v>82.56</v>
      </c>
    </row>
    <row r="948" spans="1:16" hidden="1" x14ac:dyDescent="0.3">
      <c r="A948" s="49">
        <v>902</v>
      </c>
      <c r="B948" s="115">
        <f t="shared" si="112"/>
        <v>2.2951195705222056</v>
      </c>
      <c r="C948" s="49">
        <f t="shared" si="113"/>
        <v>551.9187480553727</v>
      </c>
      <c r="D948" s="49">
        <f t="shared" si="114"/>
        <v>0.33718980392156861</v>
      </c>
      <c r="E948" s="49">
        <f t="shared" si="114"/>
        <v>0.62301960784313726</v>
      </c>
      <c r="F948" s="49">
        <f t="shared" si="114"/>
        <v>0.3255725490196078</v>
      </c>
      <c r="G948" s="49" t="e">
        <f t="shared" si="115"/>
        <v>#REF!</v>
      </c>
      <c r="H948" s="49" t="e">
        <f t="shared" si="115"/>
        <v>#REF!</v>
      </c>
      <c r="I948" s="49" t="e">
        <f t="shared" si="115"/>
        <v>#REF!</v>
      </c>
      <c r="J948" s="116">
        <f>'[2]RGB Analysis'!A948/3</f>
        <v>300.66666666666669</v>
      </c>
      <c r="K948" s="116" t="b">
        <f t="shared" si="116"/>
        <v>0</v>
      </c>
      <c r="L948" s="116"/>
      <c r="N948" s="49">
        <v>85.983400000000003</v>
      </c>
      <c r="O948" s="49">
        <v>158.87</v>
      </c>
      <c r="P948" s="49">
        <v>83.021000000000001</v>
      </c>
    </row>
    <row r="949" spans="1:16" x14ac:dyDescent="0.3">
      <c r="A949" s="49">
        <v>903</v>
      </c>
      <c r="B949" s="115">
        <f t="shared" si="112"/>
        <v>2.2931185944363102</v>
      </c>
      <c r="C949" s="49">
        <f t="shared" si="113"/>
        <v>552.40035254756754</v>
      </c>
      <c r="D949" s="49">
        <f t="shared" si="114"/>
        <v>0.34351333333333334</v>
      </c>
      <c r="E949" s="49">
        <f t="shared" si="114"/>
        <v>0.6216627450980392</v>
      </c>
      <c r="F949" s="49">
        <f t="shared" si="114"/>
        <v>0.33007450980392156</v>
      </c>
      <c r="G949" s="49" t="e">
        <f t="shared" si="115"/>
        <v>#REF!</v>
      </c>
      <c r="H949" s="49" t="e">
        <f t="shared" si="115"/>
        <v>#REF!</v>
      </c>
      <c r="I949" s="49" t="e">
        <f t="shared" si="115"/>
        <v>#REF!</v>
      </c>
      <c r="J949" s="116">
        <f>'[2]RGB Analysis'!A949/3</f>
        <v>301</v>
      </c>
      <c r="K949" s="116" t="b">
        <f t="shared" si="116"/>
        <v>1</v>
      </c>
      <c r="L949" s="116"/>
      <c r="N949" s="49">
        <v>87.5959</v>
      </c>
      <c r="O949" s="49">
        <v>158.524</v>
      </c>
      <c r="P949" s="49">
        <v>84.168999999999997</v>
      </c>
    </row>
    <row r="950" spans="1:16" hidden="1" x14ac:dyDescent="0.3">
      <c r="A950" s="49">
        <v>904</v>
      </c>
      <c r="B950" s="115">
        <f t="shared" si="112"/>
        <v>2.2911176183504147</v>
      </c>
      <c r="C950" s="49">
        <f t="shared" si="113"/>
        <v>552.88279827031647</v>
      </c>
      <c r="D950" s="49">
        <f t="shared" si="114"/>
        <v>0.33572431372549016</v>
      </c>
      <c r="E950" s="49">
        <f t="shared" si="114"/>
        <v>0.62110588235294117</v>
      </c>
      <c r="F950" s="49">
        <f t="shared" si="114"/>
        <v>0.33356862745098037</v>
      </c>
      <c r="G950" s="49" t="e">
        <f t="shared" si="115"/>
        <v>#REF!</v>
      </c>
      <c r="H950" s="49" t="e">
        <f t="shared" si="115"/>
        <v>#REF!</v>
      </c>
      <c r="I950" s="49" t="e">
        <f t="shared" si="115"/>
        <v>#REF!</v>
      </c>
      <c r="J950" s="116">
        <f>'[2]RGB Analysis'!A950/3</f>
        <v>301.33333333333331</v>
      </c>
      <c r="K950" s="116" t="b">
        <f t="shared" si="116"/>
        <v>0</v>
      </c>
      <c r="L950" s="116"/>
      <c r="N950" s="49">
        <v>85.609700000000004</v>
      </c>
      <c r="O950" s="49">
        <v>158.38200000000001</v>
      </c>
      <c r="P950" s="49">
        <v>85.06</v>
      </c>
    </row>
    <row r="951" spans="1:16" hidden="1" x14ac:dyDescent="0.3">
      <c r="A951" s="49">
        <v>905</v>
      </c>
      <c r="B951" s="115">
        <f t="shared" si="112"/>
        <v>2.2891166422645193</v>
      </c>
      <c r="C951" s="49">
        <f t="shared" si="113"/>
        <v>553.3660874296437</v>
      </c>
      <c r="D951" s="49">
        <f t="shared" si="114"/>
        <v>0.32941176470588235</v>
      </c>
      <c r="E951" s="49">
        <f t="shared" si="114"/>
        <v>0.61763921568627445</v>
      </c>
      <c r="F951" s="49">
        <f t="shared" si="114"/>
        <v>0.33804313725490198</v>
      </c>
      <c r="G951" s="49" t="e">
        <f t="shared" si="115"/>
        <v>#REF!</v>
      </c>
      <c r="H951" s="49" t="e">
        <f t="shared" si="115"/>
        <v>#REF!</v>
      </c>
      <c r="I951" s="49" t="e">
        <f t="shared" si="115"/>
        <v>#REF!</v>
      </c>
      <c r="J951" s="116">
        <f>'[2]RGB Analysis'!A951/3</f>
        <v>301.66666666666669</v>
      </c>
      <c r="K951" s="116" t="b">
        <f t="shared" si="116"/>
        <v>0</v>
      </c>
      <c r="L951" s="116"/>
      <c r="N951" s="49">
        <v>84</v>
      </c>
      <c r="O951" s="49">
        <v>157.49799999999999</v>
      </c>
      <c r="P951" s="49">
        <v>86.200999999999993</v>
      </c>
    </row>
    <row r="952" spans="1:16" x14ac:dyDescent="0.3">
      <c r="A952" s="49">
        <v>906</v>
      </c>
      <c r="B952" s="115">
        <f t="shared" si="112"/>
        <v>2.2871156661786234</v>
      </c>
      <c r="C952" s="49">
        <f t="shared" si="113"/>
        <v>553.85022223929343</v>
      </c>
      <c r="D952" s="49">
        <f t="shared" si="114"/>
        <v>0.32557450980392155</v>
      </c>
      <c r="E952" s="49">
        <f t="shared" si="114"/>
        <v>0.62090980392156858</v>
      </c>
      <c r="F952" s="49">
        <f t="shared" si="114"/>
        <v>0.34160000000000001</v>
      </c>
      <c r="G952" s="49" t="e">
        <f t="shared" si="115"/>
        <v>#REF!</v>
      </c>
      <c r="H952" s="49" t="e">
        <f t="shared" si="115"/>
        <v>#REF!</v>
      </c>
      <c r="I952" s="49" t="e">
        <f t="shared" si="115"/>
        <v>#REF!</v>
      </c>
      <c r="J952" s="116">
        <f>'[2]RGB Analysis'!A952/3</f>
        <v>302</v>
      </c>
      <c r="K952" s="116" t="b">
        <f t="shared" si="116"/>
        <v>1</v>
      </c>
      <c r="L952" s="116"/>
      <c r="N952" s="49">
        <v>83.021500000000003</v>
      </c>
      <c r="O952" s="49">
        <v>158.33199999999999</v>
      </c>
      <c r="P952" s="49">
        <v>87.108000000000004</v>
      </c>
    </row>
    <row r="953" spans="1:16" hidden="1" x14ac:dyDescent="0.3">
      <c r="A953" s="49">
        <v>907</v>
      </c>
      <c r="B953" s="115">
        <f t="shared" si="112"/>
        <v>2.2851146900927279</v>
      </c>
      <c r="C953" s="49">
        <f t="shared" si="113"/>
        <v>554.33520492076389</v>
      </c>
      <c r="D953" s="49">
        <f t="shared" si="114"/>
        <v>0.32232666666666665</v>
      </c>
      <c r="E953" s="49">
        <f t="shared" si="114"/>
        <v>0.62370196078431384</v>
      </c>
      <c r="F953" s="49">
        <f t="shared" si="114"/>
        <v>0.33485098039215688</v>
      </c>
      <c r="G953" s="49" t="e">
        <f t="shared" si="115"/>
        <v>#REF!</v>
      </c>
      <c r="H953" s="49" t="e">
        <f t="shared" si="115"/>
        <v>#REF!</v>
      </c>
      <c r="I953" s="49" t="e">
        <f t="shared" si="115"/>
        <v>#REF!</v>
      </c>
      <c r="J953" s="116">
        <f>'[2]RGB Analysis'!A953/3</f>
        <v>302.33333333333331</v>
      </c>
      <c r="K953" s="116" t="b">
        <f t="shared" si="116"/>
        <v>0</v>
      </c>
      <c r="L953" s="116"/>
      <c r="N953" s="49">
        <v>82.193299999999994</v>
      </c>
      <c r="O953" s="49">
        <v>159.04400000000001</v>
      </c>
      <c r="P953" s="49">
        <v>85.387</v>
      </c>
    </row>
    <row r="954" spans="1:16" hidden="1" x14ac:dyDescent="0.3">
      <c r="A954" s="49">
        <v>908</v>
      </c>
      <c r="B954" s="115">
        <f t="shared" si="112"/>
        <v>2.2831137140068325</v>
      </c>
      <c r="C954" s="49">
        <f t="shared" si="113"/>
        <v>554.82103770334129</v>
      </c>
      <c r="D954" s="49">
        <f t="shared" si="114"/>
        <v>0.32867098039215686</v>
      </c>
      <c r="E954" s="49">
        <f t="shared" si="114"/>
        <v>0.6250980392156863</v>
      </c>
      <c r="F954" s="49">
        <f t="shared" si="114"/>
        <v>0.32941176470588235</v>
      </c>
      <c r="G954" s="49" t="e">
        <f t="shared" si="115"/>
        <v>#REF!</v>
      </c>
      <c r="H954" s="49" t="e">
        <f t="shared" si="115"/>
        <v>#REF!</v>
      </c>
      <c r="I954" s="49" t="e">
        <f t="shared" si="115"/>
        <v>#REF!</v>
      </c>
      <c r="J954" s="116">
        <f>'[2]RGB Analysis'!A954/3</f>
        <v>302.66666666666669</v>
      </c>
      <c r="K954" s="116" t="b">
        <f t="shared" si="116"/>
        <v>0</v>
      </c>
      <c r="L954" s="116"/>
      <c r="N954" s="49">
        <v>83.811099999999996</v>
      </c>
      <c r="O954" s="49">
        <v>159.4</v>
      </c>
      <c r="P954" s="49">
        <v>84</v>
      </c>
    </row>
    <row r="955" spans="1:16" x14ac:dyDescent="0.3">
      <c r="A955" s="49">
        <v>909</v>
      </c>
      <c r="B955" s="115">
        <f t="shared" si="112"/>
        <v>2.2811127379209371</v>
      </c>
      <c r="C955" s="49">
        <f t="shared" si="113"/>
        <v>555.30772282413363</v>
      </c>
      <c r="D955" s="49">
        <f t="shared" si="114"/>
        <v>0.33367764705882352</v>
      </c>
      <c r="E955" s="49">
        <f t="shared" si="114"/>
        <v>0.63189411764705883</v>
      </c>
      <c r="F955" s="49">
        <f t="shared" si="114"/>
        <v>0.33338039215686277</v>
      </c>
      <c r="G955" s="49" t="e">
        <f t="shared" si="115"/>
        <v>#REF!</v>
      </c>
      <c r="H955" s="49" t="e">
        <f t="shared" si="115"/>
        <v>#REF!</v>
      </c>
      <c r="I955" s="49" t="e">
        <f t="shared" si="115"/>
        <v>#REF!</v>
      </c>
      <c r="J955" s="116">
        <f>'[2]RGB Analysis'!A955/3</f>
        <v>303</v>
      </c>
      <c r="K955" s="116" t="b">
        <f t="shared" si="116"/>
        <v>1</v>
      </c>
      <c r="L955" s="116"/>
      <c r="N955" s="49">
        <v>85.087800000000001</v>
      </c>
      <c r="O955" s="49">
        <v>161.13300000000001</v>
      </c>
      <c r="P955" s="49">
        <v>85.012</v>
      </c>
    </row>
    <row r="956" spans="1:16" hidden="1" x14ac:dyDescent="0.3">
      <c r="A956" s="49">
        <v>910</v>
      </c>
      <c r="B956" s="115">
        <f t="shared" si="112"/>
        <v>2.2791117618350412</v>
      </c>
      <c r="C956" s="49">
        <f t="shared" si="113"/>
        <v>555.7952625281057</v>
      </c>
      <c r="D956" s="49">
        <f t="shared" si="114"/>
        <v>0.32899647058823528</v>
      </c>
      <c r="E956" s="49">
        <f t="shared" si="114"/>
        <v>0.63392156862745108</v>
      </c>
      <c r="F956" s="49">
        <f t="shared" si="114"/>
        <v>0.33644705882352938</v>
      </c>
      <c r="G956" s="49" t="e">
        <f t="shared" si="115"/>
        <v>#REF!</v>
      </c>
      <c r="H956" s="49" t="e">
        <f t="shared" si="115"/>
        <v>#REF!</v>
      </c>
      <c r="I956" s="49" t="e">
        <f t="shared" si="115"/>
        <v>#REF!</v>
      </c>
      <c r="J956" s="116">
        <f>'[2]RGB Analysis'!A956/3</f>
        <v>303.33333333333331</v>
      </c>
      <c r="K956" s="116" t="b">
        <f t="shared" si="116"/>
        <v>0</v>
      </c>
      <c r="L956" s="116"/>
      <c r="N956" s="49">
        <v>83.894099999999995</v>
      </c>
      <c r="O956" s="49">
        <v>161.65</v>
      </c>
      <c r="P956" s="49">
        <v>85.793999999999997</v>
      </c>
    </row>
    <row r="957" spans="1:16" hidden="1" x14ac:dyDescent="0.3">
      <c r="A957" s="49">
        <v>911</v>
      </c>
      <c r="B957" s="115">
        <f t="shared" si="112"/>
        <v>2.2771107857491457</v>
      </c>
      <c r="C957" s="49">
        <f t="shared" si="113"/>
        <v>556.2836590681128</v>
      </c>
      <c r="D957" s="49">
        <f t="shared" si="114"/>
        <v>0.32549019607843138</v>
      </c>
      <c r="E957" s="49">
        <f t="shared" si="114"/>
        <v>0.63362352941176481</v>
      </c>
      <c r="F957" s="49">
        <f t="shared" si="114"/>
        <v>0.33500392156862746</v>
      </c>
      <c r="G957" s="49" t="e">
        <f t="shared" si="115"/>
        <v>#REF!</v>
      </c>
      <c r="H957" s="49" t="e">
        <f t="shared" si="115"/>
        <v>#REF!</v>
      </c>
      <c r="I957" s="49" t="e">
        <f t="shared" si="115"/>
        <v>#REF!</v>
      </c>
      <c r="J957" s="116">
        <f>'[2]RGB Analysis'!A957/3</f>
        <v>303.66666666666669</v>
      </c>
      <c r="K957" s="116" t="b">
        <f t="shared" si="116"/>
        <v>0</v>
      </c>
      <c r="L957" s="116"/>
      <c r="N957" s="49">
        <v>83</v>
      </c>
      <c r="O957" s="49">
        <v>161.57400000000001</v>
      </c>
      <c r="P957" s="49">
        <v>85.426000000000002</v>
      </c>
    </row>
    <row r="958" spans="1:16" x14ac:dyDescent="0.3">
      <c r="A958" s="49">
        <v>912</v>
      </c>
      <c r="B958" s="115">
        <f t="shared" si="112"/>
        <v>2.2751098096632503</v>
      </c>
      <c r="C958" s="49">
        <f t="shared" si="113"/>
        <v>556.77291470493617</v>
      </c>
      <c r="D958" s="49">
        <f t="shared" si="114"/>
        <v>0.33201843137254899</v>
      </c>
      <c r="E958" s="49">
        <f t="shared" si="114"/>
        <v>0.63584313725490182</v>
      </c>
      <c r="F958" s="49">
        <f t="shared" si="114"/>
        <v>0.33440784313725491</v>
      </c>
      <c r="G958" s="49" t="e">
        <f t="shared" si="115"/>
        <v>#REF!</v>
      </c>
      <c r="H958" s="49" t="e">
        <f t="shared" si="115"/>
        <v>#REF!</v>
      </c>
      <c r="I958" s="49" t="e">
        <f t="shared" si="115"/>
        <v>#REF!</v>
      </c>
      <c r="J958" s="116">
        <f>'[2]RGB Analysis'!A958/3</f>
        <v>304</v>
      </c>
      <c r="K958" s="116" t="b">
        <f t="shared" si="116"/>
        <v>1</v>
      </c>
      <c r="L958" s="116"/>
      <c r="N958" s="49">
        <v>84.664699999999996</v>
      </c>
      <c r="O958" s="49">
        <v>162.13999999999999</v>
      </c>
      <c r="P958" s="49">
        <v>85.274000000000001</v>
      </c>
    </row>
    <row r="959" spans="1:16" hidden="1" x14ac:dyDescent="0.3">
      <c r="A959" s="49">
        <v>913</v>
      </c>
      <c r="B959" s="115">
        <f t="shared" si="112"/>
        <v>2.2731088335773548</v>
      </c>
      <c r="C959" s="49">
        <f t="shared" si="113"/>
        <v>557.26303170731717</v>
      </c>
      <c r="D959" s="49">
        <f t="shared" si="114"/>
        <v>0.33725490196078428</v>
      </c>
      <c r="E959" s="49">
        <f t="shared" si="114"/>
        <v>0.63308235294117643</v>
      </c>
      <c r="F959" s="49">
        <f t="shared" si="114"/>
        <v>0.34079999999999999</v>
      </c>
      <c r="G959" s="49" t="e">
        <f t="shared" ref="G959:I974" si="117">G958</f>
        <v>#REF!</v>
      </c>
      <c r="H959" s="49" t="e">
        <f t="shared" si="117"/>
        <v>#REF!</v>
      </c>
      <c r="I959" s="49" t="e">
        <f t="shared" si="117"/>
        <v>#REF!</v>
      </c>
      <c r="J959" s="116">
        <f>'[2]RGB Analysis'!A959/3</f>
        <v>304.33333333333331</v>
      </c>
      <c r="K959" s="116" t="b">
        <f t="shared" si="116"/>
        <v>0</v>
      </c>
      <c r="L959" s="116"/>
      <c r="N959" s="49">
        <v>86</v>
      </c>
      <c r="O959" s="49">
        <v>161.43600000000001</v>
      </c>
      <c r="P959" s="49">
        <v>86.903999999999996</v>
      </c>
    </row>
    <row r="960" spans="1:16" hidden="1" x14ac:dyDescent="0.3">
      <c r="A960" s="49">
        <v>914</v>
      </c>
      <c r="B960" s="115">
        <f t="shared" si="112"/>
        <v>2.2711078574914589</v>
      </c>
      <c r="C960" s="49">
        <f t="shared" si="113"/>
        <v>557.75401235199331</v>
      </c>
      <c r="D960" s="49">
        <f t="shared" si="114"/>
        <v>0.32422117647058823</v>
      </c>
      <c r="E960" s="49">
        <f t="shared" si="114"/>
        <v>0.62583921568627454</v>
      </c>
      <c r="F960" s="49">
        <f t="shared" si="114"/>
        <v>0.34593725490196076</v>
      </c>
      <c r="G960" s="49" t="e">
        <f t="shared" si="117"/>
        <v>#REF!</v>
      </c>
      <c r="H960" s="49" t="e">
        <f t="shared" si="117"/>
        <v>#REF!</v>
      </c>
      <c r="I960" s="49" t="e">
        <f t="shared" si="117"/>
        <v>#REF!</v>
      </c>
      <c r="J960" s="116">
        <f>'[2]RGB Analysis'!A960/3</f>
        <v>304.66666666666669</v>
      </c>
      <c r="K960" s="116" t="b">
        <f t="shared" si="116"/>
        <v>0</v>
      </c>
      <c r="L960" s="116"/>
      <c r="N960" s="49">
        <v>82.676400000000001</v>
      </c>
      <c r="O960" s="49">
        <v>159.589</v>
      </c>
      <c r="P960" s="49">
        <v>88.213999999999999</v>
      </c>
    </row>
    <row r="961" spans="1:16" x14ac:dyDescent="0.3">
      <c r="A961" s="49">
        <v>915</v>
      </c>
      <c r="B961" s="115">
        <f t="shared" si="112"/>
        <v>2.2691068814055635</v>
      </c>
      <c r="C961" s="49">
        <f t="shared" si="113"/>
        <v>558.24585892373227</v>
      </c>
      <c r="D961" s="49">
        <f t="shared" si="114"/>
        <v>0.31372549019607843</v>
      </c>
      <c r="E961" s="49">
        <f t="shared" si="114"/>
        <v>0.62295686274509809</v>
      </c>
      <c r="F961" s="49">
        <f t="shared" si="114"/>
        <v>0.34710196078431371</v>
      </c>
      <c r="G961" s="49" t="e">
        <f t="shared" si="117"/>
        <v>#REF!</v>
      </c>
      <c r="H961" s="49" t="e">
        <f t="shared" si="117"/>
        <v>#REF!</v>
      </c>
      <c r="I961" s="49" t="e">
        <f t="shared" si="117"/>
        <v>#REF!</v>
      </c>
      <c r="J961" s="116">
        <f>'[2]RGB Analysis'!A961/3</f>
        <v>305</v>
      </c>
      <c r="K961" s="116" t="b">
        <f t="shared" si="116"/>
        <v>1</v>
      </c>
      <c r="L961" s="116"/>
      <c r="N961" s="49">
        <v>80</v>
      </c>
      <c r="O961" s="49">
        <v>158.85400000000001</v>
      </c>
      <c r="P961" s="49">
        <v>88.510999999999996</v>
      </c>
    </row>
    <row r="962" spans="1:16" hidden="1" x14ac:dyDescent="0.3">
      <c r="A962" s="49">
        <v>916</v>
      </c>
      <c r="B962" s="115">
        <f t="shared" si="112"/>
        <v>2.267105905319668</v>
      </c>
      <c r="C962" s="49">
        <f t="shared" si="113"/>
        <v>558.73857371536837</v>
      </c>
      <c r="D962" s="49">
        <f t="shared" si="114"/>
        <v>0.31589411764705883</v>
      </c>
      <c r="E962" s="49">
        <f t="shared" si="114"/>
        <v>0.62786666666666668</v>
      </c>
      <c r="F962" s="49">
        <f t="shared" si="114"/>
        <v>0.34763921568627448</v>
      </c>
      <c r="G962" s="49" t="e">
        <f t="shared" si="117"/>
        <v>#REF!</v>
      </c>
      <c r="H962" s="49" t="e">
        <f t="shared" si="117"/>
        <v>#REF!</v>
      </c>
      <c r="I962" s="49" t="e">
        <f t="shared" si="117"/>
        <v>#REF!</v>
      </c>
      <c r="J962" s="116">
        <f>'[2]RGB Analysis'!A962/3</f>
        <v>305.33333333333331</v>
      </c>
      <c r="K962" s="116" t="b">
        <f t="shared" si="116"/>
        <v>0</v>
      </c>
      <c r="L962" s="116"/>
      <c r="N962" s="49">
        <v>80.552999999999997</v>
      </c>
      <c r="O962" s="49">
        <v>160.10599999999999</v>
      </c>
      <c r="P962" s="49">
        <v>88.647999999999996</v>
      </c>
    </row>
    <row r="963" spans="1:16" hidden="1" x14ac:dyDescent="0.3">
      <c r="A963" s="49">
        <v>917</v>
      </c>
      <c r="B963" s="115">
        <f t="shared" si="112"/>
        <v>2.2651049292337726</v>
      </c>
      <c r="C963" s="49">
        <f t="shared" si="113"/>
        <v>559.23215902783772</v>
      </c>
      <c r="D963" s="49">
        <f t="shared" si="114"/>
        <v>0.31764705882352939</v>
      </c>
      <c r="E963" s="49">
        <f t="shared" si="114"/>
        <v>0.62892549019607846</v>
      </c>
      <c r="F963" s="49">
        <f t="shared" si="114"/>
        <v>0.35105882352941176</v>
      </c>
      <c r="G963" s="49" t="e">
        <f t="shared" si="117"/>
        <v>#REF!</v>
      </c>
      <c r="H963" s="49" t="e">
        <f t="shared" si="117"/>
        <v>#REF!</v>
      </c>
      <c r="I963" s="49" t="e">
        <f t="shared" si="117"/>
        <v>#REF!</v>
      </c>
      <c r="J963" s="116">
        <f>'[2]RGB Analysis'!A963/3</f>
        <v>305.66666666666669</v>
      </c>
      <c r="K963" s="116" t="b">
        <f t="shared" si="116"/>
        <v>0</v>
      </c>
      <c r="L963" s="116"/>
      <c r="N963" s="49">
        <v>81</v>
      </c>
      <c r="O963" s="49">
        <v>160.376</v>
      </c>
      <c r="P963" s="49">
        <v>89.52</v>
      </c>
    </row>
    <row r="964" spans="1:16" x14ac:dyDescent="0.3">
      <c r="A964" s="49">
        <v>918</v>
      </c>
      <c r="B964" s="115">
        <f t="shared" si="112"/>
        <v>2.2631039531478767</v>
      </c>
      <c r="C964" s="49">
        <f t="shared" si="113"/>
        <v>559.72661717021435</v>
      </c>
      <c r="D964" s="49">
        <f t="shared" si="114"/>
        <v>0.31764705882352939</v>
      </c>
      <c r="E964" s="49">
        <f t="shared" si="114"/>
        <v>0.62665098039215683</v>
      </c>
      <c r="F964" s="49">
        <f t="shared" si="114"/>
        <v>0.35371764705882347</v>
      </c>
      <c r="G964" s="49" t="e">
        <f t="shared" si="117"/>
        <v>#REF!</v>
      </c>
      <c r="H964" s="49" t="e">
        <f t="shared" si="117"/>
        <v>#REF!</v>
      </c>
      <c r="I964" s="49" t="e">
        <f t="shared" si="117"/>
        <v>#REF!</v>
      </c>
      <c r="J964" s="116">
        <f>'[2]RGB Analysis'!A964/3</f>
        <v>306</v>
      </c>
      <c r="K964" s="116" t="b">
        <f t="shared" si="116"/>
        <v>1</v>
      </c>
      <c r="L964" s="116"/>
      <c r="N964" s="49">
        <v>81</v>
      </c>
      <c r="O964" s="49">
        <v>159.79599999999999</v>
      </c>
      <c r="P964" s="49">
        <v>90.197999999999993</v>
      </c>
    </row>
    <row r="965" spans="1:16" hidden="1" x14ac:dyDescent="0.3">
      <c r="A965" s="49">
        <v>919</v>
      </c>
      <c r="B965" s="115">
        <f t="shared" si="112"/>
        <v>2.2611029770619813</v>
      </c>
      <c r="C965" s="49">
        <f t="shared" si="113"/>
        <v>560.22195045974547</v>
      </c>
      <c r="D965" s="49">
        <f t="shared" si="114"/>
        <v>0.31764705882352939</v>
      </c>
      <c r="E965" s="49">
        <f t="shared" si="114"/>
        <v>0.62756470588235291</v>
      </c>
      <c r="F965" s="49">
        <f t="shared" si="114"/>
        <v>0.36093333333333333</v>
      </c>
      <c r="G965" s="49" t="e">
        <f t="shared" si="117"/>
        <v>#REF!</v>
      </c>
      <c r="H965" s="49" t="e">
        <f t="shared" si="117"/>
        <v>#REF!</v>
      </c>
      <c r="I965" s="49" t="e">
        <f t="shared" si="117"/>
        <v>#REF!</v>
      </c>
      <c r="J965" s="116">
        <f>'[2]RGB Analysis'!A965/3</f>
        <v>306.33333333333331</v>
      </c>
      <c r="K965" s="116" t="b">
        <f t="shared" si="116"/>
        <v>0</v>
      </c>
      <c r="L965" s="116"/>
      <c r="N965" s="49">
        <v>81</v>
      </c>
      <c r="O965" s="49">
        <v>160.029</v>
      </c>
      <c r="P965" s="49">
        <v>92.037999999999997</v>
      </c>
    </row>
    <row r="966" spans="1:16" hidden="1" x14ac:dyDescent="0.3">
      <c r="A966" s="49">
        <v>920</v>
      </c>
      <c r="B966" s="115">
        <f t="shared" si="112"/>
        <v>2.2591020009760858</v>
      </c>
      <c r="C966" s="49">
        <f t="shared" si="113"/>
        <v>560.71816122188875</v>
      </c>
      <c r="D966" s="49">
        <f t="shared" si="114"/>
        <v>0.31548627450980388</v>
      </c>
      <c r="E966" s="49">
        <f t="shared" si="114"/>
        <v>0.63314509803921559</v>
      </c>
      <c r="F966" s="49">
        <f t="shared" si="114"/>
        <v>0.36686274509803918</v>
      </c>
      <c r="G966" s="49" t="e">
        <f t="shared" si="117"/>
        <v>#REF!</v>
      </c>
      <c r="H966" s="49" t="e">
        <f t="shared" si="117"/>
        <v>#REF!</v>
      </c>
      <c r="I966" s="49" t="e">
        <f t="shared" si="117"/>
        <v>#REF!</v>
      </c>
      <c r="J966" s="116">
        <f>'[2]RGB Analysis'!A966/3</f>
        <v>306.66666666666669</v>
      </c>
      <c r="K966" s="116" t="b">
        <f t="shared" si="116"/>
        <v>0</v>
      </c>
      <c r="L966" s="116"/>
      <c r="N966" s="49">
        <v>80.448999999999998</v>
      </c>
      <c r="O966" s="49">
        <v>161.452</v>
      </c>
      <c r="P966" s="49">
        <v>93.55</v>
      </c>
    </row>
    <row r="967" spans="1:16" x14ac:dyDescent="0.3">
      <c r="A967" s="49">
        <v>921</v>
      </c>
      <c r="B967" s="115">
        <f t="shared" si="112"/>
        <v>2.2571010248901904</v>
      </c>
      <c r="C967" s="49">
        <f t="shared" si="113"/>
        <v>561.21525179034779</v>
      </c>
      <c r="D967" s="49">
        <f t="shared" si="114"/>
        <v>0.31372549019607843</v>
      </c>
      <c r="E967" s="49">
        <f t="shared" si="114"/>
        <v>0.63717647058823523</v>
      </c>
      <c r="F967" s="49">
        <f t="shared" si="114"/>
        <v>0.36245098039215684</v>
      </c>
      <c r="G967" s="49" t="e">
        <f t="shared" si="117"/>
        <v>#REF!</v>
      </c>
      <c r="H967" s="49" t="e">
        <f t="shared" si="117"/>
        <v>#REF!</v>
      </c>
      <c r="I967" s="49" t="e">
        <f t="shared" si="117"/>
        <v>#REF!</v>
      </c>
      <c r="J967" s="116">
        <f>'[2]RGB Analysis'!A967/3</f>
        <v>307</v>
      </c>
      <c r="K967" s="116" t="b">
        <f t="shared" si="116"/>
        <v>1</v>
      </c>
      <c r="L967" s="116"/>
      <c r="N967" s="49">
        <v>80</v>
      </c>
      <c r="O967" s="49">
        <v>162.47999999999999</v>
      </c>
      <c r="P967" s="49">
        <v>92.424999999999997</v>
      </c>
    </row>
    <row r="968" spans="1:16" hidden="1" x14ac:dyDescent="0.3">
      <c r="A968" s="49">
        <v>922</v>
      </c>
      <c r="B968" s="115">
        <f t="shared" si="112"/>
        <v>2.2551000488042945</v>
      </c>
      <c r="C968" s="49">
        <f t="shared" si="113"/>
        <v>561.71322450710954</v>
      </c>
      <c r="D968" s="49">
        <f t="shared" si="114"/>
        <v>0.30725450980392155</v>
      </c>
      <c r="E968" s="49">
        <f t="shared" si="114"/>
        <v>0.63725882352941177</v>
      </c>
      <c r="F968" s="49">
        <f t="shared" si="114"/>
        <v>0.35882745098039215</v>
      </c>
      <c r="G968" s="49" t="e">
        <f t="shared" si="117"/>
        <v>#REF!</v>
      </c>
      <c r="H968" s="49" t="e">
        <f t="shared" si="117"/>
        <v>#REF!</v>
      </c>
      <c r="I968" s="49" t="e">
        <f t="shared" si="117"/>
        <v>#REF!</v>
      </c>
      <c r="J968" s="116">
        <f>'[2]RGB Analysis'!A968/3</f>
        <v>307.33333333333331</v>
      </c>
      <c r="K968" s="116" t="b">
        <f t="shared" si="116"/>
        <v>0</v>
      </c>
      <c r="L968" s="116"/>
      <c r="N968" s="49">
        <v>78.349900000000005</v>
      </c>
      <c r="O968" s="49">
        <v>162.501</v>
      </c>
      <c r="P968" s="49">
        <v>91.501000000000005</v>
      </c>
    </row>
    <row r="969" spans="1:16" hidden="1" x14ac:dyDescent="0.3">
      <c r="A969" s="49">
        <v>923</v>
      </c>
      <c r="B969" s="115">
        <f t="shared" si="112"/>
        <v>2.253099072718399</v>
      </c>
      <c r="C969" s="49">
        <f t="shared" si="113"/>
        <v>562.21208172247998</v>
      </c>
      <c r="D969" s="49">
        <f t="shared" si="114"/>
        <v>0.30196078431372547</v>
      </c>
      <c r="E969" s="49">
        <f t="shared" si="114"/>
        <v>0.63839215686274509</v>
      </c>
      <c r="F969" s="49">
        <f t="shared" si="114"/>
        <v>0.36529803921568627</v>
      </c>
      <c r="G969" s="49" t="e">
        <f t="shared" si="117"/>
        <v>#REF!</v>
      </c>
      <c r="H969" s="49" t="e">
        <f t="shared" si="117"/>
        <v>#REF!</v>
      </c>
      <c r="I969" s="49" t="e">
        <f t="shared" si="117"/>
        <v>#REF!</v>
      </c>
      <c r="J969" s="116">
        <f>'[2]RGB Analysis'!A969/3</f>
        <v>307.66666666666669</v>
      </c>
      <c r="K969" s="116" t="b">
        <f t="shared" si="116"/>
        <v>0</v>
      </c>
      <c r="L969" s="116"/>
      <c r="N969" s="49">
        <v>77</v>
      </c>
      <c r="O969" s="49">
        <v>162.79</v>
      </c>
      <c r="P969" s="49">
        <v>93.150999999999996</v>
      </c>
    </row>
    <row r="970" spans="1:16" x14ac:dyDescent="0.3">
      <c r="A970" s="49">
        <v>924</v>
      </c>
      <c r="B970" s="115">
        <f t="shared" si="112"/>
        <v>2.2510980966325036</v>
      </c>
      <c r="C970" s="49">
        <f t="shared" si="113"/>
        <v>562.71182579512208</v>
      </c>
      <c r="D970" s="49">
        <f t="shared" si="114"/>
        <v>0.31272627450980395</v>
      </c>
      <c r="E970" s="49">
        <f t="shared" si="114"/>
        <v>0.64076862745098029</v>
      </c>
      <c r="F970" s="49">
        <f t="shared" si="114"/>
        <v>0.37077647058823532</v>
      </c>
      <c r="G970" s="49" t="e">
        <f t="shared" si="117"/>
        <v>#REF!</v>
      </c>
      <c r="H970" s="49" t="e">
        <f t="shared" si="117"/>
        <v>#REF!</v>
      </c>
      <c r="I970" s="49" t="e">
        <f t="shared" si="117"/>
        <v>#REF!</v>
      </c>
      <c r="J970" s="116">
        <f>'[2]RGB Analysis'!A970/3</f>
        <v>308</v>
      </c>
      <c r="K970" s="116" t="b">
        <f t="shared" si="116"/>
        <v>1</v>
      </c>
      <c r="L970" s="116"/>
      <c r="N970" s="49">
        <v>79.745199999999997</v>
      </c>
      <c r="O970" s="49">
        <v>163.39599999999999</v>
      </c>
      <c r="P970" s="49">
        <v>94.548000000000002</v>
      </c>
    </row>
    <row r="971" spans="1:16" hidden="1" x14ac:dyDescent="0.3">
      <c r="A971" s="49">
        <v>925</v>
      </c>
      <c r="B971" s="115">
        <f t="shared" si="112"/>
        <v>2.2490971205466082</v>
      </c>
      <c r="C971" s="49">
        <f t="shared" si="113"/>
        <v>563.21245909209279</v>
      </c>
      <c r="D971" s="49">
        <f t="shared" si="114"/>
        <v>0.32156862745098042</v>
      </c>
      <c r="E971" s="49">
        <f t="shared" si="114"/>
        <v>0.64570588235294113</v>
      </c>
      <c r="F971" s="49">
        <f t="shared" si="114"/>
        <v>0.3757843137254902</v>
      </c>
      <c r="G971" s="49" t="e">
        <f t="shared" si="117"/>
        <v>#REF!</v>
      </c>
      <c r="H971" s="49" t="e">
        <f t="shared" si="117"/>
        <v>#REF!</v>
      </c>
      <c r="I971" s="49" t="e">
        <f t="shared" si="117"/>
        <v>#REF!</v>
      </c>
      <c r="J971" s="116">
        <f>'[2]RGB Analysis'!A971/3</f>
        <v>308.33333333333331</v>
      </c>
      <c r="K971" s="116" t="b">
        <f t="shared" si="116"/>
        <v>0</v>
      </c>
      <c r="L971" s="116"/>
      <c r="N971" s="49">
        <v>82</v>
      </c>
      <c r="O971" s="49">
        <v>164.655</v>
      </c>
      <c r="P971" s="49">
        <v>95.825000000000003</v>
      </c>
    </row>
    <row r="972" spans="1:16" hidden="1" x14ac:dyDescent="0.3">
      <c r="A972" s="49">
        <v>926</v>
      </c>
      <c r="B972" s="115">
        <f t="shared" si="112"/>
        <v>2.2470961444607123</v>
      </c>
      <c r="C972" s="49">
        <f t="shared" si="113"/>
        <v>563.71398398888016</v>
      </c>
      <c r="D972" s="49">
        <f t="shared" si="114"/>
        <v>0.31727019607843132</v>
      </c>
      <c r="E972" s="49">
        <f t="shared" si="114"/>
        <v>0.65207450980392156</v>
      </c>
      <c r="F972" s="49">
        <f t="shared" si="114"/>
        <v>0.37963529411764707</v>
      </c>
      <c r="G972" s="49" t="e">
        <f t="shared" si="117"/>
        <v>#REF!</v>
      </c>
      <c r="H972" s="49" t="e">
        <f t="shared" si="117"/>
        <v>#REF!</v>
      </c>
      <c r="I972" s="49" t="e">
        <f t="shared" si="117"/>
        <v>#REF!</v>
      </c>
      <c r="J972" s="116">
        <f>'[2]RGB Analysis'!A972/3</f>
        <v>308.66666666666669</v>
      </c>
      <c r="K972" s="116" t="b">
        <f t="shared" si="116"/>
        <v>0</v>
      </c>
      <c r="L972" s="116"/>
      <c r="N972" s="49">
        <v>80.903899999999993</v>
      </c>
      <c r="O972" s="49">
        <v>166.279</v>
      </c>
      <c r="P972" s="49">
        <v>96.807000000000002</v>
      </c>
    </row>
    <row r="973" spans="1:16" x14ac:dyDescent="0.3">
      <c r="A973" s="49">
        <v>927</v>
      </c>
      <c r="B973" s="115">
        <f t="shared" si="112"/>
        <v>2.2450951683748168</v>
      </c>
      <c r="C973" s="49">
        <f t="shared" si="113"/>
        <v>564.21640286944069</v>
      </c>
      <c r="D973" s="49">
        <f t="shared" si="114"/>
        <v>0.31372549019607843</v>
      </c>
      <c r="E973" s="49">
        <f t="shared" si="114"/>
        <v>0.65223529411764702</v>
      </c>
      <c r="F973" s="49">
        <f t="shared" si="114"/>
        <v>0.38048235294117644</v>
      </c>
      <c r="G973" s="49" t="e">
        <f t="shared" si="117"/>
        <v>#REF!</v>
      </c>
      <c r="H973" s="49" t="e">
        <f t="shared" si="117"/>
        <v>#REF!</v>
      </c>
      <c r="I973" s="49" t="e">
        <f t="shared" si="117"/>
        <v>#REF!</v>
      </c>
      <c r="J973" s="116">
        <f>'[2]RGB Analysis'!A973/3</f>
        <v>309</v>
      </c>
      <c r="K973" s="116" t="b">
        <f t="shared" si="116"/>
        <v>1</v>
      </c>
      <c r="L973" s="116"/>
      <c r="N973" s="49">
        <v>80</v>
      </c>
      <c r="O973" s="49">
        <v>166.32</v>
      </c>
      <c r="P973" s="49">
        <v>97.022999999999996</v>
      </c>
    </row>
    <row r="974" spans="1:16" hidden="1" x14ac:dyDescent="0.3">
      <c r="A974" s="49">
        <v>928</v>
      </c>
      <c r="B974" s="115">
        <f t="shared" si="112"/>
        <v>2.2430941922889214</v>
      </c>
      <c r="C974" s="49">
        <f t="shared" si="113"/>
        <v>564.71971812623758</v>
      </c>
      <c r="D974" s="49">
        <f t="shared" si="114"/>
        <v>0.30299803921568624</v>
      </c>
      <c r="E974" s="49">
        <f t="shared" si="114"/>
        <v>0.64693333333333325</v>
      </c>
      <c r="F974" s="49">
        <f t="shared" si="114"/>
        <v>0.38152941176470589</v>
      </c>
      <c r="G974" s="49" t="e">
        <f t="shared" si="117"/>
        <v>#REF!</v>
      </c>
      <c r="H974" s="49" t="e">
        <f t="shared" si="117"/>
        <v>#REF!</v>
      </c>
      <c r="I974" s="49" t="e">
        <f t="shared" si="117"/>
        <v>#REF!</v>
      </c>
      <c r="J974" s="116">
        <f>'[2]RGB Analysis'!A974/3</f>
        <v>309.33333333333331</v>
      </c>
      <c r="K974" s="116" t="b">
        <f t="shared" si="116"/>
        <v>0</v>
      </c>
      <c r="L974" s="116"/>
      <c r="N974" s="49">
        <v>77.264499999999998</v>
      </c>
      <c r="O974" s="49">
        <v>164.96799999999999</v>
      </c>
      <c r="P974" s="49">
        <v>97.29</v>
      </c>
    </row>
    <row r="975" spans="1:16" hidden="1" x14ac:dyDescent="0.3">
      <c r="A975" s="49">
        <v>929</v>
      </c>
      <c r="B975" s="115">
        <f t="shared" si="112"/>
        <v>2.2410932162030259</v>
      </c>
      <c r="C975" s="49">
        <f t="shared" si="113"/>
        <v>565.22393216027888</v>
      </c>
      <c r="D975" s="49">
        <f t="shared" si="114"/>
        <v>0.29411764705882354</v>
      </c>
      <c r="E975" s="49">
        <f t="shared" si="114"/>
        <v>0.6480117647058824</v>
      </c>
      <c r="F975" s="49">
        <f t="shared" si="114"/>
        <v>0.38099607843137251</v>
      </c>
      <c r="G975" s="49" t="e">
        <f t="shared" ref="G975:I990" si="118">G974</f>
        <v>#REF!</v>
      </c>
      <c r="H975" s="49" t="e">
        <f t="shared" si="118"/>
        <v>#REF!</v>
      </c>
      <c r="I975" s="49" t="e">
        <f t="shared" si="118"/>
        <v>#REF!</v>
      </c>
      <c r="J975" s="116">
        <f>'[2]RGB Analysis'!A975/3</f>
        <v>309.66666666666669</v>
      </c>
      <c r="K975" s="116" t="b">
        <f t="shared" si="116"/>
        <v>0</v>
      </c>
      <c r="L975" s="116"/>
      <c r="N975" s="49">
        <v>75</v>
      </c>
      <c r="O975" s="49">
        <v>165.24299999999999</v>
      </c>
      <c r="P975" s="49">
        <v>97.153999999999996</v>
      </c>
    </row>
    <row r="976" spans="1:16" x14ac:dyDescent="0.3">
      <c r="A976" s="49">
        <v>930</v>
      </c>
      <c r="B976" s="115">
        <f t="shared" si="112"/>
        <v>2.23909224011713</v>
      </c>
      <c r="C976" s="49">
        <f t="shared" si="113"/>
        <v>565.72904738115494</v>
      </c>
      <c r="D976" s="49">
        <f t="shared" si="114"/>
        <v>0.30054274509803924</v>
      </c>
      <c r="E976" s="49">
        <f t="shared" si="114"/>
        <v>0.65312156862745097</v>
      </c>
      <c r="F976" s="49">
        <f t="shared" si="114"/>
        <v>0.38039215686274508</v>
      </c>
      <c r="G976" s="49" t="e">
        <f t="shared" si="118"/>
        <v>#REF!</v>
      </c>
      <c r="H976" s="49" t="e">
        <f t="shared" si="118"/>
        <v>#REF!</v>
      </c>
      <c r="I976" s="49" t="e">
        <f t="shared" si="118"/>
        <v>#REF!</v>
      </c>
      <c r="J976" s="116">
        <f>'[2]RGB Analysis'!A976/3</f>
        <v>310</v>
      </c>
      <c r="K976" s="116" t="b">
        <f t="shared" si="116"/>
        <v>1</v>
      </c>
      <c r="L976" s="116"/>
      <c r="N976" s="49">
        <v>76.638400000000004</v>
      </c>
      <c r="O976" s="49">
        <v>166.54599999999999</v>
      </c>
      <c r="P976" s="49">
        <v>97</v>
      </c>
    </row>
    <row r="977" spans="1:16" hidden="1" x14ac:dyDescent="0.3">
      <c r="A977" s="49">
        <v>931</v>
      </c>
      <c r="B977" s="115">
        <f t="shared" si="112"/>
        <v>2.2370912640312346</v>
      </c>
      <c r="C977" s="49">
        <f t="shared" si="113"/>
        <v>566.23506620707724</v>
      </c>
      <c r="D977" s="49">
        <f t="shared" si="114"/>
        <v>0.30588235294117644</v>
      </c>
      <c r="E977" s="49">
        <f t="shared" si="114"/>
        <v>0.65797647058823527</v>
      </c>
      <c r="F977" s="49">
        <f t="shared" si="114"/>
        <v>0.38988627450980395</v>
      </c>
      <c r="G977" s="49" t="e">
        <f t="shared" si="118"/>
        <v>#REF!</v>
      </c>
      <c r="H977" s="49" t="e">
        <f t="shared" si="118"/>
        <v>#REF!</v>
      </c>
      <c r="I977" s="49" t="e">
        <f t="shared" si="118"/>
        <v>#REF!</v>
      </c>
      <c r="J977" s="116">
        <f>'[2]RGB Analysis'!A977/3</f>
        <v>310.33333333333331</v>
      </c>
      <c r="K977" s="116" t="b">
        <f t="shared" si="116"/>
        <v>0</v>
      </c>
      <c r="L977" s="116"/>
      <c r="N977" s="49">
        <v>78</v>
      </c>
      <c r="O977" s="49">
        <v>167.78399999999999</v>
      </c>
      <c r="P977" s="49">
        <v>99.421000000000006</v>
      </c>
    </row>
    <row r="978" spans="1:16" hidden="1" x14ac:dyDescent="0.3">
      <c r="A978" s="49">
        <v>932</v>
      </c>
      <c r="B978" s="115">
        <f t="shared" si="112"/>
        <v>2.2350902879453391</v>
      </c>
      <c r="C978" s="49">
        <f t="shared" si="113"/>
        <v>566.7419910649171</v>
      </c>
      <c r="D978" s="49">
        <f t="shared" si="114"/>
        <v>0.30374470588235292</v>
      </c>
      <c r="E978" s="49">
        <f t="shared" si="114"/>
        <v>0.6585882352941177</v>
      </c>
      <c r="F978" s="49">
        <f t="shared" si="114"/>
        <v>0.3979843137254902</v>
      </c>
      <c r="G978" s="49" t="e">
        <f t="shared" si="118"/>
        <v>#REF!</v>
      </c>
      <c r="H978" s="49" t="e">
        <f t="shared" si="118"/>
        <v>#REF!</v>
      </c>
      <c r="I978" s="49" t="e">
        <f t="shared" si="118"/>
        <v>#REF!</v>
      </c>
      <c r="J978" s="116">
        <f>'[2]RGB Analysis'!A978/3</f>
        <v>310.66666666666669</v>
      </c>
      <c r="K978" s="116" t="b">
        <f t="shared" si="116"/>
        <v>0</v>
      </c>
      <c r="L978" s="116"/>
      <c r="N978" s="49">
        <v>77.454899999999995</v>
      </c>
      <c r="O978" s="49">
        <v>167.94</v>
      </c>
      <c r="P978" s="49">
        <v>101.486</v>
      </c>
    </row>
    <row r="979" spans="1:16" x14ac:dyDescent="0.3">
      <c r="A979" s="49">
        <v>933</v>
      </c>
      <c r="B979" s="115">
        <f t="shared" si="112"/>
        <v>2.2330893118594437</v>
      </c>
      <c r="C979" s="49">
        <f t="shared" si="113"/>
        <v>567.24982439024404</v>
      </c>
      <c r="D979" s="49">
        <f t="shared" si="114"/>
        <v>0.30196078431372547</v>
      </c>
      <c r="E979" s="49">
        <f t="shared" si="114"/>
        <v>0.65913333333333335</v>
      </c>
      <c r="F979" s="49">
        <f t="shared" si="114"/>
        <v>0.39325882352941177</v>
      </c>
      <c r="G979" s="49" t="e">
        <f t="shared" si="118"/>
        <v>#REF!</v>
      </c>
      <c r="H979" s="49" t="e">
        <f t="shared" si="118"/>
        <v>#REF!</v>
      </c>
      <c r="I979" s="49" t="e">
        <f t="shared" si="118"/>
        <v>#REF!</v>
      </c>
      <c r="J979" s="116">
        <f>'[2]RGB Analysis'!A979/3</f>
        <v>311</v>
      </c>
      <c r="K979" s="116" t="b">
        <f t="shared" si="116"/>
        <v>1</v>
      </c>
      <c r="L979" s="116"/>
      <c r="N979" s="49">
        <v>77</v>
      </c>
      <c r="O979" s="49">
        <v>168.07900000000001</v>
      </c>
      <c r="P979" s="49">
        <v>100.28100000000001</v>
      </c>
    </row>
    <row r="980" spans="1:16" hidden="1" x14ac:dyDescent="0.3">
      <c r="A980" s="49">
        <v>934</v>
      </c>
      <c r="B980" s="115">
        <f t="shared" si="112"/>
        <v>2.2310883357735478</v>
      </c>
      <c r="C980" s="49">
        <f t="shared" si="113"/>
        <v>567.75856862736543</v>
      </c>
      <c r="D980" s="49">
        <f t="shared" si="114"/>
        <v>0.29982666666666663</v>
      </c>
      <c r="E980" s="49">
        <f t="shared" si="114"/>
        <v>0.66538039215686273</v>
      </c>
      <c r="F980" s="49">
        <f t="shared" si="114"/>
        <v>0.38905098039215685</v>
      </c>
      <c r="G980" s="49" t="e">
        <f t="shared" si="118"/>
        <v>#REF!</v>
      </c>
      <c r="H980" s="49" t="e">
        <f t="shared" si="118"/>
        <v>#REF!</v>
      </c>
      <c r="I980" s="49" t="e">
        <f t="shared" si="118"/>
        <v>#REF!</v>
      </c>
      <c r="J980" s="116">
        <f>'[2]RGB Analysis'!A980/3</f>
        <v>311.33333333333331</v>
      </c>
      <c r="K980" s="116" t="b">
        <f t="shared" si="116"/>
        <v>0</v>
      </c>
      <c r="L980" s="116"/>
      <c r="N980" s="49">
        <v>76.455799999999996</v>
      </c>
      <c r="O980" s="49">
        <v>169.672</v>
      </c>
      <c r="P980" s="49">
        <v>99.207999999999998</v>
      </c>
    </row>
    <row r="981" spans="1:16" hidden="1" x14ac:dyDescent="0.3">
      <c r="A981" s="49">
        <v>935</v>
      </c>
      <c r="B981" s="115">
        <f t="shared" si="112"/>
        <v>2.2290873596876524</v>
      </c>
      <c r="C981" s="49">
        <f t="shared" si="113"/>
        <v>568.26822622936481</v>
      </c>
      <c r="D981" s="49">
        <f t="shared" si="114"/>
        <v>0.29803921568627451</v>
      </c>
      <c r="E981" s="49">
        <f t="shared" si="114"/>
        <v>0.66274901960784316</v>
      </c>
      <c r="F981" s="49">
        <f t="shared" si="114"/>
        <v>0.39939607843137259</v>
      </c>
      <c r="G981" s="49" t="e">
        <f t="shared" si="118"/>
        <v>#REF!</v>
      </c>
      <c r="H981" s="49" t="e">
        <f t="shared" si="118"/>
        <v>#REF!</v>
      </c>
      <c r="I981" s="49" t="e">
        <f t="shared" si="118"/>
        <v>#REF!</v>
      </c>
      <c r="J981" s="116">
        <f>'[2]RGB Analysis'!A981/3</f>
        <v>311.66666666666669</v>
      </c>
      <c r="K981" s="116" t="b">
        <f t="shared" si="116"/>
        <v>0</v>
      </c>
      <c r="L981" s="116"/>
      <c r="N981" s="49">
        <v>76</v>
      </c>
      <c r="O981" s="49">
        <v>169.001</v>
      </c>
      <c r="P981" s="49">
        <v>101.846</v>
      </c>
    </row>
    <row r="982" spans="1:16" x14ac:dyDescent="0.3">
      <c r="A982" s="49">
        <v>936</v>
      </c>
      <c r="B982" s="115">
        <f t="shared" si="112"/>
        <v>2.2270863836017569</v>
      </c>
      <c r="C982" s="49">
        <f t="shared" si="113"/>
        <v>568.77879965814225</v>
      </c>
      <c r="D982" s="49">
        <f t="shared" si="114"/>
        <v>0.29590901960784316</v>
      </c>
      <c r="E982" s="49">
        <f t="shared" si="114"/>
        <v>0.655443137254902</v>
      </c>
      <c r="F982" s="49">
        <f t="shared" si="114"/>
        <v>0.40863529411764704</v>
      </c>
      <c r="G982" s="49" t="e">
        <f t="shared" si="118"/>
        <v>#REF!</v>
      </c>
      <c r="H982" s="49" t="e">
        <f t="shared" si="118"/>
        <v>#REF!</v>
      </c>
      <c r="I982" s="49" t="e">
        <f t="shared" si="118"/>
        <v>#REF!</v>
      </c>
      <c r="J982" s="116">
        <f>'[2]RGB Analysis'!A982/3</f>
        <v>312</v>
      </c>
      <c r="K982" s="116" t="b">
        <f t="shared" si="116"/>
        <v>1</v>
      </c>
      <c r="L982" s="116"/>
      <c r="N982" s="49">
        <v>75.456800000000001</v>
      </c>
      <c r="O982" s="49">
        <v>167.13800000000001</v>
      </c>
      <c r="P982" s="49">
        <v>104.202</v>
      </c>
    </row>
    <row r="983" spans="1:16" hidden="1" x14ac:dyDescent="0.3">
      <c r="A983" s="49">
        <v>937</v>
      </c>
      <c r="B983" s="115">
        <f t="shared" si="112"/>
        <v>2.2250854075158615</v>
      </c>
      <c r="C983" s="49">
        <f t="shared" si="113"/>
        <v>569.29029138445355</v>
      </c>
      <c r="D983" s="49">
        <f t="shared" si="114"/>
        <v>0.29411764705882354</v>
      </c>
      <c r="E983" s="49">
        <f t="shared" si="114"/>
        <v>0.65130980392156868</v>
      </c>
      <c r="F983" s="49">
        <f t="shared" si="114"/>
        <v>0.4136588235294118</v>
      </c>
      <c r="G983" s="49" t="e">
        <f t="shared" si="118"/>
        <v>#REF!</v>
      </c>
      <c r="H983" s="49" t="e">
        <f t="shared" si="118"/>
        <v>#REF!</v>
      </c>
      <c r="I983" s="49" t="e">
        <f t="shared" si="118"/>
        <v>#REF!</v>
      </c>
      <c r="J983" s="116">
        <f>'[2]RGB Analysis'!A983/3</f>
        <v>312.33333333333331</v>
      </c>
      <c r="K983" s="116" t="b">
        <f t="shared" si="116"/>
        <v>0</v>
      </c>
      <c r="L983" s="116"/>
      <c r="N983" s="49">
        <v>75</v>
      </c>
      <c r="O983" s="49">
        <v>166.084</v>
      </c>
      <c r="P983" s="49">
        <v>105.483</v>
      </c>
    </row>
    <row r="984" spans="1:16" hidden="1" x14ac:dyDescent="0.3">
      <c r="A984" s="49">
        <v>938</v>
      </c>
      <c r="B984" s="115">
        <f t="shared" si="112"/>
        <v>2.2230844314299656</v>
      </c>
      <c r="C984" s="49">
        <f t="shared" si="113"/>
        <v>569.80270388794997</v>
      </c>
      <c r="D984" s="49">
        <f t="shared" si="114"/>
        <v>0.29624392156862739</v>
      </c>
      <c r="E984" s="49">
        <f t="shared" si="114"/>
        <v>0.65305098039215681</v>
      </c>
      <c r="F984" s="49">
        <f t="shared" si="114"/>
        <v>0.4178705882352941</v>
      </c>
      <c r="G984" s="49" t="e">
        <f t="shared" si="118"/>
        <v>#REF!</v>
      </c>
      <c r="H984" s="49" t="e">
        <f t="shared" si="118"/>
        <v>#REF!</v>
      </c>
      <c r="I984" s="49" t="e">
        <f t="shared" si="118"/>
        <v>#REF!</v>
      </c>
      <c r="J984" s="116">
        <f>'[2]RGB Analysis'!A984/3</f>
        <v>312.66666666666669</v>
      </c>
      <c r="K984" s="116" t="b">
        <f t="shared" si="116"/>
        <v>0</v>
      </c>
      <c r="L984" s="116"/>
      <c r="N984" s="49">
        <v>75.542199999999994</v>
      </c>
      <c r="O984" s="49">
        <v>166.52799999999999</v>
      </c>
      <c r="P984" s="49">
        <v>106.557</v>
      </c>
    </row>
    <row r="985" spans="1:16" x14ac:dyDescent="0.3">
      <c r="A985" s="49">
        <v>939</v>
      </c>
      <c r="B985" s="115">
        <f t="shared" si="112"/>
        <v>2.2210834553440701</v>
      </c>
      <c r="C985" s="49">
        <f t="shared" si="113"/>
        <v>570.31603965721843</v>
      </c>
      <c r="D985" s="49">
        <f t="shared" si="114"/>
        <v>0.29803921568627451</v>
      </c>
      <c r="E985" s="49">
        <f t="shared" si="114"/>
        <v>0.6657764705882353</v>
      </c>
      <c r="F985" s="49">
        <f t="shared" si="114"/>
        <v>0.4159450980392157</v>
      </c>
      <c r="G985" s="49" t="e">
        <f t="shared" si="118"/>
        <v>#REF!</v>
      </c>
      <c r="H985" s="49" t="e">
        <f t="shared" si="118"/>
        <v>#REF!</v>
      </c>
      <c r="I985" s="49" t="e">
        <f t="shared" si="118"/>
        <v>#REF!</v>
      </c>
      <c r="J985" s="116">
        <f>'[2]RGB Analysis'!A985/3</f>
        <v>313</v>
      </c>
      <c r="K985" s="116" t="b">
        <f t="shared" si="116"/>
        <v>1</v>
      </c>
      <c r="L985" s="116"/>
      <c r="N985" s="49">
        <v>76</v>
      </c>
      <c r="O985" s="49">
        <v>169.773</v>
      </c>
      <c r="P985" s="49">
        <v>106.066</v>
      </c>
    </row>
    <row r="986" spans="1:16" hidden="1" x14ac:dyDescent="0.3">
      <c r="A986" s="49">
        <v>940</v>
      </c>
      <c r="B986" s="115">
        <f t="shared" si="112"/>
        <v>2.2190824792581747</v>
      </c>
      <c r="C986" s="49">
        <f t="shared" si="113"/>
        <v>570.83030118982174</v>
      </c>
      <c r="D986" s="49">
        <f t="shared" si="114"/>
        <v>0.28954901960784313</v>
      </c>
      <c r="E986" s="49">
        <f t="shared" si="114"/>
        <v>0.67813725490196086</v>
      </c>
      <c r="F986" s="49">
        <f t="shared" si="114"/>
        <v>0.41447058823529409</v>
      </c>
      <c r="G986" s="49" t="e">
        <f t="shared" si="118"/>
        <v>#REF!</v>
      </c>
      <c r="H986" s="49" t="e">
        <f t="shared" si="118"/>
        <v>#REF!</v>
      </c>
      <c r="I986" s="49" t="e">
        <f t="shared" si="118"/>
        <v>#REF!</v>
      </c>
      <c r="J986" s="116">
        <f>'[2]RGB Analysis'!A986/3</f>
        <v>313.33333333333331</v>
      </c>
      <c r="K986" s="116" t="b">
        <f t="shared" si="116"/>
        <v>0</v>
      </c>
      <c r="L986" s="116"/>
      <c r="N986" s="49">
        <v>73.834999999999994</v>
      </c>
      <c r="O986" s="49">
        <v>172.92500000000001</v>
      </c>
      <c r="P986" s="49">
        <v>105.69</v>
      </c>
    </row>
    <row r="987" spans="1:16" hidden="1" x14ac:dyDescent="0.3">
      <c r="A987" s="49">
        <v>941</v>
      </c>
      <c r="B987" s="115">
        <f t="shared" si="112"/>
        <v>2.2170815031722788</v>
      </c>
      <c r="C987" s="49">
        <f t="shared" si="113"/>
        <v>571.34549099233982</v>
      </c>
      <c r="D987" s="49">
        <f t="shared" si="114"/>
        <v>0.28235294117647058</v>
      </c>
      <c r="E987" s="49">
        <f t="shared" si="114"/>
        <v>0.67987058823529412</v>
      </c>
      <c r="F987" s="49">
        <f t="shared" si="114"/>
        <v>0.4235921568627451</v>
      </c>
      <c r="G987" s="49" t="e">
        <f t="shared" si="118"/>
        <v>#REF!</v>
      </c>
      <c r="H987" s="49" t="e">
        <f t="shared" si="118"/>
        <v>#REF!</v>
      </c>
      <c r="I987" s="49" t="e">
        <f t="shared" si="118"/>
        <v>#REF!</v>
      </c>
      <c r="J987" s="116">
        <f>'[2]RGB Analysis'!A987/3</f>
        <v>313.66666666666669</v>
      </c>
      <c r="K987" s="116" t="b">
        <f t="shared" si="116"/>
        <v>0</v>
      </c>
      <c r="L987" s="116"/>
      <c r="N987" s="49">
        <v>72</v>
      </c>
      <c r="O987" s="49">
        <v>173.36699999999999</v>
      </c>
      <c r="P987" s="49">
        <v>108.01600000000001</v>
      </c>
    </row>
    <row r="988" spans="1:16" x14ac:dyDescent="0.3">
      <c r="A988" s="49">
        <v>942</v>
      </c>
      <c r="B988" s="115">
        <f t="shared" si="112"/>
        <v>2.2150805270863834</v>
      </c>
      <c r="C988" s="49">
        <f t="shared" si="113"/>
        <v>571.86161158040875</v>
      </c>
      <c r="D988" s="49">
        <f t="shared" si="114"/>
        <v>0.28870901960784312</v>
      </c>
      <c r="E988" s="49">
        <f t="shared" si="114"/>
        <v>0.68465490196078427</v>
      </c>
      <c r="F988" s="49">
        <f t="shared" si="114"/>
        <v>0.43121568627450974</v>
      </c>
      <c r="G988" s="49" t="e">
        <f t="shared" si="118"/>
        <v>#REF!</v>
      </c>
      <c r="H988" s="49" t="e">
        <f t="shared" si="118"/>
        <v>#REF!</v>
      </c>
      <c r="I988" s="49" t="e">
        <f t="shared" si="118"/>
        <v>#REF!</v>
      </c>
      <c r="J988" s="116">
        <f>'[2]RGB Analysis'!A988/3</f>
        <v>314</v>
      </c>
      <c r="K988" s="116" t="b">
        <f t="shared" si="116"/>
        <v>1</v>
      </c>
      <c r="L988" s="116"/>
      <c r="N988" s="49">
        <v>73.620800000000003</v>
      </c>
      <c r="O988" s="49">
        <v>174.58699999999999</v>
      </c>
      <c r="P988" s="49">
        <v>109.96</v>
      </c>
    </row>
    <row r="989" spans="1:16" hidden="1" x14ac:dyDescent="0.3">
      <c r="A989" s="49">
        <v>943</v>
      </c>
      <c r="B989" s="115">
        <f t="shared" si="112"/>
        <v>2.2130795510004879</v>
      </c>
      <c r="C989" s="49">
        <f t="shared" si="113"/>
        <v>572.37866547876342</v>
      </c>
      <c r="D989" s="49">
        <f t="shared" si="114"/>
        <v>0.29411764705882354</v>
      </c>
      <c r="E989" s="49">
        <f t="shared" si="114"/>
        <v>0.6837803921568627</v>
      </c>
      <c r="F989" s="49">
        <f t="shared" si="114"/>
        <v>0.43137254901960786</v>
      </c>
      <c r="G989" s="49" t="e">
        <f t="shared" si="118"/>
        <v>#REF!</v>
      </c>
      <c r="H989" s="49" t="e">
        <f t="shared" si="118"/>
        <v>#REF!</v>
      </c>
      <c r="I989" s="49" t="e">
        <f t="shared" si="118"/>
        <v>#REF!</v>
      </c>
      <c r="J989" s="116">
        <f>'[2]RGB Analysis'!A989/3</f>
        <v>314.33333333333331</v>
      </c>
      <c r="K989" s="116" t="b">
        <f t="shared" si="116"/>
        <v>0</v>
      </c>
      <c r="L989" s="116"/>
      <c r="N989" s="49">
        <v>75</v>
      </c>
      <c r="O989" s="49">
        <v>174.364</v>
      </c>
      <c r="P989" s="49">
        <v>110</v>
      </c>
    </row>
    <row r="990" spans="1:16" hidden="1" x14ac:dyDescent="0.3">
      <c r="A990" s="49">
        <v>944</v>
      </c>
      <c r="B990" s="115">
        <f t="shared" si="112"/>
        <v>2.2110785749145925</v>
      </c>
      <c r="C990" s="49">
        <f t="shared" si="113"/>
        <v>572.89665522127814</v>
      </c>
      <c r="D990" s="49">
        <f t="shared" si="114"/>
        <v>0.28565803921568628</v>
      </c>
      <c r="E990" s="49">
        <f t="shared" si="114"/>
        <v>0.66801960784313719</v>
      </c>
      <c r="F990" s="49">
        <f t="shared" si="114"/>
        <v>0.43137254901960786</v>
      </c>
      <c r="G990" s="49" t="e">
        <f t="shared" si="118"/>
        <v>#REF!</v>
      </c>
      <c r="H990" s="49" t="e">
        <f t="shared" si="118"/>
        <v>#REF!</v>
      </c>
      <c r="I990" s="49" t="e">
        <f t="shared" si="118"/>
        <v>#REF!</v>
      </c>
      <c r="J990" s="116">
        <f>'[2]RGB Analysis'!A990/3</f>
        <v>314.66666666666669</v>
      </c>
      <c r="K990" s="116" t="b">
        <f t="shared" si="116"/>
        <v>0</v>
      </c>
      <c r="L990" s="116"/>
      <c r="N990" s="49">
        <v>72.842799999999997</v>
      </c>
      <c r="O990" s="49">
        <v>170.345</v>
      </c>
      <c r="P990" s="49">
        <v>110</v>
      </c>
    </row>
    <row r="991" spans="1:16" x14ac:dyDescent="0.3">
      <c r="A991" s="49">
        <v>945</v>
      </c>
      <c r="B991" s="115">
        <f t="shared" si="112"/>
        <v>2.2090775988286966</v>
      </c>
      <c r="C991" s="49">
        <f t="shared" si="113"/>
        <v>573.41558335100763</v>
      </c>
      <c r="D991" s="49">
        <f t="shared" si="114"/>
        <v>0.27843137254901956</v>
      </c>
      <c r="E991" s="49">
        <f t="shared" si="114"/>
        <v>0.66599607843137254</v>
      </c>
      <c r="F991" s="49">
        <f t="shared" si="114"/>
        <v>0.42925882352941175</v>
      </c>
      <c r="G991" s="49" t="e">
        <f t="shared" ref="G991:I1006" si="119">G990</f>
        <v>#REF!</v>
      </c>
      <c r="H991" s="49" t="e">
        <f t="shared" si="119"/>
        <v>#REF!</v>
      </c>
      <c r="I991" s="49" t="e">
        <f t="shared" si="119"/>
        <v>#REF!</v>
      </c>
      <c r="J991" s="116">
        <f>'[2]RGB Analysis'!A991/3</f>
        <v>315</v>
      </c>
      <c r="K991" s="116" t="b">
        <f t="shared" si="116"/>
        <v>1</v>
      </c>
      <c r="L991" s="116"/>
      <c r="N991" s="49">
        <v>71</v>
      </c>
      <c r="O991" s="49">
        <v>169.82900000000001</v>
      </c>
      <c r="P991" s="49">
        <v>109.461</v>
      </c>
    </row>
    <row r="992" spans="1:16" hidden="1" x14ac:dyDescent="0.3">
      <c r="A992" s="49">
        <v>946</v>
      </c>
      <c r="B992" s="115">
        <f t="shared" si="112"/>
        <v>2.2070766227428011</v>
      </c>
      <c r="C992" s="49">
        <f t="shared" si="113"/>
        <v>573.9354524202289</v>
      </c>
      <c r="D992" s="49">
        <f t="shared" si="114"/>
        <v>0.27632039215686272</v>
      </c>
      <c r="E992" s="49">
        <f t="shared" si="114"/>
        <v>0.67559999999999998</v>
      </c>
      <c r="F992" s="49">
        <f t="shared" si="114"/>
        <v>0.42745098039215684</v>
      </c>
      <c r="G992" s="49" t="e">
        <f t="shared" si="119"/>
        <v>#REF!</v>
      </c>
      <c r="H992" s="49" t="e">
        <f t="shared" si="119"/>
        <v>#REF!</v>
      </c>
      <c r="I992" s="49" t="e">
        <f t="shared" si="119"/>
        <v>#REF!</v>
      </c>
      <c r="J992" s="116">
        <f>'[2]RGB Analysis'!A992/3</f>
        <v>315.33333333333331</v>
      </c>
      <c r="K992" s="116" t="b">
        <f t="shared" si="116"/>
        <v>0</v>
      </c>
      <c r="L992" s="116"/>
      <c r="N992" s="49">
        <v>70.461699999999993</v>
      </c>
      <c r="O992" s="49">
        <v>172.27799999999999</v>
      </c>
      <c r="P992" s="49">
        <v>109</v>
      </c>
    </row>
    <row r="993" spans="1:16" hidden="1" x14ac:dyDescent="0.3">
      <c r="A993" s="49">
        <v>947</v>
      </c>
      <c r="B993" s="115">
        <f t="shared" si="112"/>
        <v>2.2050756466569057</v>
      </c>
      <c r="C993" s="49">
        <f t="shared" si="113"/>
        <v>574.45626499048308</v>
      </c>
      <c r="D993" s="49">
        <f t="shared" si="114"/>
        <v>0.27450980392156865</v>
      </c>
      <c r="E993" s="49">
        <f t="shared" si="114"/>
        <v>0.67674901960784317</v>
      </c>
      <c r="F993" s="49">
        <f t="shared" si="114"/>
        <v>0.4464313725490196</v>
      </c>
      <c r="G993" s="49" t="e">
        <f t="shared" si="119"/>
        <v>#REF!</v>
      </c>
      <c r="H993" s="49" t="e">
        <f t="shared" si="119"/>
        <v>#REF!</v>
      </c>
      <c r="I993" s="49" t="e">
        <f t="shared" si="119"/>
        <v>#REF!</v>
      </c>
      <c r="J993" s="116">
        <f>'[2]RGB Analysis'!A993/3</f>
        <v>315.66666666666669</v>
      </c>
      <c r="K993" s="116" t="b">
        <f t="shared" si="116"/>
        <v>0</v>
      </c>
      <c r="L993" s="116"/>
      <c r="N993" s="49">
        <v>70</v>
      </c>
      <c r="O993" s="49">
        <v>172.571</v>
      </c>
      <c r="P993" s="49">
        <v>113.84</v>
      </c>
    </row>
    <row r="994" spans="1:16" x14ac:dyDescent="0.3">
      <c r="A994" s="49">
        <v>948</v>
      </c>
      <c r="B994" s="115">
        <f t="shared" si="112"/>
        <v>2.2030746705710103</v>
      </c>
      <c r="C994" s="49">
        <f t="shared" si="113"/>
        <v>574.97802363261792</v>
      </c>
      <c r="D994" s="49">
        <f t="shared" si="114"/>
        <v>0.28083137254901958</v>
      </c>
      <c r="E994" s="49">
        <f t="shared" si="114"/>
        <v>0.67952549019607833</v>
      </c>
      <c r="F994" s="49">
        <f t="shared" si="114"/>
        <v>0.46274509803921565</v>
      </c>
      <c r="G994" s="49" t="e">
        <f t="shared" si="119"/>
        <v>#REF!</v>
      </c>
      <c r="H994" s="49" t="e">
        <f t="shared" si="119"/>
        <v>#REF!</v>
      </c>
      <c r="I994" s="49" t="e">
        <f t="shared" si="119"/>
        <v>#REF!</v>
      </c>
      <c r="J994" s="116">
        <f>'[2]RGB Analysis'!A994/3</f>
        <v>316</v>
      </c>
      <c r="K994" s="116" t="b">
        <f t="shared" si="116"/>
        <v>1</v>
      </c>
      <c r="L994" s="116"/>
      <c r="N994" s="49">
        <v>71.611999999999995</v>
      </c>
      <c r="O994" s="49">
        <v>173.279</v>
      </c>
      <c r="P994" s="49">
        <v>118</v>
      </c>
    </row>
    <row r="995" spans="1:16" hidden="1" x14ac:dyDescent="0.3">
      <c r="A995" s="49">
        <v>949</v>
      </c>
      <c r="B995" s="115">
        <f t="shared" si="112"/>
        <v>2.2010736944851144</v>
      </c>
      <c r="C995" s="49">
        <f t="shared" si="113"/>
        <v>575.50073092682953</v>
      </c>
      <c r="D995" s="49">
        <f t="shared" si="114"/>
        <v>0.28631450980392154</v>
      </c>
      <c r="E995" s="49">
        <f t="shared" si="114"/>
        <v>0.68569411764705879</v>
      </c>
      <c r="F995" s="49">
        <f t="shared" si="114"/>
        <v>0.46063921568627447</v>
      </c>
      <c r="G995" s="49" t="e">
        <f t="shared" si="119"/>
        <v>#REF!</v>
      </c>
      <c r="H995" s="49" t="e">
        <f t="shared" si="119"/>
        <v>#REF!</v>
      </c>
      <c r="I995" s="49" t="e">
        <f t="shared" si="119"/>
        <v>#REF!</v>
      </c>
      <c r="J995" s="116">
        <f>'[2]RGB Analysis'!A995/3</f>
        <v>316.33333333333331</v>
      </c>
      <c r="K995" s="116" t="b">
        <f t="shared" si="116"/>
        <v>0</v>
      </c>
      <c r="L995" s="116"/>
      <c r="N995" s="49">
        <v>73.010199999999998</v>
      </c>
      <c r="O995" s="49">
        <v>174.852</v>
      </c>
      <c r="P995" s="49">
        <v>117.46299999999999</v>
      </c>
    </row>
    <row r="996" spans="1:16" hidden="1" x14ac:dyDescent="0.3">
      <c r="A996" s="49">
        <v>950</v>
      </c>
      <c r="B996" s="115">
        <f t="shared" si="112"/>
        <v>2.1990727183992189</v>
      </c>
      <c r="C996" s="49">
        <f t="shared" si="113"/>
        <v>576.02438946270468</v>
      </c>
      <c r="D996" s="49">
        <f t="shared" si="114"/>
        <v>0.28251921568627453</v>
      </c>
      <c r="E996" s="49">
        <f t="shared" si="114"/>
        <v>0.68636470588235288</v>
      </c>
      <c r="F996" s="49">
        <f t="shared" si="114"/>
        <v>0.45882352941176474</v>
      </c>
      <c r="G996" s="49" t="e">
        <f t="shared" si="119"/>
        <v>#REF!</v>
      </c>
      <c r="H996" s="49" t="e">
        <f t="shared" si="119"/>
        <v>#REF!</v>
      </c>
      <c r="I996" s="49" t="e">
        <f t="shared" si="119"/>
        <v>#REF!</v>
      </c>
      <c r="J996" s="116">
        <f>'[2]RGB Analysis'!A996/3</f>
        <v>316.66666666666669</v>
      </c>
      <c r="K996" s="116" t="b">
        <f t="shared" si="116"/>
        <v>0</v>
      </c>
      <c r="L996" s="116"/>
      <c r="N996" s="49">
        <v>72.042400000000001</v>
      </c>
      <c r="O996" s="49">
        <v>175.023</v>
      </c>
      <c r="P996" s="49">
        <v>117</v>
      </c>
    </row>
    <row r="997" spans="1:16" x14ac:dyDescent="0.3">
      <c r="A997" s="49">
        <v>951</v>
      </c>
      <c r="B997" s="115">
        <f t="shared" si="112"/>
        <v>2.1970717423133235</v>
      </c>
      <c r="C997" s="49">
        <f t="shared" si="113"/>
        <v>576.54900183926452</v>
      </c>
      <c r="D997" s="49">
        <f t="shared" si="114"/>
        <v>0.27966588235294121</v>
      </c>
      <c r="E997" s="49">
        <f t="shared" si="114"/>
        <v>0.68559215686274499</v>
      </c>
      <c r="F997" s="49">
        <f t="shared" si="114"/>
        <v>0.46302745098039211</v>
      </c>
      <c r="G997" s="49" t="e">
        <f t="shared" si="119"/>
        <v>#REF!</v>
      </c>
      <c r="H997" s="49" t="e">
        <f t="shared" si="119"/>
        <v>#REF!</v>
      </c>
      <c r="I997" s="49" t="e">
        <f t="shared" si="119"/>
        <v>#REF!</v>
      </c>
      <c r="J997" s="116">
        <f>'[2]RGB Analysis'!A997/3</f>
        <v>317</v>
      </c>
      <c r="K997" s="116" t="b">
        <f t="shared" si="116"/>
        <v>1</v>
      </c>
      <c r="L997" s="116"/>
      <c r="N997" s="49">
        <v>71.314800000000005</v>
      </c>
      <c r="O997" s="49">
        <v>174.82599999999999</v>
      </c>
      <c r="P997" s="49">
        <v>118.072</v>
      </c>
    </row>
    <row r="998" spans="1:16" hidden="1" x14ac:dyDescent="0.3">
      <c r="A998" s="49">
        <v>952</v>
      </c>
      <c r="B998" s="115">
        <f t="shared" si="112"/>
        <v>2.195070766227428</v>
      </c>
      <c r="C998" s="49">
        <f t="shared" si="113"/>
        <v>577.07457066500672</v>
      </c>
      <c r="D998" s="49">
        <f t="shared" si="114"/>
        <v>0.2855435294117647</v>
      </c>
      <c r="E998" s="49">
        <f t="shared" si="114"/>
        <v>0.68452156862745095</v>
      </c>
      <c r="F998" s="49">
        <f t="shared" si="114"/>
        <v>0.46666666666666662</v>
      </c>
      <c r="G998" s="49" t="e">
        <f t="shared" si="119"/>
        <v>#REF!</v>
      </c>
      <c r="H998" s="49" t="e">
        <f t="shared" si="119"/>
        <v>#REF!</v>
      </c>
      <c r="I998" s="49" t="e">
        <f t="shared" si="119"/>
        <v>#REF!</v>
      </c>
      <c r="J998" s="116">
        <f>'[2]RGB Analysis'!A998/3</f>
        <v>317.33333333333331</v>
      </c>
      <c r="K998" s="116" t="b">
        <f t="shared" si="116"/>
        <v>0</v>
      </c>
      <c r="L998" s="116"/>
      <c r="N998" s="49">
        <v>72.813599999999994</v>
      </c>
      <c r="O998" s="49">
        <v>174.553</v>
      </c>
      <c r="P998" s="49">
        <v>119</v>
      </c>
    </row>
    <row r="999" spans="1:16" hidden="1" x14ac:dyDescent="0.3">
      <c r="A999" s="49">
        <v>953</v>
      </c>
      <c r="B999" s="115">
        <f t="shared" si="112"/>
        <v>2.1930697901415321</v>
      </c>
      <c r="C999" s="49">
        <f t="shared" si="113"/>
        <v>577.60109855794929</v>
      </c>
      <c r="D999" s="49">
        <f t="shared" si="114"/>
        <v>0.29019607843137252</v>
      </c>
      <c r="E999" s="49">
        <f t="shared" si="114"/>
        <v>0.68179215686274508</v>
      </c>
      <c r="F999" s="49">
        <f t="shared" si="114"/>
        <v>0.46876470588235292</v>
      </c>
      <c r="G999" s="49" t="e">
        <f t="shared" si="119"/>
        <v>#REF!</v>
      </c>
      <c r="H999" s="49" t="e">
        <f t="shared" si="119"/>
        <v>#REF!</v>
      </c>
      <c r="I999" s="49" t="e">
        <f t="shared" si="119"/>
        <v>#REF!</v>
      </c>
      <c r="J999" s="116">
        <f>'[2]RGB Analysis'!A999/3</f>
        <v>317.66666666666669</v>
      </c>
      <c r="K999" s="116" t="b">
        <f t="shared" si="116"/>
        <v>0</v>
      </c>
      <c r="L999" s="116"/>
      <c r="N999" s="49">
        <v>74</v>
      </c>
      <c r="O999" s="49">
        <v>173.857</v>
      </c>
      <c r="P999" s="49">
        <v>119.535</v>
      </c>
    </row>
    <row r="1000" spans="1:16" x14ac:dyDescent="0.3">
      <c r="A1000" s="49">
        <v>954</v>
      </c>
      <c r="B1000" s="115">
        <f t="shared" si="112"/>
        <v>2.1910688140556367</v>
      </c>
      <c r="C1000" s="49">
        <f t="shared" si="113"/>
        <v>578.12858814567346</v>
      </c>
      <c r="D1000" s="49">
        <f t="shared" si="114"/>
        <v>0.29379215686274507</v>
      </c>
      <c r="E1000" s="49">
        <f t="shared" si="114"/>
        <v>0.68574117647058819</v>
      </c>
      <c r="F1000" s="49">
        <f t="shared" si="114"/>
        <v>0.47058823529411764</v>
      </c>
      <c r="G1000" s="49" t="e">
        <f t="shared" si="119"/>
        <v>#REF!</v>
      </c>
      <c r="H1000" s="49" t="e">
        <f t="shared" si="119"/>
        <v>#REF!</v>
      </c>
      <c r="I1000" s="49" t="e">
        <f t="shared" si="119"/>
        <v>#REF!</v>
      </c>
      <c r="J1000" s="116">
        <f>'[2]RGB Analysis'!A1000/3</f>
        <v>318</v>
      </c>
      <c r="K1000" s="116" t="b">
        <f t="shared" si="116"/>
        <v>1</v>
      </c>
      <c r="L1000" s="116"/>
      <c r="N1000" s="49">
        <v>74.917000000000002</v>
      </c>
      <c r="O1000" s="49">
        <v>174.864</v>
      </c>
      <c r="P1000" s="49">
        <v>120</v>
      </c>
    </row>
    <row r="1001" spans="1:16" hidden="1" x14ac:dyDescent="0.3">
      <c r="A1001" s="49">
        <v>955</v>
      </c>
      <c r="B1001" s="115">
        <f t="shared" si="112"/>
        <v>2.1890678379697412</v>
      </c>
      <c r="C1001" s="49">
        <f t="shared" si="113"/>
        <v>578.65704206536782</v>
      </c>
      <c r="D1001" s="49">
        <f t="shared" si="114"/>
        <v>0.29671882352941176</v>
      </c>
      <c r="E1001" s="49">
        <f t="shared" si="114"/>
        <v>0.69019607843137254</v>
      </c>
      <c r="F1001" s="49">
        <f t="shared" si="114"/>
        <v>0.48105882352941176</v>
      </c>
      <c r="G1001" s="49" t="e">
        <f t="shared" si="119"/>
        <v>#REF!</v>
      </c>
      <c r="H1001" s="49" t="e">
        <f t="shared" si="119"/>
        <v>#REF!</v>
      </c>
      <c r="I1001" s="49" t="e">
        <f t="shared" si="119"/>
        <v>#REF!</v>
      </c>
      <c r="J1001" s="116">
        <f>'[2]RGB Analysis'!A1001/3</f>
        <v>318.33333333333331</v>
      </c>
      <c r="K1001" s="116" t="b">
        <f t="shared" si="116"/>
        <v>0</v>
      </c>
      <c r="L1001" s="116"/>
      <c r="N1001" s="49">
        <v>75.663300000000007</v>
      </c>
      <c r="O1001" s="49">
        <v>176</v>
      </c>
      <c r="P1001" s="49">
        <v>122.67</v>
      </c>
    </row>
    <row r="1002" spans="1:16" hidden="1" x14ac:dyDescent="0.3">
      <c r="A1002" s="49">
        <v>956</v>
      </c>
      <c r="B1002" s="115">
        <f t="shared" si="112"/>
        <v>2.1870668618838458</v>
      </c>
      <c r="C1002" s="49">
        <f t="shared" si="113"/>
        <v>579.18646296387226</v>
      </c>
      <c r="D1002" s="49">
        <f t="shared" si="114"/>
        <v>0.29232823529411767</v>
      </c>
      <c r="E1002" s="49">
        <f t="shared" si="114"/>
        <v>0.69647058823529417</v>
      </c>
      <c r="F1002" s="49">
        <f t="shared" si="114"/>
        <v>0.49019607843137253</v>
      </c>
      <c r="G1002" s="49" t="e">
        <f t="shared" si="119"/>
        <v>#REF!</v>
      </c>
      <c r="H1002" s="49" t="e">
        <f t="shared" si="119"/>
        <v>#REF!</v>
      </c>
      <c r="I1002" s="49" t="e">
        <f t="shared" si="119"/>
        <v>#REF!</v>
      </c>
      <c r="J1002" s="116">
        <f>'[2]RGB Analysis'!A1002/3</f>
        <v>318.66666666666669</v>
      </c>
      <c r="K1002" s="116" t="b">
        <f t="shared" si="116"/>
        <v>0</v>
      </c>
      <c r="L1002" s="116"/>
      <c r="N1002" s="49">
        <v>74.543700000000001</v>
      </c>
      <c r="O1002" s="49">
        <v>177.6</v>
      </c>
      <c r="P1002" s="49">
        <v>125</v>
      </c>
    </row>
    <row r="1003" spans="1:16" x14ac:dyDescent="0.3">
      <c r="A1003" s="49">
        <v>957</v>
      </c>
      <c r="B1003" s="115">
        <f t="shared" si="112"/>
        <v>2.1850658857979499</v>
      </c>
      <c r="C1003" s="49">
        <f t="shared" si="113"/>
        <v>579.71685349772201</v>
      </c>
      <c r="D1003" s="49">
        <f t="shared" si="114"/>
        <v>0.28846196078431374</v>
      </c>
      <c r="E1003" s="49">
        <f t="shared" si="114"/>
        <v>0.71314901960784316</v>
      </c>
      <c r="F1003" s="49">
        <f t="shared" si="114"/>
        <v>0.49019607843137253</v>
      </c>
      <c r="G1003" s="49" t="e">
        <f t="shared" si="119"/>
        <v>#REF!</v>
      </c>
      <c r="H1003" s="49" t="e">
        <f t="shared" si="119"/>
        <v>#REF!</v>
      </c>
      <c r="I1003" s="49" t="e">
        <f t="shared" si="119"/>
        <v>#REF!</v>
      </c>
      <c r="J1003" s="116">
        <f>'[2]RGB Analysis'!A1003/3</f>
        <v>319</v>
      </c>
      <c r="K1003" s="116" t="b">
        <f t="shared" si="116"/>
        <v>1</v>
      </c>
      <c r="L1003" s="116"/>
      <c r="N1003" s="49">
        <v>73.5578</v>
      </c>
      <c r="O1003" s="49">
        <v>181.85300000000001</v>
      </c>
      <c r="P1003" s="49">
        <v>125</v>
      </c>
    </row>
    <row r="1004" spans="1:16" hidden="1" x14ac:dyDescent="0.3">
      <c r="A1004" s="49">
        <v>958</v>
      </c>
      <c r="B1004" s="115">
        <f t="shared" si="112"/>
        <v>2.1830649097120545</v>
      </c>
      <c r="C1004" s="49">
        <f t="shared" si="113"/>
        <v>580.24821633319198</v>
      </c>
      <c r="D1004" s="49">
        <f t="shared" si="114"/>
        <v>0.28091490196078434</v>
      </c>
      <c r="E1004" s="49">
        <f t="shared" si="114"/>
        <v>0.71993333333333331</v>
      </c>
      <c r="F1004" s="49">
        <f t="shared" si="114"/>
        <v>0.49019607843137253</v>
      </c>
      <c r="G1004" s="49" t="e">
        <f t="shared" si="119"/>
        <v>#REF!</v>
      </c>
      <c r="H1004" s="49" t="e">
        <f t="shared" si="119"/>
        <v>#REF!</v>
      </c>
      <c r="I1004" s="49" t="e">
        <f t="shared" si="119"/>
        <v>#REF!</v>
      </c>
      <c r="J1004" s="116">
        <f>'[2]RGB Analysis'!A1004/3</f>
        <v>319.33333333333331</v>
      </c>
      <c r="K1004" s="116" t="b">
        <f t="shared" si="116"/>
        <v>0</v>
      </c>
      <c r="L1004" s="116"/>
      <c r="N1004" s="49">
        <v>71.633300000000006</v>
      </c>
      <c r="O1004" s="49">
        <v>183.583</v>
      </c>
      <c r="P1004" s="49">
        <v>125</v>
      </c>
    </row>
    <row r="1005" spans="1:16" hidden="1" x14ac:dyDescent="0.3">
      <c r="A1005" s="49">
        <v>959</v>
      </c>
      <c r="B1005" s="115">
        <f t="shared" si="112"/>
        <v>2.181063933626159</v>
      </c>
      <c r="C1005" s="49">
        <f t="shared" si="113"/>
        <v>580.78055414634161</v>
      </c>
      <c r="D1005" s="49">
        <f t="shared" si="114"/>
        <v>0.27488313725490199</v>
      </c>
      <c r="E1005" s="49">
        <f t="shared" si="114"/>
        <v>0.71225882352941183</v>
      </c>
      <c r="F1005" s="49">
        <f t="shared" si="114"/>
        <v>0.4922823529411765</v>
      </c>
      <c r="G1005" s="49" t="e">
        <f t="shared" si="119"/>
        <v>#REF!</v>
      </c>
      <c r="H1005" s="49" t="e">
        <f t="shared" si="119"/>
        <v>#REF!</v>
      </c>
      <c r="I1005" s="49" t="e">
        <f t="shared" si="119"/>
        <v>#REF!</v>
      </c>
      <c r="J1005" s="116">
        <f>'[2]RGB Analysis'!A1005/3</f>
        <v>319.66666666666669</v>
      </c>
      <c r="K1005" s="116" t="b">
        <f t="shared" si="116"/>
        <v>0</v>
      </c>
      <c r="L1005" s="116"/>
      <c r="N1005" s="49">
        <v>70.095200000000006</v>
      </c>
      <c r="O1005" s="49">
        <v>181.626</v>
      </c>
      <c r="P1005" s="49">
        <v>125.532</v>
      </c>
    </row>
    <row r="1006" spans="1:16" x14ac:dyDescent="0.3">
      <c r="A1006" s="49">
        <v>960</v>
      </c>
      <c r="B1006" s="115">
        <f t="shared" si="112"/>
        <v>2.1790629575402636</v>
      </c>
      <c r="C1006" s="49">
        <f t="shared" si="113"/>
        <v>581.31386962305999</v>
      </c>
      <c r="D1006" s="49">
        <f t="shared" si="114"/>
        <v>0.28279725490196073</v>
      </c>
      <c r="E1006" s="49">
        <f t="shared" si="114"/>
        <v>0.7077921568627451</v>
      </c>
      <c r="F1006" s="49">
        <f t="shared" si="114"/>
        <v>0.49411764705882355</v>
      </c>
      <c r="G1006" s="49" t="e">
        <f t="shared" si="119"/>
        <v>#REF!</v>
      </c>
      <c r="H1006" s="49" t="e">
        <f t="shared" si="119"/>
        <v>#REF!</v>
      </c>
      <c r="I1006" s="49" t="e">
        <f t="shared" si="119"/>
        <v>#REF!</v>
      </c>
      <c r="J1006" s="116">
        <f>'[2]RGB Analysis'!A1006/3</f>
        <v>320</v>
      </c>
      <c r="K1006" s="116" t="b">
        <f t="shared" si="116"/>
        <v>1</v>
      </c>
      <c r="L1006" s="116"/>
      <c r="N1006" s="49">
        <v>72.113299999999995</v>
      </c>
      <c r="O1006" s="49">
        <v>180.48699999999999</v>
      </c>
      <c r="P1006" s="49">
        <v>126</v>
      </c>
    </row>
    <row r="1007" spans="1:16" hidden="1" x14ac:dyDescent="0.3">
      <c r="A1007" s="49">
        <v>961</v>
      </c>
      <c r="B1007" s="115">
        <f t="shared" ref="B1007:B1070" si="120">4.1/2049*(2049-A1007)</f>
        <v>2.1770619814543677</v>
      </c>
      <c r="C1007" s="49">
        <f t="shared" ref="C1007:C1070" si="121">0.4*18.6*78.1*2.18/B1007</f>
        <v>581.84816545911076</v>
      </c>
      <c r="D1007" s="49">
        <f t="shared" ref="D1007:F1070" si="122">N1007/250/1.02</f>
        <v>0.28899607843137259</v>
      </c>
      <c r="E1007" s="49">
        <f t="shared" si="122"/>
        <v>0.70972941176470583</v>
      </c>
      <c r="F1007" s="49">
        <f t="shared" si="122"/>
        <v>0.50036470588235293</v>
      </c>
      <c r="G1007" s="49" t="e">
        <f t="shared" ref="G1007:I1022" si="123">G1006</f>
        <v>#REF!</v>
      </c>
      <c r="H1007" s="49" t="e">
        <f t="shared" si="123"/>
        <v>#REF!</v>
      </c>
      <c r="I1007" s="49" t="e">
        <f t="shared" si="123"/>
        <v>#REF!</v>
      </c>
      <c r="J1007" s="116">
        <f>'[2]RGB Analysis'!A1007/3</f>
        <v>320.33333333333331</v>
      </c>
      <c r="K1007" s="116" t="b">
        <f t="shared" ref="K1007:K1070" si="124">INT(J1007)=J1007</f>
        <v>0</v>
      </c>
      <c r="L1007" s="116"/>
      <c r="N1007" s="49">
        <v>73.694000000000003</v>
      </c>
      <c r="O1007" s="49">
        <v>180.98099999999999</v>
      </c>
      <c r="P1007" s="49">
        <v>127.593</v>
      </c>
    </row>
    <row r="1008" spans="1:16" hidden="1" x14ac:dyDescent="0.3">
      <c r="A1008" s="49">
        <v>962</v>
      </c>
      <c r="B1008" s="115">
        <f t="shared" si="120"/>
        <v>2.1750610053684722</v>
      </c>
      <c r="C1008" s="49">
        <f t="shared" si="121"/>
        <v>582.38344436017701</v>
      </c>
      <c r="D1008" s="49">
        <f t="shared" si="122"/>
        <v>0.28527764705882352</v>
      </c>
      <c r="E1008" s="49">
        <f t="shared" si="122"/>
        <v>0.71244313725490194</v>
      </c>
      <c r="F1008" s="49">
        <f t="shared" si="122"/>
        <v>0.50588235294117645</v>
      </c>
      <c r="G1008" s="49" t="e">
        <f t="shared" si="123"/>
        <v>#REF!</v>
      </c>
      <c r="H1008" s="49" t="e">
        <f t="shared" si="123"/>
        <v>#REF!</v>
      </c>
      <c r="I1008" s="49" t="e">
        <f t="shared" si="123"/>
        <v>#REF!</v>
      </c>
      <c r="J1008" s="116">
        <f>'[2]RGB Analysis'!A1008/3</f>
        <v>320.66666666666669</v>
      </c>
      <c r="K1008" s="116" t="b">
        <f t="shared" si="124"/>
        <v>0</v>
      </c>
      <c r="L1008" s="116"/>
      <c r="N1008" s="49">
        <v>72.745800000000003</v>
      </c>
      <c r="O1008" s="49">
        <v>181.673</v>
      </c>
      <c r="P1008" s="49">
        <v>129</v>
      </c>
    </row>
    <row r="1009" spans="1:16" x14ac:dyDescent="0.3">
      <c r="A1009" s="49">
        <v>963</v>
      </c>
      <c r="B1009" s="115">
        <f t="shared" si="120"/>
        <v>2.1730600292825768</v>
      </c>
      <c r="C1009" s="49">
        <f t="shared" si="121"/>
        <v>582.91970904190828</v>
      </c>
      <c r="D1009" s="49">
        <f t="shared" si="122"/>
        <v>0.28235294117647058</v>
      </c>
      <c r="E1009" s="49">
        <f t="shared" si="122"/>
        <v>0.71578823529411773</v>
      </c>
      <c r="F1009" s="49">
        <f t="shared" si="122"/>
        <v>0.51419607843137261</v>
      </c>
      <c r="G1009" s="49" t="e">
        <f t="shared" si="123"/>
        <v>#REF!</v>
      </c>
      <c r="H1009" s="49" t="e">
        <f t="shared" si="123"/>
        <v>#REF!</v>
      </c>
      <c r="I1009" s="49" t="e">
        <f t="shared" si="123"/>
        <v>#REF!</v>
      </c>
      <c r="J1009" s="116">
        <f>'[2]RGB Analysis'!A1009/3</f>
        <v>321</v>
      </c>
      <c r="K1009" s="116" t="b">
        <f t="shared" si="124"/>
        <v>1</v>
      </c>
      <c r="L1009" s="116"/>
      <c r="N1009" s="49">
        <v>72</v>
      </c>
      <c r="O1009" s="49">
        <v>182.52600000000001</v>
      </c>
      <c r="P1009" s="49">
        <v>131.12</v>
      </c>
    </row>
    <row r="1010" spans="1:16" hidden="1" x14ac:dyDescent="0.3">
      <c r="A1010" s="49">
        <v>964</v>
      </c>
      <c r="B1010" s="115">
        <f t="shared" si="120"/>
        <v>2.1710590531966814</v>
      </c>
      <c r="C1010" s="49">
        <f t="shared" si="121"/>
        <v>583.45696222996526</v>
      </c>
      <c r="D1010" s="49">
        <f t="shared" si="122"/>
        <v>0.27949176470588233</v>
      </c>
      <c r="E1010" s="49">
        <f t="shared" si="122"/>
        <v>0.71701960784313723</v>
      </c>
      <c r="F1010" s="49">
        <f t="shared" si="122"/>
        <v>0.52156862745098043</v>
      </c>
      <c r="G1010" s="49" t="e">
        <f t="shared" si="123"/>
        <v>#REF!</v>
      </c>
      <c r="H1010" s="49" t="e">
        <f t="shared" si="123"/>
        <v>#REF!</v>
      </c>
      <c r="I1010" s="49" t="e">
        <f t="shared" si="123"/>
        <v>#REF!</v>
      </c>
      <c r="J1010" s="116">
        <f>'[2]RGB Analysis'!A1010/3</f>
        <v>321.33333333333331</v>
      </c>
      <c r="K1010" s="116" t="b">
        <f t="shared" si="124"/>
        <v>0</v>
      </c>
      <c r="L1010" s="116"/>
      <c r="N1010" s="49">
        <v>71.270399999999995</v>
      </c>
      <c r="O1010" s="49">
        <v>182.84</v>
      </c>
      <c r="P1010" s="49">
        <v>133</v>
      </c>
    </row>
    <row r="1011" spans="1:16" hidden="1" x14ac:dyDescent="0.3">
      <c r="A1011" s="49">
        <v>965</v>
      </c>
      <c r="B1011" s="115">
        <f t="shared" si="120"/>
        <v>2.1690580771107855</v>
      </c>
      <c r="C1011" s="49">
        <f t="shared" si="121"/>
        <v>583.99520666006686</v>
      </c>
      <c r="D1011" s="49">
        <f t="shared" si="122"/>
        <v>0.27736352941176473</v>
      </c>
      <c r="E1011" s="49">
        <f t="shared" si="122"/>
        <v>0.72040000000000004</v>
      </c>
      <c r="F1011" s="49">
        <f t="shared" si="122"/>
        <v>0.52364313725490197</v>
      </c>
      <c r="G1011" s="49" t="e">
        <f t="shared" si="123"/>
        <v>#REF!</v>
      </c>
      <c r="H1011" s="49" t="e">
        <f t="shared" si="123"/>
        <v>#REF!</v>
      </c>
      <c r="I1011" s="49" t="e">
        <f t="shared" si="123"/>
        <v>#REF!</v>
      </c>
      <c r="J1011" s="116">
        <f>'[2]RGB Analysis'!A1011/3</f>
        <v>321.66666666666669</v>
      </c>
      <c r="K1011" s="116" t="b">
        <f t="shared" si="124"/>
        <v>0</v>
      </c>
      <c r="L1011" s="116"/>
      <c r="N1011" s="49">
        <v>70.727699999999999</v>
      </c>
      <c r="O1011" s="49">
        <v>183.702</v>
      </c>
      <c r="P1011" s="49">
        <v>133.529</v>
      </c>
    </row>
    <row r="1012" spans="1:16" x14ac:dyDescent="0.3">
      <c r="A1012" s="49">
        <v>966</v>
      </c>
      <c r="B1012" s="115">
        <f t="shared" si="120"/>
        <v>2.16705710102489</v>
      </c>
      <c r="C1012" s="49">
        <f t="shared" si="121"/>
        <v>584.53444507803545</v>
      </c>
      <c r="D1012" s="49">
        <f t="shared" si="122"/>
        <v>0.28364901960784317</v>
      </c>
      <c r="E1012" s="49">
        <f t="shared" si="122"/>
        <v>0.7228941176470588</v>
      </c>
      <c r="F1012" s="49">
        <f t="shared" si="122"/>
        <v>0.52549019607843139</v>
      </c>
      <c r="G1012" s="49" t="e">
        <f t="shared" si="123"/>
        <v>#REF!</v>
      </c>
      <c r="H1012" s="49" t="e">
        <f t="shared" si="123"/>
        <v>#REF!</v>
      </c>
      <c r="I1012" s="49" t="e">
        <f t="shared" si="123"/>
        <v>#REF!</v>
      </c>
      <c r="J1012" s="116">
        <f>'[2]RGB Analysis'!A1012/3</f>
        <v>322</v>
      </c>
      <c r="K1012" s="116" t="b">
        <f t="shared" si="124"/>
        <v>1</v>
      </c>
      <c r="L1012" s="116"/>
      <c r="N1012" s="49">
        <v>72.330500000000001</v>
      </c>
      <c r="O1012" s="49">
        <v>184.33799999999999</v>
      </c>
      <c r="P1012" s="49">
        <v>134</v>
      </c>
    </row>
    <row r="1013" spans="1:16" hidden="1" x14ac:dyDescent="0.3">
      <c r="A1013" s="49">
        <v>967</v>
      </c>
      <c r="B1013" s="115">
        <f t="shared" si="120"/>
        <v>2.1650561249389946</v>
      </c>
      <c r="C1013" s="49">
        <f t="shared" si="121"/>
        <v>585.07468023984507</v>
      </c>
      <c r="D1013" s="49">
        <f t="shared" si="122"/>
        <v>0.28971372549019608</v>
      </c>
      <c r="E1013" s="49">
        <f t="shared" si="122"/>
        <v>0.72073333333333334</v>
      </c>
      <c r="F1013" s="49">
        <f t="shared" si="122"/>
        <v>0.52549019607843139</v>
      </c>
      <c r="G1013" s="49" t="e">
        <f t="shared" si="123"/>
        <v>#REF!</v>
      </c>
      <c r="H1013" s="49" t="e">
        <f t="shared" si="123"/>
        <v>#REF!</v>
      </c>
      <c r="I1013" s="49" t="e">
        <f t="shared" si="123"/>
        <v>#REF!</v>
      </c>
      <c r="J1013" s="116">
        <f>'[2]RGB Analysis'!A1013/3</f>
        <v>322.33333333333331</v>
      </c>
      <c r="K1013" s="116" t="b">
        <f t="shared" si="124"/>
        <v>0</v>
      </c>
      <c r="L1013" s="116"/>
      <c r="N1013" s="49">
        <v>73.876999999999995</v>
      </c>
      <c r="O1013" s="49">
        <v>183.78700000000001</v>
      </c>
      <c r="P1013" s="49">
        <v>134</v>
      </c>
    </row>
    <row r="1014" spans="1:16" hidden="1" x14ac:dyDescent="0.3">
      <c r="A1014" s="49">
        <v>968</v>
      </c>
      <c r="B1014" s="115">
        <f t="shared" si="120"/>
        <v>2.1630551488530991</v>
      </c>
      <c r="C1014" s="49">
        <f t="shared" si="121"/>
        <v>585.61591491166735</v>
      </c>
      <c r="D1014" s="49">
        <f t="shared" si="122"/>
        <v>0.29251843137254907</v>
      </c>
      <c r="E1014" s="49">
        <f t="shared" si="122"/>
        <v>0.72500392156862747</v>
      </c>
      <c r="F1014" s="49">
        <f t="shared" si="122"/>
        <v>0.52549019607843139</v>
      </c>
      <c r="G1014" s="49" t="e">
        <f t="shared" si="123"/>
        <v>#REF!</v>
      </c>
      <c r="H1014" s="49" t="e">
        <f t="shared" si="123"/>
        <v>#REF!</v>
      </c>
      <c r="I1014" s="49" t="e">
        <f t="shared" si="123"/>
        <v>#REF!</v>
      </c>
      <c r="J1014" s="116">
        <f>'[2]RGB Analysis'!A1014/3</f>
        <v>322.66666666666669</v>
      </c>
      <c r="K1014" s="116" t="b">
        <f t="shared" si="124"/>
        <v>0</v>
      </c>
      <c r="L1014" s="116"/>
      <c r="N1014" s="49">
        <v>74.592200000000005</v>
      </c>
      <c r="O1014" s="49">
        <v>184.876</v>
      </c>
      <c r="P1014" s="49">
        <v>134</v>
      </c>
    </row>
    <row r="1015" spans="1:16" x14ac:dyDescent="0.3">
      <c r="A1015" s="49">
        <v>969</v>
      </c>
      <c r="B1015" s="115">
        <f t="shared" si="120"/>
        <v>2.1610541727672032</v>
      </c>
      <c r="C1015" s="49">
        <f t="shared" si="121"/>
        <v>586.15815186991892</v>
      </c>
      <c r="D1015" s="49">
        <f t="shared" si="122"/>
        <v>0.29470313725490194</v>
      </c>
      <c r="E1015" s="49">
        <f t="shared" si="122"/>
        <v>0.73354509803921564</v>
      </c>
      <c r="F1015" s="49">
        <f t="shared" si="122"/>
        <v>0.53375686274509804</v>
      </c>
      <c r="G1015" s="49" t="e">
        <f t="shared" si="123"/>
        <v>#REF!</v>
      </c>
      <c r="H1015" s="49" t="e">
        <f t="shared" si="123"/>
        <v>#REF!</v>
      </c>
      <c r="I1015" s="49" t="e">
        <f t="shared" si="123"/>
        <v>#REF!</v>
      </c>
      <c r="J1015" s="116">
        <f>'[2]RGB Analysis'!A1015/3</f>
        <v>323</v>
      </c>
      <c r="K1015" s="116" t="b">
        <f t="shared" si="124"/>
        <v>1</v>
      </c>
      <c r="L1015" s="116"/>
      <c r="N1015" s="49">
        <v>75.149299999999997</v>
      </c>
      <c r="O1015" s="49">
        <v>187.054</v>
      </c>
      <c r="P1015" s="49">
        <v>136.108</v>
      </c>
    </row>
    <row r="1016" spans="1:16" hidden="1" x14ac:dyDescent="0.3">
      <c r="A1016" s="49">
        <v>970</v>
      </c>
      <c r="B1016" s="115">
        <f t="shared" si="120"/>
        <v>2.1590531966813078</v>
      </c>
      <c r="C1016" s="49">
        <f t="shared" si="121"/>
        <v>586.70139390130896</v>
      </c>
      <c r="D1016" s="49">
        <f t="shared" si="122"/>
        <v>0.291361568627451</v>
      </c>
      <c r="E1016" s="49">
        <f t="shared" si="122"/>
        <v>0.74004313725490201</v>
      </c>
      <c r="F1016" s="49">
        <f t="shared" si="122"/>
        <v>0.54117647058823537</v>
      </c>
      <c r="G1016" s="49" t="e">
        <f t="shared" si="123"/>
        <v>#REF!</v>
      </c>
      <c r="H1016" s="49" t="e">
        <f t="shared" si="123"/>
        <v>#REF!</v>
      </c>
      <c r="I1016" s="49" t="e">
        <f t="shared" si="123"/>
        <v>#REF!</v>
      </c>
      <c r="J1016" s="116">
        <f>'[2]RGB Analysis'!A1016/3</f>
        <v>323.33333333333331</v>
      </c>
      <c r="K1016" s="116" t="b">
        <f t="shared" si="124"/>
        <v>0</v>
      </c>
      <c r="L1016" s="116"/>
      <c r="N1016" s="49">
        <v>74.297200000000004</v>
      </c>
      <c r="O1016" s="49">
        <v>188.71100000000001</v>
      </c>
      <c r="P1016" s="49">
        <v>138</v>
      </c>
    </row>
    <row r="1017" spans="1:16" hidden="1" x14ac:dyDescent="0.3">
      <c r="A1017" s="49">
        <v>971</v>
      </c>
      <c r="B1017" s="115">
        <f t="shared" si="120"/>
        <v>2.1570522205954124</v>
      </c>
      <c r="C1017" s="49">
        <f t="shared" si="121"/>
        <v>587.24564380288723</v>
      </c>
      <c r="D1017" s="49">
        <f t="shared" si="122"/>
        <v>0.28788235294117648</v>
      </c>
      <c r="E1017" s="49">
        <f t="shared" si="122"/>
        <v>0.73683921568627453</v>
      </c>
      <c r="F1017" s="49">
        <f t="shared" si="122"/>
        <v>0.55561960784313724</v>
      </c>
      <c r="G1017" s="49" t="e">
        <f t="shared" si="123"/>
        <v>#REF!</v>
      </c>
      <c r="H1017" s="49" t="e">
        <f t="shared" si="123"/>
        <v>#REF!</v>
      </c>
      <c r="I1017" s="49" t="e">
        <f t="shared" si="123"/>
        <v>#REF!</v>
      </c>
      <c r="J1017" s="116">
        <f>'[2]RGB Analysis'!A1017/3</f>
        <v>323.66666666666669</v>
      </c>
      <c r="K1017" s="116" t="b">
        <f t="shared" si="124"/>
        <v>0</v>
      </c>
      <c r="L1017" s="116"/>
      <c r="N1017" s="49">
        <v>73.41</v>
      </c>
      <c r="O1017" s="49">
        <v>187.89400000000001</v>
      </c>
      <c r="P1017" s="49">
        <v>141.68299999999999</v>
      </c>
    </row>
    <row r="1018" spans="1:16" x14ac:dyDescent="0.3">
      <c r="A1018" s="49">
        <v>972</v>
      </c>
      <c r="B1018" s="115">
        <f t="shared" si="120"/>
        <v>2.1550512445095169</v>
      </c>
      <c r="C1018" s="49">
        <f t="shared" si="121"/>
        <v>587.7909043820913</v>
      </c>
      <c r="D1018" s="49">
        <f t="shared" si="122"/>
        <v>0.29286117647058824</v>
      </c>
      <c r="E1018" s="49">
        <f t="shared" si="122"/>
        <v>0.73438431372549018</v>
      </c>
      <c r="F1018" s="49">
        <f t="shared" si="122"/>
        <v>0.56862745098039214</v>
      </c>
      <c r="G1018" s="49" t="e">
        <f t="shared" si="123"/>
        <v>#REF!</v>
      </c>
      <c r="H1018" s="49" t="e">
        <f t="shared" si="123"/>
        <v>#REF!</v>
      </c>
      <c r="I1018" s="49" t="e">
        <f t="shared" si="123"/>
        <v>#REF!</v>
      </c>
      <c r="J1018" s="116">
        <f>'[2]RGB Analysis'!A1018/3</f>
        <v>324</v>
      </c>
      <c r="K1018" s="116" t="b">
        <f t="shared" si="124"/>
        <v>1</v>
      </c>
      <c r="L1018" s="116"/>
      <c r="N1018" s="49">
        <v>74.679599999999994</v>
      </c>
      <c r="O1018" s="49">
        <v>187.268</v>
      </c>
      <c r="P1018" s="49">
        <v>145</v>
      </c>
    </row>
    <row r="1019" spans="1:16" hidden="1" x14ac:dyDescent="0.3">
      <c r="A1019" s="49">
        <v>973</v>
      </c>
      <c r="B1019" s="115">
        <f t="shared" si="120"/>
        <v>2.153050268423621</v>
      </c>
      <c r="C1019" s="49">
        <f t="shared" si="121"/>
        <v>588.33717845679598</v>
      </c>
      <c r="D1019" s="49">
        <f t="shared" si="122"/>
        <v>0.29775803921568622</v>
      </c>
      <c r="E1019" s="49">
        <f t="shared" si="122"/>
        <v>0.73920784313725485</v>
      </c>
      <c r="F1019" s="49">
        <f t="shared" si="122"/>
        <v>0.57480392156862736</v>
      </c>
      <c r="G1019" s="49" t="e">
        <f t="shared" si="123"/>
        <v>#REF!</v>
      </c>
      <c r="H1019" s="49" t="e">
        <f t="shared" si="123"/>
        <v>#REF!</v>
      </c>
      <c r="I1019" s="49" t="e">
        <f t="shared" si="123"/>
        <v>#REF!</v>
      </c>
      <c r="J1019" s="116">
        <f>'[2]RGB Analysis'!A1019/3</f>
        <v>324.33333333333331</v>
      </c>
      <c r="K1019" s="116" t="b">
        <f t="shared" si="124"/>
        <v>0</v>
      </c>
      <c r="L1019" s="116"/>
      <c r="N1019" s="49">
        <v>75.928299999999993</v>
      </c>
      <c r="O1019" s="49">
        <v>188.49799999999999</v>
      </c>
      <c r="P1019" s="49">
        <v>146.57499999999999</v>
      </c>
    </row>
    <row r="1020" spans="1:16" hidden="1" x14ac:dyDescent="0.3">
      <c r="A1020" s="49">
        <v>974</v>
      </c>
      <c r="B1020" s="115">
        <f t="shared" si="120"/>
        <v>2.1510492923377256</v>
      </c>
      <c r="C1020" s="49">
        <f t="shared" si="121"/>
        <v>588.88446885536041</v>
      </c>
      <c r="D1020" s="49">
        <f t="shared" si="122"/>
        <v>0.29254627450980392</v>
      </c>
      <c r="E1020" s="49">
        <f t="shared" si="122"/>
        <v>0.74350980392156851</v>
      </c>
      <c r="F1020" s="49">
        <f t="shared" si="122"/>
        <v>0.58039215686274503</v>
      </c>
      <c r="G1020" s="49" t="e">
        <f t="shared" si="123"/>
        <v>#REF!</v>
      </c>
      <c r="H1020" s="49" t="e">
        <f t="shared" si="123"/>
        <v>#REF!</v>
      </c>
      <c r="I1020" s="49" t="e">
        <f t="shared" si="123"/>
        <v>#REF!</v>
      </c>
      <c r="J1020" s="116">
        <f>'[2]RGB Analysis'!A1020/3</f>
        <v>324.66666666666669</v>
      </c>
      <c r="K1020" s="116" t="b">
        <f t="shared" si="124"/>
        <v>0</v>
      </c>
      <c r="L1020" s="116"/>
      <c r="N1020" s="49">
        <v>74.599299999999999</v>
      </c>
      <c r="O1020" s="49">
        <v>189.595</v>
      </c>
      <c r="P1020" s="49">
        <v>148</v>
      </c>
    </row>
    <row r="1021" spans="1:16" x14ac:dyDescent="0.3">
      <c r="A1021" s="49">
        <v>975</v>
      </c>
      <c r="B1021" s="115">
        <f t="shared" si="120"/>
        <v>2.1490483162518301</v>
      </c>
      <c r="C1021" s="49">
        <f t="shared" si="121"/>
        <v>589.43277841667816</v>
      </c>
      <c r="D1021" s="49">
        <f t="shared" si="122"/>
        <v>0.28713019607843138</v>
      </c>
      <c r="E1021" s="49">
        <f t="shared" si="122"/>
        <v>0.75235294117647056</v>
      </c>
      <c r="F1021" s="49">
        <f t="shared" si="122"/>
        <v>0.59272549019607845</v>
      </c>
      <c r="G1021" s="49" t="e">
        <f t="shared" si="123"/>
        <v>#REF!</v>
      </c>
      <c r="H1021" s="49" t="e">
        <f t="shared" si="123"/>
        <v>#REF!</v>
      </c>
      <c r="I1021" s="49" t="e">
        <f t="shared" si="123"/>
        <v>#REF!</v>
      </c>
      <c r="J1021" s="116">
        <f>'[2]RGB Analysis'!A1021/3</f>
        <v>325</v>
      </c>
      <c r="K1021" s="116" t="b">
        <f t="shared" si="124"/>
        <v>1</v>
      </c>
      <c r="L1021" s="116"/>
      <c r="N1021" s="49">
        <v>73.218199999999996</v>
      </c>
      <c r="O1021" s="49">
        <v>191.85</v>
      </c>
      <c r="P1021" s="49">
        <v>151.14500000000001</v>
      </c>
    </row>
    <row r="1022" spans="1:16" hidden="1" x14ac:dyDescent="0.3">
      <c r="A1022" s="49">
        <v>976</v>
      </c>
      <c r="B1022" s="115">
        <f t="shared" si="120"/>
        <v>2.1470473401659347</v>
      </c>
      <c r="C1022" s="49">
        <f t="shared" si="121"/>
        <v>589.98210999022581</v>
      </c>
      <c r="D1022" s="49">
        <f t="shared" si="122"/>
        <v>0.29298549019607839</v>
      </c>
      <c r="E1022" s="49">
        <f t="shared" si="122"/>
        <v>0.76105490196078429</v>
      </c>
      <c r="F1022" s="49">
        <f t="shared" si="122"/>
        <v>0.60392156862745094</v>
      </c>
      <c r="G1022" s="49" t="e">
        <f t="shared" si="123"/>
        <v>#REF!</v>
      </c>
      <c r="H1022" s="49" t="e">
        <f t="shared" si="123"/>
        <v>#REF!</v>
      </c>
      <c r="I1022" s="49" t="e">
        <f t="shared" si="123"/>
        <v>#REF!</v>
      </c>
      <c r="J1022" s="116">
        <f>'[2]RGB Analysis'!A1022/3</f>
        <v>325.33333333333331</v>
      </c>
      <c r="K1022" s="116" t="b">
        <f t="shared" si="124"/>
        <v>0</v>
      </c>
      <c r="L1022" s="116"/>
      <c r="N1022" s="49">
        <v>74.711299999999994</v>
      </c>
      <c r="O1022" s="49">
        <v>194.06899999999999</v>
      </c>
      <c r="P1022" s="49">
        <v>154</v>
      </c>
    </row>
    <row r="1023" spans="1:16" hidden="1" x14ac:dyDescent="0.3">
      <c r="A1023" s="49">
        <v>977</v>
      </c>
      <c r="B1023" s="115">
        <f t="shared" si="120"/>
        <v>2.1450463640800388</v>
      </c>
      <c r="C1023" s="49">
        <f t="shared" si="121"/>
        <v>590.53246643611237</v>
      </c>
      <c r="D1023" s="49">
        <f t="shared" si="122"/>
        <v>0.2989980392156863</v>
      </c>
      <c r="E1023" s="49">
        <f t="shared" si="122"/>
        <v>0.76756078431372554</v>
      </c>
      <c r="F1023" s="49">
        <f t="shared" si="122"/>
        <v>0.60597254901960784</v>
      </c>
      <c r="G1023" s="49" t="e">
        <f t="shared" ref="G1023:I1038" si="125">G1022</f>
        <v>#REF!</v>
      </c>
      <c r="H1023" s="49" t="e">
        <f t="shared" si="125"/>
        <v>#REF!</v>
      </c>
      <c r="I1023" s="49" t="e">
        <f t="shared" si="125"/>
        <v>#REF!</v>
      </c>
      <c r="J1023" s="116">
        <f>'[2]RGB Analysis'!A1023/3</f>
        <v>325.66666666666669</v>
      </c>
      <c r="K1023" s="116" t="b">
        <f t="shared" si="124"/>
        <v>0</v>
      </c>
      <c r="L1023" s="116"/>
      <c r="N1023" s="49">
        <v>76.244500000000002</v>
      </c>
      <c r="O1023" s="49">
        <v>195.72800000000001</v>
      </c>
      <c r="P1023" s="49">
        <v>154.523</v>
      </c>
    </row>
    <row r="1024" spans="1:16" x14ac:dyDescent="0.3">
      <c r="A1024" s="49">
        <v>978</v>
      </c>
      <c r="B1024" s="115">
        <f t="shared" si="120"/>
        <v>2.1430453879941433</v>
      </c>
      <c r="C1024" s="49">
        <f t="shared" si="121"/>
        <v>591.08385062512832</v>
      </c>
      <c r="D1024" s="49">
        <f t="shared" si="122"/>
        <v>0.29546980392156863</v>
      </c>
      <c r="E1024" s="49">
        <f t="shared" si="122"/>
        <v>0.7697176470588234</v>
      </c>
      <c r="F1024" s="49">
        <f t="shared" si="122"/>
        <v>0.60784313725490191</v>
      </c>
      <c r="G1024" s="49" t="e">
        <f t="shared" si="125"/>
        <v>#REF!</v>
      </c>
      <c r="H1024" s="49" t="e">
        <f t="shared" si="125"/>
        <v>#REF!</v>
      </c>
      <c r="I1024" s="49" t="e">
        <f t="shared" si="125"/>
        <v>#REF!</v>
      </c>
      <c r="J1024" s="116">
        <f>'[2]RGB Analysis'!A1024/3</f>
        <v>326</v>
      </c>
      <c r="K1024" s="116" t="b">
        <f t="shared" si="124"/>
        <v>1</v>
      </c>
      <c r="L1024" s="116"/>
      <c r="N1024" s="49">
        <v>75.344800000000006</v>
      </c>
      <c r="O1024" s="49">
        <v>196.27799999999999</v>
      </c>
      <c r="P1024" s="49">
        <v>155</v>
      </c>
    </row>
    <row r="1025" spans="1:16" hidden="1" x14ac:dyDescent="0.3">
      <c r="A1025" s="49">
        <v>979</v>
      </c>
      <c r="B1025" s="115">
        <f t="shared" si="120"/>
        <v>2.1410444119082479</v>
      </c>
      <c r="C1025" s="49">
        <f t="shared" si="121"/>
        <v>591.63626543879661</v>
      </c>
      <c r="D1025" s="49">
        <f t="shared" si="122"/>
        <v>0.29175764705882351</v>
      </c>
      <c r="E1025" s="49">
        <f t="shared" si="122"/>
        <v>0.76796862745098038</v>
      </c>
      <c r="F1025" s="49">
        <f t="shared" si="122"/>
        <v>0.61603529411764713</v>
      </c>
      <c r="G1025" s="49" t="e">
        <f t="shared" si="125"/>
        <v>#REF!</v>
      </c>
      <c r="H1025" s="49" t="e">
        <f t="shared" si="125"/>
        <v>#REF!</v>
      </c>
      <c r="I1025" s="49" t="e">
        <f t="shared" si="125"/>
        <v>#REF!</v>
      </c>
      <c r="J1025" s="116">
        <f>'[2]RGB Analysis'!A1025/3</f>
        <v>326.33333333333331</v>
      </c>
      <c r="K1025" s="116" t="b">
        <f t="shared" si="124"/>
        <v>0</v>
      </c>
      <c r="L1025" s="116"/>
      <c r="N1025" s="49">
        <v>74.398200000000003</v>
      </c>
      <c r="O1025" s="49">
        <v>195.83199999999999</v>
      </c>
      <c r="P1025" s="49">
        <v>157.089</v>
      </c>
    </row>
    <row r="1026" spans="1:16" hidden="1" x14ac:dyDescent="0.3">
      <c r="A1026" s="49">
        <v>980</v>
      </c>
      <c r="B1026" s="115">
        <f t="shared" si="120"/>
        <v>2.1390434358223525</v>
      </c>
      <c r="C1026" s="49">
        <f t="shared" si="121"/>
        <v>592.18971376942216</v>
      </c>
      <c r="D1026" s="49">
        <f t="shared" si="122"/>
        <v>0.29430392156862745</v>
      </c>
      <c r="E1026" s="49">
        <f t="shared" si="122"/>
        <v>0.76608235294117644</v>
      </c>
      <c r="F1026" s="49">
        <f t="shared" si="122"/>
        <v>0.62352941176470589</v>
      </c>
      <c r="G1026" s="49" t="e">
        <f t="shared" si="125"/>
        <v>#REF!</v>
      </c>
      <c r="H1026" s="49" t="e">
        <f t="shared" si="125"/>
        <v>#REF!</v>
      </c>
      <c r="I1026" s="49" t="e">
        <f t="shared" si="125"/>
        <v>#REF!</v>
      </c>
      <c r="J1026" s="116">
        <f>'[2]RGB Analysis'!A1026/3</f>
        <v>326.66666666666669</v>
      </c>
      <c r="K1026" s="116" t="b">
        <f t="shared" si="124"/>
        <v>0</v>
      </c>
      <c r="L1026" s="116"/>
      <c r="N1026" s="49">
        <v>75.047499999999999</v>
      </c>
      <c r="O1026" s="49">
        <v>195.351</v>
      </c>
      <c r="P1026" s="49">
        <v>159</v>
      </c>
    </row>
    <row r="1027" spans="1:16" x14ac:dyDescent="0.3">
      <c r="A1027" s="49">
        <v>981</v>
      </c>
      <c r="B1027" s="115">
        <f t="shared" si="120"/>
        <v>2.1370424597364566</v>
      </c>
      <c r="C1027" s="49">
        <f t="shared" si="121"/>
        <v>592.74419852014273</v>
      </c>
      <c r="D1027" s="49">
        <f t="shared" si="122"/>
        <v>0.29641450980392159</v>
      </c>
      <c r="E1027" s="49">
        <f t="shared" si="122"/>
        <v>0.76650980392156864</v>
      </c>
      <c r="F1027" s="49">
        <f t="shared" si="122"/>
        <v>0.62148627450980398</v>
      </c>
      <c r="G1027" s="49" t="e">
        <f t="shared" si="125"/>
        <v>#REF!</v>
      </c>
      <c r="H1027" s="49" t="e">
        <f t="shared" si="125"/>
        <v>#REF!</v>
      </c>
      <c r="I1027" s="49" t="e">
        <f t="shared" si="125"/>
        <v>#REF!</v>
      </c>
      <c r="J1027" s="116">
        <f>'[2]RGB Analysis'!A1027/3</f>
        <v>327</v>
      </c>
      <c r="K1027" s="116" t="b">
        <f t="shared" si="124"/>
        <v>1</v>
      </c>
      <c r="L1027" s="116"/>
      <c r="N1027" s="49">
        <v>75.585700000000003</v>
      </c>
      <c r="O1027" s="49">
        <v>195.46</v>
      </c>
      <c r="P1027" s="49">
        <v>158.47900000000001</v>
      </c>
    </row>
    <row r="1028" spans="1:16" hidden="1" x14ac:dyDescent="0.3">
      <c r="A1028" s="49">
        <v>982</v>
      </c>
      <c r="B1028" s="115">
        <f t="shared" si="120"/>
        <v>2.1350414836505611</v>
      </c>
      <c r="C1028" s="49">
        <f t="shared" si="121"/>
        <v>593.2997226049788</v>
      </c>
      <c r="D1028" s="49">
        <f t="shared" si="122"/>
        <v>0.29681725490196081</v>
      </c>
      <c r="E1028" s="49">
        <f t="shared" si="122"/>
        <v>0.77649803921568628</v>
      </c>
      <c r="F1028" s="49">
        <f t="shared" si="122"/>
        <v>0.61960784313725492</v>
      </c>
      <c r="G1028" s="49" t="e">
        <f t="shared" si="125"/>
        <v>#REF!</v>
      </c>
      <c r="H1028" s="49" t="e">
        <f t="shared" si="125"/>
        <v>#REF!</v>
      </c>
      <c r="I1028" s="49" t="e">
        <f t="shared" si="125"/>
        <v>#REF!</v>
      </c>
      <c r="J1028" s="116">
        <f>'[2]RGB Analysis'!A1028/3</f>
        <v>327.33333333333331</v>
      </c>
      <c r="K1028" s="116" t="b">
        <f t="shared" si="124"/>
        <v>0</v>
      </c>
      <c r="L1028" s="116"/>
      <c r="N1028" s="49">
        <v>75.688400000000001</v>
      </c>
      <c r="O1028" s="49">
        <v>198.00700000000001</v>
      </c>
      <c r="P1028" s="49">
        <v>158</v>
      </c>
    </row>
    <row r="1029" spans="1:16" hidden="1" x14ac:dyDescent="0.3">
      <c r="A1029" s="49">
        <v>983</v>
      </c>
      <c r="B1029" s="115">
        <f t="shared" si="120"/>
        <v>2.1330405075646657</v>
      </c>
      <c r="C1029" s="49">
        <f t="shared" si="121"/>
        <v>593.85628894888589</v>
      </c>
      <c r="D1029" s="49">
        <f t="shared" si="122"/>
        <v>0.29767176470588236</v>
      </c>
      <c r="E1029" s="49">
        <f t="shared" si="122"/>
        <v>0.78623137254901965</v>
      </c>
      <c r="F1029" s="49">
        <f t="shared" si="122"/>
        <v>0.63796862745098037</v>
      </c>
      <c r="G1029" s="49" t="e">
        <f t="shared" si="125"/>
        <v>#REF!</v>
      </c>
      <c r="H1029" s="49" t="e">
        <f t="shared" si="125"/>
        <v>#REF!</v>
      </c>
      <c r="I1029" s="49" t="e">
        <f t="shared" si="125"/>
        <v>#REF!</v>
      </c>
      <c r="J1029" s="116">
        <f>'[2]RGB Analysis'!A1029/3</f>
        <v>327.66666666666669</v>
      </c>
      <c r="K1029" s="116" t="b">
        <f t="shared" si="124"/>
        <v>0</v>
      </c>
      <c r="L1029" s="116"/>
      <c r="N1029" s="49">
        <v>75.906300000000002</v>
      </c>
      <c r="O1029" s="49">
        <v>200.489</v>
      </c>
      <c r="P1029" s="49">
        <v>162.68199999999999</v>
      </c>
    </row>
    <row r="1030" spans="1:16" x14ac:dyDescent="0.3">
      <c r="A1030" s="49">
        <v>984</v>
      </c>
      <c r="B1030" s="115">
        <f t="shared" si="120"/>
        <v>2.1310395314787698</v>
      </c>
      <c r="C1030" s="49">
        <f t="shared" si="121"/>
        <v>594.41390048780511</v>
      </c>
      <c r="D1030" s="49">
        <f t="shared" si="122"/>
        <v>0.29559960784313721</v>
      </c>
      <c r="E1030" s="49">
        <f t="shared" si="122"/>
        <v>0.78823529411764715</v>
      </c>
      <c r="F1030" s="49">
        <f t="shared" si="122"/>
        <v>0.65517647058823525</v>
      </c>
      <c r="G1030" s="49" t="e">
        <f t="shared" si="125"/>
        <v>#REF!</v>
      </c>
      <c r="H1030" s="49" t="e">
        <f t="shared" si="125"/>
        <v>#REF!</v>
      </c>
      <c r="I1030" s="49" t="e">
        <f t="shared" si="125"/>
        <v>#REF!</v>
      </c>
      <c r="J1030" s="116">
        <f>'[2]RGB Analysis'!A1030/3</f>
        <v>328</v>
      </c>
      <c r="K1030" s="116" t="b">
        <f t="shared" si="124"/>
        <v>1</v>
      </c>
      <c r="L1030" s="116"/>
      <c r="N1030" s="49">
        <v>75.377899999999997</v>
      </c>
      <c r="O1030" s="49">
        <v>201</v>
      </c>
      <c r="P1030" s="49">
        <v>167.07</v>
      </c>
    </row>
    <row r="1031" spans="1:16" hidden="1" x14ac:dyDescent="0.3">
      <c r="A1031" s="49">
        <v>985</v>
      </c>
      <c r="B1031" s="115">
        <f t="shared" si="120"/>
        <v>2.1290385553928743</v>
      </c>
      <c r="C1031" s="49">
        <f t="shared" si="121"/>
        <v>594.97256016871472</v>
      </c>
      <c r="D1031" s="49">
        <f t="shared" si="122"/>
        <v>0.29379607843137256</v>
      </c>
      <c r="E1031" s="49">
        <f t="shared" si="122"/>
        <v>0.79616078431372539</v>
      </c>
      <c r="F1031" s="49">
        <f t="shared" si="122"/>
        <v>0.66752941176470593</v>
      </c>
      <c r="G1031" s="49" t="e">
        <f t="shared" si="125"/>
        <v>#REF!</v>
      </c>
      <c r="H1031" s="49" t="e">
        <f t="shared" si="125"/>
        <v>#REF!</v>
      </c>
      <c r="I1031" s="49" t="e">
        <f t="shared" si="125"/>
        <v>#REF!</v>
      </c>
      <c r="J1031" s="116">
        <f>'[2]RGB Analysis'!A1031/3</f>
        <v>328.33333333333331</v>
      </c>
      <c r="K1031" s="116" t="b">
        <f t="shared" si="124"/>
        <v>0</v>
      </c>
      <c r="L1031" s="116"/>
      <c r="N1031" s="49">
        <v>74.918000000000006</v>
      </c>
      <c r="O1031" s="49">
        <v>203.02099999999999</v>
      </c>
      <c r="P1031" s="49">
        <v>170.22</v>
      </c>
    </row>
    <row r="1032" spans="1:16" hidden="1" x14ac:dyDescent="0.3">
      <c r="A1032" s="49">
        <v>986</v>
      </c>
      <c r="B1032" s="115">
        <f t="shared" si="120"/>
        <v>2.1270375793069789</v>
      </c>
      <c r="C1032" s="49">
        <f t="shared" si="121"/>
        <v>595.53227094968236</v>
      </c>
      <c r="D1032" s="49">
        <f t="shared" si="122"/>
        <v>0.29801215686274507</v>
      </c>
      <c r="E1032" s="49">
        <f t="shared" si="122"/>
        <v>0.80320784313725491</v>
      </c>
      <c r="F1032" s="49">
        <f t="shared" si="122"/>
        <v>0.67843137254901953</v>
      </c>
      <c r="G1032" s="49" t="e">
        <f t="shared" si="125"/>
        <v>#REF!</v>
      </c>
      <c r="H1032" s="49" t="e">
        <f t="shared" si="125"/>
        <v>#REF!</v>
      </c>
      <c r="I1032" s="49" t="e">
        <f t="shared" si="125"/>
        <v>#REF!</v>
      </c>
      <c r="J1032" s="116">
        <f>'[2]RGB Analysis'!A1032/3</f>
        <v>328.66666666666669</v>
      </c>
      <c r="K1032" s="116" t="b">
        <f t="shared" si="124"/>
        <v>0</v>
      </c>
      <c r="L1032" s="116"/>
      <c r="N1032" s="49">
        <v>75.993099999999998</v>
      </c>
      <c r="O1032" s="49">
        <v>204.81800000000001</v>
      </c>
      <c r="P1032" s="49">
        <v>173</v>
      </c>
    </row>
    <row r="1033" spans="1:16" x14ac:dyDescent="0.3">
      <c r="A1033" s="49">
        <v>987</v>
      </c>
      <c r="B1033" s="115">
        <f t="shared" si="120"/>
        <v>2.1250366032210835</v>
      </c>
      <c r="C1033" s="49">
        <f t="shared" si="121"/>
        <v>596.09303579991752</v>
      </c>
      <c r="D1033" s="49">
        <f t="shared" si="122"/>
        <v>0.30196078431372547</v>
      </c>
      <c r="E1033" s="49">
        <f t="shared" si="122"/>
        <v>0.80140784313725499</v>
      </c>
      <c r="F1033" s="49">
        <f t="shared" si="122"/>
        <v>0.68470196078431367</v>
      </c>
      <c r="G1033" s="49" t="e">
        <f t="shared" si="125"/>
        <v>#REF!</v>
      </c>
      <c r="H1033" s="49" t="e">
        <f t="shared" si="125"/>
        <v>#REF!</v>
      </c>
      <c r="I1033" s="49" t="e">
        <f t="shared" si="125"/>
        <v>#REF!</v>
      </c>
      <c r="J1033" s="116">
        <f>'[2]RGB Analysis'!A1033/3</f>
        <v>329</v>
      </c>
      <c r="K1033" s="116" t="b">
        <f t="shared" si="124"/>
        <v>1</v>
      </c>
      <c r="L1033" s="116"/>
      <c r="N1033" s="49">
        <v>77</v>
      </c>
      <c r="O1033" s="49">
        <v>204.35900000000001</v>
      </c>
      <c r="P1033" s="49">
        <v>174.59899999999999</v>
      </c>
    </row>
    <row r="1034" spans="1:16" hidden="1" x14ac:dyDescent="0.3">
      <c r="A1034" s="49">
        <v>988</v>
      </c>
      <c r="B1034" s="115">
        <f t="shared" si="120"/>
        <v>2.1230356271351876</v>
      </c>
      <c r="C1034" s="49">
        <f t="shared" si="121"/>
        <v>596.6548576998232</v>
      </c>
      <c r="D1034" s="49">
        <f t="shared" si="122"/>
        <v>0.30602196078431371</v>
      </c>
      <c r="E1034" s="49">
        <f t="shared" si="122"/>
        <v>0.80406274509803921</v>
      </c>
      <c r="F1034" s="49">
        <f t="shared" si="122"/>
        <v>0.69062352941176475</v>
      </c>
      <c r="G1034" s="49" t="e">
        <f t="shared" si="125"/>
        <v>#REF!</v>
      </c>
      <c r="H1034" s="49" t="e">
        <f t="shared" si="125"/>
        <v>#REF!</v>
      </c>
      <c r="I1034" s="49" t="e">
        <f t="shared" si="125"/>
        <v>#REF!</v>
      </c>
      <c r="J1034" s="116">
        <f>'[2]RGB Analysis'!A1034/3</f>
        <v>329.33333333333331</v>
      </c>
      <c r="K1034" s="116" t="b">
        <f t="shared" si="124"/>
        <v>0</v>
      </c>
      <c r="L1034" s="116"/>
      <c r="N1034" s="49">
        <v>78.035600000000002</v>
      </c>
      <c r="O1034" s="49">
        <v>205.036</v>
      </c>
      <c r="P1034" s="49">
        <v>176.10900000000001</v>
      </c>
    </row>
    <row r="1035" spans="1:16" hidden="1" x14ac:dyDescent="0.3">
      <c r="A1035" s="49">
        <v>989</v>
      </c>
      <c r="B1035" s="115">
        <f t="shared" si="120"/>
        <v>2.1210346510492921</v>
      </c>
      <c r="C1035" s="49">
        <f t="shared" si="121"/>
        <v>597.21773964104943</v>
      </c>
      <c r="D1035" s="49">
        <f t="shared" si="122"/>
        <v>0.30980392156862746</v>
      </c>
      <c r="E1035" s="49">
        <f t="shared" si="122"/>
        <v>0.80229803921568632</v>
      </c>
      <c r="F1035" s="49">
        <f t="shared" si="122"/>
        <v>0.69437647058823526</v>
      </c>
      <c r="G1035" s="49" t="e">
        <f t="shared" si="125"/>
        <v>#REF!</v>
      </c>
      <c r="H1035" s="49" t="e">
        <f t="shared" si="125"/>
        <v>#REF!</v>
      </c>
      <c r="I1035" s="49" t="e">
        <f t="shared" si="125"/>
        <v>#REF!</v>
      </c>
      <c r="J1035" s="116">
        <f>'[2]RGB Analysis'!A1035/3</f>
        <v>329.66666666666669</v>
      </c>
      <c r="K1035" s="116" t="b">
        <f t="shared" si="124"/>
        <v>0</v>
      </c>
      <c r="L1035" s="116"/>
      <c r="N1035" s="49">
        <v>79</v>
      </c>
      <c r="O1035" s="49">
        <v>204.58600000000001</v>
      </c>
      <c r="P1035" s="49">
        <v>177.066</v>
      </c>
    </row>
    <row r="1036" spans="1:16" x14ac:dyDescent="0.3">
      <c r="A1036" s="49">
        <v>990</v>
      </c>
      <c r="B1036" s="115">
        <f t="shared" si="120"/>
        <v>2.1190336749633967</v>
      </c>
      <c r="C1036" s="49">
        <f t="shared" si="121"/>
        <v>597.78168462654617</v>
      </c>
      <c r="D1036" s="49">
        <f t="shared" si="122"/>
        <v>0.31183058823529408</v>
      </c>
      <c r="E1036" s="49">
        <f t="shared" si="122"/>
        <v>0.79934509803921561</v>
      </c>
      <c r="F1036" s="49">
        <f t="shared" si="122"/>
        <v>0.69845882352941169</v>
      </c>
      <c r="G1036" s="49" t="e">
        <f t="shared" si="125"/>
        <v>#REF!</v>
      </c>
      <c r="H1036" s="49" t="e">
        <f t="shared" si="125"/>
        <v>#REF!</v>
      </c>
      <c r="I1036" s="49" t="e">
        <f t="shared" si="125"/>
        <v>#REF!</v>
      </c>
      <c r="J1036" s="116">
        <f>'[2]RGB Analysis'!A1036/3</f>
        <v>330</v>
      </c>
      <c r="K1036" s="116" t="b">
        <f t="shared" si="124"/>
        <v>1</v>
      </c>
      <c r="L1036" s="116"/>
      <c r="N1036" s="49">
        <v>79.516800000000003</v>
      </c>
      <c r="O1036" s="49">
        <v>203.833</v>
      </c>
      <c r="P1036" s="49">
        <v>178.107</v>
      </c>
    </row>
    <row r="1037" spans="1:16" hidden="1" x14ac:dyDescent="0.3">
      <c r="A1037" s="49">
        <v>991</v>
      </c>
      <c r="B1037" s="115">
        <f t="shared" si="120"/>
        <v>2.1170326988775012</v>
      </c>
      <c r="C1037" s="49">
        <f t="shared" si="121"/>
        <v>598.34669567061655</v>
      </c>
      <c r="D1037" s="49">
        <f t="shared" si="122"/>
        <v>0.31372549019607843</v>
      </c>
      <c r="E1037" s="49">
        <f t="shared" si="122"/>
        <v>0.80952941176470583</v>
      </c>
      <c r="F1037" s="49">
        <f t="shared" si="122"/>
        <v>0.71034509803921564</v>
      </c>
      <c r="G1037" s="49" t="e">
        <f t="shared" si="125"/>
        <v>#REF!</v>
      </c>
      <c r="H1037" s="49" t="e">
        <f t="shared" si="125"/>
        <v>#REF!</v>
      </c>
      <c r="I1037" s="49" t="e">
        <f t="shared" si="125"/>
        <v>#REF!</v>
      </c>
      <c r="J1037" s="116">
        <f>'[2]RGB Analysis'!A1037/3</f>
        <v>330.33333333333331</v>
      </c>
      <c r="K1037" s="116" t="b">
        <f t="shared" si="124"/>
        <v>0</v>
      </c>
      <c r="L1037" s="116"/>
      <c r="N1037" s="49">
        <v>80</v>
      </c>
      <c r="O1037" s="49">
        <v>206.43</v>
      </c>
      <c r="P1037" s="49">
        <v>181.13800000000001</v>
      </c>
    </row>
    <row r="1038" spans="1:16" hidden="1" x14ac:dyDescent="0.3">
      <c r="A1038" s="49">
        <v>992</v>
      </c>
      <c r="B1038" s="115">
        <f t="shared" si="120"/>
        <v>2.1150317227916053</v>
      </c>
      <c r="C1038" s="49">
        <f t="shared" si="121"/>
        <v>598.9127757989711</v>
      </c>
      <c r="D1038" s="49">
        <f t="shared" si="122"/>
        <v>0.30563372549019607</v>
      </c>
      <c r="E1038" s="49">
        <f t="shared" si="122"/>
        <v>0.81123921568627455</v>
      </c>
      <c r="F1038" s="49">
        <f t="shared" si="122"/>
        <v>0.72075686274509809</v>
      </c>
      <c r="G1038" s="49" t="e">
        <f t="shared" si="125"/>
        <v>#REF!</v>
      </c>
      <c r="H1038" s="49" t="e">
        <f t="shared" si="125"/>
        <v>#REF!</v>
      </c>
      <c r="I1038" s="49" t="e">
        <f t="shared" si="125"/>
        <v>#REF!</v>
      </c>
      <c r="J1038" s="116">
        <f>'[2]RGB Analysis'!A1038/3</f>
        <v>330.66666666666669</v>
      </c>
      <c r="K1038" s="116" t="b">
        <f t="shared" si="124"/>
        <v>0</v>
      </c>
      <c r="L1038" s="116"/>
      <c r="N1038" s="49">
        <v>77.936599999999999</v>
      </c>
      <c r="O1038" s="49">
        <v>206.86600000000001</v>
      </c>
      <c r="P1038" s="49">
        <v>183.79300000000001</v>
      </c>
    </row>
    <row r="1039" spans="1:16" x14ac:dyDescent="0.3">
      <c r="A1039" s="49">
        <v>993</v>
      </c>
      <c r="B1039" s="115">
        <f t="shared" si="120"/>
        <v>2.1130307467057099</v>
      </c>
      <c r="C1039" s="49">
        <f t="shared" si="121"/>
        <v>599.47992804878072</v>
      </c>
      <c r="D1039" s="49">
        <f t="shared" si="122"/>
        <v>0.29803921568627451</v>
      </c>
      <c r="E1039" s="49">
        <f t="shared" si="122"/>
        <v>0.80137647058823525</v>
      </c>
      <c r="F1039" s="49">
        <f t="shared" si="122"/>
        <v>0.72283529411764713</v>
      </c>
      <c r="G1039" s="49" t="e">
        <f t="shared" ref="G1039:I1054" si="126">G1038</f>
        <v>#REF!</v>
      </c>
      <c r="H1039" s="49" t="e">
        <f t="shared" si="126"/>
        <v>#REF!</v>
      </c>
      <c r="I1039" s="49" t="e">
        <f t="shared" si="126"/>
        <v>#REF!</v>
      </c>
      <c r="J1039" s="116">
        <f>'[2]RGB Analysis'!A1039/3</f>
        <v>331</v>
      </c>
      <c r="K1039" s="116" t="b">
        <f t="shared" si="124"/>
        <v>1</v>
      </c>
      <c r="L1039" s="116"/>
      <c r="N1039" s="49">
        <v>76</v>
      </c>
      <c r="O1039" s="49">
        <v>204.351</v>
      </c>
      <c r="P1039" s="49">
        <v>184.32300000000001</v>
      </c>
    </row>
    <row r="1040" spans="1:16" hidden="1" x14ac:dyDescent="0.3">
      <c r="A1040" s="49">
        <v>994</v>
      </c>
      <c r="B1040" s="115">
        <f t="shared" si="120"/>
        <v>2.1110297706198144</v>
      </c>
      <c r="C1040" s="49">
        <f t="shared" si="121"/>
        <v>600.04815546873215</v>
      </c>
      <c r="D1040" s="49">
        <f t="shared" si="122"/>
        <v>0.30207764705882351</v>
      </c>
      <c r="E1040" s="49">
        <f t="shared" si="122"/>
        <v>0.80103137254901957</v>
      </c>
      <c r="F1040" s="49">
        <f t="shared" si="122"/>
        <v>0.72439607843137255</v>
      </c>
      <c r="G1040" s="49" t="e">
        <f t="shared" si="126"/>
        <v>#REF!</v>
      </c>
      <c r="H1040" s="49" t="e">
        <f t="shared" si="126"/>
        <v>#REF!</v>
      </c>
      <c r="I1040" s="49" t="e">
        <f t="shared" si="126"/>
        <v>#REF!</v>
      </c>
      <c r="J1040" s="116">
        <f>'[2]RGB Analysis'!A1040/3</f>
        <v>331.33333333333331</v>
      </c>
      <c r="K1040" s="116" t="b">
        <f t="shared" si="124"/>
        <v>0</v>
      </c>
      <c r="L1040" s="116"/>
      <c r="N1040" s="49">
        <v>77.029799999999994</v>
      </c>
      <c r="O1040" s="49">
        <v>204.26300000000001</v>
      </c>
      <c r="P1040" s="49">
        <v>184.721</v>
      </c>
    </row>
    <row r="1041" spans="1:16" hidden="1" x14ac:dyDescent="0.3">
      <c r="A1041" s="49">
        <v>995</v>
      </c>
      <c r="B1041" s="115">
        <f t="shared" si="120"/>
        <v>2.109028794533919</v>
      </c>
      <c r="C1041" s="49">
        <f t="shared" si="121"/>
        <v>600.6174611190819</v>
      </c>
      <c r="D1041" s="49">
        <f t="shared" si="122"/>
        <v>0.30588235294117644</v>
      </c>
      <c r="E1041" s="49">
        <f t="shared" si="122"/>
        <v>0.80737254901960787</v>
      </c>
      <c r="F1041" s="49">
        <f t="shared" si="122"/>
        <v>0.7351372549019608</v>
      </c>
      <c r="G1041" s="49" t="e">
        <f t="shared" si="126"/>
        <v>#REF!</v>
      </c>
      <c r="H1041" s="49" t="e">
        <f t="shared" si="126"/>
        <v>#REF!</v>
      </c>
      <c r="I1041" s="49" t="e">
        <f t="shared" si="126"/>
        <v>#REF!</v>
      </c>
      <c r="J1041" s="116">
        <f>'[2]RGB Analysis'!A1041/3</f>
        <v>331.66666666666669</v>
      </c>
      <c r="K1041" s="116" t="b">
        <f t="shared" si="124"/>
        <v>0</v>
      </c>
      <c r="L1041" s="116"/>
      <c r="N1041" s="49">
        <v>78</v>
      </c>
      <c r="O1041" s="49">
        <v>205.88</v>
      </c>
      <c r="P1041" s="49">
        <v>187.46</v>
      </c>
    </row>
    <row r="1042" spans="1:16" x14ac:dyDescent="0.3">
      <c r="A1042" s="49">
        <v>996</v>
      </c>
      <c r="B1042" s="115">
        <f t="shared" si="120"/>
        <v>2.1070278184480231</v>
      </c>
      <c r="C1042" s="49">
        <f t="shared" si="121"/>
        <v>601.18784807171176</v>
      </c>
      <c r="D1042" s="49">
        <f t="shared" si="122"/>
        <v>0.30789764705882355</v>
      </c>
      <c r="E1042" s="49">
        <f t="shared" si="122"/>
        <v>0.80961960784313725</v>
      </c>
      <c r="F1042" s="49">
        <f t="shared" si="122"/>
        <v>0.74543529411764708</v>
      </c>
      <c r="G1042" s="49" t="e">
        <f t="shared" si="126"/>
        <v>#REF!</v>
      </c>
      <c r="H1042" s="49" t="e">
        <f t="shared" si="126"/>
        <v>#REF!</v>
      </c>
      <c r="I1042" s="49" t="e">
        <f t="shared" si="126"/>
        <v>#REF!</v>
      </c>
      <c r="J1042" s="116">
        <f>'[2]RGB Analysis'!A1042/3</f>
        <v>332</v>
      </c>
      <c r="K1042" s="116" t="b">
        <f t="shared" si="124"/>
        <v>1</v>
      </c>
      <c r="L1042" s="116"/>
      <c r="N1042" s="49">
        <v>78.513900000000007</v>
      </c>
      <c r="O1042" s="49">
        <v>206.453</v>
      </c>
      <c r="P1042" s="49">
        <v>190.08600000000001</v>
      </c>
    </row>
    <row r="1043" spans="1:16" hidden="1" x14ac:dyDescent="0.3">
      <c r="A1043" s="49">
        <v>997</v>
      </c>
      <c r="B1043" s="115">
        <f t="shared" si="120"/>
        <v>2.1050268423621277</v>
      </c>
      <c r="C1043" s="49">
        <f t="shared" si="121"/>
        <v>601.75931941018291</v>
      </c>
      <c r="D1043" s="49">
        <f t="shared" si="122"/>
        <v>0.30980392156862746</v>
      </c>
      <c r="E1043" s="49">
        <f t="shared" si="122"/>
        <v>0.80780784313725496</v>
      </c>
      <c r="F1043" s="49">
        <f t="shared" si="122"/>
        <v>0.74517647058823533</v>
      </c>
      <c r="G1043" s="49" t="e">
        <f t="shared" si="126"/>
        <v>#REF!</v>
      </c>
      <c r="H1043" s="49" t="e">
        <f t="shared" si="126"/>
        <v>#REF!</v>
      </c>
      <c r="I1043" s="49" t="e">
        <f t="shared" si="126"/>
        <v>#REF!</v>
      </c>
      <c r="J1043" s="116">
        <f>'[2]RGB Analysis'!A1043/3</f>
        <v>332.33333333333331</v>
      </c>
      <c r="K1043" s="116" t="b">
        <f t="shared" si="124"/>
        <v>0</v>
      </c>
      <c r="L1043" s="116"/>
      <c r="N1043" s="49">
        <v>79</v>
      </c>
      <c r="O1043" s="49">
        <v>205.99100000000001</v>
      </c>
      <c r="P1043" s="49">
        <v>190.02</v>
      </c>
    </row>
    <row r="1044" spans="1:16" hidden="1" x14ac:dyDescent="0.3">
      <c r="A1044" s="49">
        <v>998</v>
      </c>
      <c r="B1044" s="115">
        <f t="shared" si="120"/>
        <v>2.1030258662762322</v>
      </c>
      <c r="C1044" s="49">
        <f t="shared" si="121"/>
        <v>602.33187822979289</v>
      </c>
      <c r="D1044" s="49">
        <f t="shared" si="122"/>
        <v>0.30578078431372552</v>
      </c>
      <c r="E1044" s="49">
        <f t="shared" si="122"/>
        <v>0.80645882352941178</v>
      </c>
      <c r="F1044" s="49">
        <f t="shared" si="122"/>
        <v>0.74462745098039207</v>
      </c>
      <c r="G1044" s="49" t="e">
        <f t="shared" si="126"/>
        <v>#REF!</v>
      </c>
      <c r="H1044" s="49" t="e">
        <f t="shared" si="126"/>
        <v>#REF!</v>
      </c>
      <c r="I1044" s="49" t="e">
        <f t="shared" si="126"/>
        <v>#REF!</v>
      </c>
      <c r="J1044" s="116">
        <f>'[2]RGB Analysis'!A1044/3</f>
        <v>332.66666666666669</v>
      </c>
      <c r="K1044" s="116" t="b">
        <f t="shared" si="124"/>
        <v>0</v>
      </c>
      <c r="L1044" s="116"/>
      <c r="N1044" s="49">
        <v>77.974100000000007</v>
      </c>
      <c r="O1044" s="49">
        <v>205.64699999999999</v>
      </c>
      <c r="P1044" s="49">
        <v>189.88</v>
      </c>
    </row>
    <row r="1045" spans="1:16" x14ac:dyDescent="0.3">
      <c r="A1045" s="49">
        <v>999</v>
      </c>
      <c r="B1045" s="115">
        <f t="shared" si="120"/>
        <v>2.1010248901903368</v>
      </c>
      <c r="C1045" s="49">
        <f t="shared" si="121"/>
        <v>602.90552763763083</v>
      </c>
      <c r="D1045" s="49">
        <f t="shared" si="122"/>
        <v>0.30196078431372547</v>
      </c>
      <c r="E1045" s="49">
        <f t="shared" si="122"/>
        <v>0.80560392156862748</v>
      </c>
      <c r="F1045" s="49">
        <f t="shared" si="122"/>
        <v>0.74834117647058818</v>
      </c>
      <c r="G1045" s="49" t="e">
        <f t="shared" si="126"/>
        <v>#REF!</v>
      </c>
      <c r="H1045" s="49" t="e">
        <f t="shared" si="126"/>
        <v>#REF!</v>
      </c>
      <c r="I1045" s="49" t="e">
        <f t="shared" si="126"/>
        <v>#REF!</v>
      </c>
      <c r="J1045" s="116">
        <f>'[2]RGB Analysis'!A1045/3</f>
        <v>333</v>
      </c>
      <c r="K1045" s="116" t="b">
        <f t="shared" si="124"/>
        <v>1</v>
      </c>
      <c r="L1045" s="116"/>
      <c r="N1045" s="49">
        <v>77</v>
      </c>
      <c r="O1045" s="49">
        <v>205.429</v>
      </c>
      <c r="P1045" s="49">
        <v>190.827</v>
      </c>
    </row>
    <row r="1046" spans="1:16" hidden="1" x14ac:dyDescent="0.3">
      <c r="A1046" s="49">
        <v>1000</v>
      </c>
      <c r="B1046" s="115">
        <f t="shared" si="120"/>
        <v>2.0990239141044409</v>
      </c>
      <c r="C1046" s="49">
        <f t="shared" si="121"/>
        <v>603.48027075263337</v>
      </c>
      <c r="D1046" s="49">
        <f t="shared" si="122"/>
        <v>0.30196078431372547</v>
      </c>
      <c r="E1046" s="49">
        <f t="shared" si="122"/>
        <v>0.80067450980392152</v>
      </c>
      <c r="F1046" s="49">
        <f t="shared" si="122"/>
        <v>0.75213333333333343</v>
      </c>
      <c r="G1046" s="49" t="e">
        <f t="shared" si="126"/>
        <v>#REF!</v>
      </c>
      <c r="H1046" s="49" t="e">
        <f t="shared" si="126"/>
        <v>#REF!</v>
      </c>
      <c r="I1046" s="49" t="e">
        <f t="shared" si="126"/>
        <v>#REF!</v>
      </c>
      <c r="J1046" s="116">
        <f>'[2]RGB Analysis'!A1046/3</f>
        <v>333.33333333333331</v>
      </c>
      <c r="K1046" s="116" t="b">
        <f t="shared" si="124"/>
        <v>0</v>
      </c>
      <c r="L1046" s="116"/>
      <c r="N1046" s="49">
        <v>77</v>
      </c>
      <c r="O1046" s="49">
        <v>204.172</v>
      </c>
      <c r="P1046" s="49">
        <v>191.79400000000001</v>
      </c>
    </row>
    <row r="1047" spans="1:16" hidden="1" x14ac:dyDescent="0.3">
      <c r="A1047" s="49">
        <v>1001</v>
      </c>
      <c r="B1047" s="115">
        <f t="shared" si="120"/>
        <v>2.0970229380185454</v>
      </c>
      <c r="C1047" s="49">
        <f t="shared" si="121"/>
        <v>604.05611070564157</v>
      </c>
      <c r="D1047" s="49">
        <f t="shared" si="122"/>
        <v>0.30196078431372547</v>
      </c>
      <c r="E1047" s="49">
        <f t="shared" si="122"/>
        <v>0.79379215686274518</v>
      </c>
      <c r="F1047" s="49">
        <f t="shared" si="122"/>
        <v>0.76246274509803913</v>
      </c>
      <c r="G1047" s="49" t="e">
        <f t="shared" si="126"/>
        <v>#REF!</v>
      </c>
      <c r="H1047" s="49" t="e">
        <f t="shared" si="126"/>
        <v>#REF!</v>
      </c>
      <c r="I1047" s="49" t="e">
        <f t="shared" si="126"/>
        <v>#REF!</v>
      </c>
      <c r="J1047" s="116">
        <f>'[2]RGB Analysis'!A1047/3</f>
        <v>333.66666666666669</v>
      </c>
      <c r="K1047" s="116" t="b">
        <f t="shared" si="124"/>
        <v>0</v>
      </c>
      <c r="L1047" s="116"/>
      <c r="N1047" s="49">
        <v>77</v>
      </c>
      <c r="O1047" s="49">
        <v>202.417</v>
      </c>
      <c r="P1047" s="49">
        <v>194.428</v>
      </c>
    </row>
    <row r="1048" spans="1:16" x14ac:dyDescent="0.3">
      <c r="A1048" s="49">
        <v>1002</v>
      </c>
      <c r="B1048" s="115">
        <f t="shared" si="120"/>
        <v>2.09502196193265</v>
      </c>
      <c r="C1048" s="49">
        <f t="shared" si="121"/>
        <v>604.63305063945791</v>
      </c>
      <c r="D1048" s="49">
        <f t="shared" si="122"/>
        <v>0.30396470588235291</v>
      </c>
      <c r="E1048" s="49">
        <f t="shared" si="122"/>
        <v>0.79678431372549019</v>
      </c>
      <c r="F1048" s="49">
        <f t="shared" si="122"/>
        <v>0.77193333333333325</v>
      </c>
      <c r="G1048" s="49" t="e">
        <f t="shared" si="126"/>
        <v>#REF!</v>
      </c>
      <c r="H1048" s="49" t="e">
        <f t="shared" si="126"/>
        <v>#REF!</v>
      </c>
      <c r="I1048" s="49" t="e">
        <f t="shared" si="126"/>
        <v>#REF!</v>
      </c>
      <c r="J1048" s="116">
        <f>'[2]RGB Analysis'!A1048/3</f>
        <v>334</v>
      </c>
      <c r="K1048" s="116" t="b">
        <f t="shared" si="124"/>
        <v>1</v>
      </c>
      <c r="L1048" s="116"/>
      <c r="N1048" s="49">
        <v>77.510999999999996</v>
      </c>
      <c r="O1048" s="49">
        <v>203.18</v>
      </c>
      <c r="P1048" s="49">
        <v>196.84299999999999</v>
      </c>
    </row>
    <row r="1049" spans="1:16" hidden="1" x14ac:dyDescent="0.3">
      <c r="A1049" s="49">
        <v>1003</v>
      </c>
      <c r="B1049" s="115">
        <f t="shared" si="120"/>
        <v>2.0930209858467546</v>
      </c>
      <c r="C1049" s="49">
        <f t="shared" si="121"/>
        <v>605.21109370890281</v>
      </c>
      <c r="D1049" s="49">
        <f t="shared" si="122"/>
        <v>0.30588235294117644</v>
      </c>
      <c r="E1049" s="49">
        <f t="shared" si="122"/>
        <v>0.79614509803921574</v>
      </c>
      <c r="F1049" s="49">
        <f t="shared" si="122"/>
        <v>0.76516078431372547</v>
      </c>
      <c r="G1049" s="49" t="e">
        <f t="shared" si="126"/>
        <v>#REF!</v>
      </c>
      <c r="H1049" s="49" t="e">
        <f t="shared" si="126"/>
        <v>#REF!</v>
      </c>
      <c r="I1049" s="49" t="e">
        <f t="shared" si="126"/>
        <v>#REF!</v>
      </c>
      <c r="J1049" s="116">
        <f>'[2]RGB Analysis'!A1049/3</f>
        <v>334.33333333333331</v>
      </c>
      <c r="K1049" s="116" t="b">
        <f t="shared" si="124"/>
        <v>0</v>
      </c>
      <c r="L1049" s="116"/>
      <c r="N1049" s="49">
        <v>78</v>
      </c>
      <c r="O1049" s="49">
        <v>203.017</v>
      </c>
      <c r="P1049" s="49">
        <v>195.11600000000001</v>
      </c>
    </row>
    <row r="1050" spans="1:16" hidden="1" x14ac:dyDescent="0.3">
      <c r="A1050" s="49">
        <v>1004</v>
      </c>
      <c r="B1050" s="115">
        <f t="shared" si="120"/>
        <v>2.0910200097608587</v>
      </c>
      <c r="C1050" s="49">
        <f t="shared" si="121"/>
        <v>605.79024308087321</v>
      </c>
      <c r="D1050" s="49">
        <f t="shared" si="122"/>
        <v>0.31388235294117645</v>
      </c>
      <c r="E1050" s="49">
        <f t="shared" si="122"/>
        <v>0.78419607843137262</v>
      </c>
      <c r="F1050" s="49">
        <f t="shared" si="122"/>
        <v>0.75882745098039217</v>
      </c>
      <c r="G1050" s="49" t="e">
        <f t="shared" si="126"/>
        <v>#REF!</v>
      </c>
      <c r="H1050" s="49" t="e">
        <f t="shared" si="126"/>
        <v>#REF!</v>
      </c>
      <c r="I1050" s="49" t="e">
        <f t="shared" si="126"/>
        <v>#REF!</v>
      </c>
      <c r="J1050" s="116">
        <f>'[2]RGB Analysis'!A1050/3</f>
        <v>334.66666666666669</v>
      </c>
      <c r="K1050" s="116" t="b">
        <f t="shared" si="124"/>
        <v>0</v>
      </c>
      <c r="L1050" s="116"/>
      <c r="N1050" s="49">
        <v>80.040000000000006</v>
      </c>
      <c r="O1050" s="49">
        <v>199.97</v>
      </c>
      <c r="P1050" s="49">
        <v>193.501</v>
      </c>
    </row>
    <row r="1051" spans="1:16" x14ac:dyDescent="0.3">
      <c r="A1051" s="49">
        <v>1005</v>
      </c>
      <c r="B1051" s="115">
        <f t="shared" si="120"/>
        <v>2.0890190336749632</v>
      </c>
      <c r="C1051" s="49">
        <f t="shared" si="121"/>
        <v>606.37050193439882</v>
      </c>
      <c r="D1051" s="49">
        <f t="shared" si="122"/>
        <v>0.32156862745098042</v>
      </c>
      <c r="E1051" s="49">
        <f t="shared" si="122"/>
        <v>0.78128627450980392</v>
      </c>
      <c r="F1051" s="49">
        <f t="shared" si="122"/>
        <v>0.7671960784313725</v>
      </c>
      <c r="G1051" s="49" t="e">
        <f t="shared" si="126"/>
        <v>#REF!</v>
      </c>
      <c r="H1051" s="49" t="e">
        <f t="shared" si="126"/>
        <v>#REF!</v>
      </c>
      <c r="I1051" s="49" t="e">
        <f t="shared" si="126"/>
        <v>#REF!</v>
      </c>
      <c r="J1051" s="116">
        <f>'[2]RGB Analysis'!A1051/3</f>
        <v>335</v>
      </c>
      <c r="K1051" s="116" t="b">
        <f t="shared" si="124"/>
        <v>1</v>
      </c>
      <c r="L1051" s="116"/>
      <c r="N1051" s="49">
        <v>82</v>
      </c>
      <c r="O1051" s="49">
        <v>199.22800000000001</v>
      </c>
      <c r="P1051" s="49">
        <v>195.63499999999999</v>
      </c>
    </row>
    <row r="1052" spans="1:16" hidden="1" x14ac:dyDescent="0.3">
      <c r="A1052" s="49">
        <v>1006</v>
      </c>
      <c r="B1052" s="115">
        <f t="shared" si="120"/>
        <v>2.0870180575890678</v>
      </c>
      <c r="C1052" s="49">
        <f t="shared" si="121"/>
        <v>606.95187346070213</v>
      </c>
      <c r="D1052" s="49">
        <f t="shared" si="122"/>
        <v>0.31757607843137253</v>
      </c>
      <c r="E1052" s="49">
        <f t="shared" si="122"/>
        <v>0.78393333333333326</v>
      </c>
      <c r="F1052" s="49">
        <f t="shared" si="122"/>
        <v>0.77494901960784301</v>
      </c>
      <c r="G1052" s="49" t="e">
        <f t="shared" si="126"/>
        <v>#REF!</v>
      </c>
      <c r="H1052" s="49" t="e">
        <f t="shared" si="126"/>
        <v>#REF!</v>
      </c>
      <c r="I1052" s="49" t="e">
        <f t="shared" si="126"/>
        <v>#REF!</v>
      </c>
      <c r="J1052" s="116">
        <f>'[2]RGB Analysis'!A1052/3</f>
        <v>335.33333333333331</v>
      </c>
      <c r="K1052" s="116" t="b">
        <f t="shared" si="124"/>
        <v>0</v>
      </c>
      <c r="L1052" s="116"/>
      <c r="N1052" s="49">
        <v>80.981899999999996</v>
      </c>
      <c r="O1052" s="49">
        <v>199.90299999999999</v>
      </c>
      <c r="P1052" s="49">
        <v>197.61199999999999</v>
      </c>
    </row>
    <row r="1053" spans="1:16" hidden="1" x14ac:dyDescent="0.3">
      <c r="A1053" s="49">
        <v>1007</v>
      </c>
      <c r="B1053" s="115">
        <f t="shared" si="120"/>
        <v>2.0850170815031723</v>
      </c>
      <c r="C1053" s="49">
        <f t="shared" si="121"/>
        <v>607.53436086325564</v>
      </c>
      <c r="D1053" s="49">
        <f t="shared" si="122"/>
        <v>0.31372549019607843</v>
      </c>
      <c r="E1053" s="49">
        <f t="shared" si="122"/>
        <v>0.78145490196078415</v>
      </c>
      <c r="F1053" s="49">
        <f t="shared" si="122"/>
        <v>0.78189019607843135</v>
      </c>
      <c r="G1053" s="49" t="e">
        <f t="shared" si="126"/>
        <v>#REF!</v>
      </c>
      <c r="H1053" s="49" t="e">
        <f t="shared" si="126"/>
        <v>#REF!</v>
      </c>
      <c r="I1053" s="49" t="e">
        <f t="shared" si="126"/>
        <v>#REF!</v>
      </c>
      <c r="J1053" s="116">
        <f>'[2]RGB Analysis'!A1053/3</f>
        <v>335.66666666666669</v>
      </c>
      <c r="K1053" s="116" t="b">
        <f t="shared" si="124"/>
        <v>0</v>
      </c>
      <c r="L1053" s="116"/>
      <c r="N1053" s="49">
        <v>80</v>
      </c>
      <c r="O1053" s="49">
        <v>199.27099999999999</v>
      </c>
      <c r="P1053" s="49">
        <v>199.38200000000001</v>
      </c>
    </row>
    <row r="1054" spans="1:16" x14ac:dyDescent="0.3">
      <c r="A1054" s="49">
        <v>1008</v>
      </c>
      <c r="B1054" s="115">
        <f t="shared" si="120"/>
        <v>2.0830161054172764</v>
      </c>
      <c r="C1054" s="49">
        <f t="shared" si="121"/>
        <v>608.11796735784094</v>
      </c>
      <c r="D1054" s="49">
        <f t="shared" si="122"/>
        <v>0.30575607843137254</v>
      </c>
      <c r="E1054" s="49">
        <f t="shared" si="122"/>
        <v>0.77288627450980396</v>
      </c>
      <c r="F1054" s="49">
        <f t="shared" si="122"/>
        <v>0.78905098039215682</v>
      </c>
      <c r="G1054" s="49" t="e">
        <f t="shared" si="126"/>
        <v>#REF!</v>
      </c>
      <c r="H1054" s="49" t="e">
        <f t="shared" si="126"/>
        <v>#REF!</v>
      </c>
      <c r="I1054" s="49" t="e">
        <f t="shared" si="126"/>
        <v>#REF!</v>
      </c>
      <c r="J1054" s="116">
        <f>'[2]RGB Analysis'!A1054/3</f>
        <v>336</v>
      </c>
      <c r="K1054" s="116" t="b">
        <f t="shared" si="124"/>
        <v>1</v>
      </c>
      <c r="L1054" s="116"/>
      <c r="N1054" s="49">
        <v>77.967799999999997</v>
      </c>
      <c r="O1054" s="49">
        <v>197.08600000000001</v>
      </c>
      <c r="P1054" s="49">
        <v>201.208</v>
      </c>
    </row>
    <row r="1055" spans="1:16" hidden="1" x14ac:dyDescent="0.3">
      <c r="A1055" s="49">
        <v>1009</v>
      </c>
      <c r="B1055" s="115">
        <f t="shared" si="120"/>
        <v>2.081015129331381</v>
      </c>
      <c r="C1055" s="49">
        <f t="shared" si="121"/>
        <v>608.70269617260806</v>
      </c>
      <c r="D1055" s="49">
        <f t="shared" si="122"/>
        <v>0.29803921568627451</v>
      </c>
      <c r="E1055" s="49">
        <f t="shared" si="122"/>
        <v>0.767956862745098</v>
      </c>
      <c r="F1055" s="49">
        <f t="shared" si="122"/>
        <v>0.78536862745098035</v>
      </c>
      <c r="G1055" s="49" t="e">
        <f t="shared" ref="G1055:I1070" si="127">G1054</f>
        <v>#REF!</v>
      </c>
      <c r="H1055" s="49" t="e">
        <f t="shared" si="127"/>
        <v>#REF!</v>
      </c>
      <c r="I1055" s="49" t="e">
        <f t="shared" si="127"/>
        <v>#REF!</v>
      </c>
      <c r="J1055" s="116">
        <f>'[2]RGB Analysis'!A1055/3</f>
        <v>336.33333333333331</v>
      </c>
      <c r="K1055" s="116" t="b">
        <f t="shared" si="124"/>
        <v>0</v>
      </c>
      <c r="L1055" s="116"/>
      <c r="N1055" s="49">
        <v>76</v>
      </c>
      <c r="O1055" s="49">
        <v>195.82900000000001</v>
      </c>
      <c r="P1055" s="49">
        <v>200.26900000000001</v>
      </c>
    </row>
    <row r="1056" spans="1:16" hidden="1" x14ac:dyDescent="0.3">
      <c r="A1056" s="49">
        <v>1010</v>
      </c>
      <c r="B1056" s="115">
        <f t="shared" si="120"/>
        <v>2.0790141532454856</v>
      </c>
      <c r="C1056" s="49">
        <f t="shared" si="121"/>
        <v>609.28855054813516</v>
      </c>
      <c r="D1056" s="49">
        <f t="shared" si="122"/>
        <v>0.30798196078431367</v>
      </c>
      <c r="E1056" s="49">
        <f t="shared" si="122"/>
        <v>0.77085882352941171</v>
      </c>
      <c r="F1056" s="49">
        <f t="shared" si="122"/>
        <v>0.78045098039215688</v>
      </c>
      <c r="G1056" s="49" t="e">
        <f t="shared" si="127"/>
        <v>#REF!</v>
      </c>
      <c r="H1056" s="49" t="e">
        <f t="shared" si="127"/>
        <v>#REF!</v>
      </c>
      <c r="I1056" s="49" t="e">
        <f t="shared" si="127"/>
        <v>#REF!</v>
      </c>
      <c r="J1056" s="116">
        <f>'[2]RGB Analysis'!A1056/3</f>
        <v>336.66666666666669</v>
      </c>
      <c r="K1056" s="116" t="b">
        <f t="shared" si="124"/>
        <v>0</v>
      </c>
      <c r="L1056" s="116"/>
      <c r="N1056" s="49">
        <v>78.535399999999996</v>
      </c>
      <c r="O1056" s="49">
        <v>196.56899999999999</v>
      </c>
      <c r="P1056" s="49">
        <v>199.01499999999999</v>
      </c>
    </row>
    <row r="1057" spans="1:16" x14ac:dyDescent="0.3">
      <c r="A1057" s="49">
        <v>1011</v>
      </c>
      <c r="B1057" s="115">
        <f t="shared" si="120"/>
        <v>2.0770131771595901</v>
      </c>
      <c r="C1057" s="49">
        <f t="shared" si="121"/>
        <v>609.87553373748779</v>
      </c>
      <c r="D1057" s="49">
        <f t="shared" si="122"/>
        <v>0.31764705882352939</v>
      </c>
      <c r="E1057" s="49">
        <f t="shared" si="122"/>
        <v>0.7698156862745098</v>
      </c>
      <c r="F1057" s="49">
        <f t="shared" si="122"/>
        <v>0.79674901960784306</v>
      </c>
      <c r="G1057" s="49" t="e">
        <f t="shared" si="127"/>
        <v>#REF!</v>
      </c>
      <c r="H1057" s="49" t="e">
        <f t="shared" si="127"/>
        <v>#REF!</v>
      </c>
      <c r="I1057" s="49" t="e">
        <f t="shared" si="127"/>
        <v>#REF!</v>
      </c>
      <c r="J1057" s="116">
        <f>'[2]RGB Analysis'!A1057/3</f>
        <v>337</v>
      </c>
      <c r="K1057" s="116" t="b">
        <f t="shared" si="124"/>
        <v>1</v>
      </c>
      <c r="L1057" s="116"/>
      <c r="N1057" s="49">
        <v>81</v>
      </c>
      <c r="O1057" s="49">
        <v>196.303</v>
      </c>
      <c r="P1057" s="49">
        <v>203.17099999999999</v>
      </c>
    </row>
    <row r="1058" spans="1:16" hidden="1" x14ac:dyDescent="0.3">
      <c r="A1058" s="49">
        <v>1012</v>
      </c>
      <c r="B1058" s="115">
        <f t="shared" si="120"/>
        <v>2.0750122010736942</v>
      </c>
      <c r="C1058" s="49">
        <f t="shared" si="121"/>
        <v>610.46364900628009</v>
      </c>
      <c r="D1058" s="49">
        <f t="shared" si="122"/>
        <v>0.31169294117647062</v>
      </c>
      <c r="E1058" s="49">
        <f t="shared" si="122"/>
        <v>0.76246274509803913</v>
      </c>
      <c r="F1058" s="49">
        <f t="shared" si="122"/>
        <v>0.81315686274509791</v>
      </c>
      <c r="G1058" s="49" t="e">
        <f t="shared" si="127"/>
        <v>#REF!</v>
      </c>
      <c r="H1058" s="49" t="e">
        <f t="shared" si="127"/>
        <v>#REF!</v>
      </c>
      <c r="I1058" s="49" t="e">
        <f t="shared" si="127"/>
        <v>#REF!</v>
      </c>
      <c r="J1058" s="116">
        <f>'[2]RGB Analysis'!A1058/3</f>
        <v>337.33333333333331</v>
      </c>
      <c r="K1058" s="116" t="b">
        <f t="shared" si="124"/>
        <v>0</v>
      </c>
      <c r="L1058" s="116"/>
      <c r="N1058" s="49">
        <v>79.481700000000004</v>
      </c>
      <c r="O1058" s="49">
        <v>194.428</v>
      </c>
      <c r="P1058" s="49">
        <v>207.35499999999999</v>
      </c>
    </row>
    <row r="1059" spans="1:16" hidden="1" x14ac:dyDescent="0.3">
      <c r="A1059" s="49">
        <v>1013</v>
      </c>
      <c r="B1059" s="115">
        <f t="shared" si="120"/>
        <v>2.0730112249877988</v>
      </c>
      <c r="C1059" s="49">
        <f t="shared" si="121"/>
        <v>611.05289963273401</v>
      </c>
      <c r="D1059" s="49">
        <f t="shared" si="122"/>
        <v>0.30588235294117644</v>
      </c>
      <c r="E1059" s="49">
        <f t="shared" si="122"/>
        <v>0.75646666666666662</v>
      </c>
      <c r="F1059" s="49">
        <f t="shared" si="122"/>
        <v>0.80789803921568626</v>
      </c>
      <c r="G1059" s="49" t="e">
        <f t="shared" si="127"/>
        <v>#REF!</v>
      </c>
      <c r="H1059" s="49" t="e">
        <f t="shared" si="127"/>
        <v>#REF!</v>
      </c>
      <c r="I1059" s="49" t="e">
        <f t="shared" si="127"/>
        <v>#REF!</v>
      </c>
      <c r="J1059" s="116">
        <f>'[2]RGB Analysis'!A1059/3</f>
        <v>337.66666666666669</v>
      </c>
      <c r="K1059" s="116" t="b">
        <f t="shared" si="124"/>
        <v>0</v>
      </c>
      <c r="L1059" s="116"/>
      <c r="N1059" s="49">
        <v>78</v>
      </c>
      <c r="O1059" s="49">
        <v>192.899</v>
      </c>
      <c r="P1059" s="49">
        <v>206.01400000000001</v>
      </c>
    </row>
    <row r="1060" spans="1:16" x14ac:dyDescent="0.3">
      <c r="A1060" s="49">
        <v>1014</v>
      </c>
      <c r="B1060" s="115">
        <f t="shared" si="120"/>
        <v>2.0710102489019033</v>
      </c>
      <c r="C1060" s="49">
        <f t="shared" si="121"/>
        <v>611.64328890774141</v>
      </c>
      <c r="D1060" s="49">
        <f t="shared" si="122"/>
        <v>0.30390156862745099</v>
      </c>
      <c r="E1060" s="49">
        <f t="shared" si="122"/>
        <v>0.75693333333333335</v>
      </c>
      <c r="F1060" s="49">
        <f t="shared" si="122"/>
        <v>0.80311372549019611</v>
      </c>
      <c r="G1060" s="49" t="e">
        <f t="shared" si="127"/>
        <v>#REF!</v>
      </c>
      <c r="H1060" s="49" t="e">
        <f t="shared" si="127"/>
        <v>#REF!</v>
      </c>
      <c r="I1060" s="49" t="e">
        <f t="shared" si="127"/>
        <v>#REF!</v>
      </c>
      <c r="J1060" s="116">
        <f>'[2]RGB Analysis'!A1060/3</f>
        <v>338</v>
      </c>
      <c r="K1060" s="116" t="b">
        <f t="shared" si="124"/>
        <v>1</v>
      </c>
      <c r="L1060" s="116"/>
      <c r="N1060" s="49">
        <v>77.494900000000001</v>
      </c>
      <c r="O1060" s="49">
        <v>193.018</v>
      </c>
      <c r="P1060" s="49">
        <v>204.79400000000001</v>
      </c>
    </row>
    <row r="1061" spans="1:16" hidden="1" x14ac:dyDescent="0.3">
      <c r="A1061" s="49">
        <v>1015</v>
      </c>
      <c r="B1061" s="115">
        <f t="shared" si="120"/>
        <v>2.0690092728160079</v>
      </c>
      <c r="C1061" s="49">
        <f t="shared" si="121"/>
        <v>612.23482013492492</v>
      </c>
      <c r="D1061" s="49">
        <f t="shared" si="122"/>
        <v>0.30196078431372547</v>
      </c>
      <c r="E1061" s="49">
        <f t="shared" si="122"/>
        <v>0.75684705882352943</v>
      </c>
      <c r="F1061" s="49">
        <f t="shared" si="122"/>
        <v>0.81124705882352943</v>
      </c>
      <c r="G1061" s="49" t="e">
        <f t="shared" si="127"/>
        <v>#REF!</v>
      </c>
      <c r="H1061" s="49" t="e">
        <f t="shared" si="127"/>
        <v>#REF!</v>
      </c>
      <c r="I1061" s="49" t="e">
        <f t="shared" si="127"/>
        <v>#REF!</v>
      </c>
      <c r="J1061" s="116">
        <f>'[2]RGB Analysis'!A1061/3</f>
        <v>338.33333333333331</v>
      </c>
      <c r="K1061" s="116" t="b">
        <f t="shared" si="124"/>
        <v>0</v>
      </c>
      <c r="L1061" s="116"/>
      <c r="N1061" s="49">
        <v>77</v>
      </c>
      <c r="O1061" s="49">
        <v>192.99600000000001</v>
      </c>
      <c r="P1061" s="49">
        <v>206.86799999999999</v>
      </c>
    </row>
    <row r="1062" spans="1:16" hidden="1" x14ac:dyDescent="0.3">
      <c r="A1062" s="49">
        <v>1016</v>
      </c>
      <c r="B1062" s="115">
        <f t="shared" si="120"/>
        <v>2.067008296730112</v>
      </c>
      <c r="C1062" s="49">
        <f t="shared" si="121"/>
        <v>612.82749663069933</v>
      </c>
      <c r="D1062" s="49">
        <f t="shared" si="122"/>
        <v>0.2999835294117647</v>
      </c>
      <c r="E1062" s="49">
        <f t="shared" si="122"/>
        <v>0.74971372549019599</v>
      </c>
      <c r="F1062" s="49">
        <f t="shared" si="122"/>
        <v>0.82027450980392158</v>
      </c>
      <c r="G1062" s="49" t="e">
        <f t="shared" si="127"/>
        <v>#REF!</v>
      </c>
      <c r="H1062" s="49" t="e">
        <f t="shared" si="127"/>
        <v>#REF!</v>
      </c>
      <c r="I1062" s="49" t="e">
        <f t="shared" si="127"/>
        <v>#REF!</v>
      </c>
      <c r="J1062" s="116">
        <f>'[2]RGB Analysis'!A1062/3</f>
        <v>338.66666666666669</v>
      </c>
      <c r="K1062" s="116" t="b">
        <f t="shared" si="124"/>
        <v>0</v>
      </c>
      <c r="L1062" s="116"/>
      <c r="N1062" s="49">
        <v>76.495800000000003</v>
      </c>
      <c r="O1062" s="49">
        <v>191.17699999999999</v>
      </c>
      <c r="P1062" s="49">
        <v>209.17</v>
      </c>
    </row>
    <row r="1063" spans="1:16" x14ac:dyDescent="0.3">
      <c r="A1063" s="49">
        <v>1017</v>
      </c>
      <c r="B1063" s="115">
        <f t="shared" si="120"/>
        <v>2.0650073206442165</v>
      </c>
      <c r="C1063" s="49">
        <f t="shared" si="121"/>
        <v>613.42132172433378</v>
      </c>
      <c r="D1063" s="49">
        <f t="shared" si="122"/>
        <v>0.29803921568627451</v>
      </c>
      <c r="E1063" s="49">
        <f t="shared" si="122"/>
        <v>0.74546666666666661</v>
      </c>
      <c r="F1063" s="49">
        <f t="shared" si="122"/>
        <v>0.81673333333333331</v>
      </c>
      <c r="G1063" s="49" t="e">
        <f t="shared" si="127"/>
        <v>#REF!</v>
      </c>
      <c r="H1063" s="49" t="e">
        <f t="shared" si="127"/>
        <v>#REF!</v>
      </c>
      <c r="I1063" s="49" t="e">
        <f t="shared" si="127"/>
        <v>#REF!</v>
      </c>
      <c r="J1063" s="116">
        <f>'[2]RGB Analysis'!A1063/3</f>
        <v>339</v>
      </c>
      <c r="K1063" s="116" t="b">
        <f t="shared" si="124"/>
        <v>1</v>
      </c>
      <c r="L1063" s="116"/>
      <c r="N1063" s="49">
        <v>76</v>
      </c>
      <c r="O1063" s="49">
        <v>190.09399999999999</v>
      </c>
      <c r="P1063" s="49">
        <v>208.267</v>
      </c>
    </row>
    <row r="1064" spans="1:16" hidden="1" x14ac:dyDescent="0.3">
      <c r="A1064" s="49">
        <v>1018</v>
      </c>
      <c r="B1064" s="115">
        <f t="shared" si="120"/>
        <v>2.0630063445583211</v>
      </c>
      <c r="C1064" s="49">
        <f t="shared" si="121"/>
        <v>614.01629875801393</v>
      </c>
      <c r="D1064" s="49">
        <f t="shared" si="122"/>
        <v>0.30001254901960789</v>
      </c>
      <c r="E1064" s="49">
        <f t="shared" si="122"/>
        <v>0.7427098039215686</v>
      </c>
      <c r="F1064" s="49">
        <f t="shared" si="122"/>
        <v>0.81219607843137265</v>
      </c>
      <c r="G1064" s="49" t="e">
        <f t="shared" si="127"/>
        <v>#REF!</v>
      </c>
      <c r="H1064" s="49" t="e">
        <f t="shared" si="127"/>
        <v>#REF!</v>
      </c>
      <c r="I1064" s="49" t="e">
        <f t="shared" si="127"/>
        <v>#REF!</v>
      </c>
      <c r="J1064" s="116">
        <f>'[2]RGB Analysis'!A1064/3</f>
        <v>339.33333333333331</v>
      </c>
      <c r="K1064" s="116" t="b">
        <f t="shared" si="124"/>
        <v>0</v>
      </c>
      <c r="L1064" s="116"/>
      <c r="N1064" s="49">
        <v>76.503200000000007</v>
      </c>
      <c r="O1064" s="49">
        <v>189.39099999999999</v>
      </c>
      <c r="P1064" s="49">
        <v>207.11</v>
      </c>
    </row>
    <row r="1065" spans="1:16" hidden="1" x14ac:dyDescent="0.3">
      <c r="A1065" s="49">
        <v>1019</v>
      </c>
      <c r="B1065" s="115">
        <f t="shared" si="120"/>
        <v>2.0610053684724257</v>
      </c>
      <c r="C1065" s="49">
        <f t="shared" si="121"/>
        <v>614.61243108690519</v>
      </c>
      <c r="D1065" s="49">
        <f t="shared" si="122"/>
        <v>0.30196078431372547</v>
      </c>
      <c r="E1065" s="49">
        <f t="shared" si="122"/>
        <v>0.74027450980392162</v>
      </c>
      <c r="F1065" s="49">
        <f t="shared" si="122"/>
        <v>0.82491764705882353</v>
      </c>
      <c r="G1065" s="49" t="e">
        <f t="shared" si="127"/>
        <v>#REF!</v>
      </c>
      <c r="H1065" s="49" t="e">
        <f t="shared" si="127"/>
        <v>#REF!</v>
      </c>
      <c r="I1065" s="49" t="e">
        <f t="shared" si="127"/>
        <v>#REF!</v>
      </c>
      <c r="J1065" s="116">
        <f>'[2]RGB Analysis'!A1065/3</f>
        <v>339.66666666666669</v>
      </c>
      <c r="K1065" s="116" t="b">
        <f t="shared" si="124"/>
        <v>0</v>
      </c>
      <c r="L1065" s="116"/>
      <c r="N1065" s="49">
        <v>77</v>
      </c>
      <c r="O1065" s="49">
        <v>188.77</v>
      </c>
      <c r="P1065" s="49">
        <v>210.35400000000001</v>
      </c>
    </row>
    <row r="1066" spans="1:16" x14ac:dyDescent="0.3">
      <c r="A1066" s="49">
        <v>1020</v>
      </c>
      <c r="B1066" s="115">
        <f t="shared" si="120"/>
        <v>2.0590043923865298</v>
      </c>
      <c r="C1066" s="49">
        <f t="shared" si="121"/>
        <v>615.20972207921523</v>
      </c>
      <c r="D1066" s="49">
        <f t="shared" si="122"/>
        <v>0.29408313725490198</v>
      </c>
      <c r="E1066" s="49">
        <f t="shared" si="122"/>
        <v>0.74160784313725492</v>
      </c>
      <c r="F1066" s="49">
        <f t="shared" si="122"/>
        <v>0.83835294117647052</v>
      </c>
      <c r="G1066" s="49" t="e">
        <f t="shared" si="127"/>
        <v>#REF!</v>
      </c>
      <c r="H1066" s="49" t="e">
        <f t="shared" si="127"/>
        <v>#REF!</v>
      </c>
      <c r="I1066" s="49" t="e">
        <f t="shared" si="127"/>
        <v>#REF!</v>
      </c>
      <c r="J1066" s="116">
        <f>'[2]RGB Analysis'!A1066/3</f>
        <v>340</v>
      </c>
      <c r="K1066" s="116" t="b">
        <f t="shared" si="124"/>
        <v>1</v>
      </c>
      <c r="L1066" s="116"/>
      <c r="N1066" s="49">
        <v>74.991200000000006</v>
      </c>
      <c r="O1066" s="49">
        <v>189.11</v>
      </c>
      <c r="P1066" s="49">
        <v>213.78</v>
      </c>
    </row>
    <row r="1067" spans="1:16" hidden="1" x14ac:dyDescent="0.3">
      <c r="A1067" s="49">
        <v>1021</v>
      </c>
      <c r="B1067" s="115">
        <f t="shared" si="120"/>
        <v>2.0570034163006343</v>
      </c>
      <c r="C1067" s="49">
        <f t="shared" si="121"/>
        <v>615.80817511625719</v>
      </c>
      <c r="D1067" s="49">
        <f t="shared" si="122"/>
        <v>0.28627450980392155</v>
      </c>
      <c r="E1067" s="49">
        <f t="shared" si="122"/>
        <v>0.74134509803921578</v>
      </c>
      <c r="F1067" s="49">
        <f t="shared" si="122"/>
        <v>0.84382352941176475</v>
      </c>
      <c r="G1067" s="49" t="e">
        <f t="shared" si="127"/>
        <v>#REF!</v>
      </c>
      <c r="H1067" s="49" t="e">
        <f t="shared" si="127"/>
        <v>#REF!</v>
      </c>
      <c r="I1067" s="49" t="e">
        <f t="shared" si="127"/>
        <v>#REF!</v>
      </c>
      <c r="J1067" s="116">
        <f>'[2]RGB Analysis'!A1067/3</f>
        <v>340.33333333333331</v>
      </c>
      <c r="K1067" s="116" t="b">
        <f t="shared" si="124"/>
        <v>0</v>
      </c>
      <c r="L1067" s="116"/>
      <c r="N1067" s="49">
        <v>73</v>
      </c>
      <c r="O1067" s="49">
        <v>189.04300000000001</v>
      </c>
      <c r="P1067" s="49">
        <v>215.17500000000001</v>
      </c>
    </row>
    <row r="1068" spans="1:16" hidden="1" x14ac:dyDescent="0.3">
      <c r="A1068" s="49">
        <v>1022</v>
      </c>
      <c r="B1068" s="115">
        <f t="shared" si="120"/>
        <v>2.0550024402147389</v>
      </c>
      <c r="C1068" s="49">
        <f t="shared" si="121"/>
        <v>616.40779359251451</v>
      </c>
      <c r="D1068" s="49">
        <f t="shared" si="122"/>
        <v>0.29020549019607839</v>
      </c>
      <c r="E1068" s="49">
        <f t="shared" si="122"/>
        <v>0.73736470588235292</v>
      </c>
      <c r="F1068" s="49">
        <f t="shared" si="122"/>
        <v>0.84849411764705884</v>
      </c>
      <c r="G1068" s="49" t="e">
        <f t="shared" si="127"/>
        <v>#REF!</v>
      </c>
      <c r="H1068" s="49" t="e">
        <f t="shared" si="127"/>
        <v>#REF!</v>
      </c>
      <c r="I1068" s="49" t="e">
        <f t="shared" si="127"/>
        <v>#REF!</v>
      </c>
      <c r="J1068" s="116">
        <f>'[2]RGB Analysis'!A1068/3</f>
        <v>340.66666666666669</v>
      </c>
      <c r="K1068" s="116" t="b">
        <f t="shared" si="124"/>
        <v>0</v>
      </c>
      <c r="L1068" s="116"/>
      <c r="N1068" s="49">
        <v>74.002399999999994</v>
      </c>
      <c r="O1068" s="49">
        <v>188.02799999999999</v>
      </c>
      <c r="P1068" s="49">
        <v>216.36600000000001</v>
      </c>
    </row>
    <row r="1069" spans="1:16" x14ac:dyDescent="0.3">
      <c r="A1069" s="49">
        <v>1023</v>
      </c>
      <c r="B1069" s="115">
        <f t="shared" si="120"/>
        <v>2.0530014641288434</v>
      </c>
      <c r="C1069" s="49">
        <f t="shared" si="121"/>
        <v>617.00858091570399</v>
      </c>
      <c r="D1069" s="49">
        <f t="shared" si="122"/>
        <v>0.29411764705882354</v>
      </c>
      <c r="E1069" s="49">
        <f t="shared" si="122"/>
        <v>0.72933333333333328</v>
      </c>
      <c r="F1069" s="49">
        <f t="shared" si="122"/>
        <v>0.83977647058823524</v>
      </c>
      <c r="G1069" s="49" t="e">
        <f t="shared" si="127"/>
        <v>#REF!</v>
      </c>
      <c r="H1069" s="49" t="e">
        <f t="shared" si="127"/>
        <v>#REF!</v>
      </c>
      <c r="I1069" s="49" t="e">
        <f t="shared" si="127"/>
        <v>#REF!</v>
      </c>
      <c r="J1069" s="116">
        <f>'[2]RGB Analysis'!A1069/3</f>
        <v>341</v>
      </c>
      <c r="K1069" s="116" t="b">
        <f t="shared" si="124"/>
        <v>1</v>
      </c>
      <c r="L1069" s="116"/>
      <c r="N1069" s="49">
        <v>75</v>
      </c>
      <c r="O1069" s="49">
        <v>185.98</v>
      </c>
      <c r="P1069" s="49">
        <v>214.143</v>
      </c>
    </row>
    <row r="1070" spans="1:16" hidden="1" x14ac:dyDescent="0.3">
      <c r="A1070" s="49">
        <v>1024</v>
      </c>
      <c r="B1070" s="115">
        <f t="shared" si="120"/>
        <v>2.0510004880429475</v>
      </c>
      <c r="C1070" s="49">
        <f t="shared" si="121"/>
        <v>617.6105405068414</v>
      </c>
      <c r="D1070" s="49">
        <f t="shared" si="122"/>
        <v>0.28430901960784316</v>
      </c>
      <c r="E1070" s="49">
        <f t="shared" si="122"/>
        <v>0.72343137254901957</v>
      </c>
      <c r="F1070" s="49">
        <f t="shared" si="122"/>
        <v>0.83146666666666658</v>
      </c>
      <c r="G1070" s="49" t="e">
        <f t="shared" si="127"/>
        <v>#REF!</v>
      </c>
      <c r="H1070" s="49" t="e">
        <f t="shared" si="127"/>
        <v>#REF!</v>
      </c>
      <c r="I1070" s="49" t="e">
        <f t="shared" si="127"/>
        <v>#REF!</v>
      </c>
      <c r="J1070" s="116">
        <f>'[2]RGB Analysis'!A1070/3</f>
        <v>341.33333333333331</v>
      </c>
      <c r="K1070" s="116" t="b">
        <f t="shared" si="124"/>
        <v>0</v>
      </c>
      <c r="L1070" s="116"/>
      <c r="N1070" s="49">
        <v>72.498800000000003</v>
      </c>
      <c r="O1070" s="49">
        <v>184.47499999999999</v>
      </c>
      <c r="P1070" s="49">
        <v>212.024</v>
      </c>
    </row>
    <row r="1071" spans="1:16" hidden="1" x14ac:dyDescent="0.3">
      <c r="A1071" s="49">
        <v>1025</v>
      </c>
      <c r="B1071" s="115">
        <f t="shared" ref="B1071:B1134" si="128">4.1/2049*(2049-A1071)</f>
        <v>2.0489995119570521</v>
      </c>
      <c r="C1071" s="49">
        <f t="shared" ref="C1071:C1134" si="129">0.4*18.6*78.1*2.18/B1071</f>
        <v>618.21367580030505</v>
      </c>
      <c r="D1071" s="49">
        <f t="shared" ref="D1071:F1134" si="130">N1071/250/1.02</f>
        <v>0.27461333333333326</v>
      </c>
      <c r="E1071" s="49">
        <f t="shared" si="130"/>
        <v>0.71566666666666667</v>
      </c>
      <c r="F1071" s="49">
        <f t="shared" si="130"/>
        <v>0.84313333333333329</v>
      </c>
      <c r="G1071" s="49" t="e">
        <f t="shared" ref="G1071:I1086" si="131">G1070</f>
        <v>#REF!</v>
      </c>
      <c r="H1071" s="49" t="e">
        <f t="shared" si="131"/>
        <v>#REF!</v>
      </c>
      <c r="I1071" s="49" t="e">
        <f t="shared" si="131"/>
        <v>#REF!</v>
      </c>
      <c r="J1071" s="116">
        <f>'[2]RGB Analysis'!A1071/3</f>
        <v>341.66666666666669</v>
      </c>
      <c r="K1071" s="116" t="b">
        <f t="shared" ref="K1071:K1134" si="132">INT(J1071)=J1071</f>
        <v>0</v>
      </c>
      <c r="L1071" s="116"/>
      <c r="N1071" s="49">
        <v>70.026399999999995</v>
      </c>
      <c r="O1071" s="49">
        <v>182.495</v>
      </c>
      <c r="P1071" s="49">
        <v>214.999</v>
      </c>
    </row>
    <row r="1072" spans="1:16" x14ac:dyDescent="0.3">
      <c r="A1072" s="49">
        <v>1026</v>
      </c>
      <c r="B1072" s="115">
        <f t="shared" si="128"/>
        <v>2.0469985358711567</v>
      </c>
      <c r="C1072" s="49">
        <f t="shared" si="129"/>
        <v>618.81799024390261</v>
      </c>
      <c r="D1072" s="49">
        <f t="shared" si="130"/>
        <v>0.27685529411764703</v>
      </c>
      <c r="E1072" s="49">
        <f t="shared" si="130"/>
        <v>0.71357647058823526</v>
      </c>
      <c r="F1072" s="49">
        <f t="shared" si="130"/>
        <v>0.85490196078431369</v>
      </c>
      <c r="G1072" s="49" t="e">
        <f t="shared" si="131"/>
        <v>#REF!</v>
      </c>
      <c r="H1072" s="49" t="e">
        <f t="shared" si="131"/>
        <v>#REF!</v>
      </c>
      <c r="I1072" s="49" t="e">
        <f t="shared" si="131"/>
        <v>#REF!</v>
      </c>
      <c r="J1072" s="116">
        <f>'[2]RGB Analysis'!A1072/3</f>
        <v>342</v>
      </c>
      <c r="K1072" s="116" t="b">
        <f t="shared" si="132"/>
        <v>1</v>
      </c>
      <c r="L1072" s="116"/>
      <c r="N1072" s="49">
        <v>70.598100000000002</v>
      </c>
      <c r="O1072" s="49">
        <v>181.96199999999999</v>
      </c>
      <c r="P1072" s="49">
        <v>218</v>
      </c>
    </row>
    <row r="1073" spans="1:16" hidden="1" x14ac:dyDescent="0.3">
      <c r="A1073" s="49">
        <v>1027</v>
      </c>
      <c r="B1073" s="115">
        <f t="shared" si="128"/>
        <v>2.0449975597852608</v>
      </c>
      <c r="C1073" s="49">
        <f t="shared" si="129"/>
        <v>619.42348729893592</v>
      </c>
      <c r="D1073" s="49">
        <f t="shared" si="130"/>
        <v>0.27920666666666666</v>
      </c>
      <c r="E1073" s="49">
        <f t="shared" si="130"/>
        <v>0.71325490196078423</v>
      </c>
      <c r="F1073" s="49">
        <f t="shared" si="130"/>
        <v>0.85490196078431369</v>
      </c>
      <c r="G1073" s="49" t="e">
        <f t="shared" si="131"/>
        <v>#REF!</v>
      </c>
      <c r="H1073" s="49" t="e">
        <f t="shared" si="131"/>
        <v>#REF!</v>
      </c>
      <c r="I1073" s="49" t="e">
        <f t="shared" si="131"/>
        <v>#REF!</v>
      </c>
      <c r="J1073" s="116">
        <f>'[2]RGB Analysis'!A1073/3</f>
        <v>342.33333333333331</v>
      </c>
      <c r="K1073" s="116" t="b">
        <f t="shared" si="132"/>
        <v>0</v>
      </c>
      <c r="L1073" s="116"/>
      <c r="N1073" s="49">
        <v>71.197699999999998</v>
      </c>
      <c r="O1073" s="49">
        <v>181.88</v>
      </c>
      <c r="P1073" s="49">
        <v>218</v>
      </c>
    </row>
    <row r="1074" spans="1:16" hidden="1" x14ac:dyDescent="0.3">
      <c r="A1074" s="49">
        <v>1028</v>
      </c>
      <c r="B1074" s="115">
        <f t="shared" si="128"/>
        <v>2.0429965836993653</v>
      </c>
      <c r="C1074" s="49">
        <f t="shared" si="129"/>
        <v>620.03017044026683</v>
      </c>
      <c r="D1074" s="49">
        <f t="shared" si="130"/>
        <v>0.28111019607843135</v>
      </c>
      <c r="E1074" s="49">
        <f t="shared" si="130"/>
        <v>0.70589411764705878</v>
      </c>
      <c r="F1074" s="49">
        <f t="shared" si="130"/>
        <v>0.85490196078431369</v>
      </c>
      <c r="G1074" s="49" t="e">
        <f t="shared" si="131"/>
        <v>#REF!</v>
      </c>
      <c r="H1074" s="49" t="e">
        <f t="shared" si="131"/>
        <v>#REF!</v>
      </c>
      <c r="I1074" s="49" t="e">
        <f t="shared" si="131"/>
        <v>#REF!</v>
      </c>
      <c r="J1074" s="116">
        <f>'[2]RGB Analysis'!A1074/3</f>
        <v>342.66666666666669</v>
      </c>
      <c r="K1074" s="116" t="b">
        <f t="shared" si="132"/>
        <v>0</v>
      </c>
      <c r="L1074" s="116"/>
      <c r="N1074" s="49">
        <v>71.683099999999996</v>
      </c>
      <c r="O1074" s="49">
        <v>180.00299999999999</v>
      </c>
      <c r="P1074" s="49">
        <v>218</v>
      </c>
    </row>
    <row r="1075" spans="1:16" x14ac:dyDescent="0.3">
      <c r="A1075" s="49">
        <v>1029</v>
      </c>
      <c r="B1075" s="115">
        <f t="shared" si="128"/>
        <v>2.0409956076134699</v>
      </c>
      <c r="C1075" s="49">
        <f t="shared" si="129"/>
        <v>620.6380431563847</v>
      </c>
      <c r="D1075" s="49">
        <f t="shared" si="130"/>
        <v>0.28281803921568627</v>
      </c>
      <c r="E1075" s="49">
        <f t="shared" si="130"/>
        <v>0.7045607843137256</v>
      </c>
      <c r="F1075" s="49">
        <f t="shared" si="130"/>
        <v>0.85294901960784308</v>
      </c>
      <c r="G1075" s="49" t="e">
        <f t="shared" si="131"/>
        <v>#REF!</v>
      </c>
      <c r="H1075" s="49" t="e">
        <f t="shared" si="131"/>
        <v>#REF!</v>
      </c>
      <c r="I1075" s="49" t="e">
        <f t="shared" si="131"/>
        <v>#REF!</v>
      </c>
      <c r="J1075" s="116">
        <f>'[2]RGB Analysis'!A1075/3</f>
        <v>343</v>
      </c>
      <c r="K1075" s="116" t="b">
        <f t="shared" si="132"/>
        <v>1</v>
      </c>
      <c r="L1075" s="116"/>
      <c r="N1075" s="49">
        <v>72.118600000000001</v>
      </c>
      <c r="O1075" s="49">
        <v>179.66300000000001</v>
      </c>
      <c r="P1075" s="49">
        <v>217.50200000000001</v>
      </c>
    </row>
    <row r="1076" spans="1:16" hidden="1" x14ac:dyDescent="0.3">
      <c r="A1076" s="49">
        <v>1030</v>
      </c>
      <c r="B1076" s="115">
        <f t="shared" si="128"/>
        <v>2.0389946315275744</v>
      </c>
      <c r="C1076" s="49">
        <f t="shared" si="129"/>
        <v>621.24710894947236</v>
      </c>
      <c r="D1076" s="49">
        <f t="shared" si="130"/>
        <v>0.27540313725490201</v>
      </c>
      <c r="E1076" s="49">
        <f t="shared" si="130"/>
        <v>0.70445882352941169</v>
      </c>
      <c r="F1076" s="49">
        <f t="shared" si="130"/>
        <v>0.85098039215686272</v>
      </c>
      <c r="G1076" s="49" t="e">
        <f t="shared" si="131"/>
        <v>#REF!</v>
      </c>
      <c r="H1076" s="49" t="e">
        <f t="shared" si="131"/>
        <v>#REF!</v>
      </c>
      <c r="I1076" s="49" t="e">
        <f t="shared" si="131"/>
        <v>#REF!</v>
      </c>
      <c r="J1076" s="116">
        <f>'[2]RGB Analysis'!A1076/3</f>
        <v>343.33333333333331</v>
      </c>
      <c r="K1076" s="116" t="b">
        <f t="shared" si="132"/>
        <v>0</v>
      </c>
      <c r="L1076" s="116"/>
      <c r="N1076" s="49">
        <v>70.227800000000002</v>
      </c>
      <c r="O1076" s="49">
        <v>179.637</v>
      </c>
      <c r="P1076" s="49">
        <v>217</v>
      </c>
    </row>
    <row r="1077" spans="1:16" hidden="1" x14ac:dyDescent="0.3">
      <c r="A1077" s="49">
        <v>1031</v>
      </c>
      <c r="B1077" s="115">
        <f t="shared" si="128"/>
        <v>2.0369936554416785</v>
      </c>
      <c r="C1077" s="49">
        <f t="shared" si="129"/>
        <v>621.85737133547389</v>
      </c>
      <c r="D1077" s="49">
        <f t="shared" si="130"/>
        <v>0.26801019607843141</v>
      </c>
      <c r="E1077" s="49">
        <f t="shared" si="130"/>
        <v>0.6967372549019607</v>
      </c>
      <c r="F1077" s="49">
        <f t="shared" si="130"/>
        <v>0.85682352941176476</v>
      </c>
      <c r="G1077" s="49" t="e">
        <f t="shared" si="131"/>
        <v>#REF!</v>
      </c>
      <c r="H1077" s="49" t="e">
        <f t="shared" si="131"/>
        <v>#REF!</v>
      </c>
      <c r="I1077" s="49" t="e">
        <f t="shared" si="131"/>
        <v>#REF!</v>
      </c>
      <c r="J1077" s="116">
        <f>'[2]RGB Analysis'!A1077/3</f>
        <v>343.66666666666669</v>
      </c>
      <c r="K1077" s="116" t="b">
        <f t="shared" si="132"/>
        <v>0</v>
      </c>
      <c r="L1077" s="116"/>
      <c r="N1077" s="49">
        <v>68.342600000000004</v>
      </c>
      <c r="O1077" s="49">
        <v>177.66800000000001</v>
      </c>
      <c r="P1077" s="49">
        <v>218.49</v>
      </c>
    </row>
    <row r="1078" spans="1:16" x14ac:dyDescent="0.3">
      <c r="A1078" s="49">
        <v>1032</v>
      </c>
      <c r="B1078" s="115">
        <f t="shared" si="128"/>
        <v>2.0349926793557831</v>
      </c>
      <c r="C1078" s="49">
        <f t="shared" si="129"/>
        <v>622.46883384416162</v>
      </c>
      <c r="D1078" s="49">
        <f t="shared" si="130"/>
        <v>0.27095568627450978</v>
      </c>
      <c r="E1078" s="49">
        <f t="shared" si="130"/>
        <v>0.69445098039215691</v>
      </c>
      <c r="F1078" s="49">
        <f t="shared" si="130"/>
        <v>0.86274509803921573</v>
      </c>
      <c r="G1078" s="49" t="e">
        <f t="shared" si="131"/>
        <v>#REF!</v>
      </c>
      <c r="H1078" s="49" t="e">
        <f t="shared" si="131"/>
        <v>#REF!</v>
      </c>
      <c r="I1078" s="49" t="e">
        <f t="shared" si="131"/>
        <v>#REF!</v>
      </c>
      <c r="J1078" s="116">
        <f>'[2]RGB Analysis'!A1078/3</f>
        <v>344</v>
      </c>
      <c r="K1078" s="116" t="b">
        <f t="shared" si="132"/>
        <v>1</v>
      </c>
      <c r="L1078" s="116"/>
      <c r="N1078" s="49">
        <v>69.093699999999998</v>
      </c>
      <c r="O1078" s="49">
        <v>177.08500000000001</v>
      </c>
      <c r="P1078" s="49">
        <v>220</v>
      </c>
    </row>
    <row r="1079" spans="1:16" hidden="1" x14ac:dyDescent="0.3">
      <c r="A1079" s="49">
        <v>1033</v>
      </c>
      <c r="B1079" s="115">
        <f t="shared" si="128"/>
        <v>2.0329917032698877</v>
      </c>
      <c r="C1079" s="49">
        <f t="shared" si="129"/>
        <v>623.08150001920512</v>
      </c>
      <c r="D1079" s="49">
        <f t="shared" si="130"/>
        <v>0.27363137254901959</v>
      </c>
      <c r="E1079" s="49">
        <f t="shared" si="130"/>
        <v>0.69998431372549019</v>
      </c>
      <c r="F1079" s="49">
        <f t="shared" si="130"/>
        <v>0.87441176470588233</v>
      </c>
      <c r="G1079" s="49" t="e">
        <f t="shared" si="131"/>
        <v>#REF!</v>
      </c>
      <c r="H1079" s="49" t="e">
        <f t="shared" si="131"/>
        <v>#REF!</v>
      </c>
      <c r="I1079" s="49" t="e">
        <f t="shared" si="131"/>
        <v>#REF!</v>
      </c>
      <c r="J1079" s="116">
        <f>'[2]RGB Analysis'!A1079/3</f>
        <v>344.33333333333331</v>
      </c>
      <c r="K1079" s="116" t="b">
        <f t="shared" si="132"/>
        <v>0</v>
      </c>
      <c r="L1079" s="116"/>
      <c r="N1079" s="49">
        <v>69.775999999999996</v>
      </c>
      <c r="O1079" s="49">
        <v>178.49600000000001</v>
      </c>
      <c r="P1079" s="49">
        <v>222.97499999999999</v>
      </c>
    </row>
    <row r="1080" spans="1:16" hidden="1" x14ac:dyDescent="0.3">
      <c r="A1080" s="49">
        <v>1034</v>
      </c>
      <c r="B1080" s="115">
        <f t="shared" si="128"/>
        <v>2.0309907271839922</v>
      </c>
      <c r="C1080" s="49">
        <f t="shared" si="129"/>
        <v>623.69537341823877</v>
      </c>
      <c r="D1080" s="49">
        <f t="shared" si="130"/>
        <v>0.27692666666666665</v>
      </c>
      <c r="E1080" s="49">
        <f t="shared" si="130"/>
        <v>0.70001960784313721</v>
      </c>
      <c r="F1080" s="49">
        <f t="shared" si="130"/>
        <v>0.88627450980392153</v>
      </c>
      <c r="G1080" s="49" t="e">
        <f t="shared" si="131"/>
        <v>#REF!</v>
      </c>
      <c r="H1080" s="49" t="e">
        <f t="shared" si="131"/>
        <v>#REF!</v>
      </c>
      <c r="I1080" s="49" t="e">
        <f t="shared" si="131"/>
        <v>#REF!</v>
      </c>
      <c r="J1080" s="116">
        <f>'[2]RGB Analysis'!A1080/3</f>
        <v>344.66666666666669</v>
      </c>
      <c r="K1080" s="116" t="b">
        <f t="shared" si="132"/>
        <v>0</v>
      </c>
      <c r="L1080" s="116"/>
      <c r="N1080" s="49">
        <v>70.616299999999995</v>
      </c>
      <c r="O1080" s="49">
        <v>178.505</v>
      </c>
      <c r="P1080" s="49">
        <v>226</v>
      </c>
    </row>
    <row r="1081" spans="1:16" x14ac:dyDescent="0.3">
      <c r="A1081" s="49">
        <v>1035</v>
      </c>
      <c r="B1081" s="115">
        <f t="shared" si="128"/>
        <v>2.0289897510980963</v>
      </c>
      <c r="C1081" s="49">
        <f t="shared" si="129"/>
        <v>624.31045761293137</v>
      </c>
      <c r="D1081" s="49">
        <f t="shared" si="130"/>
        <v>0.2801827450980392</v>
      </c>
      <c r="E1081" s="49">
        <f t="shared" si="130"/>
        <v>0.69415686274509802</v>
      </c>
      <c r="F1081" s="49">
        <f t="shared" si="130"/>
        <v>0.89597647058823526</v>
      </c>
      <c r="G1081" s="49" t="e">
        <f t="shared" si="131"/>
        <v>#REF!</v>
      </c>
      <c r="H1081" s="49" t="e">
        <f t="shared" si="131"/>
        <v>#REF!</v>
      </c>
      <c r="I1081" s="49" t="e">
        <f t="shared" si="131"/>
        <v>#REF!</v>
      </c>
      <c r="J1081" s="116">
        <f>'[2]RGB Analysis'!A1081/3</f>
        <v>345</v>
      </c>
      <c r="K1081" s="116" t="b">
        <f t="shared" si="132"/>
        <v>1</v>
      </c>
      <c r="L1081" s="116"/>
      <c r="N1081" s="49">
        <v>71.446600000000004</v>
      </c>
      <c r="O1081" s="49">
        <v>177.01</v>
      </c>
      <c r="P1081" s="49">
        <v>228.47399999999999</v>
      </c>
    </row>
    <row r="1082" spans="1:16" hidden="1" x14ac:dyDescent="0.3">
      <c r="A1082" s="49">
        <v>1036</v>
      </c>
      <c r="B1082" s="115">
        <f t="shared" si="128"/>
        <v>2.0269887750122009</v>
      </c>
      <c r="C1082" s="49">
        <f t="shared" si="129"/>
        <v>624.92675618905469</v>
      </c>
      <c r="D1082" s="49">
        <f t="shared" si="130"/>
        <v>0.27010588235294114</v>
      </c>
      <c r="E1082" s="49">
        <f t="shared" si="130"/>
        <v>0.68965098039215678</v>
      </c>
      <c r="F1082" s="49">
        <f t="shared" si="130"/>
        <v>0.90588235294117647</v>
      </c>
      <c r="G1082" s="49" t="e">
        <f t="shared" si="131"/>
        <v>#REF!</v>
      </c>
      <c r="H1082" s="49" t="e">
        <f t="shared" si="131"/>
        <v>#REF!</v>
      </c>
      <c r="I1082" s="49" t="e">
        <f t="shared" si="131"/>
        <v>#REF!</v>
      </c>
      <c r="J1082" s="116">
        <f>'[2]RGB Analysis'!A1082/3</f>
        <v>345.33333333333331</v>
      </c>
      <c r="K1082" s="116" t="b">
        <f t="shared" si="132"/>
        <v>0</v>
      </c>
      <c r="L1082" s="116"/>
      <c r="N1082" s="49">
        <v>68.876999999999995</v>
      </c>
      <c r="O1082" s="49">
        <v>175.86099999999999</v>
      </c>
      <c r="P1082" s="49">
        <v>231</v>
      </c>
    </row>
    <row r="1083" spans="1:16" hidden="1" x14ac:dyDescent="0.3">
      <c r="A1083" s="49">
        <v>1037</v>
      </c>
      <c r="B1083" s="115">
        <f t="shared" si="128"/>
        <v>2.0249877989263054</v>
      </c>
      <c r="C1083" s="49">
        <f t="shared" si="129"/>
        <v>625.5442727465537</v>
      </c>
      <c r="D1083" s="49">
        <f t="shared" si="130"/>
        <v>0.26011529411764711</v>
      </c>
      <c r="E1083" s="49">
        <f t="shared" si="130"/>
        <v>0.69093725490196067</v>
      </c>
      <c r="F1083" s="49">
        <f t="shared" si="130"/>
        <v>0.90007058823529407</v>
      </c>
      <c r="G1083" s="49" t="e">
        <f t="shared" si="131"/>
        <v>#REF!</v>
      </c>
      <c r="H1083" s="49" t="e">
        <f t="shared" si="131"/>
        <v>#REF!</v>
      </c>
      <c r="I1083" s="49" t="e">
        <f t="shared" si="131"/>
        <v>#REF!</v>
      </c>
      <c r="J1083" s="116">
        <f>'[2]RGB Analysis'!A1083/3</f>
        <v>345.66666666666669</v>
      </c>
      <c r="K1083" s="116" t="b">
        <f t="shared" si="132"/>
        <v>0</v>
      </c>
      <c r="L1083" s="116"/>
      <c r="N1083" s="49">
        <v>66.329400000000007</v>
      </c>
      <c r="O1083" s="49">
        <v>176.18899999999999</v>
      </c>
      <c r="P1083" s="49">
        <v>229.518</v>
      </c>
    </row>
    <row r="1084" spans="1:16" x14ac:dyDescent="0.3">
      <c r="A1084" s="49">
        <v>1038</v>
      </c>
      <c r="B1084" s="115">
        <f t="shared" si="128"/>
        <v>2.02298682284041</v>
      </c>
      <c r="C1084" s="49">
        <f t="shared" si="129"/>
        <v>626.16301089961655</v>
      </c>
      <c r="D1084" s="49">
        <f t="shared" si="130"/>
        <v>0.26464666666666664</v>
      </c>
      <c r="E1084" s="49">
        <f t="shared" si="130"/>
        <v>0.69086666666666663</v>
      </c>
      <c r="F1084" s="49">
        <f t="shared" si="130"/>
        <v>0.89411764705882357</v>
      </c>
      <c r="G1084" s="49" t="e">
        <f t="shared" si="131"/>
        <v>#REF!</v>
      </c>
      <c r="H1084" s="49" t="e">
        <f t="shared" si="131"/>
        <v>#REF!</v>
      </c>
      <c r="I1084" s="49" t="e">
        <f t="shared" si="131"/>
        <v>#REF!</v>
      </c>
      <c r="J1084" s="116">
        <f>'[2]RGB Analysis'!A1084/3</f>
        <v>346</v>
      </c>
      <c r="K1084" s="116" t="b">
        <f t="shared" si="132"/>
        <v>1</v>
      </c>
      <c r="L1084" s="116"/>
      <c r="N1084" s="49">
        <v>67.484899999999996</v>
      </c>
      <c r="O1084" s="49">
        <v>176.17099999999999</v>
      </c>
      <c r="P1084" s="49">
        <v>228</v>
      </c>
    </row>
    <row r="1085" spans="1:16" hidden="1" x14ac:dyDescent="0.3">
      <c r="A1085" s="49">
        <v>1039</v>
      </c>
      <c r="B1085" s="115">
        <f t="shared" si="128"/>
        <v>2.0209858467545141</v>
      </c>
      <c r="C1085" s="49">
        <f t="shared" si="129"/>
        <v>626.78297427674499</v>
      </c>
      <c r="D1085" s="49">
        <f t="shared" si="130"/>
        <v>0.26908980392156867</v>
      </c>
      <c r="E1085" s="49">
        <f t="shared" si="130"/>
        <v>0.69098431372549018</v>
      </c>
      <c r="F1085" s="49">
        <f t="shared" si="130"/>
        <v>0.90571764705882352</v>
      </c>
      <c r="G1085" s="49" t="e">
        <f t="shared" si="131"/>
        <v>#REF!</v>
      </c>
      <c r="H1085" s="49" t="e">
        <f t="shared" si="131"/>
        <v>#REF!</v>
      </c>
      <c r="I1085" s="49" t="e">
        <f t="shared" si="131"/>
        <v>#REF!</v>
      </c>
      <c r="J1085" s="116">
        <f>'[2]RGB Analysis'!A1085/3</f>
        <v>346.33333333333331</v>
      </c>
      <c r="K1085" s="116" t="b">
        <f t="shared" si="132"/>
        <v>0</v>
      </c>
      <c r="L1085" s="116"/>
      <c r="N1085" s="49">
        <v>68.617900000000006</v>
      </c>
      <c r="O1085" s="49">
        <v>176.20099999999999</v>
      </c>
      <c r="P1085" s="49">
        <v>230.958</v>
      </c>
    </row>
    <row r="1086" spans="1:16" hidden="1" x14ac:dyDescent="0.3">
      <c r="A1086" s="49">
        <v>1040</v>
      </c>
      <c r="B1086" s="115">
        <f t="shared" si="128"/>
        <v>2.0189848706686186</v>
      </c>
      <c r="C1086" s="49">
        <f t="shared" si="129"/>
        <v>627.40416652082502</v>
      </c>
      <c r="D1086" s="49">
        <f t="shared" si="130"/>
        <v>0.27434431372549017</v>
      </c>
      <c r="E1086" s="49">
        <f t="shared" si="130"/>
        <v>0.69123137254901956</v>
      </c>
      <c r="F1086" s="49">
        <f t="shared" si="130"/>
        <v>0.91764705882352948</v>
      </c>
      <c r="G1086" s="49" t="e">
        <f t="shared" si="131"/>
        <v>#REF!</v>
      </c>
      <c r="H1086" s="49" t="e">
        <f t="shared" si="131"/>
        <v>#REF!</v>
      </c>
      <c r="I1086" s="49" t="e">
        <f t="shared" si="131"/>
        <v>#REF!</v>
      </c>
      <c r="J1086" s="116">
        <f>'[2]RGB Analysis'!A1086/3</f>
        <v>346.66666666666669</v>
      </c>
      <c r="K1086" s="116" t="b">
        <f t="shared" si="132"/>
        <v>0</v>
      </c>
      <c r="L1086" s="116"/>
      <c r="N1086" s="49">
        <v>69.957800000000006</v>
      </c>
      <c r="O1086" s="49">
        <v>176.26400000000001</v>
      </c>
      <c r="P1086" s="49">
        <v>234</v>
      </c>
    </row>
    <row r="1087" spans="1:16" x14ac:dyDescent="0.3">
      <c r="A1087" s="49">
        <v>1041</v>
      </c>
      <c r="B1087" s="115">
        <f t="shared" si="128"/>
        <v>2.0169838945827232</v>
      </c>
      <c r="C1087" s="49">
        <f t="shared" si="129"/>
        <v>628.02659128919879</v>
      </c>
      <c r="D1087" s="49">
        <f t="shared" si="130"/>
        <v>0.27945333333333328</v>
      </c>
      <c r="E1087" s="49">
        <f t="shared" si="130"/>
        <v>0.68750196078431369</v>
      </c>
      <c r="F1087" s="49">
        <f t="shared" si="130"/>
        <v>0.91571764705882364</v>
      </c>
      <c r="G1087" s="49" t="e">
        <f t="shared" ref="G1087:I1102" si="133">G1086</f>
        <v>#REF!</v>
      </c>
      <c r="H1087" s="49" t="e">
        <f t="shared" si="133"/>
        <v>#REF!</v>
      </c>
      <c r="I1087" s="49" t="e">
        <f t="shared" si="133"/>
        <v>#REF!</v>
      </c>
      <c r="J1087" s="116">
        <f>'[2]RGB Analysis'!A1087/3</f>
        <v>347</v>
      </c>
      <c r="K1087" s="116" t="b">
        <f t="shared" si="132"/>
        <v>1</v>
      </c>
      <c r="L1087" s="116"/>
      <c r="N1087" s="49">
        <v>71.260599999999997</v>
      </c>
      <c r="O1087" s="49">
        <v>175.31299999999999</v>
      </c>
      <c r="P1087" s="49">
        <v>233.50800000000001</v>
      </c>
    </row>
    <row r="1088" spans="1:16" hidden="1" x14ac:dyDescent="0.3">
      <c r="A1088" s="49">
        <v>1042</v>
      </c>
      <c r="B1088" s="115">
        <f t="shared" si="128"/>
        <v>2.0149829184968278</v>
      </c>
      <c r="C1088" s="49">
        <f t="shared" si="129"/>
        <v>628.6502522537362</v>
      </c>
      <c r="D1088" s="49">
        <f t="shared" si="130"/>
        <v>0.27103176470588236</v>
      </c>
      <c r="E1088" s="49">
        <f t="shared" si="130"/>
        <v>0.68184705882352936</v>
      </c>
      <c r="F1088" s="49">
        <f t="shared" si="130"/>
        <v>0.91372549019607852</v>
      </c>
      <c r="G1088" s="49" t="e">
        <f t="shared" si="133"/>
        <v>#REF!</v>
      </c>
      <c r="H1088" s="49" t="e">
        <f t="shared" si="133"/>
        <v>#REF!</v>
      </c>
      <c r="I1088" s="49" t="e">
        <f t="shared" si="133"/>
        <v>#REF!</v>
      </c>
      <c r="J1088" s="116">
        <f>'[2]RGB Analysis'!A1088/3</f>
        <v>347.33333333333331</v>
      </c>
      <c r="K1088" s="116" t="b">
        <f t="shared" si="132"/>
        <v>0</v>
      </c>
      <c r="L1088" s="116"/>
      <c r="N1088" s="49">
        <v>69.113100000000003</v>
      </c>
      <c r="O1088" s="49">
        <v>173.87100000000001</v>
      </c>
      <c r="P1088" s="49">
        <v>233</v>
      </c>
    </row>
    <row r="1089" spans="1:16" hidden="1" x14ac:dyDescent="0.3">
      <c r="A1089" s="49">
        <v>1043</v>
      </c>
      <c r="B1089" s="115">
        <f t="shared" si="128"/>
        <v>2.0129819424109319</v>
      </c>
      <c r="C1089" s="49">
        <f t="shared" si="129"/>
        <v>629.275153100907</v>
      </c>
      <c r="D1089" s="49">
        <f t="shared" si="130"/>
        <v>0.2627450980392157</v>
      </c>
      <c r="E1089" s="49">
        <f t="shared" si="130"/>
        <v>0.6703490196078431</v>
      </c>
      <c r="F1089" s="49">
        <f t="shared" si="130"/>
        <v>0.92142745098039214</v>
      </c>
      <c r="G1089" s="49" t="e">
        <f t="shared" si="133"/>
        <v>#REF!</v>
      </c>
      <c r="H1089" s="49" t="e">
        <f t="shared" si="133"/>
        <v>#REF!</v>
      </c>
      <c r="I1089" s="49" t="e">
        <f t="shared" si="133"/>
        <v>#REF!</v>
      </c>
      <c r="J1089" s="116">
        <f>'[2]RGB Analysis'!A1089/3</f>
        <v>347.66666666666669</v>
      </c>
      <c r="K1089" s="116" t="b">
        <f t="shared" si="132"/>
        <v>0</v>
      </c>
      <c r="L1089" s="116"/>
      <c r="N1089" s="49">
        <v>67</v>
      </c>
      <c r="O1089" s="49">
        <v>170.93899999999999</v>
      </c>
      <c r="P1089" s="49">
        <v>234.964</v>
      </c>
    </row>
    <row r="1090" spans="1:16" x14ac:dyDescent="0.3">
      <c r="A1090" s="49">
        <v>1044</v>
      </c>
      <c r="B1090" s="115">
        <f t="shared" si="128"/>
        <v>2.0109809663250364</v>
      </c>
      <c r="C1090" s="49">
        <f t="shared" si="129"/>
        <v>629.90129753185317</v>
      </c>
      <c r="D1090" s="49">
        <f t="shared" si="130"/>
        <v>0.2647219607843137</v>
      </c>
      <c r="E1090" s="49">
        <f t="shared" si="130"/>
        <v>0.66447843137254903</v>
      </c>
      <c r="F1090" s="49">
        <f t="shared" si="130"/>
        <v>0.92941176470588227</v>
      </c>
      <c r="G1090" s="49" t="e">
        <f t="shared" si="133"/>
        <v>#REF!</v>
      </c>
      <c r="H1090" s="49" t="e">
        <f t="shared" si="133"/>
        <v>#REF!</v>
      </c>
      <c r="I1090" s="49" t="e">
        <f t="shared" si="133"/>
        <v>#REF!</v>
      </c>
      <c r="J1090" s="116">
        <f>'[2]RGB Analysis'!A1090/3</f>
        <v>348</v>
      </c>
      <c r="K1090" s="116" t="b">
        <f t="shared" si="132"/>
        <v>1</v>
      </c>
      <c r="L1090" s="116"/>
      <c r="N1090" s="49">
        <v>67.504099999999994</v>
      </c>
      <c r="O1090" s="49">
        <v>169.44200000000001</v>
      </c>
      <c r="P1090" s="49">
        <v>237</v>
      </c>
    </row>
    <row r="1091" spans="1:16" hidden="1" x14ac:dyDescent="0.3">
      <c r="A1091" s="49">
        <v>1045</v>
      </c>
      <c r="B1091" s="115">
        <f t="shared" si="128"/>
        <v>2.008979990239141</v>
      </c>
      <c r="C1091" s="49">
        <f t="shared" si="129"/>
        <v>630.52868926246254</v>
      </c>
      <c r="D1091" s="49">
        <f t="shared" si="130"/>
        <v>0.26698235294117645</v>
      </c>
      <c r="E1091" s="49">
        <f t="shared" si="130"/>
        <v>0.6743529411764706</v>
      </c>
      <c r="F1091" s="49">
        <f t="shared" si="130"/>
        <v>0.94670588235294106</v>
      </c>
      <c r="G1091" s="49" t="e">
        <f t="shared" si="133"/>
        <v>#REF!</v>
      </c>
      <c r="H1091" s="49" t="e">
        <f t="shared" si="133"/>
        <v>#REF!</v>
      </c>
      <c r="I1091" s="49" t="e">
        <f t="shared" si="133"/>
        <v>#REF!</v>
      </c>
      <c r="J1091" s="116">
        <f>'[2]RGB Analysis'!A1091/3</f>
        <v>348.33333333333331</v>
      </c>
      <c r="K1091" s="116" t="b">
        <f t="shared" si="132"/>
        <v>0</v>
      </c>
      <c r="L1091" s="116"/>
      <c r="N1091" s="49">
        <v>68.080500000000001</v>
      </c>
      <c r="O1091" s="49">
        <v>171.96</v>
      </c>
      <c r="P1091" s="49">
        <v>241.41</v>
      </c>
    </row>
    <row r="1092" spans="1:16" hidden="1" x14ac:dyDescent="0.3">
      <c r="A1092" s="49">
        <v>1046</v>
      </c>
      <c r="B1092" s="115">
        <f t="shared" si="128"/>
        <v>2.0069790141532455</v>
      </c>
      <c r="C1092" s="49">
        <f t="shared" si="129"/>
        <v>631.157332023442</v>
      </c>
      <c r="D1092" s="49">
        <f t="shared" si="130"/>
        <v>0.26526941176470586</v>
      </c>
      <c r="E1092" s="49">
        <f t="shared" si="130"/>
        <v>0.67842352941176465</v>
      </c>
      <c r="F1092" s="49">
        <f t="shared" si="130"/>
        <v>0.96470588235294119</v>
      </c>
      <c r="G1092" s="49" t="e">
        <f t="shared" si="133"/>
        <v>#REF!</v>
      </c>
      <c r="H1092" s="49" t="e">
        <f t="shared" si="133"/>
        <v>#REF!</v>
      </c>
      <c r="I1092" s="49" t="e">
        <f t="shared" si="133"/>
        <v>#REF!</v>
      </c>
      <c r="J1092" s="116">
        <f>'[2]RGB Analysis'!A1092/3</f>
        <v>348.66666666666669</v>
      </c>
      <c r="K1092" s="116" t="b">
        <f t="shared" si="132"/>
        <v>0</v>
      </c>
      <c r="L1092" s="116"/>
      <c r="N1092" s="49">
        <v>67.643699999999995</v>
      </c>
      <c r="O1092" s="49">
        <v>172.99799999999999</v>
      </c>
      <c r="P1092" s="49">
        <v>246</v>
      </c>
    </row>
    <row r="1093" spans="1:16" x14ac:dyDescent="0.3">
      <c r="A1093" s="49">
        <v>1047</v>
      </c>
      <c r="B1093" s="115">
        <f t="shared" si="128"/>
        <v>2.0049780380673496</v>
      </c>
      <c r="C1093" s="49">
        <f t="shared" si="129"/>
        <v>631.78722956039167</v>
      </c>
      <c r="D1093" s="49">
        <f t="shared" si="130"/>
        <v>0.26347411764705886</v>
      </c>
      <c r="E1093" s="49">
        <f t="shared" si="130"/>
        <v>0.67182352941176471</v>
      </c>
      <c r="F1093" s="49">
        <f t="shared" si="130"/>
        <v>0.96662352941176477</v>
      </c>
      <c r="G1093" s="49" t="e">
        <f t="shared" si="133"/>
        <v>#REF!</v>
      </c>
      <c r="H1093" s="49" t="e">
        <f t="shared" si="133"/>
        <v>#REF!</v>
      </c>
      <c r="I1093" s="49" t="e">
        <f t="shared" si="133"/>
        <v>#REF!</v>
      </c>
      <c r="J1093" s="116">
        <f>'[2]RGB Analysis'!A1093/3</f>
        <v>349</v>
      </c>
      <c r="K1093" s="116" t="b">
        <f t="shared" si="132"/>
        <v>1</v>
      </c>
      <c r="L1093" s="116"/>
      <c r="N1093" s="49">
        <v>67.185900000000004</v>
      </c>
      <c r="O1093" s="49">
        <v>171.315</v>
      </c>
      <c r="P1093" s="49">
        <v>246.489</v>
      </c>
    </row>
    <row r="1094" spans="1:16" hidden="1" x14ac:dyDescent="0.3">
      <c r="A1094" s="49">
        <v>1048</v>
      </c>
      <c r="B1094" s="115">
        <f t="shared" si="128"/>
        <v>2.0029770619814542</v>
      </c>
      <c r="C1094" s="49">
        <f t="shared" si="129"/>
        <v>632.41838563387853</v>
      </c>
      <c r="D1094" s="49">
        <f t="shared" si="130"/>
        <v>0.26468235294117648</v>
      </c>
      <c r="E1094" s="49">
        <f t="shared" si="130"/>
        <v>0.67138039215686274</v>
      </c>
      <c r="F1094" s="49">
        <f t="shared" si="130"/>
        <v>0.96862745098039216</v>
      </c>
      <c r="G1094" s="49" t="e">
        <f t="shared" si="133"/>
        <v>#REF!</v>
      </c>
      <c r="H1094" s="49" t="e">
        <f t="shared" si="133"/>
        <v>#REF!</v>
      </c>
      <c r="I1094" s="49" t="e">
        <f t="shared" si="133"/>
        <v>#REF!</v>
      </c>
      <c r="J1094" s="116">
        <f>'[2]RGB Analysis'!A1094/3</f>
        <v>349.33333333333331</v>
      </c>
      <c r="K1094" s="116" t="b">
        <f t="shared" si="132"/>
        <v>0</v>
      </c>
      <c r="L1094" s="116"/>
      <c r="N1094" s="49">
        <v>67.494</v>
      </c>
      <c r="O1094" s="49">
        <v>171.202</v>
      </c>
      <c r="P1094" s="49">
        <v>247</v>
      </c>
    </row>
    <row r="1095" spans="1:16" hidden="1" x14ac:dyDescent="0.3">
      <c r="A1095" s="49">
        <v>1049</v>
      </c>
      <c r="B1095" s="115">
        <f t="shared" si="128"/>
        <v>2.0009760858955588</v>
      </c>
      <c r="C1095" s="49">
        <f t="shared" si="129"/>
        <v>633.05080401951238</v>
      </c>
      <c r="D1095" s="49">
        <f t="shared" si="130"/>
        <v>0.26552392156862747</v>
      </c>
      <c r="E1095" s="49">
        <f t="shared" si="130"/>
        <v>0.67370196078431377</v>
      </c>
      <c r="F1095" s="49">
        <f t="shared" si="130"/>
        <v>0.96097254901960782</v>
      </c>
      <c r="G1095" s="49" t="e">
        <f t="shared" si="133"/>
        <v>#REF!</v>
      </c>
      <c r="H1095" s="49" t="e">
        <f t="shared" si="133"/>
        <v>#REF!</v>
      </c>
      <c r="I1095" s="49" t="e">
        <f t="shared" si="133"/>
        <v>#REF!</v>
      </c>
      <c r="J1095" s="116">
        <f>'[2]RGB Analysis'!A1095/3</f>
        <v>349.66666666666669</v>
      </c>
      <c r="K1095" s="116" t="b">
        <f t="shared" si="132"/>
        <v>0</v>
      </c>
      <c r="L1095" s="116"/>
      <c r="N1095" s="49">
        <v>67.708600000000004</v>
      </c>
      <c r="O1095" s="49">
        <v>171.79400000000001</v>
      </c>
      <c r="P1095" s="49">
        <v>245.048</v>
      </c>
    </row>
    <row r="1096" spans="1:16" x14ac:dyDescent="0.3">
      <c r="A1096" s="49">
        <v>1050</v>
      </c>
      <c r="B1096" s="115">
        <f t="shared" si="128"/>
        <v>1.9989751098096631</v>
      </c>
      <c r="C1096" s="49">
        <f t="shared" si="129"/>
        <v>633.68448850802042</v>
      </c>
      <c r="D1096" s="49">
        <f t="shared" si="130"/>
        <v>0.2660058823529412</v>
      </c>
      <c r="E1096" s="49">
        <f t="shared" si="130"/>
        <v>0.67114117647058813</v>
      </c>
      <c r="F1096" s="49">
        <f t="shared" si="130"/>
        <v>0.95294117647058818</v>
      </c>
      <c r="G1096" s="49" t="e">
        <f t="shared" si="133"/>
        <v>#REF!</v>
      </c>
      <c r="H1096" s="49" t="e">
        <f t="shared" si="133"/>
        <v>#REF!</v>
      </c>
      <c r="I1096" s="49" t="e">
        <f t="shared" si="133"/>
        <v>#REF!</v>
      </c>
      <c r="J1096" s="116">
        <f>'[2]RGB Analysis'!A1096/3</f>
        <v>350</v>
      </c>
      <c r="K1096" s="116" t="b">
        <f t="shared" si="132"/>
        <v>1</v>
      </c>
      <c r="L1096" s="116"/>
      <c r="N1096" s="49">
        <v>67.831500000000005</v>
      </c>
      <c r="O1096" s="49">
        <v>171.14099999999999</v>
      </c>
      <c r="P1096" s="49">
        <v>243</v>
      </c>
    </row>
    <row r="1097" spans="1:16" hidden="1" x14ac:dyDescent="0.3">
      <c r="A1097" s="49">
        <v>1051</v>
      </c>
      <c r="B1097" s="115">
        <f t="shared" si="128"/>
        <v>1.9969741337237676</v>
      </c>
      <c r="C1097" s="49">
        <f t="shared" si="129"/>
        <v>634.31944290532306</v>
      </c>
      <c r="D1097" s="49">
        <f t="shared" si="130"/>
        <v>0.26704000000000006</v>
      </c>
      <c r="E1097" s="49">
        <f t="shared" si="130"/>
        <v>0.66164705882352948</v>
      </c>
      <c r="F1097" s="49">
        <f t="shared" si="130"/>
        <v>0.96822352941176459</v>
      </c>
      <c r="G1097" s="49" t="e">
        <f t="shared" si="133"/>
        <v>#REF!</v>
      </c>
      <c r="H1097" s="49" t="e">
        <f t="shared" si="133"/>
        <v>#REF!</v>
      </c>
      <c r="I1097" s="49" t="e">
        <f t="shared" si="133"/>
        <v>#REF!</v>
      </c>
      <c r="J1097" s="116">
        <f>'[2]RGB Analysis'!A1097/3</f>
        <v>350.33333333333331</v>
      </c>
      <c r="K1097" s="116" t="b">
        <f t="shared" si="132"/>
        <v>0</v>
      </c>
      <c r="L1097" s="116"/>
      <c r="N1097" s="49">
        <v>68.095200000000006</v>
      </c>
      <c r="O1097" s="49">
        <v>168.72</v>
      </c>
      <c r="P1097" s="49">
        <v>246.89699999999999</v>
      </c>
    </row>
    <row r="1098" spans="1:16" hidden="1" x14ac:dyDescent="0.3">
      <c r="A1098" s="49">
        <v>1052</v>
      </c>
      <c r="B1098" s="115">
        <f t="shared" si="128"/>
        <v>1.994973157637872</v>
      </c>
      <c r="C1098" s="49">
        <f t="shared" si="129"/>
        <v>634.95567103261021</v>
      </c>
      <c r="D1098" s="49">
        <f t="shared" si="130"/>
        <v>0.26530196078431373</v>
      </c>
      <c r="E1098" s="49">
        <f t="shared" si="130"/>
        <v>0.65299215686274503</v>
      </c>
      <c r="F1098" s="49">
        <f t="shared" si="130"/>
        <v>0.98431372549019602</v>
      </c>
      <c r="G1098" s="49" t="e">
        <f t="shared" si="133"/>
        <v>#REF!</v>
      </c>
      <c r="H1098" s="49" t="e">
        <f t="shared" si="133"/>
        <v>#REF!</v>
      </c>
      <c r="I1098" s="49" t="e">
        <f t="shared" si="133"/>
        <v>#REF!</v>
      </c>
      <c r="J1098" s="116">
        <f>'[2]RGB Analysis'!A1098/3</f>
        <v>350.66666666666669</v>
      </c>
      <c r="K1098" s="116" t="b">
        <f t="shared" si="132"/>
        <v>0</v>
      </c>
      <c r="L1098" s="116"/>
      <c r="N1098" s="49">
        <v>67.652000000000001</v>
      </c>
      <c r="O1098" s="49">
        <v>166.51300000000001</v>
      </c>
      <c r="P1098" s="49">
        <v>251</v>
      </c>
    </row>
    <row r="1099" spans="1:16" x14ac:dyDescent="0.3">
      <c r="A1099" s="49">
        <v>1053</v>
      </c>
      <c r="B1099" s="115">
        <f t="shared" si="128"/>
        <v>1.9929721815519765</v>
      </c>
      <c r="C1099" s="49">
        <f t="shared" si="129"/>
        <v>635.59317672641805</v>
      </c>
      <c r="D1099" s="49">
        <f t="shared" si="130"/>
        <v>0.26272784313725489</v>
      </c>
      <c r="E1099" s="49">
        <f t="shared" si="130"/>
        <v>0.65039999999999998</v>
      </c>
      <c r="F1099" s="49">
        <f t="shared" si="130"/>
        <v>0.97859607843137264</v>
      </c>
      <c r="G1099" s="49" t="e">
        <f t="shared" si="133"/>
        <v>#REF!</v>
      </c>
      <c r="H1099" s="49" t="e">
        <f t="shared" si="133"/>
        <v>#REF!</v>
      </c>
      <c r="I1099" s="49" t="e">
        <f t="shared" si="133"/>
        <v>#REF!</v>
      </c>
      <c r="J1099" s="116">
        <f>'[2]RGB Analysis'!A1099/3</f>
        <v>351</v>
      </c>
      <c r="K1099" s="116" t="b">
        <f t="shared" si="132"/>
        <v>1</v>
      </c>
      <c r="L1099" s="116"/>
      <c r="N1099" s="49">
        <v>66.995599999999996</v>
      </c>
      <c r="O1099" s="49">
        <v>165.852</v>
      </c>
      <c r="P1099" s="49">
        <v>249.542</v>
      </c>
    </row>
    <row r="1100" spans="1:16" hidden="1" x14ac:dyDescent="0.3">
      <c r="A1100" s="49">
        <v>1054</v>
      </c>
      <c r="B1100" s="115">
        <f t="shared" si="128"/>
        <v>1.9909712054660809</v>
      </c>
      <c r="C1100" s="49">
        <f t="shared" si="129"/>
        <v>636.23196383870595</v>
      </c>
      <c r="D1100" s="49">
        <f t="shared" si="130"/>
        <v>0.26590823529411767</v>
      </c>
      <c r="E1100" s="49">
        <f t="shared" si="130"/>
        <v>0.65452941176470592</v>
      </c>
      <c r="F1100" s="49">
        <f t="shared" si="130"/>
        <v>0.97254901960784312</v>
      </c>
      <c r="G1100" s="49" t="e">
        <f t="shared" si="133"/>
        <v>#REF!</v>
      </c>
      <c r="H1100" s="49" t="e">
        <f t="shared" si="133"/>
        <v>#REF!</v>
      </c>
      <c r="I1100" s="49" t="e">
        <f t="shared" si="133"/>
        <v>#REF!</v>
      </c>
      <c r="J1100" s="116">
        <f>'[2]RGB Analysis'!A1100/3</f>
        <v>351.33333333333331</v>
      </c>
      <c r="K1100" s="116" t="b">
        <f t="shared" si="132"/>
        <v>0</v>
      </c>
      <c r="L1100" s="116"/>
      <c r="N1100" s="49">
        <v>67.806600000000003</v>
      </c>
      <c r="O1100" s="49">
        <v>166.905</v>
      </c>
      <c r="P1100" s="49">
        <v>248</v>
      </c>
    </row>
    <row r="1101" spans="1:16" hidden="1" x14ac:dyDescent="0.3">
      <c r="A1101" s="49">
        <v>1055</v>
      </c>
      <c r="B1101" s="115">
        <f t="shared" si="128"/>
        <v>1.9889702293801854</v>
      </c>
      <c r="C1101" s="49">
        <f t="shared" si="129"/>
        <v>636.87203623693392</v>
      </c>
      <c r="D1101" s="49">
        <f t="shared" si="130"/>
        <v>0.26981882352941178</v>
      </c>
      <c r="E1101" s="49">
        <f t="shared" si="130"/>
        <v>0.6654431372549019</v>
      </c>
      <c r="F1101" s="49">
        <f t="shared" si="130"/>
        <v>0.97445098039215694</v>
      </c>
      <c r="G1101" s="49" t="e">
        <f t="shared" si="133"/>
        <v>#REF!</v>
      </c>
      <c r="H1101" s="49" t="e">
        <f t="shared" si="133"/>
        <v>#REF!</v>
      </c>
      <c r="I1101" s="49" t="e">
        <f t="shared" si="133"/>
        <v>#REF!</v>
      </c>
      <c r="J1101" s="116">
        <f>'[2]RGB Analysis'!A1101/3</f>
        <v>351.66666666666669</v>
      </c>
      <c r="K1101" s="116" t="b">
        <f t="shared" si="132"/>
        <v>0</v>
      </c>
      <c r="L1101" s="116"/>
      <c r="N1101" s="49">
        <v>68.803799999999995</v>
      </c>
      <c r="O1101" s="49">
        <v>169.68799999999999</v>
      </c>
      <c r="P1101" s="49">
        <v>248.48500000000001</v>
      </c>
    </row>
    <row r="1102" spans="1:16" x14ac:dyDescent="0.3">
      <c r="A1102" s="49">
        <v>1056</v>
      </c>
      <c r="B1102" s="115">
        <f t="shared" si="128"/>
        <v>1.9869692532942898</v>
      </c>
      <c r="C1102" s="49">
        <f t="shared" si="129"/>
        <v>637.51339780414139</v>
      </c>
      <c r="D1102" s="49">
        <f t="shared" si="130"/>
        <v>0.26802156862745097</v>
      </c>
      <c r="E1102" s="49">
        <f t="shared" si="130"/>
        <v>0.66784705882352935</v>
      </c>
      <c r="F1102" s="49">
        <f t="shared" si="130"/>
        <v>0.97647058823529409</v>
      </c>
      <c r="G1102" s="49" t="e">
        <f t="shared" si="133"/>
        <v>#REF!</v>
      </c>
      <c r="H1102" s="49" t="e">
        <f t="shared" si="133"/>
        <v>#REF!</v>
      </c>
      <c r="I1102" s="49" t="e">
        <f t="shared" si="133"/>
        <v>#REF!</v>
      </c>
      <c r="J1102" s="116">
        <f>'[2]RGB Analysis'!A1102/3</f>
        <v>352</v>
      </c>
      <c r="K1102" s="116" t="b">
        <f t="shared" si="132"/>
        <v>1</v>
      </c>
      <c r="L1102" s="116"/>
      <c r="N1102" s="49">
        <v>68.345500000000001</v>
      </c>
      <c r="O1102" s="49">
        <v>170.30099999999999</v>
      </c>
      <c r="P1102" s="49">
        <v>249</v>
      </c>
    </row>
    <row r="1103" spans="1:16" hidden="1" x14ac:dyDescent="0.3">
      <c r="A1103" s="49">
        <v>1057</v>
      </c>
      <c r="B1103" s="115">
        <f t="shared" si="128"/>
        <v>1.9849682772083943</v>
      </c>
      <c r="C1103" s="49">
        <f t="shared" si="129"/>
        <v>638.15605243902462</v>
      </c>
      <c r="D1103" s="49">
        <f t="shared" si="130"/>
        <v>0.26610392156862744</v>
      </c>
      <c r="E1103" s="49">
        <f t="shared" si="130"/>
        <v>0.6578627450980391</v>
      </c>
      <c r="F1103" s="49">
        <f t="shared" si="130"/>
        <v>0.98786274509803917</v>
      </c>
      <c r="G1103" s="49" t="e">
        <f t="shared" ref="G1103:I1118" si="134">G1102</f>
        <v>#REF!</v>
      </c>
      <c r="H1103" s="49" t="e">
        <f t="shared" si="134"/>
        <v>#REF!</v>
      </c>
      <c r="I1103" s="49" t="e">
        <f t="shared" si="134"/>
        <v>#REF!</v>
      </c>
      <c r="J1103" s="116">
        <f>'[2]RGB Analysis'!A1103/3</f>
        <v>352.33333333333331</v>
      </c>
      <c r="K1103" s="116" t="b">
        <f t="shared" si="132"/>
        <v>0</v>
      </c>
      <c r="L1103" s="116"/>
      <c r="N1103" s="49">
        <v>67.856499999999997</v>
      </c>
      <c r="O1103" s="49">
        <v>167.755</v>
      </c>
      <c r="P1103" s="49">
        <v>251.905</v>
      </c>
    </row>
    <row r="1104" spans="1:16" hidden="1" x14ac:dyDescent="0.3">
      <c r="A1104" s="49">
        <v>1058</v>
      </c>
      <c r="B1104" s="115">
        <f t="shared" si="128"/>
        <v>1.9829673011224986</v>
      </c>
      <c r="C1104" s="49">
        <f t="shared" si="129"/>
        <v>638.80000405601652</v>
      </c>
      <c r="D1104" s="49">
        <f t="shared" si="130"/>
        <v>0.26743764705882356</v>
      </c>
      <c r="E1104" s="49">
        <f t="shared" si="130"/>
        <v>0.65065882352941184</v>
      </c>
      <c r="F1104" s="49">
        <f t="shared" si="130"/>
        <v>1</v>
      </c>
      <c r="G1104" s="49" t="e">
        <f t="shared" si="134"/>
        <v>#REF!</v>
      </c>
      <c r="H1104" s="49" t="e">
        <f t="shared" si="134"/>
        <v>#REF!</v>
      </c>
      <c r="I1104" s="49" t="e">
        <f t="shared" si="134"/>
        <v>#REF!</v>
      </c>
      <c r="J1104" s="116">
        <f>'[2]RGB Analysis'!A1104/3</f>
        <v>352.66666666666669</v>
      </c>
      <c r="K1104" s="116" t="b">
        <f t="shared" si="132"/>
        <v>0</v>
      </c>
      <c r="L1104" s="116"/>
      <c r="N1104" s="49">
        <v>68.196600000000004</v>
      </c>
      <c r="O1104" s="49">
        <v>165.91800000000001</v>
      </c>
      <c r="P1104" s="49">
        <v>255</v>
      </c>
    </row>
    <row r="1105" spans="1:16" x14ac:dyDescent="0.3">
      <c r="A1105" s="49">
        <v>1059</v>
      </c>
      <c r="B1105" s="115">
        <f t="shared" si="128"/>
        <v>1.9809663250366032</v>
      </c>
      <c r="C1105" s="49">
        <f t="shared" si="129"/>
        <v>639.445256585366</v>
      </c>
      <c r="D1105" s="49">
        <f t="shared" si="130"/>
        <v>0.26916431372549021</v>
      </c>
      <c r="E1105" s="49">
        <f t="shared" si="130"/>
        <v>0.65542352941176474</v>
      </c>
      <c r="F1105" s="49">
        <f t="shared" si="130"/>
        <v>1</v>
      </c>
      <c r="G1105" s="49" t="e">
        <f t="shared" si="134"/>
        <v>#REF!</v>
      </c>
      <c r="H1105" s="49" t="e">
        <f t="shared" si="134"/>
        <v>#REF!</v>
      </c>
      <c r="I1105" s="49" t="e">
        <f t="shared" si="134"/>
        <v>#REF!</v>
      </c>
      <c r="J1105" s="116">
        <f>'[2]RGB Analysis'!A1105/3</f>
        <v>353</v>
      </c>
      <c r="K1105" s="116" t="b">
        <f t="shared" si="132"/>
        <v>1</v>
      </c>
      <c r="L1105" s="116"/>
      <c r="N1105" s="49">
        <v>68.636899999999997</v>
      </c>
      <c r="O1105" s="49">
        <v>167.13300000000001</v>
      </c>
      <c r="P1105" s="49">
        <v>255</v>
      </c>
    </row>
    <row r="1106" spans="1:16" hidden="1" x14ac:dyDescent="0.3">
      <c r="A1106" s="49">
        <v>1060</v>
      </c>
      <c r="B1106" s="115">
        <f t="shared" si="128"/>
        <v>1.9789653489507075</v>
      </c>
      <c r="C1106" s="49">
        <f t="shared" si="129"/>
        <v>640.09181397321777</v>
      </c>
      <c r="D1106" s="49">
        <f t="shared" si="130"/>
        <v>0.27159254901960783</v>
      </c>
      <c r="E1106" s="49">
        <f t="shared" si="130"/>
        <v>0.65753725490196069</v>
      </c>
      <c r="F1106" s="49">
        <f t="shared" si="130"/>
        <v>1</v>
      </c>
      <c r="G1106" s="49" t="e">
        <f t="shared" si="134"/>
        <v>#REF!</v>
      </c>
      <c r="H1106" s="49" t="e">
        <f t="shared" si="134"/>
        <v>#REF!</v>
      </c>
      <c r="I1106" s="49" t="e">
        <f t="shared" si="134"/>
        <v>#REF!</v>
      </c>
      <c r="J1106" s="116">
        <f>'[2]RGB Analysis'!A1106/3</f>
        <v>353.33333333333331</v>
      </c>
      <c r="K1106" s="116" t="b">
        <f t="shared" si="132"/>
        <v>0</v>
      </c>
      <c r="L1106" s="116"/>
      <c r="N1106" s="49">
        <v>69.256100000000004</v>
      </c>
      <c r="O1106" s="49">
        <v>167.672</v>
      </c>
      <c r="P1106" s="49">
        <v>255</v>
      </c>
    </row>
    <row r="1107" spans="1:16" hidden="1" x14ac:dyDescent="0.3">
      <c r="A1107" s="49">
        <v>1061</v>
      </c>
      <c r="B1107" s="115">
        <f t="shared" si="128"/>
        <v>1.9769643728648121</v>
      </c>
      <c r="C1107" s="49">
        <f t="shared" si="129"/>
        <v>640.73968018169273</v>
      </c>
      <c r="D1107" s="49">
        <f t="shared" si="130"/>
        <v>0.27406196078431372</v>
      </c>
      <c r="E1107" s="49">
        <f t="shared" si="130"/>
        <v>0.64303529411764693</v>
      </c>
      <c r="F1107" s="49">
        <f t="shared" si="130"/>
        <v>1</v>
      </c>
      <c r="G1107" s="49" t="e">
        <f t="shared" si="134"/>
        <v>#REF!</v>
      </c>
      <c r="H1107" s="49" t="e">
        <f t="shared" si="134"/>
        <v>#REF!</v>
      </c>
      <c r="I1107" s="49" t="e">
        <f t="shared" si="134"/>
        <v>#REF!</v>
      </c>
      <c r="J1107" s="116">
        <f>'[2]RGB Analysis'!A1107/3</f>
        <v>353.66666666666669</v>
      </c>
      <c r="K1107" s="116" t="b">
        <f t="shared" si="132"/>
        <v>0</v>
      </c>
      <c r="L1107" s="116"/>
      <c r="N1107" s="49">
        <v>69.885800000000003</v>
      </c>
      <c r="O1107" s="49">
        <v>163.97399999999999</v>
      </c>
      <c r="P1107" s="49">
        <v>255</v>
      </c>
    </row>
    <row r="1108" spans="1:16" x14ac:dyDescent="0.3">
      <c r="A1108" s="49">
        <v>1062</v>
      </c>
      <c r="B1108" s="115">
        <f t="shared" si="128"/>
        <v>1.9749633967789164</v>
      </c>
      <c r="C1108" s="49">
        <f t="shared" si="129"/>
        <v>641.38885918896904</v>
      </c>
      <c r="D1108" s="49">
        <f t="shared" si="130"/>
        <v>0.27070470588235296</v>
      </c>
      <c r="E1108" s="49">
        <f t="shared" si="130"/>
        <v>0.63156862745098041</v>
      </c>
      <c r="F1108" s="49">
        <f t="shared" si="130"/>
        <v>1</v>
      </c>
      <c r="G1108" s="49" t="e">
        <f t="shared" si="134"/>
        <v>#REF!</v>
      </c>
      <c r="H1108" s="49" t="e">
        <f t="shared" si="134"/>
        <v>#REF!</v>
      </c>
      <c r="I1108" s="49" t="e">
        <f t="shared" si="134"/>
        <v>#REF!</v>
      </c>
      <c r="J1108" s="116">
        <f>'[2]RGB Analysis'!A1108/3</f>
        <v>354</v>
      </c>
      <c r="K1108" s="116" t="b">
        <f t="shared" si="132"/>
        <v>1</v>
      </c>
      <c r="L1108" s="116"/>
      <c r="N1108" s="49">
        <v>69.029700000000005</v>
      </c>
      <c r="O1108" s="49">
        <v>161.05000000000001</v>
      </c>
      <c r="P1108" s="49">
        <v>255</v>
      </c>
    </row>
    <row r="1109" spans="1:16" hidden="1" x14ac:dyDescent="0.3">
      <c r="A1109" s="49">
        <v>1063</v>
      </c>
      <c r="B1109" s="115">
        <f t="shared" si="128"/>
        <v>1.972962420693021</v>
      </c>
      <c r="C1109" s="49">
        <f t="shared" si="129"/>
        <v>642.03935498936346</v>
      </c>
      <c r="D1109" s="49">
        <f t="shared" si="130"/>
        <v>0.26666666666666666</v>
      </c>
      <c r="E1109" s="49">
        <f t="shared" si="130"/>
        <v>0.63278431372549016</v>
      </c>
      <c r="F1109" s="49">
        <f t="shared" si="130"/>
        <v>1</v>
      </c>
      <c r="G1109" s="49" t="e">
        <f t="shared" si="134"/>
        <v>#REF!</v>
      </c>
      <c r="H1109" s="49" t="e">
        <f t="shared" si="134"/>
        <v>#REF!</v>
      </c>
      <c r="I1109" s="49" t="e">
        <f t="shared" si="134"/>
        <v>#REF!</v>
      </c>
      <c r="J1109" s="116">
        <f>'[2]RGB Analysis'!A1109/3</f>
        <v>354.33333333333331</v>
      </c>
      <c r="K1109" s="116" t="b">
        <f t="shared" si="132"/>
        <v>0</v>
      </c>
      <c r="L1109" s="116"/>
      <c r="N1109" s="49">
        <v>68</v>
      </c>
      <c r="O1109" s="49">
        <v>161.36000000000001</v>
      </c>
      <c r="P1109" s="49">
        <v>255</v>
      </c>
    </row>
    <row r="1110" spans="1:16" hidden="1" x14ac:dyDescent="0.3">
      <c r="A1110" s="49">
        <v>1064</v>
      </c>
      <c r="B1110" s="115">
        <f t="shared" si="128"/>
        <v>1.9709614446071253</v>
      </c>
      <c r="C1110" s="49">
        <f t="shared" si="129"/>
        <v>642.69117159341363</v>
      </c>
      <c r="D1110" s="49">
        <f t="shared" si="130"/>
        <v>0.264781568627451</v>
      </c>
      <c r="E1110" s="49">
        <f t="shared" si="130"/>
        <v>0.62956078431372553</v>
      </c>
      <c r="F1110" s="49">
        <f t="shared" si="130"/>
        <v>1</v>
      </c>
      <c r="G1110" s="49" t="e">
        <f t="shared" si="134"/>
        <v>#REF!</v>
      </c>
      <c r="H1110" s="49" t="e">
        <f t="shared" si="134"/>
        <v>#REF!</v>
      </c>
      <c r="I1110" s="49" t="e">
        <f t="shared" si="134"/>
        <v>#REF!</v>
      </c>
      <c r="J1110" s="116">
        <f>'[2]RGB Analysis'!A1110/3</f>
        <v>354.66666666666669</v>
      </c>
      <c r="K1110" s="116" t="b">
        <f t="shared" si="132"/>
        <v>0</v>
      </c>
      <c r="L1110" s="116"/>
      <c r="N1110" s="49">
        <v>67.519300000000001</v>
      </c>
      <c r="O1110" s="49">
        <v>160.53800000000001</v>
      </c>
      <c r="P1110" s="49">
        <v>255</v>
      </c>
    </row>
    <row r="1111" spans="1:16" x14ac:dyDescent="0.3">
      <c r="A1111" s="49">
        <v>1065</v>
      </c>
      <c r="B1111" s="115">
        <f t="shared" si="128"/>
        <v>1.9689604685212299</v>
      </c>
      <c r="C1111" s="49">
        <f t="shared" si="129"/>
        <v>643.34431302795974</v>
      </c>
      <c r="D1111" s="49">
        <f t="shared" si="130"/>
        <v>0.2627450980392157</v>
      </c>
      <c r="E1111" s="49">
        <f t="shared" si="130"/>
        <v>0.62545882352941173</v>
      </c>
      <c r="F1111" s="49">
        <f t="shared" si="130"/>
        <v>1</v>
      </c>
      <c r="G1111" s="49" t="e">
        <f t="shared" si="134"/>
        <v>#REF!</v>
      </c>
      <c r="H1111" s="49" t="e">
        <f t="shared" si="134"/>
        <v>#REF!</v>
      </c>
      <c r="I1111" s="49" t="e">
        <f t="shared" si="134"/>
        <v>#REF!</v>
      </c>
      <c r="J1111" s="116">
        <f>'[2]RGB Analysis'!A1111/3</f>
        <v>355</v>
      </c>
      <c r="K1111" s="116" t="b">
        <f t="shared" si="132"/>
        <v>1</v>
      </c>
      <c r="L1111" s="116"/>
      <c r="N1111" s="49">
        <v>67</v>
      </c>
      <c r="O1111" s="49">
        <v>159.49199999999999</v>
      </c>
      <c r="P1111" s="49">
        <v>255</v>
      </c>
    </row>
    <row r="1112" spans="1:16" hidden="1" x14ac:dyDescent="0.3">
      <c r="A1112" s="49">
        <v>1066</v>
      </c>
      <c r="B1112" s="115">
        <f t="shared" si="128"/>
        <v>1.9669594924353342</v>
      </c>
      <c r="C1112" s="49">
        <f t="shared" si="129"/>
        <v>643.99878333622826</v>
      </c>
      <c r="D1112" s="49">
        <f t="shared" si="130"/>
        <v>0.26838901960784317</v>
      </c>
      <c r="E1112" s="49">
        <f t="shared" si="130"/>
        <v>0.62739999999999996</v>
      </c>
      <c r="F1112" s="49">
        <f t="shared" si="130"/>
        <v>1</v>
      </c>
      <c r="G1112" s="49" t="e">
        <f t="shared" si="134"/>
        <v>#REF!</v>
      </c>
      <c r="H1112" s="49" t="e">
        <f t="shared" si="134"/>
        <v>#REF!</v>
      </c>
      <c r="I1112" s="49" t="e">
        <f t="shared" si="134"/>
        <v>#REF!</v>
      </c>
      <c r="J1112" s="116">
        <f>'[2]RGB Analysis'!A1112/3</f>
        <v>355.33333333333331</v>
      </c>
      <c r="K1112" s="116" t="b">
        <f t="shared" si="132"/>
        <v>0</v>
      </c>
      <c r="L1112" s="116"/>
      <c r="N1112" s="49">
        <v>68.4392</v>
      </c>
      <c r="O1112" s="49">
        <v>159.98699999999999</v>
      </c>
      <c r="P1112" s="49">
        <v>255</v>
      </c>
    </row>
    <row r="1113" spans="1:16" hidden="1" x14ac:dyDescent="0.3">
      <c r="A1113" s="49">
        <v>1067</v>
      </c>
      <c r="B1113" s="115">
        <f t="shared" si="128"/>
        <v>1.9649585163494387</v>
      </c>
      <c r="C1113" s="49">
        <f t="shared" si="129"/>
        <v>644.65458657791487</v>
      </c>
      <c r="D1113" s="49">
        <f t="shared" si="130"/>
        <v>0.27450980392156865</v>
      </c>
      <c r="E1113" s="49">
        <f t="shared" si="130"/>
        <v>0.62730588235294116</v>
      </c>
      <c r="F1113" s="49">
        <f t="shared" si="130"/>
        <v>1</v>
      </c>
      <c r="G1113" s="49" t="e">
        <f t="shared" si="134"/>
        <v>#REF!</v>
      </c>
      <c r="H1113" s="49" t="e">
        <f t="shared" si="134"/>
        <v>#REF!</v>
      </c>
      <c r="I1113" s="49" t="e">
        <f t="shared" si="134"/>
        <v>#REF!</v>
      </c>
      <c r="J1113" s="116">
        <f>'[2]RGB Analysis'!A1113/3</f>
        <v>355.66666666666669</v>
      </c>
      <c r="K1113" s="116" t="b">
        <f t="shared" si="132"/>
        <v>0</v>
      </c>
      <c r="L1113" s="116"/>
      <c r="N1113" s="49">
        <v>70</v>
      </c>
      <c r="O1113" s="49">
        <v>159.96299999999999</v>
      </c>
      <c r="P1113" s="49">
        <v>255</v>
      </c>
    </row>
    <row r="1114" spans="1:16" x14ac:dyDescent="0.3">
      <c r="A1114" s="49">
        <v>1068</v>
      </c>
      <c r="B1114" s="115">
        <f t="shared" si="128"/>
        <v>1.9629575402635431</v>
      </c>
      <c r="C1114" s="49">
        <f t="shared" si="129"/>
        <v>645.31172682926854</v>
      </c>
      <c r="D1114" s="49">
        <f t="shared" si="130"/>
        <v>0.27826470588235291</v>
      </c>
      <c r="E1114" s="49">
        <f t="shared" si="130"/>
        <v>0.63284313725490193</v>
      </c>
      <c r="F1114" s="49">
        <f t="shared" si="130"/>
        <v>1</v>
      </c>
      <c r="G1114" s="49" t="e">
        <f t="shared" si="134"/>
        <v>#REF!</v>
      </c>
      <c r="H1114" s="49" t="e">
        <f t="shared" si="134"/>
        <v>#REF!</v>
      </c>
      <c r="I1114" s="49" t="e">
        <f t="shared" si="134"/>
        <v>#REF!</v>
      </c>
      <c r="J1114" s="116">
        <f>'[2]RGB Analysis'!A1114/3</f>
        <v>356</v>
      </c>
      <c r="K1114" s="116" t="b">
        <f t="shared" si="132"/>
        <v>1</v>
      </c>
      <c r="L1114" s="116"/>
      <c r="N1114" s="49">
        <v>70.957499999999996</v>
      </c>
      <c r="O1114" s="49">
        <v>161.375</v>
      </c>
      <c r="P1114" s="49">
        <v>255</v>
      </c>
    </row>
    <row r="1115" spans="1:16" hidden="1" x14ac:dyDescent="0.3">
      <c r="A1115" s="49">
        <v>1069</v>
      </c>
      <c r="B1115" s="115">
        <f t="shared" si="128"/>
        <v>1.9609565641776474</v>
      </c>
      <c r="C1115" s="49">
        <f t="shared" si="129"/>
        <v>645.97020818317594</v>
      </c>
      <c r="D1115" s="49">
        <f t="shared" si="130"/>
        <v>0.28235294117647058</v>
      </c>
      <c r="E1115" s="49">
        <f t="shared" si="130"/>
        <v>0.63373725490196076</v>
      </c>
      <c r="F1115" s="49">
        <f t="shared" si="130"/>
        <v>1</v>
      </c>
      <c r="G1115" s="49" t="e">
        <f t="shared" si="134"/>
        <v>#REF!</v>
      </c>
      <c r="H1115" s="49" t="e">
        <f t="shared" si="134"/>
        <v>#REF!</v>
      </c>
      <c r="I1115" s="49" t="e">
        <f t="shared" si="134"/>
        <v>#REF!</v>
      </c>
      <c r="J1115" s="116">
        <f>'[2]RGB Analysis'!A1115/3</f>
        <v>356.33333333333331</v>
      </c>
      <c r="K1115" s="116" t="b">
        <f t="shared" si="132"/>
        <v>0</v>
      </c>
      <c r="L1115" s="116"/>
      <c r="N1115" s="49">
        <v>72</v>
      </c>
      <c r="O1115" s="49">
        <v>161.60300000000001</v>
      </c>
      <c r="P1115" s="49">
        <v>255</v>
      </c>
    </row>
    <row r="1116" spans="1:16" hidden="1" x14ac:dyDescent="0.3">
      <c r="A1116" s="49">
        <v>1070</v>
      </c>
      <c r="B1116" s="115">
        <f t="shared" si="128"/>
        <v>1.958955588091752</v>
      </c>
      <c r="C1116" s="49">
        <f t="shared" si="129"/>
        <v>646.63003474924653</v>
      </c>
      <c r="D1116" s="49">
        <f t="shared" si="130"/>
        <v>0.27111058823529416</v>
      </c>
      <c r="E1116" s="49">
        <f t="shared" si="130"/>
        <v>0.62436078431372544</v>
      </c>
      <c r="F1116" s="49">
        <f t="shared" si="130"/>
        <v>1</v>
      </c>
      <c r="G1116" s="49" t="e">
        <f t="shared" si="134"/>
        <v>#REF!</v>
      </c>
      <c r="H1116" s="49" t="e">
        <f t="shared" si="134"/>
        <v>#REF!</v>
      </c>
      <c r="I1116" s="49" t="e">
        <f t="shared" si="134"/>
        <v>#REF!</v>
      </c>
      <c r="J1116" s="116">
        <f>'[2]RGB Analysis'!A1116/3</f>
        <v>356.66666666666669</v>
      </c>
      <c r="K1116" s="116" t="b">
        <f t="shared" si="132"/>
        <v>0</v>
      </c>
      <c r="L1116" s="116"/>
      <c r="N1116" s="49">
        <v>69.133200000000002</v>
      </c>
      <c r="O1116" s="49">
        <v>159.21199999999999</v>
      </c>
      <c r="P1116" s="49">
        <v>255</v>
      </c>
    </row>
    <row r="1117" spans="1:16" x14ac:dyDescent="0.3">
      <c r="A1117" s="49">
        <v>1071</v>
      </c>
      <c r="B1117" s="115">
        <f t="shared" si="128"/>
        <v>1.9569546120058563</v>
      </c>
      <c r="C1117" s="49">
        <f t="shared" si="129"/>
        <v>647.29121065389825</v>
      </c>
      <c r="D1117" s="49">
        <f t="shared" si="130"/>
        <v>0.25882352941176473</v>
      </c>
      <c r="E1117" s="49">
        <f t="shared" si="130"/>
        <v>0.61477254901960776</v>
      </c>
      <c r="F1117" s="49">
        <f t="shared" si="130"/>
        <v>1</v>
      </c>
      <c r="G1117" s="49" t="e">
        <f t="shared" si="134"/>
        <v>#REF!</v>
      </c>
      <c r="H1117" s="49" t="e">
        <f t="shared" si="134"/>
        <v>#REF!</v>
      </c>
      <c r="I1117" s="49" t="e">
        <f t="shared" si="134"/>
        <v>#REF!</v>
      </c>
      <c r="J1117" s="116">
        <f>'[2]RGB Analysis'!A1117/3</f>
        <v>357</v>
      </c>
      <c r="K1117" s="116" t="b">
        <f t="shared" si="132"/>
        <v>1</v>
      </c>
      <c r="L1117" s="116"/>
      <c r="N1117" s="49">
        <v>66</v>
      </c>
      <c r="O1117" s="49">
        <v>156.767</v>
      </c>
      <c r="P1117" s="49">
        <v>255</v>
      </c>
    </row>
    <row r="1118" spans="1:16" hidden="1" x14ac:dyDescent="0.3">
      <c r="A1118" s="49">
        <v>1072</v>
      </c>
      <c r="B1118" s="115">
        <f t="shared" si="128"/>
        <v>1.9549536359199609</v>
      </c>
      <c r="C1118" s="49">
        <f t="shared" si="129"/>
        <v>647.95374004044254</v>
      </c>
      <c r="D1118" s="49">
        <f t="shared" si="130"/>
        <v>0.26817294117647061</v>
      </c>
      <c r="E1118" s="49">
        <f t="shared" si="130"/>
        <v>0.61125882352941174</v>
      </c>
      <c r="F1118" s="49">
        <f t="shared" si="130"/>
        <v>1</v>
      </c>
      <c r="G1118" s="49" t="e">
        <f t="shared" si="134"/>
        <v>#REF!</v>
      </c>
      <c r="H1118" s="49" t="e">
        <f t="shared" si="134"/>
        <v>#REF!</v>
      </c>
      <c r="I1118" s="49" t="e">
        <f t="shared" si="134"/>
        <v>#REF!</v>
      </c>
      <c r="J1118" s="116">
        <f>'[2]RGB Analysis'!A1118/3</f>
        <v>357.33333333333331</v>
      </c>
      <c r="K1118" s="116" t="b">
        <f t="shared" si="132"/>
        <v>0</v>
      </c>
      <c r="L1118" s="116"/>
      <c r="N1118" s="49">
        <v>68.384100000000004</v>
      </c>
      <c r="O1118" s="49">
        <v>155.87100000000001</v>
      </c>
      <c r="P1118" s="49">
        <v>255</v>
      </c>
    </row>
    <row r="1119" spans="1:16" hidden="1" x14ac:dyDescent="0.3">
      <c r="A1119" s="49">
        <v>1073</v>
      </c>
      <c r="B1119" s="115">
        <f t="shared" si="128"/>
        <v>1.9529526598340652</v>
      </c>
      <c r="C1119" s="49">
        <f t="shared" si="129"/>
        <v>648.61762706917261</v>
      </c>
      <c r="D1119" s="49">
        <f t="shared" si="130"/>
        <v>0.27843137254901956</v>
      </c>
      <c r="E1119" s="49">
        <f t="shared" si="130"/>
        <v>0.61815686274509796</v>
      </c>
      <c r="F1119" s="49">
        <f t="shared" si="130"/>
        <v>1</v>
      </c>
      <c r="G1119" s="49" t="e">
        <f t="shared" ref="G1119:I1134" si="135">G1118</f>
        <v>#REF!</v>
      </c>
      <c r="H1119" s="49" t="e">
        <f t="shared" si="135"/>
        <v>#REF!</v>
      </c>
      <c r="I1119" s="49" t="e">
        <f t="shared" si="135"/>
        <v>#REF!</v>
      </c>
      <c r="J1119" s="116">
        <f>'[2]RGB Analysis'!A1119/3</f>
        <v>357.66666666666669</v>
      </c>
      <c r="K1119" s="116" t="b">
        <f t="shared" si="132"/>
        <v>0</v>
      </c>
      <c r="L1119" s="116"/>
      <c r="N1119" s="49">
        <v>71</v>
      </c>
      <c r="O1119" s="49">
        <v>157.63</v>
      </c>
      <c r="P1119" s="49">
        <v>255</v>
      </c>
    </row>
    <row r="1120" spans="1:16" x14ac:dyDescent="0.3">
      <c r="A1120" s="49">
        <v>1074</v>
      </c>
      <c r="B1120" s="115">
        <f t="shared" si="128"/>
        <v>1.9509516837481697</v>
      </c>
      <c r="C1120" s="49">
        <f t="shared" si="129"/>
        <v>649.28287591744856</v>
      </c>
      <c r="D1120" s="49">
        <f t="shared" si="130"/>
        <v>0.27283333333333337</v>
      </c>
      <c r="E1120" s="49">
        <f t="shared" si="130"/>
        <v>0.61898039215686274</v>
      </c>
      <c r="F1120" s="49">
        <f t="shared" si="130"/>
        <v>1</v>
      </c>
      <c r="G1120" s="49" t="e">
        <f t="shared" si="135"/>
        <v>#REF!</v>
      </c>
      <c r="H1120" s="49" t="e">
        <f t="shared" si="135"/>
        <v>#REF!</v>
      </c>
      <c r="I1120" s="49" t="e">
        <f t="shared" si="135"/>
        <v>#REF!</v>
      </c>
      <c r="J1120" s="116">
        <f>'[2]RGB Analysis'!A1120/3</f>
        <v>358</v>
      </c>
      <c r="K1120" s="116" t="b">
        <f t="shared" si="132"/>
        <v>1</v>
      </c>
      <c r="L1120" s="116"/>
      <c r="N1120" s="49">
        <v>69.572500000000005</v>
      </c>
      <c r="O1120" s="49">
        <v>157.84</v>
      </c>
      <c r="P1120" s="49">
        <v>255</v>
      </c>
    </row>
    <row r="1121" spans="1:16" hidden="1" x14ac:dyDescent="0.3">
      <c r="A1121" s="49">
        <v>1075</v>
      </c>
      <c r="B1121" s="115">
        <f t="shared" si="128"/>
        <v>1.9489507076622741</v>
      </c>
      <c r="C1121" s="49">
        <f t="shared" si="129"/>
        <v>649.94949077978686</v>
      </c>
      <c r="D1121" s="49">
        <f t="shared" si="130"/>
        <v>0.26666666666666666</v>
      </c>
      <c r="E1121" s="49">
        <f t="shared" si="130"/>
        <v>0.61147843137254898</v>
      </c>
      <c r="F1121" s="49">
        <f t="shared" si="130"/>
        <v>1</v>
      </c>
      <c r="G1121" s="49" t="e">
        <f t="shared" si="135"/>
        <v>#REF!</v>
      </c>
      <c r="H1121" s="49" t="e">
        <f t="shared" si="135"/>
        <v>#REF!</v>
      </c>
      <c r="I1121" s="49" t="e">
        <f t="shared" si="135"/>
        <v>#REF!</v>
      </c>
      <c r="J1121" s="116">
        <f>'[2]RGB Analysis'!A1121/3</f>
        <v>358.33333333333331</v>
      </c>
      <c r="K1121" s="116" t="b">
        <f t="shared" si="132"/>
        <v>0</v>
      </c>
      <c r="L1121" s="116"/>
      <c r="N1121" s="49">
        <v>68</v>
      </c>
      <c r="O1121" s="49">
        <v>155.92699999999999</v>
      </c>
      <c r="P1121" s="49">
        <v>255</v>
      </c>
    </row>
    <row r="1122" spans="1:16" hidden="1" x14ac:dyDescent="0.3">
      <c r="A1122" s="49">
        <v>1076</v>
      </c>
      <c r="B1122" s="115">
        <f t="shared" si="128"/>
        <v>1.9469497315763786</v>
      </c>
      <c r="C1122" s="49">
        <f t="shared" si="129"/>
        <v>650.61747586794695</v>
      </c>
      <c r="D1122" s="49">
        <f t="shared" si="130"/>
        <v>0.26666666666666666</v>
      </c>
      <c r="E1122" s="49">
        <f t="shared" si="130"/>
        <v>0.60736470588235292</v>
      </c>
      <c r="F1122" s="49">
        <f t="shared" si="130"/>
        <v>1</v>
      </c>
      <c r="G1122" s="49" t="e">
        <f t="shared" si="135"/>
        <v>#REF!</v>
      </c>
      <c r="H1122" s="49" t="e">
        <f t="shared" si="135"/>
        <v>#REF!</v>
      </c>
      <c r="I1122" s="49" t="e">
        <f t="shared" si="135"/>
        <v>#REF!</v>
      </c>
      <c r="J1122" s="116">
        <f>'[2]RGB Analysis'!A1122/3</f>
        <v>358.66666666666669</v>
      </c>
      <c r="K1122" s="116" t="b">
        <f t="shared" si="132"/>
        <v>0</v>
      </c>
      <c r="L1122" s="116"/>
      <c r="N1122" s="49">
        <v>68</v>
      </c>
      <c r="O1122" s="49">
        <v>154.87799999999999</v>
      </c>
      <c r="P1122" s="49">
        <v>255</v>
      </c>
    </row>
    <row r="1123" spans="1:16" x14ac:dyDescent="0.3">
      <c r="A1123" s="49">
        <v>1077</v>
      </c>
      <c r="B1123" s="115">
        <f t="shared" si="128"/>
        <v>1.944948755490483</v>
      </c>
      <c r="C1123" s="49">
        <f t="shared" si="129"/>
        <v>651.286835411021</v>
      </c>
      <c r="D1123" s="49">
        <f t="shared" si="130"/>
        <v>0.26666666666666666</v>
      </c>
      <c r="E1123" s="49">
        <f t="shared" si="130"/>
        <v>0.60807843137254902</v>
      </c>
      <c r="F1123" s="49">
        <f t="shared" si="130"/>
        <v>1</v>
      </c>
      <c r="G1123" s="49" t="e">
        <f t="shared" si="135"/>
        <v>#REF!</v>
      </c>
      <c r="H1123" s="49" t="e">
        <f t="shared" si="135"/>
        <v>#REF!</v>
      </c>
      <c r="I1123" s="49" t="e">
        <f t="shared" si="135"/>
        <v>#REF!</v>
      </c>
      <c r="J1123" s="116">
        <f>'[2]RGB Analysis'!A1123/3</f>
        <v>359</v>
      </c>
      <c r="K1123" s="116" t="b">
        <f t="shared" si="132"/>
        <v>1</v>
      </c>
      <c r="L1123" s="116"/>
      <c r="N1123" s="49">
        <v>68</v>
      </c>
      <c r="O1123" s="49">
        <v>155.06</v>
      </c>
      <c r="P1123" s="49">
        <v>255</v>
      </c>
    </row>
    <row r="1124" spans="1:16" hidden="1" x14ac:dyDescent="0.3">
      <c r="A1124" s="49">
        <v>1078</v>
      </c>
      <c r="B1124" s="115">
        <f t="shared" si="128"/>
        <v>1.9429477794045875</v>
      </c>
      <c r="C1124" s="49">
        <f t="shared" si="129"/>
        <v>651.95757365552254</v>
      </c>
      <c r="D1124" s="49">
        <f t="shared" si="130"/>
        <v>0.2685250980392157</v>
      </c>
      <c r="E1124" s="49">
        <f t="shared" si="130"/>
        <v>0.60750980392156861</v>
      </c>
      <c r="F1124" s="49">
        <f t="shared" si="130"/>
        <v>1</v>
      </c>
      <c r="G1124" s="49" t="e">
        <f t="shared" si="135"/>
        <v>#REF!</v>
      </c>
      <c r="H1124" s="49" t="e">
        <f t="shared" si="135"/>
        <v>#REF!</v>
      </c>
      <c r="I1124" s="49" t="e">
        <f t="shared" si="135"/>
        <v>#REF!</v>
      </c>
      <c r="J1124" s="116">
        <f>'[2]RGB Analysis'!A1124/3</f>
        <v>359.33333333333331</v>
      </c>
      <c r="K1124" s="116" t="b">
        <f t="shared" si="132"/>
        <v>0</v>
      </c>
      <c r="L1124" s="116"/>
      <c r="N1124" s="49">
        <v>68.4739</v>
      </c>
      <c r="O1124" s="49">
        <v>154.91499999999999</v>
      </c>
      <c r="P1124" s="49">
        <v>255</v>
      </c>
    </row>
    <row r="1125" spans="1:16" hidden="1" x14ac:dyDescent="0.3">
      <c r="A1125" s="49">
        <v>1079</v>
      </c>
      <c r="B1125" s="115">
        <f t="shared" si="128"/>
        <v>1.9409468033186918</v>
      </c>
      <c r="C1125" s="49">
        <f t="shared" si="129"/>
        <v>652.62969486547672</v>
      </c>
      <c r="D1125" s="49">
        <f t="shared" si="130"/>
        <v>0.27058823529411768</v>
      </c>
      <c r="E1125" s="49">
        <f t="shared" si="130"/>
        <v>0.60401176470588236</v>
      </c>
      <c r="F1125" s="49">
        <f t="shared" si="130"/>
        <v>1</v>
      </c>
      <c r="G1125" s="49" t="e">
        <f t="shared" si="135"/>
        <v>#REF!</v>
      </c>
      <c r="H1125" s="49" t="e">
        <f t="shared" si="135"/>
        <v>#REF!</v>
      </c>
      <c r="I1125" s="49" t="e">
        <f t="shared" si="135"/>
        <v>#REF!</v>
      </c>
      <c r="J1125" s="116">
        <f>'[2]RGB Analysis'!A1125/3</f>
        <v>359.66666666666669</v>
      </c>
      <c r="K1125" s="116" t="b">
        <f t="shared" si="132"/>
        <v>0</v>
      </c>
      <c r="L1125" s="116"/>
      <c r="N1125" s="49">
        <v>69</v>
      </c>
      <c r="O1125" s="49">
        <v>154.023</v>
      </c>
      <c r="P1125" s="49">
        <v>255</v>
      </c>
    </row>
    <row r="1126" spans="1:16" x14ac:dyDescent="0.3">
      <c r="A1126" s="49">
        <v>1080</v>
      </c>
      <c r="B1126" s="115">
        <f t="shared" si="128"/>
        <v>1.9389458272327964</v>
      </c>
      <c r="C1126" s="49">
        <f t="shared" si="129"/>
        <v>653.30320332251017</v>
      </c>
      <c r="D1126" s="49">
        <f t="shared" si="130"/>
        <v>0.26873372549019608</v>
      </c>
      <c r="E1126" s="49">
        <f t="shared" si="130"/>
        <v>0.60809411764705879</v>
      </c>
      <c r="F1126" s="49">
        <f t="shared" si="130"/>
        <v>1</v>
      </c>
      <c r="G1126" s="49" t="e">
        <f t="shared" si="135"/>
        <v>#REF!</v>
      </c>
      <c r="H1126" s="49" t="e">
        <f t="shared" si="135"/>
        <v>#REF!</v>
      </c>
      <c r="I1126" s="49" t="e">
        <f t="shared" si="135"/>
        <v>#REF!</v>
      </c>
      <c r="J1126" s="116">
        <f>'[2]RGB Analysis'!A1126/3</f>
        <v>360</v>
      </c>
      <c r="K1126" s="116" t="b">
        <f t="shared" si="132"/>
        <v>1</v>
      </c>
      <c r="L1126" s="116"/>
      <c r="N1126" s="49">
        <v>68.527100000000004</v>
      </c>
      <c r="O1126" s="49">
        <v>155.06399999999999</v>
      </c>
      <c r="P1126" s="49">
        <v>255</v>
      </c>
    </row>
    <row r="1127" spans="1:16" hidden="1" x14ac:dyDescent="0.3">
      <c r="A1127" s="49">
        <v>1081</v>
      </c>
      <c r="B1127" s="115">
        <f t="shared" si="128"/>
        <v>1.9369448511469007</v>
      </c>
      <c r="C1127" s="49">
        <f t="shared" si="129"/>
        <v>653.97810332594258</v>
      </c>
      <c r="D1127" s="49">
        <f t="shared" si="130"/>
        <v>0.26666666666666666</v>
      </c>
      <c r="E1127" s="49">
        <f t="shared" si="130"/>
        <v>0.61164705882352943</v>
      </c>
      <c r="F1127" s="49">
        <f t="shared" si="130"/>
        <v>1</v>
      </c>
      <c r="G1127" s="49" t="e">
        <f t="shared" si="135"/>
        <v>#REF!</v>
      </c>
      <c r="H1127" s="49" t="e">
        <f t="shared" si="135"/>
        <v>#REF!</v>
      </c>
      <c r="I1127" s="49" t="e">
        <f t="shared" si="135"/>
        <v>#REF!</v>
      </c>
      <c r="J1127" s="116">
        <f>'[2]RGB Analysis'!A1127/3</f>
        <v>360.33333333333331</v>
      </c>
      <c r="K1127" s="116" t="b">
        <f t="shared" si="132"/>
        <v>0</v>
      </c>
      <c r="L1127" s="116"/>
      <c r="N1127" s="49">
        <v>68</v>
      </c>
      <c r="O1127" s="49">
        <v>155.97</v>
      </c>
      <c r="P1127" s="49">
        <v>255</v>
      </c>
    </row>
    <row r="1128" spans="1:16" hidden="1" x14ac:dyDescent="0.3">
      <c r="A1128" s="49">
        <v>1082</v>
      </c>
      <c r="B1128" s="115">
        <f t="shared" si="128"/>
        <v>1.9349438750610053</v>
      </c>
      <c r="C1128" s="49">
        <f t="shared" si="129"/>
        <v>654.65439919287735</v>
      </c>
      <c r="D1128" s="49">
        <f t="shared" si="130"/>
        <v>0.2759203921568627</v>
      </c>
      <c r="E1128" s="49">
        <f t="shared" si="130"/>
        <v>0.60675294117647061</v>
      </c>
      <c r="F1128" s="49">
        <f t="shared" si="130"/>
        <v>1</v>
      </c>
      <c r="G1128" s="49" t="e">
        <f t="shared" si="135"/>
        <v>#REF!</v>
      </c>
      <c r="H1128" s="49" t="e">
        <f t="shared" si="135"/>
        <v>#REF!</v>
      </c>
      <c r="I1128" s="49" t="e">
        <f t="shared" si="135"/>
        <v>#REF!</v>
      </c>
      <c r="J1128" s="116">
        <f>'[2]RGB Analysis'!A1128/3</f>
        <v>360.66666666666669</v>
      </c>
      <c r="K1128" s="116" t="b">
        <f t="shared" si="132"/>
        <v>0</v>
      </c>
      <c r="L1128" s="116"/>
      <c r="N1128" s="49">
        <v>70.359700000000004</v>
      </c>
      <c r="O1128" s="49">
        <v>154.72200000000001</v>
      </c>
      <c r="P1128" s="49">
        <v>255</v>
      </c>
    </row>
    <row r="1129" spans="1:16" x14ac:dyDescent="0.3">
      <c r="A1129" s="49">
        <v>1083</v>
      </c>
      <c r="B1129" s="115">
        <f t="shared" si="128"/>
        <v>1.9329428989751096</v>
      </c>
      <c r="C1129" s="49">
        <f t="shared" si="129"/>
        <v>655.33209525829443</v>
      </c>
      <c r="D1129" s="49">
        <f t="shared" si="130"/>
        <v>0.28627450980392155</v>
      </c>
      <c r="E1129" s="49">
        <f t="shared" si="130"/>
        <v>0.60449019607843135</v>
      </c>
      <c r="F1129" s="49">
        <f t="shared" si="130"/>
        <v>1</v>
      </c>
      <c r="G1129" s="49" t="e">
        <f t="shared" si="135"/>
        <v>#REF!</v>
      </c>
      <c r="H1129" s="49" t="e">
        <f t="shared" si="135"/>
        <v>#REF!</v>
      </c>
      <c r="I1129" s="49" t="e">
        <f t="shared" si="135"/>
        <v>#REF!</v>
      </c>
      <c r="J1129" s="116">
        <f>'[2]RGB Analysis'!A1129/3</f>
        <v>361</v>
      </c>
      <c r="K1129" s="116" t="b">
        <f t="shared" si="132"/>
        <v>1</v>
      </c>
      <c r="L1129" s="116"/>
      <c r="N1129" s="49">
        <v>73</v>
      </c>
      <c r="O1129" s="49">
        <v>154.14500000000001</v>
      </c>
      <c r="P1129" s="49">
        <v>255</v>
      </c>
    </row>
    <row r="1130" spans="1:16" hidden="1" x14ac:dyDescent="0.3">
      <c r="A1130" s="49">
        <v>1084</v>
      </c>
      <c r="B1130" s="115">
        <f t="shared" si="128"/>
        <v>1.9309419228892142</v>
      </c>
      <c r="C1130" s="49">
        <f t="shared" si="129"/>
        <v>656.01119587514233</v>
      </c>
      <c r="D1130" s="49">
        <f t="shared" si="130"/>
        <v>0.28258078431372546</v>
      </c>
      <c r="E1130" s="49">
        <f t="shared" si="130"/>
        <v>0.59506274509803925</v>
      </c>
      <c r="F1130" s="49">
        <f t="shared" si="130"/>
        <v>1</v>
      </c>
      <c r="G1130" s="49" t="e">
        <f t="shared" si="135"/>
        <v>#REF!</v>
      </c>
      <c r="H1130" s="49" t="e">
        <f t="shared" si="135"/>
        <v>#REF!</v>
      </c>
      <c r="I1130" s="49" t="e">
        <f t="shared" si="135"/>
        <v>#REF!</v>
      </c>
      <c r="J1130" s="116">
        <f>'[2]RGB Analysis'!A1130/3</f>
        <v>361.33333333333331</v>
      </c>
      <c r="K1130" s="116" t="b">
        <f t="shared" si="132"/>
        <v>0</v>
      </c>
      <c r="L1130" s="116"/>
      <c r="N1130" s="49">
        <v>72.058099999999996</v>
      </c>
      <c r="O1130" s="49">
        <v>151.74100000000001</v>
      </c>
      <c r="P1130" s="49">
        <v>255</v>
      </c>
    </row>
    <row r="1131" spans="1:16" hidden="1" x14ac:dyDescent="0.3">
      <c r="A1131" s="49">
        <v>1085</v>
      </c>
      <c r="B1131" s="115">
        <f t="shared" si="128"/>
        <v>1.9289409468033185</v>
      </c>
      <c r="C1131" s="49">
        <f t="shared" si="129"/>
        <v>656.69170541443202</v>
      </c>
      <c r="D1131" s="49">
        <f t="shared" si="130"/>
        <v>0.27843137254901956</v>
      </c>
      <c r="E1131" s="49">
        <f t="shared" si="130"/>
        <v>0.5787882352941176</v>
      </c>
      <c r="F1131" s="49">
        <f t="shared" si="130"/>
        <v>1</v>
      </c>
      <c r="G1131" s="49" t="e">
        <f t="shared" si="135"/>
        <v>#REF!</v>
      </c>
      <c r="H1131" s="49" t="e">
        <f t="shared" si="135"/>
        <v>#REF!</v>
      </c>
      <c r="I1131" s="49" t="e">
        <f t="shared" si="135"/>
        <v>#REF!</v>
      </c>
      <c r="J1131" s="116">
        <f>'[2]RGB Analysis'!A1131/3</f>
        <v>361.66666666666669</v>
      </c>
      <c r="K1131" s="116" t="b">
        <f t="shared" si="132"/>
        <v>0</v>
      </c>
      <c r="L1131" s="116"/>
      <c r="N1131" s="49">
        <v>71</v>
      </c>
      <c r="O1131" s="49">
        <v>147.59100000000001</v>
      </c>
      <c r="P1131" s="49">
        <v>255</v>
      </c>
    </row>
    <row r="1132" spans="1:16" x14ac:dyDescent="0.3">
      <c r="A1132" s="49">
        <v>1086</v>
      </c>
      <c r="B1132" s="115">
        <f t="shared" si="128"/>
        <v>1.9269399707174231</v>
      </c>
      <c r="C1132" s="49">
        <f t="shared" si="129"/>
        <v>657.37362826532956</v>
      </c>
      <c r="D1132" s="49">
        <f t="shared" si="130"/>
        <v>0.27474509803921565</v>
      </c>
      <c r="E1132" s="49">
        <f t="shared" si="130"/>
        <v>0.56886666666666663</v>
      </c>
      <c r="F1132" s="49">
        <f t="shared" si="130"/>
        <v>1</v>
      </c>
      <c r="G1132" s="49" t="e">
        <f t="shared" si="135"/>
        <v>#REF!</v>
      </c>
      <c r="H1132" s="49" t="e">
        <f t="shared" si="135"/>
        <v>#REF!</v>
      </c>
      <c r="I1132" s="49" t="e">
        <f t="shared" si="135"/>
        <v>#REF!</v>
      </c>
      <c r="J1132" s="116">
        <f>'[2]RGB Analysis'!A1132/3</f>
        <v>362</v>
      </c>
      <c r="K1132" s="116" t="b">
        <f t="shared" si="132"/>
        <v>1</v>
      </c>
      <c r="L1132" s="116"/>
      <c r="N1132" s="49">
        <v>70.06</v>
      </c>
      <c r="O1132" s="49">
        <v>145.06100000000001</v>
      </c>
      <c r="P1132" s="49">
        <v>255</v>
      </c>
    </row>
    <row r="1133" spans="1:16" hidden="1" x14ac:dyDescent="0.3">
      <c r="A1133" s="49">
        <v>1087</v>
      </c>
      <c r="B1133" s="115">
        <f t="shared" si="128"/>
        <v>1.9249389946315274</v>
      </c>
      <c r="C1133" s="49">
        <f t="shared" si="129"/>
        <v>658.05696883525195</v>
      </c>
      <c r="D1133" s="49">
        <f t="shared" si="130"/>
        <v>0.27058823529411768</v>
      </c>
      <c r="E1133" s="49">
        <f t="shared" si="130"/>
        <v>0.56471764705882344</v>
      </c>
      <c r="F1133" s="49">
        <f t="shared" si="130"/>
        <v>1</v>
      </c>
      <c r="G1133" s="49" t="e">
        <f t="shared" si="135"/>
        <v>#REF!</v>
      </c>
      <c r="H1133" s="49" t="e">
        <f t="shared" si="135"/>
        <v>#REF!</v>
      </c>
      <c r="I1133" s="49" t="e">
        <f t="shared" si="135"/>
        <v>#REF!</v>
      </c>
      <c r="J1133" s="116">
        <f>'[2]RGB Analysis'!A1133/3</f>
        <v>362.33333333333331</v>
      </c>
      <c r="K1133" s="116" t="b">
        <f t="shared" si="132"/>
        <v>0</v>
      </c>
      <c r="L1133" s="116"/>
      <c r="N1133" s="49">
        <v>69</v>
      </c>
      <c r="O1133" s="49">
        <v>144.00299999999999</v>
      </c>
      <c r="P1133" s="49">
        <v>255</v>
      </c>
    </row>
    <row r="1134" spans="1:16" hidden="1" x14ac:dyDescent="0.3">
      <c r="A1134" s="49">
        <v>1088</v>
      </c>
      <c r="B1134" s="115">
        <f t="shared" si="128"/>
        <v>1.922938018545632</v>
      </c>
      <c r="C1134" s="49">
        <f t="shared" si="129"/>
        <v>658.74173154996083</v>
      </c>
      <c r="D1134" s="49">
        <f t="shared" si="130"/>
        <v>0.26874901960784314</v>
      </c>
      <c r="E1134" s="49">
        <f t="shared" si="130"/>
        <v>0.56716862745098029</v>
      </c>
      <c r="F1134" s="49">
        <f t="shared" si="130"/>
        <v>1</v>
      </c>
      <c r="G1134" s="49" t="e">
        <f t="shared" si="135"/>
        <v>#REF!</v>
      </c>
      <c r="H1134" s="49" t="e">
        <f t="shared" si="135"/>
        <v>#REF!</v>
      </c>
      <c r="I1134" s="49" t="e">
        <f t="shared" si="135"/>
        <v>#REF!</v>
      </c>
      <c r="J1134" s="116">
        <f>'[2]RGB Analysis'!A1134/3</f>
        <v>362.66666666666669</v>
      </c>
      <c r="K1134" s="116" t="b">
        <f t="shared" si="132"/>
        <v>0</v>
      </c>
      <c r="L1134" s="116"/>
      <c r="N1134" s="49">
        <v>68.531000000000006</v>
      </c>
      <c r="O1134" s="49">
        <v>144.62799999999999</v>
      </c>
      <c r="P1134" s="49">
        <v>255</v>
      </c>
    </row>
    <row r="1135" spans="1:16" x14ac:dyDescent="0.3">
      <c r="A1135" s="49">
        <v>1089</v>
      </c>
      <c r="B1135" s="115">
        <f t="shared" ref="B1135:B1198" si="136">4.1/2049*(2049-A1135)</f>
        <v>1.9209370424597363</v>
      </c>
      <c r="C1135" s="49">
        <f t="shared" ref="C1135:C1198" si="137">0.4*18.6*78.1*2.18/B1135</f>
        <v>659.42792085365875</v>
      </c>
      <c r="D1135" s="49">
        <f t="shared" ref="D1135:F1198" si="138">N1135/250/1.02</f>
        <v>0.26666666666666666</v>
      </c>
      <c r="E1135" s="49">
        <f t="shared" si="138"/>
        <v>0.57135294117647051</v>
      </c>
      <c r="F1135" s="49">
        <f t="shared" si="138"/>
        <v>1</v>
      </c>
      <c r="G1135" s="49" t="e">
        <f t="shared" ref="G1135:I1150" si="139">G1134</f>
        <v>#REF!</v>
      </c>
      <c r="H1135" s="49" t="e">
        <f t="shared" si="139"/>
        <v>#REF!</v>
      </c>
      <c r="I1135" s="49" t="e">
        <f t="shared" si="139"/>
        <v>#REF!</v>
      </c>
      <c r="J1135" s="116">
        <f>'[2]RGB Analysis'!A1135/3</f>
        <v>363</v>
      </c>
      <c r="K1135" s="116" t="b">
        <f t="shared" ref="K1135:K1198" si="140">INT(J1135)=J1135</f>
        <v>1</v>
      </c>
      <c r="L1135" s="116"/>
      <c r="N1135" s="49">
        <v>68</v>
      </c>
      <c r="O1135" s="49">
        <v>145.69499999999999</v>
      </c>
      <c r="P1135" s="49">
        <v>255</v>
      </c>
    </row>
    <row r="1136" spans="1:16" hidden="1" x14ac:dyDescent="0.3">
      <c r="A1136" s="49">
        <v>1090</v>
      </c>
      <c r="B1136" s="115">
        <f t="shared" si="136"/>
        <v>1.9189360663738408</v>
      </c>
      <c r="C1136" s="49">
        <f t="shared" si="137"/>
        <v>660.11554120908488</v>
      </c>
      <c r="D1136" s="49">
        <f t="shared" si="138"/>
        <v>0.27400823529411766</v>
      </c>
      <c r="E1136" s="49">
        <f t="shared" si="138"/>
        <v>0.56961568627450987</v>
      </c>
      <c r="F1136" s="49">
        <f t="shared" si="138"/>
        <v>1</v>
      </c>
      <c r="G1136" s="49" t="e">
        <f t="shared" si="139"/>
        <v>#REF!</v>
      </c>
      <c r="H1136" s="49" t="e">
        <f t="shared" si="139"/>
        <v>#REF!</v>
      </c>
      <c r="I1136" s="49" t="e">
        <f t="shared" si="139"/>
        <v>#REF!</v>
      </c>
      <c r="J1136" s="116">
        <f>'[2]RGB Analysis'!A1136/3</f>
        <v>363.33333333333331</v>
      </c>
      <c r="K1136" s="116" t="b">
        <f t="shared" si="140"/>
        <v>0</v>
      </c>
      <c r="L1136" s="116"/>
      <c r="N1136" s="49">
        <v>69.872100000000003</v>
      </c>
      <c r="O1136" s="49">
        <v>145.25200000000001</v>
      </c>
      <c r="P1136" s="49">
        <v>255</v>
      </c>
    </row>
    <row r="1137" spans="1:16" hidden="1" x14ac:dyDescent="0.3">
      <c r="A1137" s="49">
        <v>1091</v>
      </c>
      <c r="B1137" s="115">
        <f t="shared" si="136"/>
        <v>1.9169350902879452</v>
      </c>
      <c r="C1137" s="49">
        <f t="shared" si="137"/>
        <v>660.80459709761215</v>
      </c>
      <c r="D1137" s="49">
        <f t="shared" si="138"/>
        <v>0.28235294117647058</v>
      </c>
      <c r="E1137" s="49">
        <f t="shared" si="138"/>
        <v>0.56435294117647061</v>
      </c>
      <c r="F1137" s="49">
        <f t="shared" si="138"/>
        <v>1</v>
      </c>
      <c r="G1137" s="49" t="e">
        <f t="shared" si="139"/>
        <v>#REF!</v>
      </c>
      <c r="H1137" s="49" t="e">
        <f t="shared" si="139"/>
        <v>#REF!</v>
      </c>
      <c r="I1137" s="49" t="e">
        <f t="shared" si="139"/>
        <v>#REF!</v>
      </c>
      <c r="J1137" s="116">
        <f>'[2]RGB Analysis'!A1137/3</f>
        <v>363.66666666666669</v>
      </c>
      <c r="K1137" s="116" t="b">
        <f t="shared" si="140"/>
        <v>0</v>
      </c>
      <c r="L1137" s="116"/>
      <c r="N1137" s="49">
        <v>72</v>
      </c>
      <c r="O1137" s="49">
        <v>143.91</v>
      </c>
      <c r="P1137" s="49">
        <v>255</v>
      </c>
    </row>
    <row r="1138" spans="1:16" x14ac:dyDescent="0.3">
      <c r="A1138" s="49">
        <v>1092</v>
      </c>
      <c r="B1138" s="115">
        <f t="shared" si="136"/>
        <v>1.9149341142020497</v>
      </c>
      <c r="C1138" s="49">
        <f t="shared" si="137"/>
        <v>661.49509301934415</v>
      </c>
      <c r="D1138" s="49">
        <f t="shared" si="138"/>
        <v>0.28418470588235295</v>
      </c>
      <c r="E1138" s="49">
        <f t="shared" si="138"/>
        <v>0.56033725490196074</v>
      </c>
      <c r="F1138" s="49">
        <f t="shared" si="138"/>
        <v>1</v>
      </c>
      <c r="G1138" s="49" t="e">
        <f t="shared" si="139"/>
        <v>#REF!</v>
      </c>
      <c r="H1138" s="49" t="e">
        <f t="shared" si="139"/>
        <v>#REF!</v>
      </c>
      <c r="I1138" s="49" t="e">
        <f t="shared" si="139"/>
        <v>#REF!</v>
      </c>
      <c r="J1138" s="116">
        <f>'[2]RGB Analysis'!A1138/3</f>
        <v>364</v>
      </c>
      <c r="K1138" s="116" t="b">
        <f t="shared" si="140"/>
        <v>1</v>
      </c>
      <c r="L1138" s="116"/>
      <c r="N1138" s="49">
        <v>72.467100000000002</v>
      </c>
      <c r="O1138" s="49">
        <v>142.886</v>
      </c>
      <c r="P1138" s="49">
        <v>255</v>
      </c>
    </row>
    <row r="1139" spans="1:16" hidden="1" x14ac:dyDescent="0.3">
      <c r="A1139" s="49">
        <v>1093</v>
      </c>
      <c r="B1139" s="115">
        <f t="shared" si="136"/>
        <v>1.9129331381161541</v>
      </c>
      <c r="C1139" s="49">
        <f t="shared" si="137"/>
        <v>662.18703349321379</v>
      </c>
      <c r="D1139" s="49">
        <f t="shared" si="138"/>
        <v>0.28627450980392155</v>
      </c>
      <c r="E1139" s="49">
        <f t="shared" si="138"/>
        <v>0.55572156862745092</v>
      </c>
      <c r="F1139" s="49">
        <f t="shared" si="138"/>
        <v>1</v>
      </c>
      <c r="G1139" s="49" t="e">
        <f t="shared" si="139"/>
        <v>#REF!</v>
      </c>
      <c r="H1139" s="49" t="e">
        <f t="shared" si="139"/>
        <v>#REF!</v>
      </c>
      <c r="I1139" s="49" t="e">
        <f t="shared" si="139"/>
        <v>#REF!</v>
      </c>
      <c r="J1139" s="116">
        <f>'[2]RGB Analysis'!A1139/3</f>
        <v>364.33333333333331</v>
      </c>
      <c r="K1139" s="116" t="b">
        <f t="shared" si="140"/>
        <v>0</v>
      </c>
      <c r="L1139" s="116"/>
      <c r="N1139" s="49">
        <v>73</v>
      </c>
      <c r="O1139" s="49">
        <v>141.709</v>
      </c>
      <c r="P1139" s="49">
        <v>255</v>
      </c>
    </row>
    <row r="1140" spans="1:16" hidden="1" x14ac:dyDescent="0.3">
      <c r="A1140" s="49">
        <v>1094</v>
      </c>
      <c r="B1140" s="115">
        <f t="shared" si="136"/>
        <v>1.9109321620302586</v>
      </c>
      <c r="C1140" s="49">
        <f t="shared" si="137"/>
        <v>662.88042305708098</v>
      </c>
      <c r="D1140" s="49">
        <f t="shared" si="138"/>
        <v>0.28444666666666668</v>
      </c>
      <c r="E1140" s="49">
        <f t="shared" si="138"/>
        <v>0.55111372549019599</v>
      </c>
      <c r="F1140" s="49">
        <f t="shared" si="138"/>
        <v>1</v>
      </c>
      <c r="G1140" s="49" t="e">
        <f t="shared" si="139"/>
        <v>#REF!</v>
      </c>
      <c r="H1140" s="49" t="e">
        <f t="shared" si="139"/>
        <v>#REF!</v>
      </c>
      <c r="I1140" s="49" t="e">
        <f t="shared" si="139"/>
        <v>#REF!</v>
      </c>
      <c r="J1140" s="116">
        <f>'[2]RGB Analysis'!A1140/3</f>
        <v>364.66666666666669</v>
      </c>
      <c r="K1140" s="116" t="b">
        <f t="shared" si="140"/>
        <v>0</v>
      </c>
      <c r="L1140" s="116"/>
      <c r="N1140" s="49">
        <v>72.533900000000003</v>
      </c>
      <c r="O1140" s="49">
        <v>140.53399999999999</v>
      </c>
      <c r="P1140" s="49">
        <v>255</v>
      </c>
    </row>
    <row r="1141" spans="1:16" x14ac:dyDescent="0.3">
      <c r="A1141" s="49">
        <v>1095</v>
      </c>
      <c r="B1141" s="115">
        <f t="shared" si="136"/>
        <v>1.908931185944363</v>
      </c>
      <c r="C1141" s="49">
        <f t="shared" si="137"/>
        <v>663.57526626783272</v>
      </c>
      <c r="D1141" s="49">
        <f t="shared" si="138"/>
        <v>0.28235294117647058</v>
      </c>
      <c r="E1141" s="49">
        <f t="shared" si="138"/>
        <v>0.55055294117647058</v>
      </c>
      <c r="F1141" s="49">
        <f t="shared" si="138"/>
        <v>1</v>
      </c>
      <c r="G1141" s="49" t="e">
        <f t="shared" si="139"/>
        <v>#REF!</v>
      </c>
      <c r="H1141" s="49" t="e">
        <f t="shared" si="139"/>
        <v>#REF!</v>
      </c>
      <c r="I1141" s="49" t="e">
        <f t="shared" si="139"/>
        <v>#REF!</v>
      </c>
      <c r="J1141" s="116">
        <f>'[2]RGB Analysis'!A1141/3</f>
        <v>365</v>
      </c>
      <c r="K1141" s="116" t="b">
        <f t="shared" si="140"/>
        <v>1</v>
      </c>
      <c r="L1141" s="116"/>
      <c r="N1141" s="49">
        <v>72</v>
      </c>
      <c r="O1141" s="49">
        <v>140.39099999999999</v>
      </c>
      <c r="P1141" s="49">
        <v>255</v>
      </c>
    </row>
    <row r="1142" spans="1:16" hidden="1" x14ac:dyDescent="0.3">
      <c r="A1142" s="49">
        <v>1096</v>
      </c>
      <c r="B1142" s="115">
        <f t="shared" si="136"/>
        <v>1.9069302098584675</v>
      </c>
      <c r="C1142" s="49">
        <f t="shared" si="137"/>
        <v>664.27156770148201</v>
      </c>
      <c r="D1142" s="49">
        <f t="shared" si="138"/>
        <v>0.28417686274509807</v>
      </c>
      <c r="E1142" s="49">
        <f t="shared" si="138"/>
        <v>0.55202352941176469</v>
      </c>
      <c r="F1142" s="49">
        <f t="shared" si="138"/>
        <v>1</v>
      </c>
      <c r="G1142" s="49" t="e">
        <f t="shared" si="139"/>
        <v>#REF!</v>
      </c>
      <c r="H1142" s="49" t="e">
        <f t="shared" si="139"/>
        <v>#REF!</v>
      </c>
      <c r="I1142" s="49" t="e">
        <f t="shared" si="139"/>
        <v>#REF!</v>
      </c>
      <c r="J1142" s="116">
        <f>'[2]RGB Analysis'!A1142/3</f>
        <v>365.33333333333331</v>
      </c>
      <c r="K1142" s="116" t="b">
        <f t="shared" si="140"/>
        <v>0</v>
      </c>
      <c r="L1142" s="116"/>
      <c r="N1142" s="49">
        <v>72.465100000000007</v>
      </c>
      <c r="O1142" s="49">
        <v>140.76599999999999</v>
      </c>
      <c r="P1142" s="49">
        <v>255</v>
      </c>
    </row>
    <row r="1143" spans="1:16" hidden="1" x14ac:dyDescent="0.3">
      <c r="A1143" s="49">
        <v>1097</v>
      </c>
      <c r="B1143" s="115">
        <f t="shared" si="136"/>
        <v>1.9049292337725718</v>
      </c>
      <c r="C1143" s="49">
        <f t="shared" si="137"/>
        <v>664.96933195326937</v>
      </c>
      <c r="D1143" s="49">
        <f t="shared" si="138"/>
        <v>0.28627450980392155</v>
      </c>
      <c r="E1143" s="49">
        <f t="shared" si="138"/>
        <v>0.55229411764705882</v>
      </c>
      <c r="F1143" s="49">
        <f t="shared" si="138"/>
        <v>1</v>
      </c>
      <c r="G1143" s="49" t="e">
        <f t="shared" si="139"/>
        <v>#REF!</v>
      </c>
      <c r="H1143" s="49" t="e">
        <f t="shared" si="139"/>
        <v>#REF!</v>
      </c>
      <c r="I1143" s="49" t="e">
        <f t="shared" si="139"/>
        <v>#REF!</v>
      </c>
      <c r="J1143" s="116">
        <f>'[2]RGB Analysis'!A1143/3</f>
        <v>365.66666666666669</v>
      </c>
      <c r="K1143" s="116" t="b">
        <f t="shared" si="140"/>
        <v>0</v>
      </c>
      <c r="L1143" s="116"/>
      <c r="N1143" s="49">
        <v>73</v>
      </c>
      <c r="O1143" s="49">
        <v>140.83500000000001</v>
      </c>
      <c r="P1143" s="49">
        <v>255</v>
      </c>
    </row>
    <row r="1144" spans="1:16" x14ac:dyDescent="0.3">
      <c r="A1144" s="49">
        <v>1098</v>
      </c>
      <c r="B1144" s="115">
        <f t="shared" si="136"/>
        <v>1.9029282576866764</v>
      </c>
      <c r="C1144" s="49">
        <f t="shared" si="137"/>
        <v>665.66856363776276</v>
      </c>
      <c r="D1144" s="49">
        <f t="shared" si="138"/>
        <v>0.28627450980392155</v>
      </c>
      <c r="E1144" s="49">
        <f t="shared" si="138"/>
        <v>0.5514980392156863</v>
      </c>
      <c r="F1144" s="49">
        <f t="shared" si="138"/>
        <v>1</v>
      </c>
      <c r="G1144" s="49" t="e">
        <f t="shared" si="139"/>
        <v>#REF!</v>
      </c>
      <c r="H1144" s="49" t="e">
        <f t="shared" si="139"/>
        <v>#REF!</v>
      </c>
      <c r="I1144" s="49" t="e">
        <f t="shared" si="139"/>
        <v>#REF!</v>
      </c>
      <c r="J1144" s="116">
        <f>'[2]RGB Analysis'!A1144/3</f>
        <v>366</v>
      </c>
      <c r="K1144" s="116" t="b">
        <f t="shared" si="140"/>
        <v>1</v>
      </c>
      <c r="L1144" s="116"/>
      <c r="N1144" s="49">
        <v>73</v>
      </c>
      <c r="O1144" s="49">
        <v>140.63200000000001</v>
      </c>
      <c r="P1144" s="49">
        <v>255</v>
      </c>
    </row>
    <row r="1145" spans="1:16" hidden="1" x14ac:dyDescent="0.3">
      <c r="A1145" s="49">
        <v>1099</v>
      </c>
      <c r="B1145" s="115">
        <f t="shared" si="136"/>
        <v>1.9009272816007807</v>
      </c>
      <c r="C1145" s="49">
        <f t="shared" si="137"/>
        <v>666.36926738896045</v>
      </c>
      <c r="D1145" s="49">
        <f t="shared" si="138"/>
        <v>0.28627450980392155</v>
      </c>
      <c r="E1145" s="49">
        <f t="shared" si="138"/>
        <v>0.54791372549019601</v>
      </c>
      <c r="F1145" s="49">
        <f t="shared" si="138"/>
        <v>1</v>
      </c>
      <c r="G1145" s="49" t="e">
        <f t="shared" si="139"/>
        <v>#REF!</v>
      </c>
      <c r="H1145" s="49" t="e">
        <f t="shared" si="139"/>
        <v>#REF!</v>
      </c>
      <c r="I1145" s="49" t="e">
        <f t="shared" si="139"/>
        <v>#REF!</v>
      </c>
      <c r="J1145" s="116">
        <f>'[2]RGB Analysis'!A1145/3</f>
        <v>366.33333333333331</v>
      </c>
      <c r="K1145" s="116" t="b">
        <f t="shared" si="140"/>
        <v>0</v>
      </c>
      <c r="L1145" s="116"/>
      <c r="N1145" s="49">
        <v>73</v>
      </c>
      <c r="O1145" s="49">
        <v>139.71799999999999</v>
      </c>
      <c r="P1145" s="49">
        <v>255</v>
      </c>
    </row>
    <row r="1146" spans="1:16" hidden="1" x14ac:dyDescent="0.3">
      <c r="A1146" s="49">
        <v>1100</v>
      </c>
      <c r="B1146" s="115">
        <f t="shared" si="136"/>
        <v>1.8989263055148853</v>
      </c>
      <c r="C1146" s="49">
        <f t="shared" si="137"/>
        <v>667.07144786039237</v>
      </c>
      <c r="D1146" s="49">
        <f t="shared" si="138"/>
        <v>0.28627450980392155</v>
      </c>
      <c r="E1146" s="49">
        <f t="shared" si="138"/>
        <v>0.54571764705882342</v>
      </c>
      <c r="F1146" s="49">
        <f t="shared" si="138"/>
        <v>1</v>
      </c>
      <c r="G1146" s="49" t="e">
        <f t="shared" si="139"/>
        <v>#REF!</v>
      </c>
      <c r="H1146" s="49" t="e">
        <f t="shared" si="139"/>
        <v>#REF!</v>
      </c>
      <c r="I1146" s="49" t="e">
        <f t="shared" si="139"/>
        <v>#REF!</v>
      </c>
      <c r="J1146" s="116">
        <f>'[2]RGB Analysis'!A1146/3</f>
        <v>366.66666666666669</v>
      </c>
      <c r="K1146" s="116" t="b">
        <f t="shared" si="140"/>
        <v>0</v>
      </c>
      <c r="L1146" s="116"/>
      <c r="N1146" s="49">
        <v>73</v>
      </c>
      <c r="O1146" s="49">
        <v>139.15799999999999</v>
      </c>
      <c r="P1146" s="49">
        <v>255</v>
      </c>
    </row>
    <row r="1147" spans="1:16" x14ac:dyDescent="0.3">
      <c r="A1147" s="49">
        <v>1101</v>
      </c>
      <c r="B1147" s="115">
        <f t="shared" si="136"/>
        <v>1.8969253294289896</v>
      </c>
      <c r="C1147" s="49">
        <f t="shared" si="137"/>
        <v>667.77510972522407</v>
      </c>
      <c r="D1147" s="49">
        <f t="shared" si="138"/>
        <v>0.28608509803921572</v>
      </c>
      <c r="E1147" s="49">
        <f t="shared" si="138"/>
        <v>0.53993725490196076</v>
      </c>
      <c r="F1147" s="49">
        <f t="shared" si="138"/>
        <v>1</v>
      </c>
      <c r="G1147" s="49" t="e">
        <f t="shared" si="139"/>
        <v>#REF!</v>
      </c>
      <c r="H1147" s="49" t="e">
        <f t="shared" si="139"/>
        <v>#REF!</v>
      </c>
      <c r="I1147" s="49" t="e">
        <f t="shared" si="139"/>
        <v>#REF!</v>
      </c>
      <c r="J1147" s="116">
        <f>'[2]RGB Analysis'!A1147/3</f>
        <v>367</v>
      </c>
      <c r="K1147" s="116" t="b">
        <f t="shared" si="140"/>
        <v>1</v>
      </c>
      <c r="L1147" s="116"/>
      <c r="N1147" s="49">
        <v>72.951700000000002</v>
      </c>
      <c r="O1147" s="49">
        <v>137.684</v>
      </c>
      <c r="P1147" s="49">
        <v>255</v>
      </c>
    </row>
    <row r="1148" spans="1:16" hidden="1" x14ac:dyDescent="0.3">
      <c r="A1148" s="49">
        <v>1102</v>
      </c>
      <c r="B1148" s="115">
        <f t="shared" si="136"/>
        <v>1.8949243533430942</v>
      </c>
      <c r="C1148" s="49">
        <f t="shared" si="137"/>
        <v>668.48025767635943</v>
      </c>
      <c r="D1148" s="49">
        <f t="shared" si="138"/>
        <v>0.28434745098039216</v>
      </c>
      <c r="E1148" s="49">
        <f t="shared" si="138"/>
        <v>0.52427058823529415</v>
      </c>
      <c r="F1148" s="49">
        <f t="shared" si="138"/>
        <v>1</v>
      </c>
      <c r="G1148" s="49" t="e">
        <f t="shared" si="139"/>
        <v>#REF!</v>
      </c>
      <c r="H1148" s="49" t="e">
        <f t="shared" si="139"/>
        <v>#REF!</v>
      </c>
      <c r="I1148" s="49" t="e">
        <f t="shared" si="139"/>
        <v>#REF!</v>
      </c>
      <c r="J1148" s="116">
        <f>'[2]RGB Analysis'!A1148/3</f>
        <v>367.33333333333331</v>
      </c>
      <c r="K1148" s="116" t="b">
        <f t="shared" si="140"/>
        <v>0</v>
      </c>
      <c r="L1148" s="116"/>
      <c r="N1148" s="49">
        <v>72.508600000000001</v>
      </c>
      <c r="O1148" s="49">
        <v>133.68899999999999</v>
      </c>
      <c r="P1148" s="49">
        <v>255</v>
      </c>
    </row>
    <row r="1149" spans="1:16" hidden="1" x14ac:dyDescent="0.3">
      <c r="A1149" s="49">
        <v>1103</v>
      </c>
      <c r="B1149" s="115">
        <f t="shared" si="136"/>
        <v>1.8929233772571985</v>
      </c>
      <c r="C1149" s="49">
        <f t="shared" si="137"/>
        <v>669.1868964265459</v>
      </c>
      <c r="D1149" s="49">
        <f t="shared" si="138"/>
        <v>0.28289254901960786</v>
      </c>
      <c r="E1149" s="49">
        <f t="shared" si="138"/>
        <v>0.51584313725490194</v>
      </c>
      <c r="F1149" s="49">
        <f t="shared" si="138"/>
        <v>1</v>
      </c>
      <c r="G1149" s="49" t="e">
        <f t="shared" si="139"/>
        <v>#REF!</v>
      </c>
      <c r="H1149" s="49" t="e">
        <f t="shared" si="139"/>
        <v>#REF!</v>
      </c>
      <c r="I1149" s="49" t="e">
        <f t="shared" si="139"/>
        <v>#REF!</v>
      </c>
      <c r="J1149" s="116">
        <f>'[2]RGB Analysis'!A1149/3</f>
        <v>367.66666666666669</v>
      </c>
      <c r="K1149" s="116" t="b">
        <f t="shared" si="140"/>
        <v>0</v>
      </c>
      <c r="L1149" s="116"/>
      <c r="N1149" s="49">
        <v>72.137600000000006</v>
      </c>
      <c r="O1149" s="49">
        <v>131.54</v>
      </c>
      <c r="P1149" s="49">
        <v>255</v>
      </c>
    </row>
    <row r="1150" spans="1:16" x14ac:dyDescent="0.3">
      <c r="A1150" s="49">
        <v>1104</v>
      </c>
      <c r="B1150" s="115">
        <f t="shared" si="136"/>
        <v>1.8909224011713031</v>
      </c>
      <c r="C1150" s="49">
        <f t="shared" si="137"/>
        <v>669.89503070847866</v>
      </c>
      <c r="D1150" s="49">
        <f t="shared" si="138"/>
        <v>0.28456392156862742</v>
      </c>
      <c r="E1150" s="49">
        <f t="shared" si="138"/>
        <v>0.52173333333333327</v>
      </c>
      <c r="F1150" s="49">
        <f t="shared" si="138"/>
        <v>1</v>
      </c>
      <c r="G1150" s="49" t="e">
        <f t="shared" si="139"/>
        <v>#REF!</v>
      </c>
      <c r="H1150" s="49" t="e">
        <f t="shared" si="139"/>
        <v>#REF!</v>
      </c>
      <c r="I1150" s="49" t="e">
        <f t="shared" si="139"/>
        <v>#REF!</v>
      </c>
      <c r="J1150" s="116">
        <f>'[2]RGB Analysis'!A1150/3</f>
        <v>368</v>
      </c>
      <c r="K1150" s="116" t="b">
        <f t="shared" si="140"/>
        <v>1</v>
      </c>
      <c r="L1150" s="116"/>
      <c r="N1150" s="49">
        <v>72.563800000000001</v>
      </c>
      <c r="O1150" s="49">
        <v>133.042</v>
      </c>
      <c r="P1150" s="49">
        <v>255</v>
      </c>
    </row>
    <row r="1151" spans="1:16" hidden="1" x14ac:dyDescent="0.3">
      <c r="A1151" s="49">
        <v>1105</v>
      </c>
      <c r="B1151" s="115">
        <f t="shared" si="136"/>
        <v>1.8889214250854074</v>
      </c>
      <c r="C1151" s="49">
        <f t="shared" si="137"/>
        <v>670.60466527490723</v>
      </c>
      <c r="D1151" s="49">
        <f t="shared" si="138"/>
        <v>0.28627450980392155</v>
      </c>
      <c r="E1151" s="49">
        <f t="shared" si="138"/>
        <v>0.52899607843137264</v>
      </c>
      <c r="F1151" s="49">
        <f t="shared" si="138"/>
        <v>1</v>
      </c>
      <c r="G1151" s="49" t="e">
        <f t="shared" ref="G1151:I1166" si="141">G1150</f>
        <v>#REF!</v>
      </c>
      <c r="H1151" s="49" t="e">
        <f t="shared" si="141"/>
        <v>#REF!</v>
      </c>
      <c r="I1151" s="49" t="e">
        <f t="shared" si="141"/>
        <v>#REF!</v>
      </c>
      <c r="J1151" s="116">
        <f>'[2]RGB Analysis'!A1151/3</f>
        <v>368.33333333333331</v>
      </c>
      <c r="K1151" s="116" t="b">
        <f t="shared" si="140"/>
        <v>0</v>
      </c>
      <c r="L1151" s="116"/>
      <c r="N1151" s="49">
        <v>73</v>
      </c>
      <c r="O1151" s="49">
        <v>134.89400000000001</v>
      </c>
      <c r="P1151" s="49">
        <v>255</v>
      </c>
    </row>
    <row r="1152" spans="1:16" hidden="1" x14ac:dyDescent="0.3">
      <c r="A1152" s="49">
        <v>1106</v>
      </c>
      <c r="B1152" s="115">
        <f t="shared" si="136"/>
        <v>1.8869204489995119</v>
      </c>
      <c r="C1152" s="49">
        <f t="shared" si="137"/>
        <v>671.31580489874057</v>
      </c>
      <c r="D1152" s="49">
        <f t="shared" si="138"/>
        <v>0.28701176470588236</v>
      </c>
      <c r="E1152" s="49">
        <f t="shared" si="138"/>
        <v>0.52956862745098032</v>
      </c>
      <c r="F1152" s="49">
        <f t="shared" si="138"/>
        <v>1</v>
      </c>
      <c r="G1152" s="49" t="e">
        <f t="shared" si="141"/>
        <v>#REF!</v>
      </c>
      <c r="H1152" s="49" t="e">
        <f t="shared" si="141"/>
        <v>#REF!</v>
      </c>
      <c r="I1152" s="49" t="e">
        <f t="shared" si="141"/>
        <v>#REF!</v>
      </c>
      <c r="J1152" s="116">
        <f>'[2]RGB Analysis'!A1152/3</f>
        <v>368.66666666666669</v>
      </c>
      <c r="K1152" s="116" t="b">
        <f t="shared" si="140"/>
        <v>0</v>
      </c>
      <c r="L1152" s="116"/>
      <c r="N1152" s="49">
        <v>73.188000000000002</v>
      </c>
      <c r="O1152" s="49">
        <v>135.04</v>
      </c>
      <c r="P1152" s="49">
        <v>255</v>
      </c>
    </row>
    <row r="1153" spans="1:16" x14ac:dyDescent="0.3">
      <c r="A1153" s="49">
        <v>1107</v>
      </c>
      <c r="B1153" s="115">
        <f t="shared" si="136"/>
        <v>1.8849194729136163</v>
      </c>
      <c r="C1153" s="49">
        <f t="shared" si="137"/>
        <v>672.02845437315545</v>
      </c>
      <c r="D1153" s="49">
        <f t="shared" si="138"/>
        <v>0.28746313725490191</v>
      </c>
      <c r="E1153" s="49">
        <f t="shared" si="138"/>
        <v>0.52008235294117655</v>
      </c>
      <c r="F1153" s="49">
        <f t="shared" si="138"/>
        <v>1</v>
      </c>
      <c r="G1153" s="49" t="e">
        <f t="shared" si="141"/>
        <v>#REF!</v>
      </c>
      <c r="H1153" s="49" t="e">
        <f t="shared" si="141"/>
        <v>#REF!</v>
      </c>
      <c r="I1153" s="49" t="e">
        <f t="shared" si="141"/>
        <v>#REF!</v>
      </c>
      <c r="J1153" s="116">
        <f>'[2]RGB Analysis'!A1153/3</f>
        <v>369</v>
      </c>
      <c r="K1153" s="116" t="b">
        <f t="shared" si="140"/>
        <v>1</v>
      </c>
      <c r="L1153" s="116"/>
      <c r="N1153" s="49">
        <v>73.303100000000001</v>
      </c>
      <c r="O1153" s="49">
        <v>132.62100000000001</v>
      </c>
      <c r="P1153" s="49">
        <v>255</v>
      </c>
    </row>
    <row r="1154" spans="1:16" hidden="1" x14ac:dyDescent="0.3">
      <c r="A1154" s="49">
        <v>1108</v>
      </c>
      <c r="B1154" s="115">
        <f t="shared" si="136"/>
        <v>1.8829184968277208</v>
      </c>
      <c r="C1154" s="49">
        <f t="shared" si="137"/>
        <v>672.74261851170286</v>
      </c>
      <c r="D1154" s="49">
        <f t="shared" si="138"/>
        <v>0.29174078431372547</v>
      </c>
      <c r="E1154" s="49">
        <f t="shared" si="138"/>
        <v>0.51358823529411768</v>
      </c>
      <c r="F1154" s="49">
        <f t="shared" si="138"/>
        <v>1</v>
      </c>
      <c r="G1154" s="49" t="e">
        <f t="shared" si="141"/>
        <v>#REF!</v>
      </c>
      <c r="H1154" s="49" t="e">
        <f t="shared" si="141"/>
        <v>#REF!</v>
      </c>
      <c r="I1154" s="49" t="e">
        <f t="shared" si="141"/>
        <v>#REF!</v>
      </c>
      <c r="J1154" s="116">
        <f>'[2]RGB Analysis'!A1154/3</f>
        <v>369.33333333333331</v>
      </c>
      <c r="K1154" s="116" t="b">
        <f t="shared" si="140"/>
        <v>0</v>
      </c>
      <c r="L1154" s="116"/>
      <c r="N1154" s="49">
        <v>74.393900000000002</v>
      </c>
      <c r="O1154" s="49">
        <v>130.965</v>
      </c>
      <c r="P1154" s="49">
        <v>255</v>
      </c>
    </row>
    <row r="1155" spans="1:16" hidden="1" x14ac:dyDescent="0.3">
      <c r="A1155" s="49">
        <v>1109</v>
      </c>
      <c r="B1155" s="115">
        <f t="shared" si="136"/>
        <v>1.8809175207418252</v>
      </c>
      <c r="C1155" s="49">
        <f t="shared" si="137"/>
        <v>673.45830214841749</v>
      </c>
      <c r="D1155" s="49">
        <f t="shared" si="138"/>
        <v>0.29767764705882349</v>
      </c>
      <c r="E1155" s="49">
        <f t="shared" si="138"/>
        <v>0.51323921568627451</v>
      </c>
      <c r="F1155" s="49">
        <f t="shared" si="138"/>
        <v>1</v>
      </c>
      <c r="G1155" s="49" t="e">
        <f t="shared" si="141"/>
        <v>#REF!</v>
      </c>
      <c r="H1155" s="49" t="e">
        <f t="shared" si="141"/>
        <v>#REF!</v>
      </c>
      <c r="I1155" s="49" t="e">
        <f t="shared" si="141"/>
        <v>#REF!</v>
      </c>
      <c r="J1155" s="116">
        <f>'[2]RGB Analysis'!A1155/3</f>
        <v>369.66666666666669</v>
      </c>
      <c r="K1155" s="116" t="b">
        <f t="shared" si="140"/>
        <v>0</v>
      </c>
      <c r="L1155" s="116"/>
      <c r="N1155" s="49">
        <v>75.907799999999995</v>
      </c>
      <c r="O1155" s="49">
        <v>130.876</v>
      </c>
      <c r="P1155" s="49">
        <v>255</v>
      </c>
    </row>
    <row r="1156" spans="1:16" x14ac:dyDescent="0.3">
      <c r="A1156" s="49">
        <v>1110</v>
      </c>
      <c r="B1156" s="115">
        <f t="shared" si="136"/>
        <v>1.8789165446559297</v>
      </c>
      <c r="C1156" s="49">
        <f t="shared" si="137"/>
        <v>674.17551013792581</v>
      </c>
      <c r="D1156" s="49">
        <f t="shared" si="138"/>
        <v>0.29176549019607845</v>
      </c>
      <c r="E1156" s="49">
        <f t="shared" si="138"/>
        <v>0.51304705882352941</v>
      </c>
      <c r="F1156" s="49">
        <f t="shared" si="138"/>
        <v>1</v>
      </c>
      <c r="G1156" s="49" t="e">
        <f t="shared" si="141"/>
        <v>#REF!</v>
      </c>
      <c r="H1156" s="49" t="e">
        <f t="shared" si="141"/>
        <v>#REF!</v>
      </c>
      <c r="I1156" s="49" t="e">
        <f t="shared" si="141"/>
        <v>#REF!</v>
      </c>
      <c r="J1156" s="116">
        <f>'[2]RGB Analysis'!A1156/3</f>
        <v>370</v>
      </c>
      <c r="K1156" s="116" t="b">
        <f t="shared" si="140"/>
        <v>1</v>
      </c>
      <c r="L1156" s="116"/>
      <c r="N1156" s="49">
        <v>74.400199999999998</v>
      </c>
      <c r="O1156" s="49">
        <v>130.827</v>
      </c>
      <c r="P1156" s="49">
        <v>255</v>
      </c>
    </row>
    <row r="1157" spans="1:16" hidden="1" x14ac:dyDescent="0.3">
      <c r="A1157" s="49">
        <v>1111</v>
      </c>
      <c r="B1157" s="115">
        <f t="shared" si="136"/>
        <v>1.8769155685700341</v>
      </c>
      <c r="C1157" s="49">
        <f t="shared" si="137"/>
        <v>674.8942473555569</v>
      </c>
      <c r="D1157" s="49">
        <f t="shared" si="138"/>
        <v>0.28408117647058828</v>
      </c>
      <c r="E1157" s="49">
        <f t="shared" si="138"/>
        <v>0.50747058823529412</v>
      </c>
      <c r="F1157" s="49">
        <f t="shared" si="138"/>
        <v>1</v>
      </c>
      <c r="G1157" s="49" t="e">
        <f t="shared" si="141"/>
        <v>#REF!</v>
      </c>
      <c r="H1157" s="49" t="e">
        <f t="shared" si="141"/>
        <v>#REF!</v>
      </c>
      <c r="I1157" s="49" t="e">
        <f t="shared" si="141"/>
        <v>#REF!</v>
      </c>
      <c r="J1157" s="116">
        <f>'[2]RGB Analysis'!A1157/3</f>
        <v>370.33333333333331</v>
      </c>
      <c r="K1157" s="116" t="b">
        <f t="shared" si="140"/>
        <v>0</v>
      </c>
      <c r="L1157" s="116"/>
      <c r="N1157" s="49">
        <v>72.440700000000007</v>
      </c>
      <c r="O1157" s="49">
        <v>129.405</v>
      </c>
      <c r="P1157" s="49">
        <v>255</v>
      </c>
    </row>
    <row r="1158" spans="1:16" hidden="1" x14ac:dyDescent="0.3">
      <c r="A1158" s="49">
        <v>1112</v>
      </c>
      <c r="B1158" s="115">
        <f t="shared" si="136"/>
        <v>1.8749145924841384</v>
      </c>
      <c r="C1158" s="49">
        <f t="shared" si="137"/>
        <v>675.6145186974519</v>
      </c>
      <c r="D1158" s="49">
        <f t="shared" si="138"/>
        <v>0.28841176470588237</v>
      </c>
      <c r="E1158" s="49">
        <f t="shared" si="138"/>
        <v>0.49910588235294118</v>
      </c>
      <c r="F1158" s="49">
        <f t="shared" si="138"/>
        <v>1</v>
      </c>
      <c r="G1158" s="49" t="e">
        <f t="shared" si="141"/>
        <v>#REF!</v>
      </c>
      <c r="H1158" s="49" t="e">
        <f t="shared" si="141"/>
        <v>#REF!</v>
      </c>
      <c r="I1158" s="49" t="e">
        <f t="shared" si="141"/>
        <v>#REF!</v>
      </c>
      <c r="J1158" s="116">
        <f>'[2]RGB Analysis'!A1158/3</f>
        <v>370.66666666666669</v>
      </c>
      <c r="K1158" s="116" t="b">
        <f t="shared" si="140"/>
        <v>0</v>
      </c>
      <c r="L1158" s="116"/>
      <c r="N1158" s="49">
        <v>73.545000000000002</v>
      </c>
      <c r="O1158" s="49">
        <v>127.27200000000001</v>
      </c>
      <c r="P1158" s="49">
        <v>255</v>
      </c>
    </row>
    <row r="1159" spans="1:16" x14ac:dyDescent="0.3">
      <c r="A1159" s="49">
        <v>1113</v>
      </c>
      <c r="B1159" s="115">
        <f t="shared" si="136"/>
        <v>1.8729136163982429</v>
      </c>
      <c r="C1159" s="49">
        <f t="shared" si="137"/>
        <v>676.33632908067568</v>
      </c>
      <c r="D1159" s="49">
        <f t="shared" si="138"/>
        <v>0.29410627450980392</v>
      </c>
      <c r="E1159" s="49">
        <f t="shared" si="138"/>
        <v>0.49499607843137255</v>
      </c>
      <c r="F1159" s="49">
        <f t="shared" si="138"/>
        <v>1</v>
      </c>
      <c r="G1159" s="49" t="e">
        <f t="shared" si="141"/>
        <v>#REF!</v>
      </c>
      <c r="H1159" s="49" t="e">
        <f t="shared" si="141"/>
        <v>#REF!</v>
      </c>
      <c r="I1159" s="49" t="e">
        <f t="shared" si="141"/>
        <v>#REF!</v>
      </c>
      <c r="J1159" s="116">
        <f>'[2]RGB Analysis'!A1159/3</f>
        <v>371</v>
      </c>
      <c r="K1159" s="116" t="b">
        <f t="shared" si="140"/>
        <v>1</v>
      </c>
      <c r="L1159" s="116"/>
      <c r="N1159" s="49">
        <v>74.997100000000003</v>
      </c>
      <c r="O1159" s="49">
        <v>126.224</v>
      </c>
      <c r="P1159" s="49">
        <v>255</v>
      </c>
    </row>
    <row r="1160" spans="1:16" hidden="1" x14ac:dyDescent="0.3">
      <c r="A1160" s="49">
        <v>1114</v>
      </c>
      <c r="B1160" s="115">
        <f t="shared" si="136"/>
        <v>1.8709126403123473</v>
      </c>
      <c r="C1160" s="49">
        <f t="shared" si="137"/>
        <v>677.05968344332882</v>
      </c>
      <c r="D1160" s="49">
        <f t="shared" si="138"/>
        <v>0.29005921568627452</v>
      </c>
      <c r="E1160" s="49">
        <f t="shared" si="138"/>
        <v>0.49234509803921567</v>
      </c>
      <c r="F1160" s="49">
        <f t="shared" si="138"/>
        <v>1</v>
      </c>
      <c r="G1160" s="49" t="e">
        <f t="shared" si="141"/>
        <v>#REF!</v>
      </c>
      <c r="H1160" s="49" t="e">
        <f t="shared" si="141"/>
        <v>#REF!</v>
      </c>
      <c r="I1160" s="49" t="e">
        <f t="shared" si="141"/>
        <v>#REF!</v>
      </c>
      <c r="J1160" s="116">
        <f>'[2]RGB Analysis'!A1160/3</f>
        <v>371.33333333333331</v>
      </c>
      <c r="K1160" s="116" t="b">
        <f t="shared" si="140"/>
        <v>0</v>
      </c>
      <c r="L1160" s="116"/>
      <c r="N1160" s="49">
        <v>73.965100000000007</v>
      </c>
      <c r="O1160" s="49">
        <v>125.548</v>
      </c>
      <c r="P1160" s="49">
        <v>255</v>
      </c>
    </row>
    <row r="1161" spans="1:16" hidden="1" x14ac:dyDescent="0.3">
      <c r="A1161" s="49">
        <v>1115</v>
      </c>
      <c r="B1161" s="115">
        <f t="shared" si="136"/>
        <v>1.8689116642264518</v>
      </c>
      <c r="C1161" s="49">
        <f t="shared" si="137"/>
        <v>677.78458674465992</v>
      </c>
      <c r="D1161" s="49">
        <f t="shared" si="138"/>
        <v>0.28476431372549021</v>
      </c>
      <c r="E1161" s="49">
        <f t="shared" si="138"/>
        <v>0.48950588235294118</v>
      </c>
      <c r="F1161" s="49">
        <f t="shared" si="138"/>
        <v>1</v>
      </c>
      <c r="G1161" s="49" t="e">
        <f t="shared" si="141"/>
        <v>#REF!</v>
      </c>
      <c r="H1161" s="49" t="e">
        <f t="shared" si="141"/>
        <v>#REF!</v>
      </c>
      <c r="I1161" s="49" t="e">
        <f t="shared" si="141"/>
        <v>#REF!</v>
      </c>
      <c r="J1161" s="116">
        <f>'[2]RGB Analysis'!A1161/3</f>
        <v>371.66666666666669</v>
      </c>
      <c r="K1161" s="116" t="b">
        <f t="shared" si="140"/>
        <v>0</v>
      </c>
      <c r="L1161" s="116"/>
      <c r="N1161" s="49">
        <v>72.614900000000006</v>
      </c>
      <c r="O1161" s="49">
        <v>124.824</v>
      </c>
      <c r="P1161" s="49">
        <v>255</v>
      </c>
    </row>
    <row r="1162" spans="1:16" x14ac:dyDescent="0.3">
      <c r="A1162" s="49">
        <v>1116</v>
      </c>
      <c r="B1162" s="115">
        <f t="shared" si="136"/>
        <v>1.8669106881405562</v>
      </c>
      <c r="C1162" s="49">
        <f t="shared" si="137"/>
        <v>678.5110439651794</v>
      </c>
      <c r="D1162" s="49">
        <f t="shared" si="138"/>
        <v>0.28434470588235294</v>
      </c>
      <c r="E1162" s="49">
        <f t="shared" si="138"/>
        <v>0.47915686274509806</v>
      </c>
      <c r="F1162" s="49">
        <f t="shared" si="138"/>
        <v>1</v>
      </c>
      <c r="G1162" s="49" t="e">
        <f t="shared" si="141"/>
        <v>#REF!</v>
      </c>
      <c r="H1162" s="49" t="e">
        <f t="shared" si="141"/>
        <v>#REF!</v>
      </c>
      <c r="I1162" s="49" t="e">
        <f t="shared" si="141"/>
        <v>#REF!</v>
      </c>
      <c r="J1162" s="116">
        <f>'[2]RGB Analysis'!A1162/3</f>
        <v>372</v>
      </c>
      <c r="K1162" s="116" t="b">
        <f t="shared" si="140"/>
        <v>1</v>
      </c>
      <c r="L1162" s="116"/>
      <c r="N1162" s="49">
        <v>72.507900000000006</v>
      </c>
      <c r="O1162" s="49">
        <v>122.185</v>
      </c>
      <c r="P1162" s="49">
        <v>255</v>
      </c>
    </row>
    <row r="1163" spans="1:16" hidden="1" x14ac:dyDescent="0.3">
      <c r="A1163" s="49">
        <v>1117</v>
      </c>
      <c r="B1163" s="115">
        <f t="shared" si="136"/>
        <v>1.8649097120546607</v>
      </c>
      <c r="C1163" s="49">
        <f t="shared" si="137"/>
        <v>679.23906010677297</v>
      </c>
      <c r="D1163" s="49">
        <f t="shared" si="138"/>
        <v>0.28406980392156861</v>
      </c>
      <c r="E1163" s="49">
        <f t="shared" si="138"/>
        <v>0.47248627450980391</v>
      </c>
      <c r="F1163" s="49">
        <f t="shared" si="138"/>
        <v>1</v>
      </c>
      <c r="G1163" s="49" t="e">
        <f t="shared" si="141"/>
        <v>#REF!</v>
      </c>
      <c r="H1163" s="49" t="e">
        <f t="shared" si="141"/>
        <v>#REF!</v>
      </c>
      <c r="I1163" s="49" t="e">
        <f t="shared" si="141"/>
        <v>#REF!</v>
      </c>
      <c r="J1163" s="116">
        <f>'[2]RGB Analysis'!A1163/3</f>
        <v>372.33333333333331</v>
      </c>
      <c r="K1163" s="116" t="b">
        <f t="shared" si="140"/>
        <v>0</v>
      </c>
      <c r="L1163" s="116"/>
      <c r="N1163" s="49">
        <v>72.437799999999996</v>
      </c>
      <c r="O1163" s="49">
        <v>120.48399999999999</v>
      </c>
      <c r="P1163" s="49">
        <v>255</v>
      </c>
    </row>
    <row r="1164" spans="1:16" hidden="1" x14ac:dyDescent="0.3">
      <c r="A1164" s="49">
        <v>1118</v>
      </c>
      <c r="B1164" s="115">
        <f t="shared" si="136"/>
        <v>1.8629087359687651</v>
      </c>
      <c r="C1164" s="49">
        <f t="shared" si="137"/>
        <v>679.96864019281679</v>
      </c>
      <c r="D1164" s="49">
        <f t="shared" si="138"/>
        <v>0.28487215686274509</v>
      </c>
      <c r="E1164" s="49">
        <f t="shared" si="138"/>
        <v>0.47478039215686274</v>
      </c>
      <c r="F1164" s="49">
        <f t="shared" si="138"/>
        <v>1</v>
      </c>
      <c r="G1164" s="49" t="e">
        <f t="shared" si="141"/>
        <v>#REF!</v>
      </c>
      <c r="H1164" s="49" t="e">
        <f t="shared" si="141"/>
        <v>#REF!</v>
      </c>
      <c r="I1164" s="49" t="e">
        <f t="shared" si="141"/>
        <v>#REF!</v>
      </c>
      <c r="J1164" s="116">
        <f>'[2]RGB Analysis'!A1164/3</f>
        <v>372.66666666666669</v>
      </c>
      <c r="K1164" s="116" t="b">
        <f t="shared" si="140"/>
        <v>0</v>
      </c>
      <c r="L1164" s="116"/>
      <c r="N1164" s="49">
        <v>72.642399999999995</v>
      </c>
      <c r="O1164" s="49">
        <v>121.069</v>
      </c>
      <c r="P1164" s="49">
        <v>255</v>
      </c>
    </row>
    <row r="1165" spans="1:16" x14ac:dyDescent="0.3">
      <c r="A1165" s="49">
        <v>1119</v>
      </c>
      <c r="B1165" s="115">
        <f t="shared" si="136"/>
        <v>1.8609077598828696</v>
      </c>
      <c r="C1165" s="49">
        <f t="shared" si="137"/>
        <v>680.69978926829288</v>
      </c>
      <c r="D1165" s="49">
        <f t="shared" si="138"/>
        <v>0.28612509803921565</v>
      </c>
      <c r="E1165" s="49">
        <f t="shared" si="138"/>
        <v>0.47218431372549019</v>
      </c>
      <c r="F1165" s="49">
        <f t="shared" si="138"/>
        <v>1</v>
      </c>
      <c r="G1165" s="49" t="e">
        <f t="shared" si="141"/>
        <v>#REF!</v>
      </c>
      <c r="H1165" s="49" t="e">
        <f t="shared" si="141"/>
        <v>#REF!</v>
      </c>
      <c r="I1165" s="49" t="e">
        <f t="shared" si="141"/>
        <v>#REF!</v>
      </c>
      <c r="J1165" s="116">
        <f>'[2]RGB Analysis'!A1165/3</f>
        <v>373</v>
      </c>
      <c r="K1165" s="116" t="b">
        <f t="shared" si="140"/>
        <v>1</v>
      </c>
      <c r="L1165" s="116"/>
      <c r="N1165" s="49">
        <v>72.9619</v>
      </c>
      <c r="O1165" s="49">
        <v>120.407</v>
      </c>
      <c r="P1165" s="49">
        <v>255</v>
      </c>
    </row>
    <row r="1166" spans="1:16" hidden="1" x14ac:dyDescent="0.3">
      <c r="A1166" s="49">
        <v>1120</v>
      </c>
      <c r="B1166" s="115">
        <f t="shared" si="136"/>
        <v>1.8589067837969739</v>
      </c>
      <c r="C1166" s="49">
        <f t="shared" si="137"/>
        <v>681.4325123999057</v>
      </c>
      <c r="D1166" s="49">
        <f t="shared" si="138"/>
        <v>0.29255215686274511</v>
      </c>
      <c r="E1166" s="49">
        <f t="shared" si="138"/>
        <v>0.46810196078431371</v>
      </c>
      <c r="F1166" s="49">
        <f t="shared" si="138"/>
        <v>1</v>
      </c>
      <c r="G1166" s="49" t="e">
        <f t="shared" si="141"/>
        <v>#REF!</v>
      </c>
      <c r="H1166" s="49" t="e">
        <f t="shared" si="141"/>
        <v>#REF!</v>
      </c>
      <c r="I1166" s="49" t="e">
        <f t="shared" si="141"/>
        <v>#REF!</v>
      </c>
      <c r="J1166" s="116">
        <f>'[2]RGB Analysis'!A1166/3</f>
        <v>373.33333333333331</v>
      </c>
      <c r="K1166" s="116" t="b">
        <f t="shared" si="140"/>
        <v>0</v>
      </c>
      <c r="L1166" s="116"/>
      <c r="N1166" s="49">
        <v>74.600800000000007</v>
      </c>
      <c r="O1166" s="49">
        <v>119.366</v>
      </c>
      <c r="P1166" s="49">
        <v>255</v>
      </c>
    </row>
    <row r="1167" spans="1:16" hidden="1" x14ac:dyDescent="0.3">
      <c r="A1167" s="49">
        <v>1121</v>
      </c>
      <c r="B1167" s="115">
        <f t="shared" si="136"/>
        <v>1.8569058077110785</v>
      </c>
      <c r="C1167" s="49">
        <f t="shared" si="137"/>
        <v>682.16681467619867</v>
      </c>
      <c r="D1167" s="49">
        <f t="shared" si="138"/>
        <v>0.29949176470588235</v>
      </c>
      <c r="E1167" s="49">
        <f t="shared" si="138"/>
        <v>0.46666666666666662</v>
      </c>
      <c r="F1167" s="49">
        <f t="shared" si="138"/>
        <v>1</v>
      </c>
      <c r="G1167" s="49" t="e">
        <f t="shared" ref="G1167:I1182" si="142">G1166</f>
        <v>#REF!</v>
      </c>
      <c r="H1167" s="49" t="e">
        <f t="shared" si="142"/>
        <v>#REF!</v>
      </c>
      <c r="I1167" s="49" t="e">
        <f t="shared" si="142"/>
        <v>#REF!</v>
      </c>
      <c r="J1167" s="116">
        <f>'[2]RGB Analysis'!A1167/3</f>
        <v>373.66666666666669</v>
      </c>
      <c r="K1167" s="116" t="b">
        <f t="shared" si="140"/>
        <v>0</v>
      </c>
      <c r="L1167" s="116"/>
      <c r="N1167" s="49">
        <v>76.370400000000004</v>
      </c>
      <c r="O1167" s="49">
        <v>119</v>
      </c>
      <c r="P1167" s="49">
        <v>255</v>
      </c>
    </row>
    <row r="1168" spans="1:16" x14ac:dyDescent="0.3">
      <c r="A1168" s="49">
        <v>1122</v>
      </c>
      <c r="B1168" s="115">
        <f t="shared" si="136"/>
        <v>1.8549048316251828</v>
      </c>
      <c r="C1168" s="49">
        <f t="shared" si="137"/>
        <v>682.90270120767252</v>
      </c>
      <c r="D1168" s="49">
        <f t="shared" si="138"/>
        <v>0.29588039215686274</v>
      </c>
      <c r="E1168" s="49">
        <f t="shared" si="138"/>
        <v>0.46599215686274509</v>
      </c>
      <c r="F1168" s="49">
        <f t="shared" si="138"/>
        <v>1</v>
      </c>
      <c r="G1168" s="49" t="e">
        <f t="shared" si="142"/>
        <v>#REF!</v>
      </c>
      <c r="H1168" s="49" t="e">
        <f t="shared" si="142"/>
        <v>#REF!</v>
      </c>
      <c r="I1168" s="49" t="e">
        <f t="shared" si="142"/>
        <v>#REF!</v>
      </c>
      <c r="J1168" s="116">
        <f>'[2]RGB Analysis'!A1168/3</f>
        <v>374</v>
      </c>
      <c r="K1168" s="116" t="b">
        <f t="shared" si="140"/>
        <v>1</v>
      </c>
      <c r="L1168" s="116"/>
      <c r="N1168" s="49">
        <v>75.4495</v>
      </c>
      <c r="O1168" s="49">
        <v>118.828</v>
      </c>
      <c r="P1168" s="49">
        <v>255</v>
      </c>
    </row>
    <row r="1169" spans="1:16" hidden="1" x14ac:dyDescent="0.3">
      <c r="A1169" s="49">
        <v>1123</v>
      </c>
      <c r="B1169" s="115">
        <f t="shared" si="136"/>
        <v>1.8529038555392874</v>
      </c>
      <c r="C1169" s="49">
        <f t="shared" si="137"/>
        <v>683.64017712690327</v>
      </c>
      <c r="D1169" s="49">
        <f t="shared" si="138"/>
        <v>0.29178078431372551</v>
      </c>
      <c r="E1169" s="49">
        <f t="shared" si="138"/>
        <v>0.45976862745098035</v>
      </c>
      <c r="F1169" s="49">
        <f t="shared" si="138"/>
        <v>1</v>
      </c>
      <c r="G1169" s="49" t="e">
        <f t="shared" si="142"/>
        <v>#REF!</v>
      </c>
      <c r="H1169" s="49" t="e">
        <f t="shared" si="142"/>
        <v>#REF!</v>
      </c>
      <c r="I1169" s="49" t="e">
        <f t="shared" si="142"/>
        <v>#REF!</v>
      </c>
      <c r="J1169" s="116">
        <f>'[2]RGB Analysis'!A1169/3</f>
        <v>374.33333333333331</v>
      </c>
      <c r="K1169" s="116" t="b">
        <f t="shared" si="140"/>
        <v>0</v>
      </c>
      <c r="L1169" s="116"/>
      <c r="N1169" s="49">
        <v>74.4041</v>
      </c>
      <c r="O1169" s="49">
        <v>117.241</v>
      </c>
      <c r="P1169" s="49">
        <v>255</v>
      </c>
    </row>
    <row r="1170" spans="1:16" hidden="1" x14ac:dyDescent="0.3">
      <c r="A1170" s="49">
        <v>1124</v>
      </c>
      <c r="B1170" s="115">
        <f t="shared" si="136"/>
        <v>1.8509028794533917</v>
      </c>
      <c r="C1170" s="49">
        <f t="shared" si="137"/>
        <v>684.37924758866211</v>
      </c>
      <c r="D1170" s="49">
        <f t="shared" si="138"/>
        <v>0.29454941176470589</v>
      </c>
      <c r="E1170" s="49">
        <f t="shared" si="138"/>
        <v>0.44993725490196074</v>
      </c>
      <c r="F1170" s="49">
        <f t="shared" si="138"/>
        <v>1</v>
      </c>
      <c r="G1170" s="49" t="e">
        <f t="shared" si="142"/>
        <v>#REF!</v>
      </c>
      <c r="H1170" s="49" t="e">
        <f t="shared" si="142"/>
        <v>#REF!</v>
      </c>
      <c r="I1170" s="49" t="e">
        <f t="shared" si="142"/>
        <v>#REF!</v>
      </c>
      <c r="J1170" s="116">
        <f>'[2]RGB Analysis'!A1170/3</f>
        <v>374.66666666666669</v>
      </c>
      <c r="K1170" s="116" t="b">
        <f t="shared" si="140"/>
        <v>0</v>
      </c>
      <c r="L1170" s="116"/>
      <c r="N1170" s="49">
        <v>75.110100000000003</v>
      </c>
      <c r="O1170" s="49">
        <v>114.73399999999999</v>
      </c>
      <c r="P1170" s="49">
        <v>255</v>
      </c>
    </row>
    <row r="1171" spans="1:16" x14ac:dyDescent="0.3">
      <c r="A1171" s="49">
        <v>1125</v>
      </c>
      <c r="B1171" s="115">
        <f t="shared" si="136"/>
        <v>1.8489019033674963</v>
      </c>
      <c r="C1171" s="49">
        <f t="shared" si="137"/>
        <v>685.11991777003504</v>
      </c>
      <c r="D1171" s="49">
        <f t="shared" si="138"/>
        <v>0.29803921568627451</v>
      </c>
      <c r="E1171" s="49">
        <f t="shared" si="138"/>
        <v>0.44565882352941172</v>
      </c>
      <c r="F1171" s="49">
        <f t="shared" si="138"/>
        <v>1</v>
      </c>
      <c r="G1171" s="49" t="e">
        <f t="shared" si="142"/>
        <v>#REF!</v>
      </c>
      <c r="H1171" s="49" t="e">
        <f t="shared" si="142"/>
        <v>#REF!</v>
      </c>
      <c r="I1171" s="49" t="e">
        <f t="shared" si="142"/>
        <v>#REF!</v>
      </c>
      <c r="J1171" s="116">
        <f>'[2]RGB Analysis'!A1171/3</f>
        <v>375</v>
      </c>
      <c r="K1171" s="116" t="b">
        <f t="shared" si="140"/>
        <v>1</v>
      </c>
      <c r="L1171" s="116"/>
      <c r="N1171" s="49">
        <v>76</v>
      </c>
      <c r="O1171" s="49">
        <v>113.643</v>
      </c>
      <c r="P1171" s="49">
        <v>255</v>
      </c>
    </row>
    <row r="1172" spans="1:16" hidden="1" x14ac:dyDescent="0.3">
      <c r="A1172" s="49">
        <v>1126</v>
      </c>
      <c r="B1172" s="115">
        <f t="shared" si="136"/>
        <v>1.8469009272816006</v>
      </c>
      <c r="C1172" s="49">
        <f t="shared" si="137"/>
        <v>685.86219287054439</v>
      </c>
      <c r="D1172" s="49">
        <f t="shared" si="138"/>
        <v>0.29870117647058825</v>
      </c>
      <c r="E1172" s="49">
        <f t="shared" si="138"/>
        <v>0.44612941176470589</v>
      </c>
      <c r="F1172" s="49">
        <f t="shared" si="138"/>
        <v>1</v>
      </c>
      <c r="G1172" s="49" t="e">
        <f t="shared" si="142"/>
        <v>#REF!</v>
      </c>
      <c r="H1172" s="49" t="e">
        <f t="shared" si="142"/>
        <v>#REF!</v>
      </c>
      <c r="I1172" s="49" t="e">
        <f t="shared" si="142"/>
        <v>#REF!</v>
      </c>
      <c r="J1172" s="116">
        <f>'[2]RGB Analysis'!A1172/3</f>
        <v>375.33333333333331</v>
      </c>
      <c r="K1172" s="116" t="b">
        <f t="shared" si="140"/>
        <v>0</v>
      </c>
      <c r="L1172" s="116"/>
      <c r="N1172" s="49">
        <v>76.168800000000005</v>
      </c>
      <c r="O1172" s="49">
        <v>113.76300000000001</v>
      </c>
      <c r="P1172" s="49">
        <v>255</v>
      </c>
    </row>
    <row r="1173" spans="1:16" hidden="1" x14ac:dyDescent="0.3">
      <c r="A1173" s="49">
        <v>1127</v>
      </c>
      <c r="B1173" s="115">
        <f t="shared" si="136"/>
        <v>1.8448999511957052</v>
      </c>
      <c r="C1173" s="49">
        <f t="shared" si="137"/>
        <v>686.60607811226942</v>
      </c>
      <c r="D1173" s="49">
        <f t="shared" si="138"/>
        <v>0.3000258823529412</v>
      </c>
      <c r="E1173" s="49">
        <f t="shared" si="138"/>
        <v>0.44529411764705878</v>
      </c>
      <c r="F1173" s="49">
        <f t="shared" si="138"/>
        <v>1</v>
      </c>
      <c r="G1173" s="49" t="e">
        <f t="shared" si="142"/>
        <v>#REF!</v>
      </c>
      <c r="H1173" s="49" t="e">
        <f t="shared" si="142"/>
        <v>#REF!</v>
      </c>
      <c r="I1173" s="49" t="e">
        <f t="shared" si="142"/>
        <v>#REF!</v>
      </c>
      <c r="J1173" s="116">
        <f>'[2]RGB Analysis'!A1173/3</f>
        <v>375.66666666666669</v>
      </c>
      <c r="K1173" s="116" t="b">
        <f t="shared" si="140"/>
        <v>0</v>
      </c>
      <c r="L1173" s="116"/>
      <c r="N1173" s="49">
        <v>76.506600000000006</v>
      </c>
      <c r="O1173" s="49">
        <v>113.55</v>
      </c>
      <c r="P1173" s="49">
        <v>255</v>
      </c>
    </row>
    <row r="1174" spans="1:16" x14ac:dyDescent="0.3">
      <c r="A1174" s="49">
        <v>1128</v>
      </c>
      <c r="B1174" s="115">
        <f t="shared" si="136"/>
        <v>1.8428989751098095</v>
      </c>
      <c r="C1174" s="49">
        <f t="shared" si="137"/>
        <v>687.35157873997002</v>
      </c>
      <c r="D1174" s="49">
        <f t="shared" si="138"/>
        <v>0.30118</v>
      </c>
      <c r="E1174" s="49">
        <f t="shared" si="138"/>
        <v>0.44071764705882349</v>
      </c>
      <c r="F1174" s="49">
        <f t="shared" si="138"/>
        <v>1</v>
      </c>
      <c r="G1174" s="49" t="e">
        <f t="shared" si="142"/>
        <v>#REF!</v>
      </c>
      <c r="H1174" s="49" t="e">
        <f t="shared" si="142"/>
        <v>#REF!</v>
      </c>
      <c r="I1174" s="49" t="e">
        <f t="shared" si="142"/>
        <v>#REF!</v>
      </c>
      <c r="J1174" s="116">
        <f>'[2]RGB Analysis'!A1174/3</f>
        <v>376</v>
      </c>
      <c r="K1174" s="116" t="b">
        <f t="shared" si="140"/>
        <v>1</v>
      </c>
      <c r="L1174" s="116"/>
      <c r="N1174" s="49">
        <v>76.800899999999999</v>
      </c>
      <c r="O1174" s="49">
        <v>112.383</v>
      </c>
      <c r="P1174" s="49">
        <v>255</v>
      </c>
    </row>
    <row r="1175" spans="1:16" hidden="1" x14ac:dyDescent="0.3">
      <c r="A1175" s="49">
        <v>1129</v>
      </c>
      <c r="B1175" s="115">
        <f t="shared" si="136"/>
        <v>1.840897999023914</v>
      </c>
      <c r="C1175" s="49">
        <f t="shared" si="137"/>
        <v>688.09870002120908</v>
      </c>
      <c r="D1175" s="49">
        <f t="shared" si="138"/>
        <v>0.30196078431372547</v>
      </c>
      <c r="E1175" s="49">
        <f t="shared" si="138"/>
        <v>0.4347137254901961</v>
      </c>
      <c r="F1175" s="49">
        <f t="shared" si="138"/>
        <v>1</v>
      </c>
      <c r="G1175" s="49" t="e">
        <f t="shared" si="142"/>
        <v>#REF!</v>
      </c>
      <c r="H1175" s="49" t="e">
        <f t="shared" si="142"/>
        <v>#REF!</v>
      </c>
      <c r="I1175" s="49" t="e">
        <f t="shared" si="142"/>
        <v>#REF!</v>
      </c>
      <c r="J1175" s="116">
        <f>'[2]RGB Analysis'!A1175/3</f>
        <v>376.33333333333331</v>
      </c>
      <c r="K1175" s="116" t="b">
        <f t="shared" si="140"/>
        <v>0</v>
      </c>
      <c r="L1175" s="116"/>
      <c r="N1175" s="49">
        <v>77</v>
      </c>
      <c r="O1175" s="49">
        <v>110.852</v>
      </c>
      <c r="P1175" s="49">
        <v>255</v>
      </c>
    </row>
    <row r="1176" spans="1:16" hidden="1" x14ac:dyDescent="0.3">
      <c r="A1176" s="49">
        <v>1130</v>
      </c>
      <c r="B1176" s="115">
        <f t="shared" si="136"/>
        <v>1.8388970229380184</v>
      </c>
      <c r="C1176" s="49">
        <f t="shared" si="137"/>
        <v>688.84744724647703</v>
      </c>
      <c r="D1176" s="49">
        <f t="shared" si="138"/>
        <v>0.29728431372549019</v>
      </c>
      <c r="E1176" s="49">
        <f t="shared" si="138"/>
        <v>0.43135686274509799</v>
      </c>
      <c r="F1176" s="49">
        <f t="shared" si="138"/>
        <v>1</v>
      </c>
      <c r="G1176" s="49" t="e">
        <f t="shared" si="142"/>
        <v>#REF!</v>
      </c>
      <c r="H1176" s="49" t="e">
        <f t="shared" si="142"/>
        <v>#REF!</v>
      </c>
      <c r="I1176" s="49" t="e">
        <f t="shared" si="142"/>
        <v>#REF!</v>
      </c>
      <c r="J1176" s="116">
        <f>'[2]RGB Analysis'!A1176/3</f>
        <v>376.66666666666669</v>
      </c>
      <c r="K1176" s="116" t="b">
        <f t="shared" si="140"/>
        <v>0</v>
      </c>
      <c r="L1176" s="116"/>
      <c r="N1176" s="49">
        <v>75.807500000000005</v>
      </c>
      <c r="O1176" s="49">
        <v>109.996</v>
      </c>
      <c r="P1176" s="49">
        <v>255</v>
      </c>
    </row>
    <row r="1177" spans="1:16" x14ac:dyDescent="0.3">
      <c r="A1177" s="49">
        <v>1131</v>
      </c>
      <c r="B1177" s="115">
        <f t="shared" si="136"/>
        <v>1.8368960468521229</v>
      </c>
      <c r="C1177" s="49">
        <f t="shared" si="137"/>
        <v>689.59782572931636</v>
      </c>
      <c r="D1177" s="49">
        <f t="shared" si="138"/>
        <v>0.29184392156862743</v>
      </c>
      <c r="E1177" s="49">
        <f t="shared" si="138"/>
        <v>0.43214901960784308</v>
      </c>
      <c r="F1177" s="49">
        <f t="shared" si="138"/>
        <v>1</v>
      </c>
      <c r="G1177" s="49" t="e">
        <f t="shared" si="142"/>
        <v>#REF!</v>
      </c>
      <c r="H1177" s="49" t="e">
        <f t="shared" si="142"/>
        <v>#REF!</v>
      </c>
      <c r="I1177" s="49" t="e">
        <f t="shared" si="142"/>
        <v>#REF!</v>
      </c>
      <c r="J1177" s="116">
        <f>'[2]RGB Analysis'!A1177/3</f>
        <v>377</v>
      </c>
      <c r="K1177" s="116" t="b">
        <f t="shared" si="140"/>
        <v>1</v>
      </c>
      <c r="L1177" s="116"/>
      <c r="N1177" s="49">
        <v>74.420199999999994</v>
      </c>
      <c r="O1177" s="49">
        <v>110.19799999999999</v>
      </c>
      <c r="P1177" s="49">
        <v>255</v>
      </c>
    </row>
    <row r="1178" spans="1:16" hidden="1" x14ac:dyDescent="0.3">
      <c r="A1178" s="49">
        <v>1132</v>
      </c>
      <c r="B1178" s="115">
        <f t="shared" si="136"/>
        <v>1.8348950707662273</v>
      </c>
      <c r="C1178" s="49">
        <f t="shared" si="137"/>
        <v>690.34984080644756</v>
      </c>
      <c r="D1178" s="49">
        <f t="shared" si="138"/>
        <v>0.2971286274509804</v>
      </c>
      <c r="E1178" s="49">
        <f t="shared" si="138"/>
        <v>0.42687058823529411</v>
      </c>
      <c r="F1178" s="49">
        <f t="shared" si="138"/>
        <v>1</v>
      </c>
      <c r="G1178" s="49" t="e">
        <f t="shared" si="142"/>
        <v>#REF!</v>
      </c>
      <c r="H1178" s="49" t="e">
        <f t="shared" si="142"/>
        <v>#REF!</v>
      </c>
      <c r="I1178" s="49" t="e">
        <f t="shared" si="142"/>
        <v>#REF!</v>
      </c>
      <c r="J1178" s="116">
        <f>'[2]RGB Analysis'!A1178/3</f>
        <v>377.33333333333331</v>
      </c>
      <c r="K1178" s="116" t="b">
        <f t="shared" si="140"/>
        <v>0</v>
      </c>
      <c r="L1178" s="116"/>
      <c r="N1178" s="49">
        <v>75.767799999999994</v>
      </c>
      <c r="O1178" s="49">
        <v>108.852</v>
      </c>
      <c r="P1178" s="49">
        <v>255</v>
      </c>
    </row>
    <row r="1179" spans="1:16" hidden="1" x14ac:dyDescent="0.3">
      <c r="A1179" s="49">
        <v>1133</v>
      </c>
      <c r="B1179" s="115">
        <f t="shared" si="136"/>
        <v>1.8328940946803318</v>
      </c>
      <c r="C1179" s="49">
        <f t="shared" si="137"/>
        <v>691.10349783789559</v>
      </c>
      <c r="D1179" s="49">
        <f t="shared" si="138"/>
        <v>0.30306313725490192</v>
      </c>
      <c r="E1179" s="49">
        <f t="shared" si="138"/>
        <v>0.41807843137254902</v>
      </c>
      <c r="F1179" s="49">
        <f t="shared" si="138"/>
        <v>1</v>
      </c>
      <c r="G1179" s="49" t="e">
        <f t="shared" si="142"/>
        <v>#REF!</v>
      </c>
      <c r="H1179" s="49" t="e">
        <f t="shared" si="142"/>
        <v>#REF!</v>
      </c>
      <c r="I1179" s="49" t="e">
        <f t="shared" si="142"/>
        <v>#REF!</v>
      </c>
      <c r="J1179" s="116">
        <f>'[2]RGB Analysis'!A1179/3</f>
        <v>377.66666666666669</v>
      </c>
      <c r="K1179" s="116" t="b">
        <f t="shared" si="140"/>
        <v>0</v>
      </c>
      <c r="L1179" s="116"/>
      <c r="N1179" s="49">
        <v>77.281099999999995</v>
      </c>
      <c r="O1179" s="49">
        <v>106.61</v>
      </c>
      <c r="P1179" s="49">
        <v>255</v>
      </c>
    </row>
    <row r="1180" spans="1:16" x14ac:dyDescent="0.3">
      <c r="A1180" s="49">
        <v>1134</v>
      </c>
      <c r="B1180" s="115">
        <f t="shared" si="136"/>
        <v>1.8308931185944362</v>
      </c>
      <c r="C1180" s="49">
        <f t="shared" si="137"/>
        <v>691.85880220711738</v>
      </c>
      <c r="D1180" s="49">
        <f t="shared" si="138"/>
        <v>0.3038078431372549</v>
      </c>
      <c r="E1180" s="49">
        <f t="shared" si="138"/>
        <v>0.41447450980392159</v>
      </c>
      <c r="F1180" s="49">
        <f t="shared" si="138"/>
        <v>1</v>
      </c>
      <c r="G1180" s="49" t="e">
        <f t="shared" si="142"/>
        <v>#REF!</v>
      </c>
      <c r="H1180" s="49" t="e">
        <f t="shared" si="142"/>
        <v>#REF!</v>
      </c>
      <c r="I1180" s="49" t="e">
        <f t="shared" si="142"/>
        <v>#REF!</v>
      </c>
      <c r="J1180" s="116">
        <f>'[2]RGB Analysis'!A1180/3</f>
        <v>378</v>
      </c>
      <c r="K1180" s="116" t="b">
        <f t="shared" si="140"/>
        <v>1</v>
      </c>
      <c r="L1180" s="116"/>
      <c r="N1180" s="49">
        <v>77.471000000000004</v>
      </c>
      <c r="O1180" s="49">
        <v>105.691</v>
      </c>
      <c r="P1180" s="49">
        <v>255</v>
      </c>
    </row>
    <row r="1181" spans="1:16" hidden="1" x14ac:dyDescent="0.3">
      <c r="A1181" s="49">
        <v>1135</v>
      </c>
      <c r="B1181" s="115">
        <f t="shared" si="136"/>
        <v>1.8288921425085407</v>
      </c>
      <c r="C1181" s="49">
        <f t="shared" si="137"/>
        <v>692.61575932112953</v>
      </c>
      <c r="D1181" s="49">
        <f t="shared" si="138"/>
        <v>0.30519333333333332</v>
      </c>
      <c r="E1181" s="49">
        <f t="shared" si="138"/>
        <v>0.41295686274509807</v>
      </c>
      <c r="F1181" s="49">
        <f t="shared" si="138"/>
        <v>1</v>
      </c>
      <c r="G1181" s="49" t="e">
        <f t="shared" si="142"/>
        <v>#REF!</v>
      </c>
      <c r="H1181" s="49" t="e">
        <f t="shared" si="142"/>
        <v>#REF!</v>
      </c>
      <c r="I1181" s="49" t="e">
        <f t="shared" si="142"/>
        <v>#REF!</v>
      </c>
      <c r="J1181" s="116">
        <f>'[2]RGB Analysis'!A1181/3</f>
        <v>378.33333333333331</v>
      </c>
      <c r="K1181" s="116" t="b">
        <f t="shared" si="140"/>
        <v>0</v>
      </c>
      <c r="L1181" s="116"/>
      <c r="N1181" s="49">
        <v>77.824299999999994</v>
      </c>
      <c r="O1181" s="49">
        <v>105.304</v>
      </c>
      <c r="P1181" s="49">
        <v>255</v>
      </c>
    </row>
    <row r="1182" spans="1:16" hidden="1" x14ac:dyDescent="0.3">
      <c r="A1182" s="49">
        <v>1136</v>
      </c>
      <c r="B1182" s="115">
        <f t="shared" si="136"/>
        <v>1.826891166422645</v>
      </c>
      <c r="C1182" s="49">
        <f t="shared" si="137"/>
        <v>693.37437461063791</v>
      </c>
      <c r="D1182" s="49">
        <f t="shared" si="138"/>
        <v>0.30080274509803923</v>
      </c>
      <c r="E1182" s="49">
        <f t="shared" si="138"/>
        <v>0.41411764705882353</v>
      </c>
      <c r="F1182" s="49">
        <f t="shared" si="138"/>
        <v>1</v>
      </c>
      <c r="G1182" s="49" t="e">
        <f t="shared" si="142"/>
        <v>#REF!</v>
      </c>
      <c r="H1182" s="49" t="e">
        <f t="shared" si="142"/>
        <v>#REF!</v>
      </c>
      <c r="I1182" s="49" t="e">
        <f t="shared" si="142"/>
        <v>#REF!</v>
      </c>
      <c r="J1182" s="116">
        <f>'[2]RGB Analysis'!A1182/3</f>
        <v>378.66666666666669</v>
      </c>
      <c r="K1182" s="116" t="b">
        <f t="shared" si="140"/>
        <v>0</v>
      </c>
      <c r="L1182" s="116"/>
      <c r="N1182" s="49">
        <v>76.704700000000003</v>
      </c>
      <c r="O1182" s="49">
        <v>105.6</v>
      </c>
      <c r="P1182" s="49">
        <v>255</v>
      </c>
    </row>
    <row r="1183" spans="1:16" x14ac:dyDescent="0.3">
      <c r="A1183" s="49">
        <v>1137</v>
      </c>
      <c r="B1183" s="115">
        <f t="shared" si="136"/>
        <v>1.8248901903367496</v>
      </c>
      <c r="C1183" s="49">
        <f t="shared" si="137"/>
        <v>694.13465353016704</v>
      </c>
      <c r="D1183" s="49">
        <f t="shared" si="138"/>
        <v>0.29466901960784314</v>
      </c>
      <c r="E1183" s="49">
        <f t="shared" si="138"/>
        <v>0.41568627450980389</v>
      </c>
      <c r="F1183" s="49">
        <f t="shared" si="138"/>
        <v>1</v>
      </c>
      <c r="G1183" s="49" t="e">
        <f t="shared" ref="G1183:I1198" si="143">G1182</f>
        <v>#REF!</v>
      </c>
      <c r="H1183" s="49" t="e">
        <f t="shared" si="143"/>
        <v>#REF!</v>
      </c>
      <c r="I1183" s="49" t="e">
        <f t="shared" si="143"/>
        <v>#REF!</v>
      </c>
      <c r="J1183" s="116">
        <f>'[2]RGB Analysis'!A1183/3</f>
        <v>379</v>
      </c>
      <c r="K1183" s="116" t="b">
        <f t="shared" si="140"/>
        <v>1</v>
      </c>
      <c r="L1183" s="116"/>
      <c r="N1183" s="49">
        <v>75.140600000000006</v>
      </c>
      <c r="O1183" s="49">
        <v>106</v>
      </c>
      <c r="P1183" s="49">
        <v>255</v>
      </c>
    </row>
    <row r="1184" spans="1:16" hidden="1" x14ac:dyDescent="0.3">
      <c r="A1184" s="49">
        <v>1138</v>
      </c>
      <c r="B1184" s="115">
        <f t="shared" si="136"/>
        <v>1.8228892142508539</v>
      </c>
      <c r="C1184" s="49">
        <f t="shared" si="137"/>
        <v>694.89660155819149</v>
      </c>
      <c r="D1184" s="49">
        <f t="shared" si="138"/>
        <v>0.30460941176470585</v>
      </c>
      <c r="E1184" s="49">
        <f t="shared" si="138"/>
        <v>0.41045490196078427</v>
      </c>
      <c r="F1184" s="49">
        <f t="shared" si="138"/>
        <v>1</v>
      </c>
      <c r="G1184" s="49" t="e">
        <f t="shared" si="143"/>
        <v>#REF!</v>
      </c>
      <c r="H1184" s="49" t="e">
        <f t="shared" si="143"/>
        <v>#REF!</v>
      </c>
      <c r="I1184" s="49" t="e">
        <f t="shared" si="143"/>
        <v>#REF!</v>
      </c>
      <c r="J1184" s="116">
        <f>'[2]RGB Analysis'!A1184/3</f>
        <v>379.33333333333331</v>
      </c>
      <c r="K1184" s="116" t="b">
        <f t="shared" si="140"/>
        <v>0</v>
      </c>
      <c r="L1184" s="116"/>
      <c r="N1184" s="49">
        <v>77.675399999999996</v>
      </c>
      <c r="O1184" s="49">
        <v>104.666</v>
      </c>
      <c r="P1184" s="49">
        <v>255</v>
      </c>
    </row>
    <row r="1185" spans="1:16" hidden="1" x14ac:dyDescent="0.3">
      <c r="A1185" s="49">
        <v>1139</v>
      </c>
      <c r="B1185" s="115">
        <f t="shared" si="136"/>
        <v>1.8208882381649585</v>
      </c>
      <c r="C1185" s="49">
        <f t="shared" si="137"/>
        <v>695.6602241972663</v>
      </c>
      <c r="D1185" s="49">
        <f t="shared" si="138"/>
        <v>0.31764705882352939</v>
      </c>
      <c r="E1185" s="49">
        <f t="shared" si="138"/>
        <v>0.40427843137254899</v>
      </c>
      <c r="F1185" s="49">
        <f t="shared" si="138"/>
        <v>1</v>
      </c>
      <c r="G1185" s="49" t="e">
        <f t="shared" si="143"/>
        <v>#REF!</v>
      </c>
      <c r="H1185" s="49" t="e">
        <f t="shared" si="143"/>
        <v>#REF!</v>
      </c>
      <c r="I1185" s="49" t="e">
        <f t="shared" si="143"/>
        <v>#REF!</v>
      </c>
      <c r="J1185" s="116">
        <f>'[2]RGB Analysis'!A1185/3</f>
        <v>379.66666666666669</v>
      </c>
      <c r="K1185" s="116" t="b">
        <f t="shared" si="140"/>
        <v>0</v>
      </c>
      <c r="L1185" s="116"/>
      <c r="N1185" s="49">
        <v>81</v>
      </c>
      <c r="O1185" s="49">
        <v>103.09099999999999</v>
      </c>
      <c r="P1185" s="49">
        <v>255</v>
      </c>
    </row>
    <row r="1186" spans="1:16" x14ac:dyDescent="0.3">
      <c r="A1186" s="49">
        <v>1140</v>
      </c>
      <c r="B1186" s="115">
        <f t="shared" si="136"/>
        <v>1.8188872620790628</v>
      </c>
      <c r="C1186" s="49">
        <f t="shared" si="137"/>
        <v>696.42552697416102</v>
      </c>
      <c r="D1186" s="49">
        <f t="shared" si="138"/>
        <v>0.3106882352941176</v>
      </c>
      <c r="E1186" s="49">
        <f t="shared" si="138"/>
        <v>0.40494901960784313</v>
      </c>
      <c r="F1186" s="49">
        <f t="shared" si="138"/>
        <v>1</v>
      </c>
      <c r="G1186" s="49" t="e">
        <f t="shared" si="143"/>
        <v>#REF!</v>
      </c>
      <c r="H1186" s="49" t="e">
        <f t="shared" si="143"/>
        <v>#REF!</v>
      </c>
      <c r="I1186" s="49" t="e">
        <f t="shared" si="143"/>
        <v>#REF!</v>
      </c>
      <c r="J1186" s="116">
        <f>'[2]RGB Analysis'!A1186/3</f>
        <v>380</v>
      </c>
      <c r="K1186" s="116" t="b">
        <f t="shared" si="140"/>
        <v>1</v>
      </c>
      <c r="L1186" s="116"/>
      <c r="N1186" s="49">
        <v>79.225499999999997</v>
      </c>
      <c r="O1186" s="49">
        <v>103.262</v>
      </c>
      <c r="P1186" s="49">
        <v>255</v>
      </c>
    </row>
    <row r="1187" spans="1:16" hidden="1" x14ac:dyDescent="0.3">
      <c r="A1187" s="49">
        <v>1141</v>
      </c>
      <c r="B1187" s="115">
        <f t="shared" si="136"/>
        <v>1.8168862859931674</v>
      </c>
      <c r="C1187" s="49">
        <f t="shared" si="137"/>
        <v>697.19251543999155</v>
      </c>
      <c r="D1187" s="49">
        <f t="shared" si="138"/>
        <v>0.30196078431372547</v>
      </c>
      <c r="E1187" s="49">
        <f t="shared" si="138"/>
        <v>0.40167843137254899</v>
      </c>
      <c r="F1187" s="49">
        <f t="shared" si="138"/>
        <v>1</v>
      </c>
      <c r="G1187" s="49" t="e">
        <f t="shared" si="143"/>
        <v>#REF!</v>
      </c>
      <c r="H1187" s="49" t="e">
        <f t="shared" si="143"/>
        <v>#REF!</v>
      </c>
      <c r="I1187" s="49" t="e">
        <f t="shared" si="143"/>
        <v>#REF!</v>
      </c>
      <c r="J1187" s="116">
        <f>'[2]RGB Analysis'!A1187/3</f>
        <v>380.33333333333331</v>
      </c>
      <c r="K1187" s="116" t="b">
        <f t="shared" si="140"/>
        <v>0</v>
      </c>
      <c r="L1187" s="116"/>
      <c r="N1187" s="49">
        <v>77</v>
      </c>
      <c r="O1187" s="49">
        <v>102.428</v>
      </c>
      <c r="P1187" s="49">
        <v>255</v>
      </c>
    </row>
    <row r="1188" spans="1:16" hidden="1" x14ac:dyDescent="0.3">
      <c r="A1188" s="49">
        <v>1142</v>
      </c>
      <c r="B1188" s="115">
        <f t="shared" si="136"/>
        <v>1.8148853099072717</v>
      </c>
      <c r="C1188" s="49">
        <f t="shared" si="137"/>
        <v>697.9611951703555</v>
      </c>
      <c r="D1188" s="49">
        <f t="shared" si="138"/>
        <v>0.30890431372549015</v>
      </c>
      <c r="E1188" s="49">
        <f t="shared" si="138"/>
        <v>0.39793333333333331</v>
      </c>
      <c r="F1188" s="49">
        <f t="shared" si="138"/>
        <v>1</v>
      </c>
      <c r="G1188" s="49" t="e">
        <f t="shared" si="143"/>
        <v>#REF!</v>
      </c>
      <c r="H1188" s="49" t="e">
        <f t="shared" si="143"/>
        <v>#REF!</v>
      </c>
      <c r="I1188" s="49" t="e">
        <f t="shared" si="143"/>
        <v>#REF!</v>
      </c>
      <c r="J1188" s="116">
        <f>'[2]RGB Analysis'!A1188/3</f>
        <v>380.66666666666669</v>
      </c>
      <c r="K1188" s="116" t="b">
        <f t="shared" si="140"/>
        <v>0</v>
      </c>
      <c r="L1188" s="116"/>
      <c r="N1188" s="49">
        <v>78.770600000000002</v>
      </c>
      <c r="O1188" s="49">
        <v>101.473</v>
      </c>
      <c r="P1188" s="49">
        <v>255</v>
      </c>
    </row>
    <row r="1189" spans="1:16" x14ac:dyDescent="0.3">
      <c r="A1189" s="49">
        <v>1143</v>
      </c>
      <c r="B1189" s="115">
        <f t="shared" si="136"/>
        <v>1.8128843338213763</v>
      </c>
      <c r="C1189" s="49">
        <f t="shared" si="137"/>
        <v>698.73157176546624</v>
      </c>
      <c r="D1189" s="49">
        <f t="shared" si="138"/>
        <v>0.31764705882352939</v>
      </c>
      <c r="E1189" s="49">
        <f t="shared" si="138"/>
        <v>0.3991490196078431</v>
      </c>
      <c r="F1189" s="49">
        <f t="shared" si="138"/>
        <v>1</v>
      </c>
      <c r="G1189" s="49" t="e">
        <f t="shared" si="143"/>
        <v>#REF!</v>
      </c>
      <c r="H1189" s="49" t="e">
        <f t="shared" si="143"/>
        <v>#REF!</v>
      </c>
      <c r="I1189" s="49" t="e">
        <f t="shared" si="143"/>
        <v>#REF!</v>
      </c>
      <c r="J1189" s="116">
        <f>'[2]RGB Analysis'!A1189/3</f>
        <v>381</v>
      </c>
      <c r="K1189" s="116" t="b">
        <f t="shared" si="140"/>
        <v>1</v>
      </c>
      <c r="L1189" s="116"/>
      <c r="N1189" s="49">
        <v>81</v>
      </c>
      <c r="O1189" s="49">
        <v>101.783</v>
      </c>
      <c r="P1189" s="49">
        <v>255</v>
      </c>
    </row>
    <row r="1190" spans="1:16" hidden="1" x14ac:dyDescent="0.3">
      <c r="A1190" s="49">
        <v>1144</v>
      </c>
      <c r="B1190" s="115">
        <f t="shared" si="136"/>
        <v>1.8108833577354806</v>
      </c>
      <c r="C1190" s="49">
        <f t="shared" si="137"/>
        <v>699.50365085029</v>
      </c>
      <c r="D1190" s="49">
        <f t="shared" si="138"/>
        <v>0.31071882352941177</v>
      </c>
      <c r="E1190" s="49">
        <f t="shared" si="138"/>
        <v>0.39790196078431372</v>
      </c>
      <c r="F1190" s="49">
        <f t="shared" si="138"/>
        <v>1</v>
      </c>
      <c r="G1190" s="49" t="e">
        <f t="shared" si="143"/>
        <v>#REF!</v>
      </c>
      <c r="H1190" s="49" t="e">
        <f t="shared" si="143"/>
        <v>#REF!</v>
      </c>
      <c r="I1190" s="49" t="e">
        <f t="shared" si="143"/>
        <v>#REF!</v>
      </c>
      <c r="J1190" s="116">
        <f>'[2]RGB Analysis'!A1190/3</f>
        <v>381.33333333333331</v>
      </c>
      <c r="K1190" s="116" t="b">
        <f t="shared" si="140"/>
        <v>0</v>
      </c>
      <c r="L1190" s="116"/>
      <c r="N1190" s="49">
        <v>79.2333</v>
      </c>
      <c r="O1190" s="49">
        <v>101.465</v>
      </c>
      <c r="P1190" s="49">
        <v>255</v>
      </c>
    </row>
    <row r="1191" spans="1:16" hidden="1" x14ac:dyDescent="0.3">
      <c r="A1191" s="49">
        <v>1145</v>
      </c>
      <c r="B1191" s="115">
        <f t="shared" si="136"/>
        <v>1.8088823816495851</v>
      </c>
      <c r="C1191" s="49">
        <f t="shared" si="137"/>
        <v>700.27743807468187</v>
      </c>
      <c r="D1191" s="49">
        <f t="shared" si="138"/>
        <v>0.30196078431372547</v>
      </c>
      <c r="E1191" s="49">
        <f t="shared" si="138"/>
        <v>0.39607843137254906</v>
      </c>
      <c r="F1191" s="49">
        <f t="shared" si="138"/>
        <v>1</v>
      </c>
      <c r="G1191" s="49" t="e">
        <f t="shared" si="143"/>
        <v>#REF!</v>
      </c>
      <c r="H1191" s="49" t="e">
        <f t="shared" si="143"/>
        <v>#REF!</v>
      </c>
      <c r="I1191" s="49" t="e">
        <f t="shared" si="143"/>
        <v>#REF!</v>
      </c>
      <c r="J1191" s="116">
        <f>'[2]RGB Analysis'!A1191/3</f>
        <v>381.66666666666669</v>
      </c>
      <c r="K1191" s="116" t="b">
        <f t="shared" si="140"/>
        <v>0</v>
      </c>
      <c r="L1191" s="116"/>
      <c r="N1191" s="49">
        <v>77</v>
      </c>
      <c r="O1191" s="49">
        <v>101</v>
      </c>
      <c r="P1191" s="49">
        <v>255</v>
      </c>
    </row>
    <row r="1192" spans="1:16" x14ac:dyDescent="0.3">
      <c r="A1192" s="49">
        <v>1146</v>
      </c>
      <c r="B1192" s="115">
        <f t="shared" si="136"/>
        <v>1.8068814055636895</v>
      </c>
      <c r="C1192" s="49">
        <f t="shared" si="137"/>
        <v>701.0529391135243</v>
      </c>
      <c r="D1192" s="49">
        <f t="shared" si="138"/>
        <v>0.30368901960784311</v>
      </c>
      <c r="E1192" s="49">
        <f t="shared" si="138"/>
        <v>0.39441176470588235</v>
      </c>
      <c r="F1192" s="49">
        <f t="shared" si="138"/>
        <v>1</v>
      </c>
      <c r="G1192" s="49" t="e">
        <f t="shared" si="143"/>
        <v>#REF!</v>
      </c>
      <c r="H1192" s="49" t="e">
        <f t="shared" si="143"/>
        <v>#REF!</v>
      </c>
      <c r="I1192" s="49" t="e">
        <f t="shared" si="143"/>
        <v>#REF!</v>
      </c>
      <c r="J1192" s="116">
        <f>'[2]RGB Analysis'!A1192/3</f>
        <v>382</v>
      </c>
      <c r="K1192" s="116" t="b">
        <f t="shared" si="140"/>
        <v>1</v>
      </c>
      <c r="L1192" s="116"/>
      <c r="N1192" s="49">
        <v>77.440700000000007</v>
      </c>
      <c r="O1192" s="49">
        <v>100.575</v>
      </c>
      <c r="P1192" s="49">
        <v>255</v>
      </c>
    </row>
    <row r="1193" spans="1:16" hidden="1" x14ac:dyDescent="0.3">
      <c r="A1193" s="49">
        <v>1147</v>
      </c>
      <c r="B1193" s="115">
        <f t="shared" si="136"/>
        <v>1.804880429477794</v>
      </c>
      <c r="C1193" s="49">
        <f t="shared" si="137"/>
        <v>701.83015966686514</v>
      </c>
      <c r="D1193" s="49">
        <f t="shared" si="138"/>
        <v>0.30588235294117644</v>
      </c>
      <c r="E1193" s="49">
        <f t="shared" si="138"/>
        <v>0.38703921568627447</v>
      </c>
      <c r="F1193" s="49">
        <f t="shared" si="138"/>
        <v>1</v>
      </c>
      <c r="G1193" s="49" t="e">
        <f t="shared" si="143"/>
        <v>#REF!</v>
      </c>
      <c r="H1193" s="49" t="e">
        <f t="shared" si="143"/>
        <v>#REF!</v>
      </c>
      <c r="I1193" s="49" t="e">
        <f t="shared" si="143"/>
        <v>#REF!</v>
      </c>
      <c r="J1193" s="116">
        <f>'[2]RGB Analysis'!A1193/3</f>
        <v>382.33333333333331</v>
      </c>
      <c r="K1193" s="116" t="b">
        <f t="shared" si="140"/>
        <v>0</v>
      </c>
      <c r="L1193" s="116"/>
      <c r="N1193" s="49">
        <v>78</v>
      </c>
      <c r="O1193" s="49">
        <v>98.694999999999993</v>
      </c>
      <c r="P1193" s="49">
        <v>255</v>
      </c>
    </row>
    <row r="1194" spans="1:16" hidden="1" x14ac:dyDescent="0.3">
      <c r="A1194" s="49">
        <v>1148</v>
      </c>
      <c r="B1194" s="115">
        <f t="shared" si="136"/>
        <v>1.8028794533918984</v>
      </c>
      <c r="C1194" s="49">
        <f t="shared" si="137"/>
        <v>702.60910546005812</v>
      </c>
      <c r="D1194" s="49">
        <f t="shared" si="138"/>
        <v>0.30070901960784319</v>
      </c>
      <c r="E1194" s="49">
        <f t="shared" si="138"/>
        <v>0.37877647058823527</v>
      </c>
      <c r="F1194" s="49">
        <f t="shared" si="138"/>
        <v>1</v>
      </c>
      <c r="G1194" s="49" t="e">
        <f t="shared" si="143"/>
        <v>#REF!</v>
      </c>
      <c r="H1194" s="49" t="e">
        <f t="shared" si="143"/>
        <v>#REF!</v>
      </c>
      <c r="I1194" s="49" t="e">
        <f t="shared" si="143"/>
        <v>#REF!</v>
      </c>
      <c r="J1194" s="116">
        <f>'[2]RGB Analysis'!A1194/3</f>
        <v>382.66666666666669</v>
      </c>
      <c r="K1194" s="116" t="b">
        <f t="shared" si="140"/>
        <v>0</v>
      </c>
      <c r="L1194" s="116"/>
      <c r="N1194" s="49">
        <v>76.680800000000005</v>
      </c>
      <c r="O1194" s="49">
        <v>96.587999999999994</v>
      </c>
      <c r="P1194" s="49">
        <v>255</v>
      </c>
    </row>
    <row r="1195" spans="1:16" x14ac:dyDescent="0.3">
      <c r="A1195" s="49">
        <v>1149</v>
      </c>
      <c r="B1195" s="115">
        <f t="shared" si="136"/>
        <v>1.8008784773060029</v>
      </c>
      <c r="C1195" s="49">
        <f t="shared" si="137"/>
        <v>703.38978224390257</v>
      </c>
      <c r="D1195" s="49">
        <f t="shared" si="138"/>
        <v>0.29411764705882354</v>
      </c>
      <c r="E1195" s="49">
        <f t="shared" si="138"/>
        <v>0.37676862745098039</v>
      </c>
      <c r="F1195" s="49">
        <f t="shared" si="138"/>
        <v>1</v>
      </c>
      <c r="G1195" s="49" t="e">
        <f t="shared" si="143"/>
        <v>#REF!</v>
      </c>
      <c r="H1195" s="49" t="e">
        <f t="shared" si="143"/>
        <v>#REF!</v>
      </c>
      <c r="I1195" s="49" t="e">
        <f t="shared" si="143"/>
        <v>#REF!</v>
      </c>
      <c r="J1195" s="116">
        <f>'[2]RGB Analysis'!A1195/3</f>
        <v>383</v>
      </c>
      <c r="K1195" s="116" t="b">
        <f t="shared" si="140"/>
        <v>1</v>
      </c>
      <c r="L1195" s="116"/>
      <c r="N1195" s="49">
        <v>75</v>
      </c>
      <c r="O1195" s="49">
        <v>96.075999999999993</v>
      </c>
      <c r="P1195" s="49">
        <v>255</v>
      </c>
    </row>
    <row r="1196" spans="1:16" hidden="1" x14ac:dyDescent="0.3">
      <c r="A1196" s="49">
        <v>1150</v>
      </c>
      <c r="B1196" s="115">
        <f t="shared" si="136"/>
        <v>1.7988775012201073</v>
      </c>
      <c r="C1196" s="49">
        <f t="shared" si="137"/>
        <v>704.17219579478581</v>
      </c>
      <c r="D1196" s="49">
        <f t="shared" si="138"/>
        <v>0.295838431372549</v>
      </c>
      <c r="E1196" s="49">
        <f t="shared" si="138"/>
        <v>0.38201568627450982</v>
      </c>
      <c r="F1196" s="49">
        <f t="shared" si="138"/>
        <v>1</v>
      </c>
      <c r="G1196" s="49" t="e">
        <f t="shared" si="143"/>
        <v>#REF!</v>
      </c>
      <c r="H1196" s="49" t="e">
        <f t="shared" si="143"/>
        <v>#REF!</v>
      </c>
      <c r="I1196" s="49" t="e">
        <f t="shared" si="143"/>
        <v>#REF!</v>
      </c>
      <c r="J1196" s="116">
        <f>'[2]RGB Analysis'!A1196/3</f>
        <v>383.33333333333331</v>
      </c>
      <c r="K1196" s="116" t="b">
        <f t="shared" si="140"/>
        <v>0</v>
      </c>
      <c r="L1196" s="116"/>
      <c r="N1196" s="49">
        <v>75.438800000000001</v>
      </c>
      <c r="O1196" s="49">
        <v>97.414000000000001</v>
      </c>
      <c r="P1196" s="49">
        <v>255</v>
      </c>
    </row>
    <row r="1197" spans="1:16" hidden="1" x14ac:dyDescent="0.3">
      <c r="A1197" s="49">
        <v>1151</v>
      </c>
      <c r="B1197" s="115">
        <f t="shared" si="136"/>
        <v>1.7968765251342118</v>
      </c>
      <c r="C1197" s="49">
        <f t="shared" si="137"/>
        <v>704.95635191482449</v>
      </c>
      <c r="D1197" s="49">
        <f t="shared" si="138"/>
        <v>0.29803921568627451</v>
      </c>
      <c r="E1197" s="49">
        <f t="shared" si="138"/>
        <v>0.38999607843137252</v>
      </c>
      <c r="F1197" s="49">
        <f t="shared" si="138"/>
        <v>1</v>
      </c>
      <c r="G1197" s="49" t="e">
        <f t="shared" si="143"/>
        <v>#REF!</v>
      </c>
      <c r="H1197" s="49" t="e">
        <f t="shared" si="143"/>
        <v>#REF!</v>
      </c>
      <c r="I1197" s="49" t="e">
        <f t="shared" si="143"/>
        <v>#REF!</v>
      </c>
      <c r="J1197" s="116">
        <f>'[2]RGB Analysis'!A1197/3</f>
        <v>383.66666666666669</v>
      </c>
      <c r="K1197" s="116" t="b">
        <f t="shared" si="140"/>
        <v>0</v>
      </c>
      <c r="L1197" s="116"/>
      <c r="N1197" s="49">
        <v>76</v>
      </c>
      <c r="O1197" s="49">
        <v>99.448999999999998</v>
      </c>
      <c r="P1197" s="49">
        <v>255</v>
      </c>
    </row>
    <row r="1198" spans="1:16" x14ac:dyDescent="0.3">
      <c r="A1198" s="49">
        <v>1152</v>
      </c>
      <c r="B1198" s="115">
        <f t="shared" si="136"/>
        <v>1.7948755490483161</v>
      </c>
      <c r="C1198" s="49">
        <f t="shared" si="137"/>
        <v>705.74225643200941</v>
      </c>
      <c r="D1198" s="49">
        <f t="shared" si="138"/>
        <v>0.29975607843137253</v>
      </c>
      <c r="E1198" s="49">
        <f t="shared" si="138"/>
        <v>0.38656862745098036</v>
      </c>
      <c r="F1198" s="49">
        <f t="shared" si="138"/>
        <v>1</v>
      </c>
      <c r="G1198" s="49" t="e">
        <f t="shared" si="143"/>
        <v>#REF!</v>
      </c>
      <c r="H1198" s="49" t="e">
        <f t="shared" si="143"/>
        <v>#REF!</v>
      </c>
      <c r="I1198" s="49" t="e">
        <f t="shared" si="143"/>
        <v>#REF!</v>
      </c>
      <c r="J1198" s="116">
        <f>'[2]RGB Analysis'!A1198/3</f>
        <v>384</v>
      </c>
      <c r="K1198" s="116" t="b">
        <f t="shared" si="140"/>
        <v>1</v>
      </c>
      <c r="L1198" s="116"/>
      <c r="N1198" s="49">
        <v>76.437799999999996</v>
      </c>
      <c r="O1198" s="49">
        <v>98.575000000000003</v>
      </c>
      <c r="P1198" s="49">
        <v>255</v>
      </c>
    </row>
    <row r="1199" spans="1:16" hidden="1" x14ac:dyDescent="0.3">
      <c r="A1199" s="49">
        <v>1153</v>
      </c>
      <c r="B1199" s="115">
        <f t="shared" ref="B1199:B1262" si="144">4.1/2049*(2049-A1199)</f>
        <v>1.7928745729624205</v>
      </c>
      <c r="C1199" s="49">
        <f t="shared" ref="C1199:C1262" si="145">0.4*18.6*78.1*2.18/B1199</f>
        <v>706.52991520034868</v>
      </c>
      <c r="D1199" s="49">
        <f t="shared" ref="D1199:F1262" si="146">N1199/250/1.02</f>
        <v>0.30196078431372547</v>
      </c>
      <c r="E1199" s="49">
        <f t="shared" si="146"/>
        <v>0.37689411764705882</v>
      </c>
      <c r="F1199" s="49">
        <f t="shared" si="146"/>
        <v>1</v>
      </c>
      <c r="G1199" s="49" t="e">
        <f t="shared" ref="G1199:I1214" si="147">G1198</f>
        <v>#REF!</v>
      </c>
      <c r="H1199" s="49" t="e">
        <f t="shared" si="147"/>
        <v>#REF!</v>
      </c>
      <c r="I1199" s="49" t="e">
        <f t="shared" si="147"/>
        <v>#REF!</v>
      </c>
      <c r="J1199" s="116">
        <f>'[2]RGB Analysis'!A1199/3</f>
        <v>384.33333333333331</v>
      </c>
      <c r="K1199" s="116" t="b">
        <f t="shared" ref="K1199:K1262" si="148">INT(J1199)=J1199</f>
        <v>0</v>
      </c>
      <c r="L1199" s="116"/>
      <c r="N1199" s="49">
        <v>77</v>
      </c>
      <c r="O1199" s="49">
        <v>96.108000000000004</v>
      </c>
      <c r="P1199" s="49">
        <v>255</v>
      </c>
    </row>
    <row r="1200" spans="1:16" hidden="1" x14ac:dyDescent="0.3">
      <c r="A1200" s="49">
        <v>1154</v>
      </c>
      <c r="B1200" s="115">
        <f t="shared" si="144"/>
        <v>1.790873596876525</v>
      </c>
      <c r="C1200" s="49">
        <f t="shared" si="145"/>
        <v>707.31933410001386</v>
      </c>
      <c r="D1200" s="49">
        <f t="shared" si="146"/>
        <v>0.31223843137254903</v>
      </c>
      <c r="E1200" s="49">
        <f t="shared" si="146"/>
        <v>0.37660392156862749</v>
      </c>
      <c r="F1200" s="49">
        <f t="shared" si="146"/>
        <v>1</v>
      </c>
      <c r="G1200" s="49" t="e">
        <f t="shared" si="147"/>
        <v>#REF!</v>
      </c>
      <c r="H1200" s="49" t="e">
        <f t="shared" si="147"/>
        <v>#REF!</v>
      </c>
      <c r="I1200" s="49" t="e">
        <f t="shared" si="147"/>
        <v>#REF!</v>
      </c>
      <c r="J1200" s="116">
        <f>'[2]RGB Analysis'!A1200/3</f>
        <v>384.66666666666669</v>
      </c>
      <c r="K1200" s="116" t="b">
        <f t="shared" si="148"/>
        <v>0</v>
      </c>
      <c r="L1200" s="116"/>
      <c r="N1200" s="49">
        <v>79.620800000000003</v>
      </c>
      <c r="O1200" s="49">
        <v>96.034000000000006</v>
      </c>
      <c r="P1200" s="49">
        <v>255</v>
      </c>
    </row>
    <row r="1201" spans="1:16" x14ac:dyDescent="0.3">
      <c r="A1201" s="49">
        <v>1155</v>
      </c>
      <c r="B1201" s="115">
        <f t="shared" si="144"/>
        <v>1.7888726207906294</v>
      </c>
      <c r="C1201" s="49">
        <f t="shared" si="145"/>
        <v>708.11051903748591</v>
      </c>
      <c r="D1201" s="49">
        <f t="shared" si="146"/>
        <v>0.32549019607843138</v>
      </c>
      <c r="E1201" s="49">
        <f t="shared" si="146"/>
        <v>0.38219607843137249</v>
      </c>
      <c r="F1201" s="49">
        <f t="shared" si="146"/>
        <v>1</v>
      </c>
      <c r="G1201" s="49" t="e">
        <f t="shared" si="147"/>
        <v>#REF!</v>
      </c>
      <c r="H1201" s="49" t="e">
        <f t="shared" si="147"/>
        <v>#REF!</v>
      </c>
      <c r="I1201" s="49" t="e">
        <f t="shared" si="147"/>
        <v>#REF!</v>
      </c>
      <c r="J1201" s="116">
        <f>'[2]RGB Analysis'!A1201/3</f>
        <v>385</v>
      </c>
      <c r="K1201" s="116" t="b">
        <f t="shared" si="148"/>
        <v>1</v>
      </c>
      <c r="L1201" s="116"/>
      <c r="N1201" s="49">
        <v>83</v>
      </c>
      <c r="O1201" s="49">
        <v>97.46</v>
      </c>
      <c r="P1201" s="49">
        <v>255</v>
      </c>
    </row>
    <row r="1202" spans="1:16" hidden="1" x14ac:dyDescent="0.3">
      <c r="A1202" s="49">
        <v>1156</v>
      </c>
      <c r="B1202" s="115">
        <f t="shared" si="144"/>
        <v>1.7868716447047339</v>
      </c>
      <c r="C1202" s="49">
        <f t="shared" si="145"/>
        <v>708.90347594570255</v>
      </c>
      <c r="D1202" s="49">
        <f t="shared" si="146"/>
        <v>0.31694470588235296</v>
      </c>
      <c r="E1202" s="49">
        <f t="shared" si="146"/>
        <v>0.38007450980392155</v>
      </c>
      <c r="F1202" s="49">
        <f t="shared" si="146"/>
        <v>1</v>
      </c>
      <c r="G1202" s="49" t="e">
        <f t="shared" si="147"/>
        <v>#REF!</v>
      </c>
      <c r="H1202" s="49" t="e">
        <f t="shared" si="147"/>
        <v>#REF!</v>
      </c>
      <c r="I1202" s="49" t="e">
        <f t="shared" si="147"/>
        <v>#REF!</v>
      </c>
      <c r="J1202" s="116">
        <f>'[2]RGB Analysis'!A1202/3</f>
        <v>385.33333333333331</v>
      </c>
      <c r="K1202" s="116" t="b">
        <f t="shared" si="148"/>
        <v>0</v>
      </c>
      <c r="L1202" s="116"/>
      <c r="N1202" s="49">
        <v>80.820899999999995</v>
      </c>
      <c r="O1202" s="49">
        <v>96.918999999999997</v>
      </c>
      <c r="P1202" s="49">
        <v>255</v>
      </c>
    </row>
    <row r="1203" spans="1:16" hidden="1" x14ac:dyDescent="0.3">
      <c r="A1203" s="49">
        <v>1157</v>
      </c>
      <c r="B1203" s="115">
        <f t="shared" si="144"/>
        <v>1.7848706686188383</v>
      </c>
      <c r="C1203" s="49">
        <f t="shared" si="145"/>
        <v>709.69821078420671</v>
      </c>
      <c r="D1203" s="49">
        <f t="shared" si="146"/>
        <v>0.30588235294117644</v>
      </c>
      <c r="E1203" s="49">
        <f t="shared" si="146"/>
        <v>0.37345098039215691</v>
      </c>
      <c r="F1203" s="49">
        <f t="shared" si="146"/>
        <v>1</v>
      </c>
      <c r="G1203" s="49" t="e">
        <f t="shared" si="147"/>
        <v>#REF!</v>
      </c>
      <c r="H1203" s="49" t="e">
        <f t="shared" si="147"/>
        <v>#REF!</v>
      </c>
      <c r="I1203" s="49" t="e">
        <f t="shared" si="147"/>
        <v>#REF!</v>
      </c>
      <c r="J1203" s="116">
        <f>'[2]RGB Analysis'!A1203/3</f>
        <v>385.66666666666669</v>
      </c>
      <c r="K1203" s="116" t="b">
        <f t="shared" si="148"/>
        <v>0</v>
      </c>
      <c r="L1203" s="116"/>
      <c r="N1203" s="49">
        <v>78</v>
      </c>
      <c r="O1203" s="49">
        <v>95.23</v>
      </c>
      <c r="P1203" s="49">
        <v>255</v>
      </c>
    </row>
    <row r="1204" spans="1:16" x14ac:dyDescent="0.3">
      <c r="A1204" s="49">
        <v>1158</v>
      </c>
      <c r="B1204" s="115">
        <f t="shared" si="144"/>
        <v>1.7828696925329428</v>
      </c>
      <c r="C1204" s="49">
        <f t="shared" si="145"/>
        <v>710.49472953929558</v>
      </c>
      <c r="D1204" s="49">
        <f t="shared" si="146"/>
        <v>0.30758745098039214</v>
      </c>
      <c r="E1204" s="49">
        <f t="shared" si="146"/>
        <v>0.36882352941176466</v>
      </c>
      <c r="F1204" s="49">
        <f t="shared" si="146"/>
        <v>1</v>
      </c>
      <c r="G1204" s="49" t="e">
        <f t="shared" si="147"/>
        <v>#REF!</v>
      </c>
      <c r="H1204" s="49" t="e">
        <f t="shared" si="147"/>
        <v>#REF!</v>
      </c>
      <c r="I1204" s="49" t="e">
        <f t="shared" si="147"/>
        <v>#REF!</v>
      </c>
      <c r="J1204" s="116">
        <f>'[2]RGB Analysis'!A1204/3</f>
        <v>386</v>
      </c>
      <c r="K1204" s="116" t="b">
        <f t="shared" si="148"/>
        <v>1</v>
      </c>
      <c r="L1204" s="116"/>
      <c r="N1204" s="49">
        <v>78.434799999999996</v>
      </c>
      <c r="O1204" s="49">
        <v>94.05</v>
      </c>
      <c r="P1204" s="49">
        <v>255</v>
      </c>
    </row>
    <row r="1205" spans="1:16" hidden="1" x14ac:dyDescent="0.3">
      <c r="A1205" s="49">
        <v>1159</v>
      </c>
      <c r="B1205" s="115">
        <f t="shared" si="144"/>
        <v>1.7808687164470471</v>
      </c>
      <c r="C1205" s="49">
        <f t="shared" si="145"/>
        <v>711.29303822417126</v>
      </c>
      <c r="D1205" s="49">
        <f t="shared" si="146"/>
        <v>0.30980392156862746</v>
      </c>
      <c r="E1205" s="49">
        <f t="shared" si="146"/>
        <v>0.36811764705882355</v>
      </c>
      <c r="F1205" s="49">
        <f t="shared" si="146"/>
        <v>1</v>
      </c>
      <c r="G1205" s="49" t="e">
        <f t="shared" si="147"/>
        <v>#REF!</v>
      </c>
      <c r="H1205" s="49" t="e">
        <f t="shared" si="147"/>
        <v>#REF!</v>
      </c>
      <c r="I1205" s="49" t="e">
        <f t="shared" si="147"/>
        <v>#REF!</v>
      </c>
      <c r="J1205" s="116">
        <f>'[2]RGB Analysis'!A1205/3</f>
        <v>386.33333333333331</v>
      </c>
      <c r="K1205" s="116" t="b">
        <f t="shared" si="148"/>
        <v>0</v>
      </c>
      <c r="L1205" s="116"/>
      <c r="N1205" s="49">
        <v>79</v>
      </c>
      <c r="O1205" s="49">
        <v>93.87</v>
      </c>
      <c r="P1205" s="49">
        <v>255</v>
      </c>
    </row>
    <row r="1206" spans="1:16" hidden="1" x14ac:dyDescent="0.3">
      <c r="A1206" s="49">
        <v>1160</v>
      </c>
      <c r="B1206" s="115">
        <f t="shared" si="144"/>
        <v>1.7788677403611517</v>
      </c>
      <c r="C1206" s="49">
        <f t="shared" si="145"/>
        <v>712.0931428790916</v>
      </c>
      <c r="D1206" s="49">
        <f t="shared" si="146"/>
        <v>0.3149082352941176</v>
      </c>
      <c r="E1206" s="49">
        <f t="shared" si="146"/>
        <v>0.36962352941176474</v>
      </c>
      <c r="F1206" s="49">
        <f t="shared" si="146"/>
        <v>1</v>
      </c>
      <c r="G1206" s="49" t="e">
        <f t="shared" si="147"/>
        <v>#REF!</v>
      </c>
      <c r="H1206" s="49" t="e">
        <f t="shared" si="147"/>
        <v>#REF!</v>
      </c>
      <c r="I1206" s="49" t="e">
        <f t="shared" si="147"/>
        <v>#REF!</v>
      </c>
      <c r="J1206" s="116">
        <f>'[2]RGB Analysis'!A1206/3</f>
        <v>386.66666666666669</v>
      </c>
      <c r="K1206" s="116" t="b">
        <f t="shared" si="148"/>
        <v>0</v>
      </c>
      <c r="L1206" s="116"/>
      <c r="N1206" s="49">
        <v>80.301599999999993</v>
      </c>
      <c r="O1206" s="49">
        <v>94.254000000000005</v>
      </c>
      <c r="P1206" s="49">
        <v>255</v>
      </c>
    </row>
    <row r="1207" spans="1:16" x14ac:dyDescent="0.3">
      <c r="A1207" s="49">
        <v>1161</v>
      </c>
      <c r="B1207" s="115">
        <f t="shared" si="144"/>
        <v>1.776866764275256</v>
      </c>
      <c r="C1207" s="49">
        <f t="shared" si="145"/>
        <v>712.89504957152303</v>
      </c>
      <c r="D1207" s="49">
        <f t="shared" si="146"/>
        <v>0.32156862745098042</v>
      </c>
      <c r="E1207" s="49">
        <f t="shared" si="146"/>
        <v>0.3658078431372549</v>
      </c>
      <c r="F1207" s="49">
        <f t="shared" si="146"/>
        <v>1</v>
      </c>
      <c r="G1207" s="49" t="e">
        <f t="shared" si="147"/>
        <v>#REF!</v>
      </c>
      <c r="H1207" s="49" t="e">
        <f t="shared" si="147"/>
        <v>#REF!</v>
      </c>
      <c r="I1207" s="49" t="e">
        <f t="shared" si="147"/>
        <v>#REF!</v>
      </c>
      <c r="J1207" s="116">
        <f>'[2]RGB Analysis'!A1207/3</f>
        <v>387</v>
      </c>
      <c r="K1207" s="116" t="b">
        <f t="shared" si="148"/>
        <v>1</v>
      </c>
      <c r="L1207" s="116"/>
      <c r="N1207" s="49">
        <v>82</v>
      </c>
      <c r="O1207" s="49">
        <v>93.281000000000006</v>
      </c>
      <c r="P1207" s="49">
        <v>255</v>
      </c>
    </row>
    <row r="1208" spans="1:16" hidden="1" x14ac:dyDescent="0.3">
      <c r="A1208" s="49">
        <v>1162</v>
      </c>
      <c r="B1208" s="115">
        <f t="shared" si="144"/>
        <v>1.7748657881893606</v>
      </c>
      <c r="C1208" s="49">
        <f t="shared" si="145"/>
        <v>713.69876439629354</v>
      </c>
      <c r="D1208" s="49">
        <f t="shared" si="146"/>
        <v>0.31817333333333336</v>
      </c>
      <c r="E1208" s="49">
        <f t="shared" si="146"/>
        <v>0.36217647058823532</v>
      </c>
      <c r="F1208" s="49">
        <f t="shared" si="146"/>
        <v>1</v>
      </c>
      <c r="G1208" s="49" t="e">
        <f t="shared" si="147"/>
        <v>#REF!</v>
      </c>
      <c r="H1208" s="49" t="e">
        <f t="shared" si="147"/>
        <v>#REF!</v>
      </c>
      <c r="I1208" s="49" t="e">
        <f t="shared" si="147"/>
        <v>#REF!</v>
      </c>
      <c r="J1208" s="116">
        <f>'[2]RGB Analysis'!A1208/3</f>
        <v>387.33333333333331</v>
      </c>
      <c r="K1208" s="116" t="b">
        <f t="shared" si="148"/>
        <v>0</v>
      </c>
      <c r="L1208" s="116"/>
      <c r="N1208" s="49">
        <v>81.134200000000007</v>
      </c>
      <c r="O1208" s="49">
        <v>92.355000000000004</v>
      </c>
      <c r="P1208" s="49">
        <v>255</v>
      </c>
    </row>
    <row r="1209" spans="1:16" hidden="1" x14ac:dyDescent="0.3">
      <c r="A1209" s="49">
        <v>1163</v>
      </c>
      <c r="B1209" s="115">
        <f t="shared" si="144"/>
        <v>1.7728648121034649</v>
      </c>
      <c r="C1209" s="49">
        <f t="shared" si="145"/>
        <v>714.50429347574766</v>
      </c>
      <c r="D1209" s="49">
        <f t="shared" si="146"/>
        <v>0.31372549019607843</v>
      </c>
      <c r="E1209" s="49">
        <f t="shared" si="146"/>
        <v>0.36057647058823528</v>
      </c>
      <c r="F1209" s="49">
        <f t="shared" si="146"/>
        <v>1</v>
      </c>
      <c r="G1209" s="49" t="e">
        <f t="shared" si="147"/>
        <v>#REF!</v>
      </c>
      <c r="H1209" s="49" t="e">
        <f t="shared" si="147"/>
        <v>#REF!</v>
      </c>
      <c r="I1209" s="49" t="e">
        <f t="shared" si="147"/>
        <v>#REF!</v>
      </c>
      <c r="J1209" s="116">
        <f>'[2]RGB Analysis'!A1209/3</f>
        <v>387.66666666666669</v>
      </c>
      <c r="K1209" s="116" t="b">
        <f t="shared" si="148"/>
        <v>0</v>
      </c>
      <c r="L1209" s="116"/>
      <c r="N1209" s="49">
        <v>80</v>
      </c>
      <c r="O1209" s="49">
        <v>91.947000000000003</v>
      </c>
      <c r="P1209" s="49">
        <v>255</v>
      </c>
    </row>
    <row r="1210" spans="1:16" x14ac:dyDescent="0.3">
      <c r="A1210" s="49">
        <v>1164</v>
      </c>
      <c r="B1210" s="115">
        <f t="shared" si="144"/>
        <v>1.7708638360175695</v>
      </c>
      <c r="C1210" s="49">
        <f t="shared" si="145"/>
        <v>715.31164295990095</v>
      </c>
      <c r="D1210" s="49">
        <f t="shared" si="146"/>
        <v>0.31541921568627451</v>
      </c>
      <c r="E1210" s="49">
        <f t="shared" si="146"/>
        <v>0.35505882352941182</v>
      </c>
      <c r="F1210" s="49">
        <f t="shared" si="146"/>
        <v>1</v>
      </c>
      <c r="G1210" s="49" t="e">
        <f t="shared" si="147"/>
        <v>#REF!</v>
      </c>
      <c r="H1210" s="49" t="e">
        <f t="shared" si="147"/>
        <v>#REF!</v>
      </c>
      <c r="I1210" s="49" t="e">
        <f t="shared" si="147"/>
        <v>#REF!</v>
      </c>
      <c r="J1210" s="116">
        <f>'[2]RGB Analysis'!A1210/3</f>
        <v>388</v>
      </c>
      <c r="K1210" s="116" t="b">
        <f t="shared" si="148"/>
        <v>1</v>
      </c>
      <c r="L1210" s="116"/>
      <c r="N1210" s="49">
        <v>80.431899999999999</v>
      </c>
      <c r="O1210" s="49">
        <v>90.54</v>
      </c>
      <c r="P1210" s="49">
        <v>255</v>
      </c>
    </row>
    <row r="1211" spans="1:16" hidden="1" x14ac:dyDescent="0.3">
      <c r="A1211" s="49">
        <v>1165</v>
      </c>
      <c r="B1211" s="115">
        <f t="shared" si="144"/>
        <v>1.7688628599316738</v>
      </c>
      <c r="C1211" s="49">
        <f t="shared" si="145"/>
        <v>716.12081902659781</v>
      </c>
      <c r="D1211" s="49">
        <f t="shared" si="146"/>
        <v>0.31764705882352939</v>
      </c>
      <c r="E1211" s="49">
        <f t="shared" si="146"/>
        <v>0.35190980392156862</v>
      </c>
      <c r="F1211" s="49">
        <f t="shared" si="146"/>
        <v>1</v>
      </c>
      <c r="G1211" s="49" t="e">
        <f t="shared" si="147"/>
        <v>#REF!</v>
      </c>
      <c r="H1211" s="49" t="e">
        <f t="shared" si="147"/>
        <v>#REF!</v>
      </c>
      <c r="I1211" s="49" t="e">
        <f t="shared" si="147"/>
        <v>#REF!</v>
      </c>
      <c r="J1211" s="116">
        <f>'[2]RGB Analysis'!A1211/3</f>
        <v>388.33333333333331</v>
      </c>
      <c r="K1211" s="116" t="b">
        <f t="shared" si="148"/>
        <v>0</v>
      </c>
      <c r="L1211" s="116"/>
      <c r="N1211" s="49">
        <v>81</v>
      </c>
      <c r="O1211" s="49">
        <v>89.736999999999995</v>
      </c>
      <c r="P1211" s="49">
        <v>255</v>
      </c>
    </row>
    <row r="1212" spans="1:16" hidden="1" x14ac:dyDescent="0.3">
      <c r="A1212" s="49">
        <v>1166</v>
      </c>
      <c r="B1212" s="115">
        <f t="shared" si="144"/>
        <v>1.7668618838457784</v>
      </c>
      <c r="C1212" s="49">
        <f t="shared" si="145"/>
        <v>716.93182788166746</v>
      </c>
      <c r="D1212" s="49">
        <f t="shared" si="146"/>
        <v>0.32440705882352938</v>
      </c>
      <c r="E1212" s="49">
        <f t="shared" si="146"/>
        <v>0.35669019607843139</v>
      </c>
      <c r="F1212" s="49">
        <f t="shared" si="146"/>
        <v>1</v>
      </c>
      <c r="G1212" s="49" t="e">
        <f t="shared" si="147"/>
        <v>#REF!</v>
      </c>
      <c r="H1212" s="49" t="e">
        <f t="shared" si="147"/>
        <v>#REF!</v>
      </c>
      <c r="I1212" s="49" t="e">
        <f t="shared" si="147"/>
        <v>#REF!</v>
      </c>
      <c r="J1212" s="116">
        <f>'[2]RGB Analysis'!A1212/3</f>
        <v>388.66666666666669</v>
      </c>
      <c r="K1212" s="116" t="b">
        <f t="shared" si="148"/>
        <v>0</v>
      </c>
      <c r="L1212" s="116"/>
      <c r="N1212" s="49">
        <v>82.723799999999997</v>
      </c>
      <c r="O1212" s="49">
        <v>90.956000000000003</v>
      </c>
      <c r="P1212" s="49">
        <v>255</v>
      </c>
    </row>
    <row r="1213" spans="1:16" x14ac:dyDescent="0.3">
      <c r="A1213" s="49">
        <v>1167</v>
      </c>
      <c r="B1213" s="115">
        <f t="shared" si="144"/>
        <v>1.7648609077598827</v>
      </c>
      <c r="C1213" s="49">
        <f t="shared" si="145"/>
        <v>717.74467575908443</v>
      </c>
      <c r="D1213" s="49">
        <f t="shared" si="146"/>
        <v>0.33333333333333337</v>
      </c>
      <c r="E1213" s="49">
        <f t="shared" si="146"/>
        <v>0.36088627450980393</v>
      </c>
      <c r="F1213" s="49">
        <f t="shared" si="146"/>
        <v>1</v>
      </c>
      <c r="G1213" s="49" t="e">
        <f t="shared" si="147"/>
        <v>#REF!</v>
      </c>
      <c r="H1213" s="49" t="e">
        <f t="shared" si="147"/>
        <v>#REF!</v>
      </c>
      <c r="I1213" s="49" t="e">
        <f t="shared" si="147"/>
        <v>#REF!</v>
      </c>
      <c r="J1213" s="116">
        <f>'[2]RGB Analysis'!A1213/3</f>
        <v>389</v>
      </c>
      <c r="K1213" s="116" t="b">
        <f t="shared" si="148"/>
        <v>1</v>
      </c>
      <c r="L1213" s="116"/>
      <c r="N1213" s="49">
        <v>85</v>
      </c>
      <c r="O1213" s="49">
        <v>92.025999999999996</v>
      </c>
      <c r="P1213" s="49">
        <v>255</v>
      </c>
    </row>
    <row r="1214" spans="1:16" hidden="1" x14ac:dyDescent="0.3">
      <c r="A1214" s="49">
        <v>1168</v>
      </c>
      <c r="B1214" s="115">
        <f t="shared" si="144"/>
        <v>1.7628599316739872</v>
      </c>
      <c r="C1214" s="49">
        <f t="shared" si="145"/>
        <v>718.55936892112641</v>
      </c>
      <c r="D1214" s="49">
        <f t="shared" si="146"/>
        <v>0.32658862745098044</v>
      </c>
      <c r="E1214" s="49">
        <f t="shared" si="146"/>
        <v>0.35572549019607841</v>
      </c>
      <c r="F1214" s="49">
        <f t="shared" si="146"/>
        <v>1</v>
      </c>
      <c r="G1214" s="49" t="e">
        <f t="shared" si="147"/>
        <v>#REF!</v>
      </c>
      <c r="H1214" s="49" t="e">
        <f t="shared" si="147"/>
        <v>#REF!</v>
      </c>
      <c r="I1214" s="49" t="e">
        <f t="shared" si="147"/>
        <v>#REF!</v>
      </c>
      <c r="J1214" s="116">
        <f>'[2]RGB Analysis'!A1214/3</f>
        <v>389.33333333333331</v>
      </c>
      <c r="K1214" s="116" t="b">
        <f t="shared" si="148"/>
        <v>0</v>
      </c>
      <c r="L1214" s="116"/>
      <c r="N1214" s="49">
        <v>83.280100000000004</v>
      </c>
      <c r="O1214" s="49">
        <v>90.71</v>
      </c>
      <c r="P1214" s="49">
        <v>255</v>
      </c>
    </row>
    <row r="1215" spans="1:16" hidden="1" x14ac:dyDescent="0.3">
      <c r="A1215" s="49">
        <v>1169</v>
      </c>
      <c r="B1215" s="115">
        <f t="shared" si="144"/>
        <v>1.7608589555880916</v>
      </c>
      <c r="C1215" s="49">
        <f t="shared" si="145"/>
        <v>719.37591365853689</v>
      </c>
      <c r="D1215" s="49">
        <f t="shared" si="146"/>
        <v>0.31764705882352939</v>
      </c>
      <c r="E1215" s="49">
        <f t="shared" si="146"/>
        <v>0.34724705882352941</v>
      </c>
      <c r="F1215" s="49">
        <f t="shared" si="146"/>
        <v>1</v>
      </c>
      <c r="G1215" s="49" t="e">
        <f t="shared" ref="G1215:I1230" si="149">G1214</f>
        <v>#REF!</v>
      </c>
      <c r="H1215" s="49" t="e">
        <f t="shared" si="149"/>
        <v>#REF!</v>
      </c>
      <c r="I1215" s="49" t="e">
        <f t="shared" si="149"/>
        <v>#REF!</v>
      </c>
      <c r="J1215" s="116">
        <f>'[2]RGB Analysis'!A1215/3</f>
        <v>389.66666666666669</v>
      </c>
      <c r="K1215" s="116" t="b">
        <f t="shared" si="148"/>
        <v>0</v>
      </c>
      <c r="L1215" s="116"/>
      <c r="N1215" s="49">
        <v>81</v>
      </c>
      <c r="O1215" s="49">
        <v>88.548000000000002</v>
      </c>
      <c r="P1215" s="49">
        <v>255</v>
      </c>
    </row>
    <row r="1216" spans="1:16" x14ac:dyDescent="0.3">
      <c r="A1216" s="49">
        <v>1170</v>
      </c>
      <c r="B1216" s="115">
        <f t="shared" si="144"/>
        <v>1.7588579795021961</v>
      </c>
      <c r="C1216" s="49">
        <f t="shared" si="145"/>
        <v>720.19431629068526</v>
      </c>
      <c r="D1216" s="49">
        <f t="shared" si="146"/>
        <v>0.31932941176470586</v>
      </c>
      <c r="E1216" s="49">
        <f t="shared" si="146"/>
        <v>0.34470196078431375</v>
      </c>
      <c r="F1216" s="49">
        <f t="shared" si="146"/>
        <v>1</v>
      </c>
      <c r="G1216" s="49" t="e">
        <f t="shared" si="149"/>
        <v>#REF!</v>
      </c>
      <c r="H1216" s="49" t="e">
        <f t="shared" si="149"/>
        <v>#REF!</v>
      </c>
      <c r="I1216" s="49" t="e">
        <f t="shared" si="149"/>
        <v>#REF!</v>
      </c>
      <c r="J1216" s="116">
        <f>'[2]RGB Analysis'!A1216/3</f>
        <v>390</v>
      </c>
      <c r="K1216" s="116" t="b">
        <f t="shared" si="148"/>
        <v>1</v>
      </c>
      <c r="L1216" s="116"/>
      <c r="N1216" s="49">
        <v>81.429000000000002</v>
      </c>
      <c r="O1216" s="49">
        <v>87.899000000000001</v>
      </c>
      <c r="P1216" s="49">
        <v>255</v>
      </c>
    </row>
    <row r="1217" spans="1:16" hidden="1" x14ac:dyDescent="0.3">
      <c r="A1217" s="49">
        <v>1171</v>
      </c>
      <c r="B1217" s="115">
        <f t="shared" si="144"/>
        <v>1.7568570034163005</v>
      </c>
      <c r="C1217" s="49">
        <f t="shared" si="145"/>
        <v>721.01458316573166</v>
      </c>
      <c r="D1217" s="49">
        <f t="shared" si="146"/>
        <v>0.32156862745098042</v>
      </c>
      <c r="E1217" s="49">
        <f t="shared" si="146"/>
        <v>0.34379607843137261</v>
      </c>
      <c r="F1217" s="49">
        <f t="shared" si="146"/>
        <v>0.99227058823529413</v>
      </c>
      <c r="G1217" s="49" t="e">
        <f t="shared" si="149"/>
        <v>#REF!</v>
      </c>
      <c r="H1217" s="49" t="e">
        <f t="shared" si="149"/>
        <v>#REF!</v>
      </c>
      <c r="I1217" s="49" t="e">
        <f t="shared" si="149"/>
        <v>#REF!</v>
      </c>
      <c r="J1217" s="116">
        <f>'[2]RGB Analysis'!A1217/3</f>
        <v>390.33333333333331</v>
      </c>
      <c r="K1217" s="116" t="b">
        <f t="shared" si="148"/>
        <v>0</v>
      </c>
      <c r="L1217" s="116"/>
      <c r="N1217" s="49">
        <v>82</v>
      </c>
      <c r="O1217" s="49">
        <v>87.668000000000006</v>
      </c>
      <c r="P1217" s="49">
        <v>253.029</v>
      </c>
    </row>
    <row r="1218" spans="1:16" hidden="1" x14ac:dyDescent="0.3">
      <c r="A1218" s="49">
        <v>1172</v>
      </c>
      <c r="B1218" s="115">
        <f t="shared" si="144"/>
        <v>1.754856027330405</v>
      </c>
      <c r="C1218" s="49">
        <f t="shared" si="145"/>
        <v>721.83672066078952</v>
      </c>
      <c r="D1218" s="49">
        <f t="shared" si="146"/>
        <v>0.31653333333333333</v>
      </c>
      <c r="E1218" s="49">
        <f t="shared" si="146"/>
        <v>0.34375294117647059</v>
      </c>
      <c r="F1218" s="49">
        <f t="shared" si="146"/>
        <v>0.98119607843137258</v>
      </c>
      <c r="G1218" s="49" t="e">
        <f t="shared" si="149"/>
        <v>#REF!</v>
      </c>
      <c r="H1218" s="49" t="e">
        <f t="shared" si="149"/>
        <v>#REF!</v>
      </c>
      <c r="I1218" s="49" t="e">
        <f t="shared" si="149"/>
        <v>#REF!</v>
      </c>
      <c r="J1218" s="116">
        <f>'[2]RGB Analysis'!A1218/3</f>
        <v>390.66666666666669</v>
      </c>
      <c r="K1218" s="116" t="b">
        <f t="shared" si="148"/>
        <v>0</v>
      </c>
      <c r="L1218" s="116"/>
      <c r="N1218" s="49">
        <v>80.715999999999994</v>
      </c>
      <c r="O1218" s="49">
        <v>87.656999999999996</v>
      </c>
      <c r="P1218" s="49">
        <v>250.20500000000001</v>
      </c>
    </row>
    <row r="1219" spans="1:16" x14ac:dyDescent="0.3">
      <c r="A1219" s="49">
        <v>1173</v>
      </c>
      <c r="B1219" s="115">
        <f t="shared" si="144"/>
        <v>1.7528550512445094</v>
      </c>
      <c r="C1219" s="49">
        <f t="shared" si="145"/>
        <v>722.6607351820918</v>
      </c>
      <c r="D1219" s="49">
        <f t="shared" si="146"/>
        <v>0.30980392156862746</v>
      </c>
      <c r="E1219" s="49">
        <f t="shared" si="146"/>
        <v>0.34405098039215687</v>
      </c>
      <c r="F1219" s="49">
        <f t="shared" si="146"/>
        <v>0.97455686274509812</v>
      </c>
      <c r="G1219" s="49" t="e">
        <f t="shared" si="149"/>
        <v>#REF!</v>
      </c>
      <c r="H1219" s="49" t="e">
        <f t="shared" si="149"/>
        <v>#REF!</v>
      </c>
      <c r="I1219" s="49" t="e">
        <f t="shared" si="149"/>
        <v>#REF!</v>
      </c>
      <c r="J1219" s="116">
        <f>'[2]RGB Analysis'!A1219/3</f>
        <v>391</v>
      </c>
      <c r="K1219" s="116" t="b">
        <f t="shared" si="148"/>
        <v>1</v>
      </c>
      <c r="L1219" s="116"/>
      <c r="N1219" s="49">
        <v>79</v>
      </c>
      <c r="O1219" s="49">
        <v>87.733000000000004</v>
      </c>
      <c r="P1219" s="49">
        <v>248.512</v>
      </c>
    </row>
    <row r="1220" spans="1:16" hidden="1" x14ac:dyDescent="0.3">
      <c r="A1220" s="49">
        <v>1174</v>
      </c>
      <c r="B1220" s="115">
        <f t="shared" si="144"/>
        <v>1.7508540751586139</v>
      </c>
      <c r="C1220" s="49">
        <f t="shared" si="145"/>
        <v>723.48663316515706</v>
      </c>
      <c r="D1220" s="49">
        <f t="shared" si="146"/>
        <v>0.32152666666666668</v>
      </c>
      <c r="E1220" s="49">
        <f t="shared" si="146"/>
        <v>0.34481960784313725</v>
      </c>
      <c r="F1220" s="49">
        <f t="shared" si="146"/>
        <v>0.96630588235294113</v>
      </c>
      <c r="G1220" s="49" t="e">
        <f t="shared" si="149"/>
        <v>#REF!</v>
      </c>
      <c r="H1220" s="49" t="e">
        <f t="shared" si="149"/>
        <v>#REF!</v>
      </c>
      <c r="I1220" s="49" t="e">
        <f t="shared" si="149"/>
        <v>#REF!</v>
      </c>
      <c r="J1220" s="116">
        <f>'[2]RGB Analysis'!A1220/3</f>
        <v>391.33333333333331</v>
      </c>
      <c r="K1220" s="116" t="b">
        <f t="shared" si="148"/>
        <v>0</v>
      </c>
      <c r="L1220" s="116"/>
      <c r="N1220" s="49">
        <v>81.9893</v>
      </c>
      <c r="O1220" s="49">
        <v>87.929000000000002</v>
      </c>
      <c r="P1220" s="49">
        <v>246.40799999999999</v>
      </c>
    </row>
    <row r="1221" spans="1:16" hidden="1" x14ac:dyDescent="0.3">
      <c r="A1221" s="49">
        <v>1175</v>
      </c>
      <c r="B1221" s="115">
        <f t="shared" si="144"/>
        <v>1.7488530990727182</v>
      </c>
      <c r="C1221" s="49">
        <f t="shared" si="145"/>
        <v>724.31442107495695</v>
      </c>
      <c r="D1221" s="49">
        <f t="shared" si="146"/>
        <v>0.33725490196078428</v>
      </c>
      <c r="E1221" s="49">
        <f t="shared" si="146"/>
        <v>0.34821568627450977</v>
      </c>
      <c r="F1221" s="49">
        <f t="shared" si="146"/>
        <v>0.95254117647058822</v>
      </c>
      <c r="G1221" s="49" t="e">
        <f t="shared" si="149"/>
        <v>#REF!</v>
      </c>
      <c r="H1221" s="49" t="e">
        <f t="shared" si="149"/>
        <v>#REF!</v>
      </c>
      <c r="I1221" s="49" t="e">
        <f t="shared" si="149"/>
        <v>#REF!</v>
      </c>
      <c r="J1221" s="116">
        <f>'[2]RGB Analysis'!A1221/3</f>
        <v>391.66666666666669</v>
      </c>
      <c r="K1221" s="116" t="b">
        <f t="shared" si="148"/>
        <v>0</v>
      </c>
      <c r="L1221" s="116"/>
      <c r="N1221" s="49">
        <v>86</v>
      </c>
      <c r="O1221" s="49">
        <v>88.795000000000002</v>
      </c>
      <c r="P1221" s="49">
        <v>242.898</v>
      </c>
    </row>
    <row r="1222" spans="1:16" x14ac:dyDescent="0.3">
      <c r="A1222" s="49">
        <v>1176</v>
      </c>
      <c r="B1222" s="115">
        <f t="shared" si="144"/>
        <v>1.7468521229868228</v>
      </c>
      <c r="C1222" s="49">
        <f t="shared" si="145"/>
        <v>725.14410540608515</v>
      </c>
      <c r="D1222" s="49">
        <f t="shared" si="146"/>
        <v>0.3339133333333334</v>
      </c>
      <c r="E1222" s="49">
        <f t="shared" si="146"/>
        <v>0.34699215686274509</v>
      </c>
      <c r="F1222" s="49">
        <f t="shared" si="146"/>
        <v>0.9341647058823529</v>
      </c>
      <c r="G1222" s="49" t="e">
        <f t="shared" si="149"/>
        <v>#REF!</v>
      </c>
      <c r="H1222" s="49" t="e">
        <f t="shared" si="149"/>
        <v>#REF!</v>
      </c>
      <c r="I1222" s="49" t="e">
        <f t="shared" si="149"/>
        <v>#REF!</v>
      </c>
      <c r="J1222" s="116">
        <f>'[2]RGB Analysis'!A1222/3</f>
        <v>392</v>
      </c>
      <c r="K1222" s="116" t="b">
        <f t="shared" si="148"/>
        <v>1</v>
      </c>
      <c r="L1222" s="116"/>
      <c r="N1222" s="49">
        <v>85.147900000000007</v>
      </c>
      <c r="O1222" s="49">
        <v>88.483000000000004</v>
      </c>
      <c r="P1222" s="49">
        <v>238.21199999999999</v>
      </c>
    </row>
    <row r="1223" spans="1:16" hidden="1" x14ac:dyDescent="0.3">
      <c r="A1223" s="49">
        <v>1177</v>
      </c>
      <c r="B1223" s="115">
        <f t="shared" si="144"/>
        <v>1.7448511469009271</v>
      </c>
      <c r="C1223" s="49">
        <f t="shared" si="145"/>
        <v>725.97569268292705</v>
      </c>
      <c r="D1223" s="49">
        <f t="shared" si="146"/>
        <v>0.32903843137254896</v>
      </c>
      <c r="E1223" s="49">
        <f t="shared" si="146"/>
        <v>0.34352549019607848</v>
      </c>
      <c r="F1223" s="49">
        <f t="shared" si="146"/>
        <v>0.9304470588235294</v>
      </c>
      <c r="G1223" s="49" t="e">
        <f t="shared" si="149"/>
        <v>#REF!</v>
      </c>
      <c r="H1223" s="49" t="e">
        <f t="shared" si="149"/>
        <v>#REF!</v>
      </c>
      <c r="I1223" s="49" t="e">
        <f t="shared" si="149"/>
        <v>#REF!</v>
      </c>
      <c r="J1223" s="116">
        <f>'[2]RGB Analysis'!A1223/3</f>
        <v>392.33333333333331</v>
      </c>
      <c r="K1223" s="116" t="b">
        <f t="shared" si="148"/>
        <v>0</v>
      </c>
      <c r="L1223" s="116"/>
      <c r="N1223" s="49">
        <v>83.904799999999994</v>
      </c>
      <c r="O1223" s="49">
        <v>87.599000000000004</v>
      </c>
      <c r="P1223" s="49">
        <v>237.26400000000001</v>
      </c>
    </row>
    <row r="1224" spans="1:16" hidden="1" x14ac:dyDescent="0.3">
      <c r="A1224" s="49">
        <v>1178</v>
      </c>
      <c r="B1224" s="115">
        <f t="shared" si="144"/>
        <v>1.7428501708150317</v>
      </c>
      <c r="C1224" s="49">
        <f t="shared" si="145"/>
        <v>726.80918945983046</v>
      </c>
      <c r="D1224" s="49">
        <f t="shared" si="146"/>
        <v>0.32238352941176474</v>
      </c>
      <c r="E1224" s="49">
        <f t="shared" si="146"/>
        <v>0.3400823529411765</v>
      </c>
      <c r="F1224" s="49">
        <f t="shared" si="146"/>
        <v>0.92555686274509807</v>
      </c>
      <c r="G1224" s="49" t="e">
        <f t="shared" si="149"/>
        <v>#REF!</v>
      </c>
      <c r="H1224" s="49" t="e">
        <f t="shared" si="149"/>
        <v>#REF!</v>
      </c>
      <c r="I1224" s="49" t="e">
        <f t="shared" si="149"/>
        <v>#REF!</v>
      </c>
      <c r="J1224" s="116">
        <f>'[2]RGB Analysis'!A1224/3</f>
        <v>392.66666666666669</v>
      </c>
      <c r="K1224" s="116" t="b">
        <f t="shared" si="148"/>
        <v>0</v>
      </c>
      <c r="L1224" s="116"/>
      <c r="N1224" s="49">
        <v>82.207800000000006</v>
      </c>
      <c r="O1224" s="49">
        <v>86.721000000000004</v>
      </c>
      <c r="P1224" s="49">
        <v>236.017</v>
      </c>
    </row>
    <row r="1225" spans="1:16" x14ac:dyDescent="0.3">
      <c r="A1225" s="49">
        <v>1179</v>
      </c>
      <c r="B1225" s="115">
        <f t="shared" si="144"/>
        <v>1.740849194729136</v>
      </c>
      <c r="C1225" s="49">
        <f t="shared" si="145"/>
        <v>727.64460232127863</v>
      </c>
      <c r="D1225" s="49">
        <f t="shared" si="146"/>
        <v>0.31428823529411765</v>
      </c>
      <c r="E1225" s="49">
        <f t="shared" si="146"/>
        <v>0.33763921568627447</v>
      </c>
      <c r="F1225" s="49">
        <f t="shared" si="146"/>
        <v>0.92555686274509807</v>
      </c>
      <c r="G1225" s="49" t="e">
        <f t="shared" si="149"/>
        <v>#REF!</v>
      </c>
      <c r="H1225" s="49" t="e">
        <f t="shared" si="149"/>
        <v>#REF!</v>
      </c>
      <c r="I1225" s="49" t="e">
        <f t="shared" si="149"/>
        <v>#REF!</v>
      </c>
      <c r="J1225" s="116">
        <f>'[2]RGB Analysis'!A1225/3</f>
        <v>393</v>
      </c>
      <c r="K1225" s="116" t="b">
        <f t="shared" si="148"/>
        <v>1</v>
      </c>
      <c r="L1225" s="116"/>
      <c r="N1225" s="49">
        <v>80.143500000000003</v>
      </c>
      <c r="O1225" s="49">
        <v>86.097999999999999</v>
      </c>
      <c r="P1225" s="49">
        <v>236.017</v>
      </c>
    </row>
    <row r="1226" spans="1:16" hidden="1" x14ac:dyDescent="0.3">
      <c r="A1226" s="49">
        <v>1180</v>
      </c>
      <c r="B1226" s="115">
        <f t="shared" si="144"/>
        <v>1.7388482186432406</v>
      </c>
      <c r="C1226" s="49">
        <f t="shared" si="145"/>
        <v>728.48193788206254</v>
      </c>
      <c r="D1226" s="49">
        <f t="shared" si="146"/>
        <v>0.31250549019607843</v>
      </c>
      <c r="E1226" s="49">
        <f t="shared" si="146"/>
        <v>0.33972549019607839</v>
      </c>
      <c r="F1226" s="49">
        <f t="shared" si="146"/>
        <v>0.92559607843137248</v>
      </c>
      <c r="G1226" s="49" t="e">
        <f t="shared" si="149"/>
        <v>#REF!</v>
      </c>
      <c r="H1226" s="49" t="e">
        <f t="shared" si="149"/>
        <v>#REF!</v>
      </c>
      <c r="I1226" s="49" t="e">
        <f t="shared" si="149"/>
        <v>#REF!</v>
      </c>
      <c r="J1226" s="116">
        <f>'[2]RGB Analysis'!A1226/3</f>
        <v>393.33333333333331</v>
      </c>
      <c r="K1226" s="116" t="b">
        <f t="shared" si="148"/>
        <v>0</v>
      </c>
      <c r="L1226" s="116"/>
      <c r="N1226" s="49">
        <v>79.688900000000004</v>
      </c>
      <c r="O1226" s="49">
        <v>86.63</v>
      </c>
      <c r="P1226" s="49">
        <v>236.02699999999999</v>
      </c>
    </row>
    <row r="1227" spans="1:16" hidden="1" x14ac:dyDescent="0.3">
      <c r="A1227" s="49">
        <v>1181</v>
      </c>
      <c r="B1227" s="115">
        <f t="shared" si="144"/>
        <v>1.7368472425573449</v>
      </c>
      <c r="C1227" s="49">
        <f t="shared" si="145"/>
        <v>729.32120278745674</v>
      </c>
      <c r="D1227" s="49">
        <f t="shared" si="146"/>
        <v>0.30980392156862746</v>
      </c>
      <c r="E1227" s="49">
        <f t="shared" si="146"/>
        <v>0.34218823529411763</v>
      </c>
      <c r="F1227" s="49">
        <f t="shared" si="146"/>
        <v>0.92497647058823529</v>
      </c>
      <c r="G1227" s="49" t="e">
        <f t="shared" si="149"/>
        <v>#REF!</v>
      </c>
      <c r="H1227" s="49" t="e">
        <f t="shared" si="149"/>
        <v>#REF!</v>
      </c>
      <c r="I1227" s="49" t="e">
        <f t="shared" si="149"/>
        <v>#REF!</v>
      </c>
      <c r="J1227" s="116">
        <f>'[2]RGB Analysis'!A1227/3</f>
        <v>393.66666666666669</v>
      </c>
      <c r="K1227" s="116" t="b">
        <f t="shared" si="148"/>
        <v>0</v>
      </c>
      <c r="L1227" s="116"/>
      <c r="N1227" s="49">
        <v>79</v>
      </c>
      <c r="O1227" s="49">
        <v>87.257999999999996</v>
      </c>
      <c r="P1227" s="49">
        <v>235.869</v>
      </c>
    </row>
    <row r="1228" spans="1:16" x14ac:dyDescent="0.3">
      <c r="A1228" s="49">
        <v>1182</v>
      </c>
      <c r="B1228" s="115">
        <f t="shared" si="144"/>
        <v>1.7348462664714495</v>
      </c>
      <c r="C1228" s="49">
        <f t="shared" si="145"/>
        <v>730.1624037133937</v>
      </c>
      <c r="D1228" s="49">
        <f t="shared" si="146"/>
        <v>0.31785058823529416</v>
      </c>
      <c r="E1228" s="49">
        <f t="shared" si="146"/>
        <v>0.33908627450980394</v>
      </c>
      <c r="F1228" s="49">
        <f t="shared" si="146"/>
        <v>0.9248745098039215</v>
      </c>
      <c r="G1228" s="49" t="e">
        <f t="shared" si="149"/>
        <v>#REF!</v>
      </c>
      <c r="H1228" s="49" t="e">
        <f t="shared" si="149"/>
        <v>#REF!</v>
      </c>
      <c r="I1228" s="49" t="e">
        <f t="shared" si="149"/>
        <v>#REF!</v>
      </c>
      <c r="J1228" s="116">
        <f>'[2]RGB Analysis'!A1228/3</f>
        <v>394</v>
      </c>
      <c r="K1228" s="116" t="b">
        <f t="shared" si="148"/>
        <v>1</v>
      </c>
      <c r="L1228" s="116"/>
      <c r="N1228" s="49">
        <v>81.051900000000003</v>
      </c>
      <c r="O1228" s="49">
        <v>86.466999999999999</v>
      </c>
      <c r="P1228" s="49">
        <v>235.84299999999999</v>
      </c>
    </row>
    <row r="1229" spans="1:16" hidden="1" x14ac:dyDescent="0.3">
      <c r="A1229" s="49">
        <v>1183</v>
      </c>
      <c r="B1229" s="115">
        <f t="shared" si="144"/>
        <v>1.7328452903855538</v>
      </c>
      <c r="C1229" s="49">
        <f t="shared" si="145"/>
        <v>731.00554736664253</v>
      </c>
      <c r="D1229" s="49">
        <f t="shared" si="146"/>
        <v>0.32871686274509804</v>
      </c>
      <c r="E1229" s="49">
        <f t="shared" si="146"/>
        <v>0.33580784313725487</v>
      </c>
      <c r="F1229" s="49">
        <f t="shared" si="146"/>
        <v>0.92099999999999993</v>
      </c>
      <c r="G1229" s="49" t="e">
        <f t="shared" si="149"/>
        <v>#REF!</v>
      </c>
      <c r="H1229" s="49" t="e">
        <f t="shared" si="149"/>
        <v>#REF!</v>
      </c>
      <c r="I1229" s="49" t="e">
        <f t="shared" si="149"/>
        <v>#REF!</v>
      </c>
      <c r="J1229" s="116">
        <f>'[2]RGB Analysis'!A1229/3</f>
        <v>394.33333333333331</v>
      </c>
      <c r="K1229" s="116" t="b">
        <f t="shared" si="148"/>
        <v>0</v>
      </c>
      <c r="L1229" s="116"/>
      <c r="N1229" s="49">
        <v>83.822800000000001</v>
      </c>
      <c r="O1229" s="49">
        <v>85.631</v>
      </c>
      <c r="P1229" s="49">
        <v>234.85499999999999</v>
      </c>
    </row>
    <row r="1230" spans="1:16" hidden="1" x14ac:dyDescent="0.3">
      <c r="A1230" s="49">
        <v>1184</v>
      </c>
      <c r="B1230" s="115">
        <f t="shared" si="144"/>
        <v>1.7308443142996583</v>
      </c>
      <c r="C1230" s="49">
        <f t="shared" si="145"/>
        <v>731.85064048498543</v>
      </c>
      <c r="D1230" s="49">
        <f t="shared" si="146"/>
        <v>0.32729490196078431</v>
      </c>
      <c r="E1230" s="49">
        <f t="shared" si="146"/>
        <v>0.33602352941176472</v>
      </c>
      <c r="F1230" s="49">
        <f t="shared" si="146"/>
        <v>0.91595686274509802</v>
      </c>
      <c r="G1230" s="49" t="e">
        <f t="shared" si="149"/>
        <v>#REF!</v>
      </c>
      <c r="H1230" s="49" t="e">
        <f t="shared" si="149"/>
        <v>#REF!</v>
      </c>
      <c r="I1230" s="49" t="e">
        <f t="shared" si="149"/>
        <v>#REF!</v>
      </c>
      <c r="J1230" s="116">
        <f>'[2]RGB Analysis'!A1230/3</f>
        <v>394.66666666666669</v>
      </c>
      <c r="K1230" s="116" t="b">
        <f t="shared" si="148"/>
        <v>0</v>
      </c>
      <c r="L1230" s="116"/>
      <c r="N1230" s="49">
        <v>83.4602</v>
      </c>
      <c r="O1230" s="49">
        <v>85.686000000000007</v>
      </c>
      <c r="P1230" s="49">
        <v>233.56899999999999</v>
      </c>
    </row>
    <row r="1231" spans="1:16" x14ac:dyDescent="0.3">
      <c r="A1231" s="49">
        <v>1185</v>
      </c>
      <c r="B1231" s="115">
        <f t="shared" si="144"/>
        <v>1.7288433382137627</v>
      </c>
      <c r="C1231" s="49">
        <f t="shared" si="145"/>
        <v>732.69768983739857</v>
      </c>
      <c r="D1231" s="49">
        <f t="shared" si="146"/>
        <v>0.32549019607843138</v>
      </c>
      <c r="E1231" s="49">
        <f t="shared" si="146"/>
        <v>0.33187058823529408</v>
      </c>
      <c r="F1231" s="49">
        <f t="shared" si="146"/>
        <v>0.90765882352941174</v>
      </c>
      <c r="G1231" s="49" t="e">
        <f t="shared" ref="G1231:I1246" si="150">G1230</f>
        <v>#REF!</v>
      </c>
      <c r="H1231" s="49" t="e">
        <f t="shared" si="150"/>
        <v>#REF!</v>
      </c>
      <c r="I1231" s="49" t="e">
        <f t="shared" si="150"/>
        <v>#REF!</v>
      </c>
      <c r="J1231" s="116">
        <f>'[2]RGB Analysis'!A1231/3</f>
        <v>395</v>
      </c>
      <c r="K1231" s="116" t="b">
        <f t="shared" si="148"/>
        <v>1</v>
      </c>
      <c r="L1231" s="116"/>
      <c r="N1231" s="49">
        <v>83</v>
      </c>
      <c r="O1231" s="49">
        <v>84.626999999999995</v>
      </c>
      <c r="P1231" s="49">
        <v>231.453</v>
      </c>
    </row>
    <row r="1232" spans="1:16" hidden="1" x14ac:dyDescent="0.3">
      <c r="A1232" s="49">
        <v>1186</v>
      </c>
      <c r="B1232" s="115">
        <f t="shared" si="144"/>
        <v>1.7268423621278672</v>
      </c>
      <c r="C1232" s="49">
        <f t="shared" si="145"/>
        <v>733.54670222423215</v>
      </c>
      <c r="D1232" s="49">
        <f t="shared" si="146"/>
        <v>0.32426156862745098</v>
      </c>
      <c r="E1232" s="49">
        <f t="shared" si="146"/>
        <v>0.32950980392156864</v>
      </c>
      <c r="F1232" s="49">
        <f t="shared" si="146"/>
        <v>0.89527450980392154</v>
      </c>
      <c r="G1232" s="49" t="e">
        <f t="shared" si="150"/>
        <v>#REF!</v>
      </c>
      <c r="H1232" s="49" t="e">
        <f t="shared" si="150"/>
        <v>#REF!</v>
      </c>
      <c r="I1232" s="49" t="e">
        <f t="shared" si="150"/>
        <v>#REF!</v>
      </c>
      <c r="J1232" s="116">
        <f>'[2]RGB Analysis'!A1232/3</f>
        <v>395.33333333333331</v>
      </c>
      <c r="K1232" s="116" t="b">
        <f t="shared" si="148"/>
        <v>0</v>
      </c>
      <c r="L1232" s="116"/>
      <c r="N1232" s="49">
        <v>82.686700000000002</v>
      </c>
      <c r="O1232" s="49">
        <v>84.025000000000006</v>
      </c>
      <c r="P1232" s="49">
        <v>228.29499999999999</v>
      </c>
    </row>
    <row r="1233" spans="1:16" hidden="1" x14ac:dyDescent="0.3">
      <c r="A1233" s="49">
        <v>1187</v>
      </c>
      <c r="B1233" s="115">
        <f t="shared" si="144"/>
        <v>1.7248413860419716</v>
      </c>
      <c r="C1233" s="49">
        <f t="shared" si="145"/>
        <v>734.39768447739254</v>
      </c>
      <c r="D1233" s="49">
        <f t="shared" si="146"/>
        <v>0.32267686274509805</v>
      </c>
      <c r="E1233" s="49">
        <f t="shared" si="146"/>
        <v>0.33119607843137255</v>
      </c>
      <c r="F1233" s="49">
        <f t="shared" si="146"/>
        <v>0.88188627450980395</v>
      </c>
      <c r="G1233" s="49" t="e">
        <f t="shared" si="150"/>
        <v>#REF!</v>
      </c>
      <c r="H1233" s="49" t="e">
        <f t="shared" si="150"/>
        <v>#REF!</v>
      </c>
      <c r="I1233" s="49" t="e">
        <f t="shared" si="150"/>
        <v>#REF!</v>
      </c>
      <c r="J1233" s="116">
        <f>'[2]RGB Analysis'!A1233/3</f>
        <v>395.66666666666669</v>
      </c>
      <c r="K1233" s="116" t="b">
        <f t="shared" si="148"/>
        <v>0</v>
      </c>
      <c r="L1233" s="116"/>
      <c r="N1233" s="49">
        <v>82.282600000000002</v>
      </c>
      <c r="O1233" s="49">
        <v>84.454999999999998</v>
      </c>
      <c r="P1233" s="49">
        <v>224.881</v>
      </c>
    </row>
    <row r="1234" spans="1:16" x14ac:dyDescent="0.3">
      <c r="A1234" s="49">
        <v>1188</v>
      </c>
      <c r="B1234" s="115">
        <f t="shared" si="144"/>
        <v>1.7228404099560761</v>
      </c>
      <c r="C1234" s="49">
        <f t="shared" si="145"/>
        <v>735.25064346052534</v>
      </c>
      <c r="D1234" s="49">
        <f t="shared" si="146"/>
        <v>0.32176196078431374</v>
      </c>
      <c r="E1234" s="49">
        <f t="shared" si="146"/>
        <v>0.33501960784313728</v>
      </c>
      <c r="F1234" s="49">
        <f t="shared" si="146"/>
        <v>0.86314509803921569</v>
      </c>
      <c r="G1234" s="49" t="e">
        <f t="shared" si="150"/>
        <v>#REF!</v>
      </c>
      <c r="H1234" s="49" t="e">
        <f t="shared" si="150"/>
        <v>#REF!</v>
      </c>
      <c r="I1234" s="49" t="e">
        <f t="shared" si="150"/>
        <v>#REF!</v>
      </c>
      <c r="J1234" s="116">
        <f>'[2]RGB Analysis'!A1234/3</f>
        <v>396</v>
      </c>
      <c r="K1234" s="116" t="b">
        <f t="shared" si="148"/>
        <v>1</v>
      </c>
      <c r="L1234" s="116"/>
      <c r="N1234" s="49">
        <v>82.049300000000002</v>
      </c>
      <c r="O1234" s="49">
        <v>85.43</v>
      </c>
      <c r="P1234" s="49">
        <v>220.102</v>
      </c>
    </row>
    <row r="1235" spans="1:16" hidden="1" x14ac:dyDescent="0.3">
      <c r="A1235" s="49">
        <v>1189</v>
      </c>
      <c r="B1235" s="115">
        <f t="shared" si="144"/>
        <v>1.7208394338701805</v>
      </c>
      <c r="C1235" s="49">
        <f t="shared" si="145"/>
        <v>736.10558606920051</v>
      </c>
      <c r="D1235" s="49">
        <f t="shared" si="146"/>
        <v>0.32025372549019604</v>
      </c>
      <c r="E1235" s="49">
        <f t="shared" si="146"/>
        <v>0.33390588235294116</v>
      </c>
      <c r="F1235" s="49">
        <f t="shared" si="146"/>
        <v>0.86109803921568639</v>
      </c>
      <c r="G1235" s="49" t="e">
        <f t="shared" si="150"/>
        <v>#REF!</v>
      </c>
      <c r="H1235" s="49" t="e">
        <f t="shared" si="150"/>
        <v>#REF!</v>
      </c>
      <c r="I1235" s="49" t="e">
        <f t="shared" si="150"/>
        <v>#REF!</v>
      </c>
      <c r="J1235" s="116">
        <f>'[2]RGB Analysis'!A1235/3</f>
        <v>396.33333333333331</v>
      </c>
      <c r="K1235" s="116" t="b">
        <f t="shared" si="148"/>
        <v>0</v>
      </c>
      <c r="L1235" s="116"/>
      <c r="N1235" s="49">
        <v>81.664699999999996</v>
      </c>
      <c r="O1235" s="49">
        <v>85.146000000000001</v>
      </c>
      <c r="P1235" s="49">
        <v>219.58</v>
      </c>
    </row>
    <row r="1236" spans="1:16" hidden="1" x14ac:dyDescent="0.3">
      <c r="A1236" s="49">
        <v>1190</v>
      </c>
      <c r="B1236" s="115">
        <f t="shared" si="144"/>
        <v>1.718838457784285</v>
      </c>
      <c r="C1236" s="49">
        <f t="shared" si="145"/>
        <v>736.96251923109708</v>
      </c>
      <c r="D1236" s="49">
        <f t="shared" si="146"/>
        <v>0.3185062745098039</v>
      </c>
      <c r="E1236" s="49">
        <f t="shared" si="146"/>
        <v>0.32925882352941171</v>
      </c>
      <c r="F1236" s="49">
        <f t="shared" si="146"/>
        <v>0.85882352941176465</v>
      </c>
      <c r="G1236" s="49" t="e">
        <f t="shared" si="150"/>
        <v>#REF!</v>
      </c>
      <c r="H1236" s="49" t="e">
        <f t="shared" si="150"/>
        <v>#REF!</v>
      </c>
      <c r="I1236" s="49" t="e">
        <f t="shared" si="150"/>
        <v>#REF!</v>
      </c>
      <c r="J1236" s="116">
        <f>'[2]RGB Analysis'!A1236/3</f>
        <v>396.66666666666669</v>
      </c>
      <c r="K1236" s="116" t="b">
        <f t="shared" si="148"/>
        <v>0</v>
      </c>
      <c r="L1236" s="116"/>
      <c r="N1236" s="49">
        <v>81.219099999999997</v>
      </c>
      <c r="O1236" s="49">
        <v>83.960999999999999</v>
      </c>
      <c r="P1236" s="49">
        <v>219</v>
      </c>
    </row>
    <row r="1237" spans="1:16" x14ac:dyDescent="0.3">
      <c r="A1237" s="49">
        <v>1191</v>
      </c>
      <c r="B1237" s="115">
        <f t="shared" si="144"/>
        <v>1.7168374816983893</v>
      </c>
      <c r="C1237" s="49">
        <f t="shared" si="145"/>
        <v>737.82144990619156</v>
      </c>
      <c r="D1237" s="49">
        <f t="shared" si="146"/>
        <v>0.31612549019607838</v>
      </c>
      <c r="E1237" s="49">
        <f t="shared" si="146"/>
        <v>0.32916470588235291</v>
      </c>
      <c r="F1237" s="49">
        <f t="shared" si="146"/>
        <v>0.85389803921568619</v>
      </c>
      <c r="G1237" s="49" t="e">
        <f t="shared" si="150"/>
        <v>#REF!</v>
      </c>
      <c r="H1237" s="49" t="e">
        <f t="shared" si="150"/>
        <v>#REF!</v>
      </c>
      <c r="I1237" s="49" t="e">
        <f t="shared" si="150"/>
        <v>#REF!</v>
      </c>
      <c r="J1237" s="116">
        <f>'[2]RGB Analysis'!A1237/3</f>
        <v>397</v>
      </c>
      <c r="K1237" s="116" t="b">
        <f t="shared" si="148"/>
        <v>1</v>
      </c>
      <c r="L1237" s="116"/>
      <c r="N1237" s="49">
        <v>80.611999999999995</v>
      </c>
      <c r="O1237" s="49">
        <v>83.936999999999998</v>
      </c>
      <c r="P1237" s="49">
        <v>217.744</v>
      </c>
    </row>
    <row r="1238" spans="1:16" hidden="1" x14ac:dyDescent="0.3">
      <c r="A1238" s="49">
        <v>1192</v>
      </c>
      <c r="B1238" s="115">
        <f t="shared" si="144"/>
        <v>1.7148365056124939</v>
      </c>
      <c r="C1238" s="49">
        <f t="shared" si="145"/>
        <v>738.6823850869456</v>
      </c>
      <c r="D1238" s="49">
        <f t="shared" si="146"/>
        <v>0.32354352941176473</v>
      </c>
      <c r="E1238" s="49">
        <f t="shared" si="146"/>
        <v>0.33056470588235293</v>
      </c>
      <c r="F1238" s="49">
        <f t="shared" si="146"/>
        <v>0.84705882352941175</v>
      </c>
      <c r="G1238" s="49" t="e">
        <f t="shared" si="150"/>
        <v>#REF!</v>
      </c>
      <c r="H1238" s="49" t="e">
        <f t="shared" si="150"/>
        <v>#REF!</v>
      </c>
      <c r="I1238" s="49" t="e">
        <f t="shared" si="150"/>
        <v>#REF!</v>
      </c>
      <c r="J1238" s="116">
        <f>'[2]RGB Analysis'!A1238/3</f>
        <v>397.33333333333331</v>
      </c>
      <c r="K1238" s="116" t="b">
        <f t="shared" si="148"/>
        <v>0</v>
      </c>
      <c r="L1238" s="116"/>
      <c r="N1238" s="49">
        <v>82.503600000000006</v>
      </c>
      <c r="O1238" s="49">
        <v>84.293999999999997</v>
      </c>
      <c r="P1238" s="49">
        <v>216</v>
      </c>
    </row>
    <row r="1239" spans="1:16" hidden="1" x14ac:dyDescent="0.3">
      <c r="A1239" s="49">
        <v>1193</v>
      </c>
      <c r="B1239" s="115">
        <f t="shared" si="144"/>
        <v>1.7128355295265982</v>
      </c>
      <c r="C1239" s="49">
        <f t="shared" si="145"/>
        <v>739.54533179849579</v>
      </c>
      <c r="D1239" s="49">
        <f t="shared" si="146"/>
        <v>0.333798431372549</v>
      </c>
      <c r="E1239" s="49">
        <f t="shared" si="146"/>
        <v>0.33409411764705882</v>
      </c>
      <c r="F1239" s="49">
        <f t="shared" si="146"/>
        <v>0.84705882352941175</v>
      </c>
      <c r="G1239" s="49" t="e">
        <f t="shared" si="150"/>
        <v>#REF!</v>
      </c>
      <c r="H1239" s="49" t="e">
        <f t="shared" si="150"/>
        <v>#REF!</v>
      </c>
      <c r="I1239" s="49" t="e">
        <f t="shared" si="150"/>
        <v>#REF!</v>
      </c>
      <c r="J1239" s="116">
        <f>'[2]RGB Analysis'!A1239/3</f>
        <v>397.66666666666669</v>
      </c>
      <c r="K1239" s="116" t="b">
        <f t="shared" si="148"/>
        <v>0</v>
      </c>
      <c r="L1239" s="116"/>
      <c r="N1239" s="49">
        <v>85.118600000000001</v>
      </c>
      <c r="O1239" s="49">
        <v>85.194000000000003</v>
      </c>
      <c r="P1239" s="49">
        <v>216</v>
      </c>
    </row>
    <row r="1240" spans="1:16" x14ac:dyDescent="0.3">
      <c r="A1240" s="49">
        <v>1194</v>
      </c>
      <c r="B1240" s="115">
        <f t="shared" si="144"/>
        <v>1.7108345534407028</v>
      </c>
      <c r="C1240" s="49">
        <f t="shared" si="145"/>
        <v>740.41029709884481</v>
      </c>
      <c r="D1240" s="49">
        <f t="shared" si="146"/>
        <v>0.32693843137254897</v>
      </c>
      <c r="E1240" s="49">
        <f t="shared" si="146"/>
        <v>0.33618823529411762</v>
      </c>
      <c r="F1240" s="49">
        <f t="shared" si="146"/>
        <v>0.84705882352941175</v>
      </c>
      <c r="G1240" s="49" t="e">
        <f t="shared" si="150"/>
        <v>#REF!</v>
      </c>
      <c r="H1240" s="49" t="e">
        <f t="shared" si="150"/>
        <v>#REF!</v>
      </c>
      <c r="I1240" s="49" t="e">
        <f t="shared" si="150"/>
        <v>#REF!</v>
      </c>
      <c r="J1240" s="116">
        <f>'[2]RGB Analysis'!A1240/3</f>
        <v>398</v>
      </c>
      <c r="K1240" s="116" t="b">
        <f t="shared" si="148"/>
        <v>1</v>
      </c>
      <c r="L1240" s="116"/>
      <c r="N1240" s="49">
        <v>83.369299999999996</v>
      </c>
      <c r="O1240" s="49">
        <v>85.727999999999994</v>
      </c>
      <c r="P1240" s="49">
        <v>216</v>
      </c>
    </row>
    <row r="1241" spans="1:16" hidden="1" x14ac:dyDescent="0.3">
      <c r="A1241" s="49">
        <v>1195</v>
      </c>
      <c r="B1241" s="115">
        <f t="shared" si="144"/>
        <v>1.7088335773548071</v>
      </c>
      <c r="C1241" s="49">
        <f t="shared" si="145"/>
        <v>741.2772880790543</v>
      </c>
      <c r="D1241" s="49">
        <f t="shared" si="146"/>
        <v>0.31764705882352939</v>
      </c>
      <c r="E1241" s="49">
        <f t="shared" si="146"/>
        <v>0.33298823529411764</v>
      </c>
      <c r="F1241" s="49">
        <f t="shared" si="146"/>
        <v>0.82744705882352931</v>
      </c>
      <c r="G1241" s="49" t="e">
        <f t="shared" si="150"/>
        <v>#REF!</v>
      </c>
      <c r="H1241" s="49" t="e">
        <f t="shared" si="150"/>
        <v>#REF!</v>
      </c>
      <c r="I1241" s="49" t="e">
        <f t="shared" si="150"/>
        <v>#REF!</v>
      </c>
      <c r="J1241" s="116">
        <f>'[2]RGB Analysis'!A1241/3</f>
        <v>398.33333333333331</v>
      </c>
      <c r="K1241" s="116" t="b">
        <f t="shared" si="148"/>
        <v>0</v>
      </c>
      <c r="L1241" s="116"/>
      <c r="N1241" s="49">
        <v>81</v>
      </c>
      <c r="O1241" s="49">
        <v>84.912000000000006</v>
      </c>
      <c r="P1241" s="49">
        <v>210.999</v>
      </c>
    </row>
    <row r="1242" spans="1:16" hidden="1" x14ac:dyDescent="0.3">
      <c r="A1242" s="49">
        <v>1196</v>
      </c>
      <c r="B1242" s="115">
        <f t="shared" si="144"/>
        <v>1.7068326012689115</v>
      </c>
      <c r="C1242" s="49">
        <f t="shared" si="145"/>
        <v>742.14631186343775</v>
      </c>
      <c r="D1242" s="49">
        <f t="shared" si="146"/>
        <v>0.3152305882352941</v>
      </c>
      <c r="E1242" s="49">
        <f t="shared" si="146"/>
        <v>0.32898823529411764</v>
      </c>
      <c r="F1242" s="49">
        <f t="shared" si="146"/>
        <v>0.79999999999999993</v>
      </c>
      <c r="G1242" s="49" t="e">
        <f t="shared" si="150"/>
        <v>#REF!</v>
      </c>
      <c r="H1242" s="49" t="e">
        <f t="shared" si="150"/>
        <v>#REF!</v>
      </c>
      <c r="I1242" s="49" t="e">
        <f t="shared" si="150"/>
        <v>#REF!</v>
      </c>
      <c r="J1242" s="116">
        <f>'[2]RGB Analysis'!A1242/3</f>
        <v>398.66666666666669</v>
      </c>
      <c r="K1242" s="116" t="b">
        <f t="shared" si="148"/>
        <v>0</v>
      </c>
      <c r="L1242" s="116"/>
      <c r="N1242" s="49">
        <v>80.383799999999994</v>
      </c>
      <c r="O1242" s="49">
        <v>83.891999999999996</v>
      </c>
      <c r="P1242" s="49">
        <v>204</v>
      </c>
    </row>
    <row r="1243" spans="1:16" x14ac:dyDescent="0.3">
      <c r="A1243" s="49">
        <v>1197</v>
      </c>
      <c r="B1243" s="115">
        <f t="shared" si="144"/>
        <v>1.704831625183016</v>
      </c>
      <c r="C1243" s="49">
        <f t="shared" si="145"/>
        <v>743.0173756097563</v>
      </c>
      <c r="D1243" s="49">
        <f t="shared" si="146"/>
        <v>0.31194549019607842</v>
      </c>
      <c r="E1243" s="49">
        <f t="shared" si="146"/>
        <v>0.32941176470588235</v>
      </c>
      <c r="F1243" s="49">
        <f t="shared" si="146"/>
        <v>0.79673725490196079</v>
      </c>
      <c r="G1243" s="49" t="e">
        <f t="shared" si="150"/>
        <v>#REF!</v>
      </c>
      <c r="H1243" s="49" t="e">
        <f t="shared" si="150"/>
        <v>#REF!</v>
      </c>
      <c r="I1243" s="49" t="e">
        <f t="shared" si="150"/>
        <v>#REF!</v>
      </c>
      <c r="J1243" s="116">
        <f>'[2]RGB Analysis'!A1243/3</f>
        <v>399</v>
      </c>
      <c r="K1243" s="116" t="b">
        <f t="shared" si="148"/>
        <v>1</v>
      </c>
      <c r="L1243" s="116"/>
      <c r="N1243" s="49">
        <v>79.546099999999996</v>
      </c>
      <c r="O1243" s="49">
        <v>84</v>
      </c>
      <c r="P1243" s="49">
        <v>203.16800000000001</v>
      </c>
    </row>
    <row r="1244" spans="1:16" hidden="1" x14ac:dyDescent="0.3">
      <c r="A1244" s="49">
        <v>1198</v>
      </c>
      <c r="B1244" s="115">
        <f t="shared" si="144"/>
        <v>1.7028306490971203</v>
      </c>
      <c r="C1244" s="49">
        <f t="shared" si="145"/>
        <v>743.89048650941527</v>
      </c>
      <c r="D1244" s="49">
        <f t="shared" si="146"/>
        <v>0.31646274509803918</v>
      </c>
      <c r="E1244" s="49">
        <f t="shared" si="146"/>
        <v>0.3290313725490196</v>
      </c>
      <c r="F1244" s="49">
        <f t="shared" si="146"/>
        <v>0.79215686274509811</v>
      </c>
      <c r="G1244" s="49" t="e">
        <f t="shared" si="150"/>
        <v>#REF!</v>
      </c>
      <c r="H1244" s="49" t="e">
        <f t="shared" si="150"/>
        <v>#REF!</v>
      </c>
      <c r="I1244" s="49" t="e">
        <f t="shared" si="150"/>
        <v>#REF!</v>
      </c>
      <c r="J1244" s="116">
        <f>'[2]RGB Analysis'!A1244/3</f>
        <v>399.33333333333331</v>
      </c>
      <c r="K1244" s="116" t="b">
        <f t="shared" si="148"/>
        <v>0</v>
      </c>
      <c r="L1244" s="116"/>
      <c r="N1244" s="49">
        <v>80.697999999999993</v>
      </c>
      <c r="O1244" s="49">
        <v>83.903000000000006</v>
      </c>
      <c r="P1244" s="49">
        <v>202</v>
      </c>
    </row>
    <row r="1245" spans="1:16" hidden="1" x14ac:dyDescent="0.3">
      <c r="A1245" s="49">
        <v>1199</v>
      </c>
      <c r="B1245" s="115">
        <f t="shared" si="144"/>
        <v>1.7008296730112249</v>
      </c>
      <c r="C1245" s="49">
        <f t="shared" si="145"/>
        <v>744.76565178766168</v>
      </c>
      <c r="D1245" s="49">
        <f t="shared" si="146"/>
        <v>0.32236666666666663</v>
      </c>
      <c r="E1245" s="49">
        <f t="shared" si="146"/>
        <v>0.33123137254901958</v>
      </c>
      <c r="F1245" s="49">
        <f t="shared" si="146"/>
        <v>0.78890196078431363</v>
      </c>
      <c r="G1245" s="49" t="e">
        <f t="shared" si="150"/>
        <v>#REF!</v>
      </c>
      <c r="H1245" s="49" t="e">
        <f t="shared" si="150"/>
        <v>#REF!</v>
      </c>
      <c r="I1245" s="49" t="e">
        <f t="shared" si="150"/>
        <v>#REF!</v>
      </c>
      <c r="J1245" s="116">
        <f>'[2]RGB Analysis'!A1245/3</f>
        <v>399.66666666666669</v>
      </c>
      <c r="K1245" s="116" t="b">
        <f t="shared" si="148"/>
        <v>0</v>
      </c>
      <c r="L1245" s="116"/>
      <c r="N1245" s="49">
        <v>82.203500000000005</v>
      </c>
      <c r="O1245" s="49">
        <v>84.463999999999999</v>
      </c>
      <c r="P1245" s="49">
        <v>201.17</v>
      </c>
    </row>
    <row r="1246" spans="1:16" x14ac:dyDescent="0.3">
      <c r="A1246" s="49">
        <v>1200</v>
      </c>
      <c r="B1246" s="115">
        <f t="shared" si="144"/>
        <v>1.6988286969253292</v>
      </c>
      <c r="C1246" s="49">
        <f t="shared" si="145"/>
        <v>745.64287870378382</v>
      </c>
      <c r="D1246" s="49">
        <f t="shared" si="146"/>
        <v>0.32226117647058816</v>
      </c>
      <c r="E1246" s="49">
        <f t="shared" si="146"/>
        <v>0.33341568627450979</v>
      </c>
      <c r="F1246" s="49">
        <f t="shared" si="146"/>
        <v>0.78431372549019607</v>
      </c>
      <c r="G1246" s="49" t="e">
        <f t="shared" si="150"/>
        <v>#REF!</v>
      </c>
      <c r="H1246" s="49" t="e">
        <f t="shared" si="150"/>
        <v>#REF!</v>
      </c>
      <c r="I1246" s="49" t="e">
        <f t="shared" si="150"/>
        <v>#REF!</v>
      </c>
      <c r="J1246" s="116">
        <f>'[2]RGB Analysis'!A1246/3</f>
        <v>400</v>
      </c>
      <c r="K1246" s="116" t="b">
        <f t="shared" si="148"/>
        <v>1</v>
      </c>
      <c r="L1246" s="116"/>
      <c r="N1246" s="49">
        <v>82.176599999999993</v>
      </c>
      <c r="O1246" s="49">
        <v>85.021000000000001</v>
      </c>
      <c r="P1246" s="49">
        <v>200</v>
      </c>
    </row>
    <row r="1247" spans="1:16" hidden="1" x14ac:dyDescent="0.3">
      <c r="A1247" s="49">
        <v>1201</v>
      </c>
      <c r="B1247" s="115">
        <f t="shared" si="144"/>
        <v>1.6968277208394338</v>
      </c>
      <c r="C1247" s="49">
        <f t="shared" si="145"/>
        <v>746.52217455131176</v>
      </c>
      <c r="D1247" s="49">
        <f t="shared" si="146"/>
        <v>0.32275725490196078</v>
      </c>
      <c r="E1247" s="49">
        <f t="shared" si="146"/>
        <v>0.32980000000000004</v>
      </c>
      <c r="F1247" s="49">
        <f t="shared" si="146"/>
        <v>0.77457647058823531</v>
      </c>
      <c r="G1247" s="49" t="e">
        <f t="shared" ref="G1247:I1262" si="151">G1246</f>
        <v>#REF!</v>
      </c>
      <c r="H1247" s="49" t="e">
        <f t="shared" si="151"/>
        <v>#REF!</v>
      </c>
      <c r="I1247" s="49" t="e">
        <f t="shared" si="151"/>
        <v>#REF!</v>
      </c>
      <c r="J1247" s="116">
        <f>'[2]RGB Analysis'!A1247/3</f>
        <v>400.33333333333331</v>
      </c>
      <c r="K1247" s="116" t="b">
        <f t="shared" si="148"/>
        <v>0</v>
      </c>
      <c r="L1247" s="116"/>
      <c r="N1247" s="49">
        <v>82.303100000000001</v>
      </c>
      <c r="O1247" s="49">
        <v>84.099000000000004</v>
      </c>
      <c r="P1247" s="49">
        <v>197.517</v>
      </c>
    </row>
    <row r="1248" spans="1:16" hidden="1" x14ac:dyDescent="0.3">
      <c r="A1248" s="49">
        <v>1202</v>
      </c>
      <c r="B1248" s="115">
        <f t="shared" si="144"/>
        <v>1.6948267447535381</v>
      </c>
      <c r="C1248" s="49">
        <f t="shared" si="145"/>
        <v>747.40354665822008</v>
      </c>
      <c r="D1248" s="49">
        <f t="shared" si="146"/>
        <v>0.31966705882352942</v>
      </c>
      <c r="E1248" s="49">
        <f t="shared" si="146"/>
        <v>0.33027058823529409</v>
      </c>
      <c r="F1248" s="49">
        <f t="shared" si="146"/>
        <v>0.76078431372549016</v>
      </c>
      <c r="G1248" s="49" t="e">
        <f t="shared" si="151"/>
        <v>#REF!</v>
      </c>
      <c r="H1248" s="49" t="e">
        <f t="shared" si="151"/>
        <v>#REF!</v>
      </c>
      <c r="I1248" s="49" t="e">
        <f t="shared" si="151"/>
        <v>#REF!</v>
      </c>
      <c r="J1248" s="116">
        <f>'[2]RGB Analysis'!A1248/3</f>
        <v>400.66666666666669</v>
      </c>
      <c r="K1248" s="116" t="b">
        <f t="shared" si="148"/>
        <v>0</v>
      </c>
      <c r="L1248" s="116"/>
      <c r="N1248" s="49">
        <v>81.515100000000004</v>
      </c>
      <c r="O1248" s="49">
        <v>84.218999999999994</v>
      </c>
      <c r="P1248" s="49">
        <v>194</v>
      </c>
    </row>
    <row r="1249" spans="1:16" x14ac:dyDescent="0.3">
      <c r="A1249" s="49">
        <v>1203</v>
      </c>
      <c r="B1249" s="115">
        <f t="shared" si="144"/>
        <v>1.6928257686676427</v>
      </c>
      <c r="C1249" s="49">
        <f t="shared" si="145"/>
        <v>748.28700238713043</v>
      </c>
      <c r="D1249" s="49">
        <f t="shared" si="146"/>
        <v>0.31488549019607842</v>
      </c>
      <c r="E1249" s="49">
        <f t="shared" si="146"/>
        <v>0.33495294117647062</v>
      </c>
      <c r="F1249" s="49">
        <f t="shared" si="146"/>
        <v>0.75592549019607835</v>
      </c>
      <c r="G1249" s="49" t="e">
        <f t="shared" si="151"/>
        <v>#REF!</v>
      </c>
      <c r="H1249" s="49" t="e">
        <f t="shared" si="151"/>
        <v>#REF!</v>
      </c>
      <c r="I1249" s="49" t="e">
        <f t="shared" si="151"/>
        <v>#REF!</v>
      </c>
      <c r="J1249" s="116">
        <f>'[2]RGB Analysis'!A1249/3</f>
        <v>401</v>
      </c>
      <c r="K1249" s="116" t="b">
        <f t="shared" si="148"/>
        <v>1</v>
      </c>
      <c r="L1249" s="116"/>
      <c r="N1249" s="49">
        <v>80.2958</v>
      </c>
      <c r="O1249" s="49">
        <v>85.412999999999997</v>
      </c>
      <c r="P1249" s="49">
        <v>192.761</v>
      </c>
    </row>
    <row r="1250" spans="1:16" hidden="1" x14ac:dyDescent="0.3">
      <c r="A1250" s="49">
        <v>1204</v>
      </c>
      <c r="B1250" s="115">
        <f t="shared" si="144"/>
        <v>1.690824792581747</v>
      </c>
      <c r="C1250" s="49">
        <f t="shared" si="145"/>
        <v>749.17254913551767</v>
      </c>
      <c r="D1250" s="49">
        <f t="shared" si="146"/>
        <v>0.31478196078431375</v>
      </c>
      <c r="E1250" s="49">
        <f t="shared" si="146"/>
        <v>0.33602352941176472</v>
      </c>
      <c r="F1250" s="49">
        <f t="shared" si="146"/>
        <v>0.74901960784313726</v>
      </c>
      <c r="G1250" s="49" t="e">
        <f t="shared" si="151"/>
        <v>#REF!</v>
      </c>
      <c r="H1250" s="49" t="e">
        <f t="shared" si="151"/>
        <v>#REF!</v>
      </c>
      <c r="I1250" s="49" t="e">
        <f t="shared" si="151"/>
        <v>#REF!</v>
      </c>
      <c r="J1250" s="116">
        <f>'[2]RGB Analysis'!A1250/3</f>
        <v>401.33333333333331</v>
      </c>
      <c r="K1250" s="116" t="b">
        <f t="shared" si="148"/>
        <v>0</v>
      </c>
      <c r="L1250" s="116"/>
      <c r="N1250" s="49">
        <v>80.269400000000005</v>
      </c>
      <c r="O1250" s="49">
        <v>85.686000000000007</v>
      </c>
      <c r="P1250" s="49">
        <v>191</v>
      </c>
    </row>
    <row r="1251" spans="1:16" hidden="1" x14ac:dyDescent="0.3">
      <c r="A1251" s="49">
        <v>1205</v>
      </c>
      <c r="B1251" s="115">
        <f t="shared" si="144"/>
        <v>1.6888238164958516</v>
      </c>
      <c r="C1251" s="49">
        <f t="shared" si="145"/>
        <v>750.06019433591518</v>
      </c>
      <c r="D1251" s="49">
        <f t="shared" si="146"/>
        <v>0.31467843137254897</v>
      </c>
      <c r="E1251" s="49">
        <f t="shared" si="146"/>
        <v>0.33342745098039217</v>
      </c>
      <c r="F1251" s="49">
        <f t="shared" si="146"/>
        <v>0.74740392156862745</v>
      </c>
      <c r="G1251" s="49" t="e">
        <f t="shared" si="151"/>
        <v>#REF!</v>
      </c>
      <c r="H1251" s="49" t="e">
        <f t="shared" si="151"/>
        <v>#REF!</v>
      </c>
      <c r="I1251" s="49" t="e">
        <f t="shared" si="151"/>
        <v>#REF!</v>
      </c>
      <c r="J1251" s="116">
        <f>'[2]RGB Analysis'!A1251/3</f>
        <v>401.66666666666669</v>
      </c>
      <c r="K1251" s="116" t="b">
        <f t="shared" si="148"/>
        <v>0</v>
      </c>
      <c r="L1251" s="116"/>
      <c r="N1251" s="49">
        <v>80.242999999999995</v>
      </c>
      <c r="O1251" s="49">
        <v>85.024000000000001</v>
      </c>
      <c r="P1251" s="49">
        <v>190.58799999999999</v>
      </c>
    </row>
    <row r="1252" spans="1:16" x14ac:dyDescent="0.3">
      <c r="A1252" s="49">
        <v>1206</v>
      </c>
      <c r="B1252" s="115">
        <f t="shared" si="144"/>
        <v>1.6868228404099559</v>
      </c>
      <c r="C1252" s="49">
        <f t="shared" si="145"/>
        <v>750.94994545612383</v>
      </c>
      <c r="D1252" s="49">
        <f t="shared" si="146"/>
        <v>0.31296196078431371</v>
      </c>
      <c r="E1252" s="49">
        <f t="shared" si="146"/>
        <v>0.33174901960784314</v>
      </c>
      <c r="F1252" s="49">
        <f t="shared" si="146"/>
        <v>0.74509803921568629</v>
      </c>
      <c r="G1252" s="49" t="e">
        <f t="shared" si="151"/>
        <v>#REF!</v>
      </c>
      <c r="H1252" s="49" t="e">
        <f t="shared" si="151"/>
        <v>#REF!</v>
      </c>
      <c r="I1252" s="49" t="e">
        <f t="shared" si="151"/>
        <v>#REF!</v>
      </c>
      <c r="J1252" s="116">
        <f>'[2]RGB Analysis'!A1252/3</f>
        <v>402</v>
      </c>
      <c r="K1252" s="116" t="b">
        <f t="shared" si="148"/>
        <v>1</v>
      </c>
      <c r="L1252" s="116"/>
      <c r="N1252" s="49">
        <v>79.805300000000003</v>
      </c>
      <c r="O1252" s="49">
        <v>84.596000000000004</v>
      </c>
      <c r="P1252" s="49">
        <v>190</v>
      </c>
    </row>
    <row r="1253" spans="1:16" hidden="1" x14ac:dyDescent="0.3">
      <c r="A1253" s="49">
        <v>1207</v>
      </c>
      <c r="B1253" s="115">
        <f t="shared" si="144"/>
        <v>1.6848218643240604</v>
      </c>
      <c r="C1253" s="49">
        <f t="shared" si="145"/>
        <v>751.84180999942089</v>
      </c>
      <c r="D1253" s="49">
        <f t="shared" si="146"/>
        <v>0.31055019607843132</v>
      </c>
      <c r="E1253" s="49">
        <f t="shared" si="146"/>
        <v>0.33118823529411762</v>
      </c>
      <c r="F1253" s="49">
        <f t="shared" si="146"/>
        <v>0.73865098039215682</v>
      </c>
      <c r="G1253" s="49" t="e">
        <f t="shared" si="151"/>
        <v>#REF!</v>
      </c>
      <c r="H1253" s="49" t="e">
        <f t="shared" si="151"/>
        <v>#REF!</v>
      </c>
      <c r="I1253" s="49" t="e">
        <f t="shared" si="151"/>
        <v>#REF!</v>
      </c>
      <c r="J1253" s="116">
        <f>'[2]RGB Analysis'!A1253/3</f>
        <v>402.33333333333331</v>
      </c>
      <c r="K1253" s="116" t="b">
        <f t="shared" si="148"/>
        <v>0</v>
      </c>
      <c r="L1253" s="116"/>
      <c r="N1253" s="49">
        <v>79.190299999999993</v>
      </c>
      <c r="O1253" s="49">
        <v>84.453000000000003</v>
      </c>
      <c r="P1253" s="49">
        <v>188.35599999999999</v>
      </c>
    </row>
    <row r="1254" spans="1:16" hidden="1" x14ac:dyDescent="0.3">
      <c r="A1254" s="49">
        <v>1208</v>
      </c>
      <c r="B1254" s="115">
        <f t="shared" si="144"/>
        <v>1.6828208882381648</v>
      </c>
      <c r="C1254" s="49">
        <f t="shared" si="145"/>
        <v>752.73579550477098</v>
      </c>
      <c r="D1254" s="49">
        <f t="shared" si="146"/>
        <v>0.31419411764705879</v>
      </c>
      <c r="E1254" s="49">
        <f t="shared" si="146"/>
        <v>0.32890588235294116</v>
      </c>
      <c r="F1254" s="49">
        <f t="shared" si="146"/>
        <v>0.72941176470588232</v>
      </c>
      <c r="G1254" s="49" t="e">
        <f t="shared" si="151"/>
        <v>#REF!</v>
      </c>
      <c r="H1254" s="49" t="e">
        <f t="shared" si="151"/>
        <v>#REF!</v>
      </c>
      <c r="I1254" s="49" t="e">
        <f t="shared" si="151"/>
        <v>#REF!</v>
      </c>
      <c r="J1254" s="116">
        <f>'[2]RGB Analysis'!A1254/3</f>
        <v>402.66666666666669</v>
      </c>
      <c r="K1254" s="116" t="b">
        <f t="shared" si="148"/>
        <v>0</v>
      </c>
      <c r="L1254" s="116"/>
      <c r="N1254" s="49">
        <v>80.119500000000002</v>
      </c>
      <c r="O1254" s="49">
        <v>83.870999999999995</v>
      </c>
      <c r="P1254" s="49">
        <v>186</v>
      </c>
    </row>
    <row r="1255" spans="1:16" x14ac:dyDescent="0.3">
      <c r="A1255" s="49">
        <v>1209</v>
      </c>
      <c r="B1255" s="115">
        <f t="shared" si="144"/>
        <v>1.6808199121522693</v>
      </c>
      <c r="C1255" s="49">
        <f t="shared" si="145"/>
        <v>753.6319095470385</v>
      </c>
      <c r="D1255" s="49">
        <f t="shared" si="146"/>
        <v>0.31926627450980388</v>
      </c>
      <c r="E1255" s="49">
        <f t="shared" si="146"/>
        <v>0.32549019607843138</v>
      </c>
      <c r="F1255" s="49">
        <f t="shared" si="146"/>
        <v>0.71012156862745091</v>
      </c>
      <c r="G1255" s="49" t="e">
        <f t="shared" si="151"/>
        <v>#REF!</v>
      </c>
      <c r="H1255" s="49" t="e">
        <f t="shared" si="151"/>
        <v>#REF!</v>
      </c>
      <c r="I1255" s="49" t="e">
        <f t="shared" si="151"/>
        <v>#REF!</v>
      </c>
      <c r="J1255" s="116">
        <f>'[2]RGB Analysis'!A1255/3</f>
        <v>403</v>
      </c>
      <c r="K1255" s="116" t="b">
        <f t="shared" si="148"/>
        <v>1</v>
      </c>
      <c r="L1255" s="116"/>
      <c r="N1255" s="49">
        <v>81.412899999999993</v>
      </c>
      <c r="O1255" s="49">
        <v>83</v>
      </c>
      <c r="P1255" s="49">
        <v>181.08099999999999</v>
      </c>
    </row>
    <row r="1256" spans="1:16" hidden="1" x14ac:dyDescent="0.3">
      <c r="A1256" s="49">
        <v>1210</v>
      </c>
      <c r="B1256" s="115">
        <f t="shared" si="144"/>
        <v>1.6788189360663737</v>
      </c>
      <c r="C1256" s="49">
        <f t="shared" si="145"/>
        <v>754.53015973720198</v>
      </c>
      <c r="D1256" s="49">
        <f t="shared" si="146"/>
        <v>0.31931098039215688</v>
      </c>
      <c r="E1256" s="49">
        <f t="shared" si="146"/>
        <v>0.32777254901960778</v>
      </c>
      <c r="F1256" s="49">
        <f t="shared" si="146"/>
        <v>0.6823529411764705</v>
      </c>
      <c r="G1256" s="49" t="e">
        <f t="shared" si="151"/>
        <v>#REF!</v>
      </c>
      <c r="H1256" s="49" t="e">
        <f t="shared" si="151"/>
        <v>#REF!</v>
      </c>
      <c r="I1256" s="49" t="e">
        <f t="shared" si="151"/>
        <v>#REF!</v>
      </c>
      <c r="J1256" s="116">
        <f>'[2]RGB Analysis'!A1256/3</f>
        <v>403.33333333333331</v>
      </c>
      <c r="K1256" s="116" t="b">
        <f t="shared" si="148"/>
        <v>0</v>
      </c>
      <c r="L1256" s="116"/>
      <c r="N1256" s="49">
        <v>81.424300000000002</v>
      </c>
      <c r="O1256" s="49">
        <v>83.581999999999994</v>
      </c>
      <c r="P1256" s="49">
        <v>174</v>
      </c>
    </row>
    <row r="1257" spans="1:16" hidden="1" x14ac:dyDescent="0.3">
      <c r="A1257" s="49">
        <v>1211</v>
      </c>
      <c r="B1257" s="115">
        <f t="shared" si="144"/>
        <v>1.6768179599804782</v>
      </c>
      <c r="C1257" s="49">
        <f t="shared" si="145"/>
        <v>755.43055372256845</v>
      </c>
      <c r="D1257" s="49">
        <f t="shared" si="146"/>
        <v>0.32023647058823529</v>
      </c>
      <c r="E1257" s="49">
        <f t="shared" si="146"/>
        <v>0.33325882352941177</v>
      </c>
      <c r="F1257" s="49">
        <f t="shared" si="146"/>
        <v>0.68074901960784306</v>
      </c>
      <c r="G1257" s="49" t="e">
        <f t="shared" si="151"/>
        <v>#REF!</v>
      </c>
      <c r="H1257" s="49" t="e">
        <f t="shared" si="151"/>
        <v>#REF!</v>
      </c>
      <c r="I1257" s="49" t="e">
        <f t="shared" si="151"/>
        <v>#REF!</v>
      </c>
      <c r="J1257" s="116">
        <f>'[2]RGB Analysis'!A1257/3</f>
        <v>403.66666666666669</v>
      </c>
      <c r="K1257" s="116" t="b">
        <f t="shared" si="148"/>
        <v>0</v>
      </c>
      <c r="L1257" s="116"/>
      <c r="N1257" s="49">
        <v>81.660300000000007</v>
      </c>
      <c r="O1257" s="49">
        <v>84.980999999999995</v>
      </c>
      <c r="P1257" s="49">
        <v>173.59100000000001</v>
      </c>
    </row>
    <row r="1258" spans="1:16" x14ac:dyDescent="0.3">
      <c r="A1258" s="49">
        <v>1212</v>
      </c>
      <c r="B1258" s="115">
        <f t="shared" si="144"/>
        <v>1.6748169838945826</v>
      </c>
      <c r="C1258" s="49">
        <f t="shared" si="145"/>
        <v>756.33309918699217</v>
      </c>
      <c r="D1258" s="49">
        <f t="shared" si="146"/>
        <v>0.31461764705882356</v>
      </c>
      <c r="E1258" s="49">
        <f t="shared" si="146"/>
        <v>0.34010980392156864</v>
      </c>
      <c r="F1258" s="49">
        <f t="shared" si="146"/>
        <v>0.67843137254901953</v>
      </c>
      <c r="G1258" s="49" t="e">
        <f t="shared" si="151"/>
        <v>#REF!</v>
      </c>
      <c r="H1258" s="49" t="e">
        <f t="shared" si="151"/>
        <v>#REF!</v>
      </c>
      <c r="I1258" s="49" t="e">
        <f t="shared" si="151"/>
        <v>#REF!</v>
      </c>
      <c r="J1258" s="116">
        <f>'[2]RGB Analysis'!A1258/3</f>
        <v>404</v>
      </c>
      <c r="K1258" s="116" t="b">
        <f t="shared" si="148"/>
        <v>1</v>
      </c>
      <c r="L1258" s="116"/>
      <c r="N1258" s="49">
        <v>80.227500000000006</v>
      </c>
      <c r="O1258" s="49">
        <v>86.727999999999994</v>
      </c>
      <c r="P1258" s="49">
        <v>173</v>
      </c>
    </row>
    <row r="1259" spans="1:16" hidden="1" x14ac:dyDescent="0.3">
      <c r="A1259" s="49">
        <v>1213</v>
      </c>
      <c r="B1259" s="115">
        <f t="shared" si="144"/>
        <v>1.6728160078086871</v>
      </c>
      <c r="C1259" s="49">
        <f t="shared" si="145"/>
        <v>757.23780385109137</v>
      </c>
      <c r="D1259" s="49">
        <f t="shared" si="146"/>
        <v>0.30588235294117644</v>
      </c>
      <c r="E1259" s="49">
        <f t="shared" si="146"/>
        <v>0.34349803921568628</v>
      </c>
      <c r="F1259" s="49">
        <f t="shared" si="146"/>
        <v>0.68163137254901962</v>
      </c>
      <c r="G1259" s="49" t="e">
        <f t="shared" si="151"/>
        <v>#REF!</v>
      </c>
      <c r="H1259" s="49" t="e">
        <f t="shared" si="151"/>
        <v>#REF!</v>
      </c>
      <c r="I1259" s="49" t="e">
        <f t="shared" si="151"/>
        <v>#REF!</v>
      </c>
      <c r="J1259" s="116">
        <f>'[2]RGB Analysis'!A1259/3</f>
        <v>404.33333333333331</v>
      </c>
      <c r="K1259" s="116" t="b">
        <f t="shared" si="148"/>
        <v>0</v>
      </c>
      <c r="L1259" s="116"/>
      <c r="N1259" s="49">
        <v>78</v>
      </c>
      <c r="O1259" s="49">
        <v>87.591999999999999</v>
      </c>
      <c r="P1259" s="49">
        <v>173.816</v>
      </c>
    </row>
    <row r="1260" spans="1:16" hidden="1" x14ac:dyDescent="0.3">
      <c r="A1260" s="49">
        <v>1214</v>
      </c>
      <c r="B1260" s="115">
        <f t="shared" si="144"/>
        <v>1.6708150317227914</v>
      </c>
      <c r="C1260" s="49">
        <f t="shared" si="145"/>
        <v>758.14467547247</v>
      </c>
      <c r="D1260" s="49">
        <f t="shared" si="146"/>
        <v>0.30589176470588236</v>
      </c>
      <c r="E1260" s="49">
        <f t="shared" si="146"/>
        <v>0.33858039215686275</v>
      </c>
      <c r="F1260" s="49">
        <f t="shared" si="146"/>
        <v>0.68627450980392146</v>
      </c>
      <c r="G1260" s="49" t="e">
        <f t="shared" si="151"/>
        <v>#REF!</v>
      </c>
      <c r="H1260" s="49" t="e">
        <f t="shared" si="151"/>
        <v>#REF!</v>
      </c>
      <c r="I1260" s="49" t="e">
        <f t="shared" si="151"/>
        <v>#REF!</v>
      </c>
      <c r="J1260" s="116">
        <f>'[2]RGB Analysis'!A1260/3</f>
        <v>404.66666666666669</v>
      </c>
      <c r="K1260" s="116" t="b">
        <f t="shared" si="148"/>
        <v>0</v>
      </c>
      <c r="L1260" s="116"/>
      <c r="N1260" s="49">
        <v>78.002399999999994</v>
      </c>
      <c r="O1260" s="49">
        <v>86.337999999999994</v>
      </c>
      <c r="P1260" s="49">
        <v>175</v>
      </c>
    </row>
    <row r="1261" spans="1:16" x14ac:dyDescent="0.3">
      <c r="A1261" s="49">
        <v>1215</v>
      </c>
      <c r="B1261" s="115">
        <f t="shared" si="144"/>
        <v>1.668814055636896</v>
      </c>
      <c r="C1261" s="49">
        <f t="shared" si="145"/>
        <v>759.05372184593807</v>
      </c>
      <c r="D1261" s="49">
        <f t="shared" si="146"/>
        <v>0.30588235294117644</v>
      </c>
      <c r="E1261" s="49">
        <f t="shared" si="146"/>
        <v>0.33470980392156863</v>
      </c>
      <c r="F1261" s="49">
        <f t="shared" si="146"/>
        <v>0.67989019607843149</v>
      </c>
      <c r="G1261" s="49" t="e">
        <f t="shared" si="151"/>
        <v>#REF!</v>
      </c>
      <c r="H1261" s="49" t="e">
        <f t="shared" si="151"/>
        <v>#REF!</v>
      </c>
      <c r="I1261" s="49" t="e">
        <f t="shared" si="151"/>
        <v>#REF!</v>
      </c>
      <c r="J1261" s="116">
        <f>'[2]RGB Analysis'!A1261/3</f>
        <v>405</v>
      </c>
      <c r="K1261" s="116" t="b">
        <f t="shared" si="148"/>
        <v>1</v>
      </c>
      <c r="L1261" s="116"/>
      <c r="N1261" s="49">
        <v>78</v>
      </c>
      <c r="O1261" s="49">
        <v>85.350999999999999</v>
      </c>
      <c r="P1261" s="49">
        <v>173.37200000000001</v>
      </c>
    </row>
    <row r="1262" spans="1:16" hidden="1" x14ac:dyDescent="0.3">
      <c r="A1262" s="49">
        <v>1216</v>
      </c>
      <c r="B1262" s="115">
        <f t="shared" si="144"/>
        <v>1.6668130795510003</v>
      </c>
      <c r="C1262" s="49">
        <f t="shared" si="145"/>
        <v>759.96495080373643</v>
      </c>
      <c r="D1262" s="49">
        <f t="shared" si="146"/>
        <v>0.30109960784313722</v>
      </c>
      <c r="E1262" s="49">
        <f t="shared" si="146"/>
        <v>0.33621176470588232</v>
      </c>
      <c r="F1262" s="49">
        <f t="shared" si="146"/>
        <v>0.67058823529411771</v>
      </c>
      <c r="G1262" s="49" t="e">
        <f t="shared" si="151"/>
        <v>#REF!</v>
      </c>
      <c r="H1262" s="49" t="e">
        <f t="shared" si="151"/>
        <v>#REF!</v>
      </c>
      <c r="I1262" s="49" t="e">
        <f t="shared" si="151"/>
        <v>#REF!</v>
      </c>
      <c r="J1262" s="116">
        <f>'[2]RGB Analysis'!A1262/3</f>
        <v>405.33333333333331</v>
      </c>
      <c r="K1262" s="116" t="b">
        <f t="shared" si="148"/>
        <v>0</v>
      </c>
      <c r="L1262" s="116"/>
      <c r="N1262" s="49">
        <v>76.7804</v>
      </c>
      <c r="O1262" s="49">
        <v>85.733999999999995</v>
      </c>
      <c r="P1262" s="49">
        <v>171</v>
      </c>
    </row>
    <row r="1263" spans="1:16" hidden="1" x14ac:dyDescent="0.3">
      <c r="A1263" s="49">
        <v>1217</v>
      </c>
      <c r="B1263" s="115">
        <f t="shared" ref="B1263:B1326" si="152">4.1/2049*(2049-A1263)</f>
        <v>1.6648121034651049</v>
      </c>
      <c r="C1263" s="49">
        <f t="shared" ref="C1263:C1326" si="153">0.4*18.6*78.1*2.18/B1263</f>
        <v>760.87837021576001</v>
      </c>
      <c r="D1263" s="49">
        <f t="shared" ref="D1263:F1326" si="154">N1263/250/1.02</f>
        <v>0.29411764705882354</v>
      </c>
      <c r="E1263" s="49">
        <f t="shared" si="154"/>
        <v>0.33844313725490194</v>
      </c>
      <c r="F1263" s="49">
        <f t="shared" si="154"/>
        <v>0.66421960784313727</v>
      </c>
      <c r="G1263" s="49" t="e">
        <f t="shared" ref="G1263:I1278" si="155">G1262</f>
        <v>#REF!</v>
      </c>
      <c r="H1263" s="49" t="e">
        <f t="shared" si="155"/>
        <v>#REF!</v>
      </c>
      <c r="I1263" s="49" t="e">
        <f t="shared" si="155"/>
        <v>#REF!</v>
      </c>
      <c r="J1263" s="116">
        <f>'[2]RGB Analysis'!A1263/3</f>
        <v>405.66666666666669</v>
      </c>
      <c r="K1263" s="116" t="b">
        <f t="shared" ref="K1263:K1326" si="156">INT(J1263)=J1263</f>
        <v>0</v>
      </c>
      <c r="L1263" s="116"/>
      <c r="N1263" s="49">
        <v>75</v>
      </c>
      <c r="O1263" s="49">
        <v>86.302999999999997</v>
      </c>
      <c r="P1263" s="49">
        <v>169.376</v>
      </c>
    </row>
    <row r="1264" spans="1:16" x14ac:dyDescent="0.3">
      <c r="A1264" s="49">
        <v>1218</v>
      </c>
      <c r="B1264" s="115">
        <f t="shared" si="152"/>
        <v>1.6628111273792092</v>
      </c>
      <c r="C1264" s="49">
        <f t="shared" si="153"/>
        <v>761.79398798978627</v>
      </c>
      <c r="D1264" s="49">
        <f t="shared" si="154"/>
        <v>0.29888901960784314</v>
      </c>
      <c r="E1264" s="49">
        <f t="shared" si="154"/>
        <v>0.33763921568627447</v>
      </c>
      <c r="F1264" s="49">
        <f t="shared" si="154"/>
        <v>0.65490196078431373</v>
      </c>
      <c r="G1264" s="49" t="e">
        <f t="shared" si="155"/>
        <v>#REF!</v>
      </c>
      <c r="H1264" s="49" t="e">
        <f t="shared" si="155"/>
        <v>#REF!</v>
      </c>
      <c r="I1264" s="49" t="e">
        <f t="shared" si="155"/>
        <v>#REF!</v>
      </c>
      <c r="J1264" s="116">
        <f>'[2]RGB Analysis'!A1264/3</f>
        <v>406</v>
      </c>
      <c r="K1264" s="116" t="b">
        <f t="shared" si="156"/>
        <v>1</v>
      </c>
      <c r="L1264" s="116"/>
      <c r="N1264" s="49">
        <v>76.216700000000003</v>
      </c>
      <c r="O1264" s="49">
        <v>86.097999999999999</v>
      </c>
      <c r="P1264" s="49">
        <v>167</v>
      </c>
    </row>
    <row r="1265" spans="1:16" hidden="1" x14ac:dyDescent="0.3">
      <c r="A1265" s="49">
        <v>1219</v>
      </c>
      <c r="B1265" s="115">
        <f t="shared" si="152"/>
        <v>1.6608101512933138</v>
      </c>
      <c r="C1265" s="49">
        <f t="shared" si="153"/>
        <v>762.71181207170162</v>
      </c>
      <c r="D1265" s="49">
        <f t="shared" si="154"/>
        <v>0.30588235294117644</v>
      </c>
      <c r="E1265" s="49">
        <f t="shared" si="154"/>
        <v>0.3363176470588235</v>
      </c>
      <c r="F1265" s="49">
        <f t="shared" si="154"/>
        <v>0.65490196078431373</v>
      </c>
      <c r="G1265" s="49" t="e">
        <f t="shared" si="155"/>
        <v>#REF!</v>
      </c>
      <c r="H1265" s="49" t="e">
        <f t="shared" si="155"/>
        <v>#REF!</v>
      </c>
      <c r="I1265" s="49" t="e">
        <f t="shared" si="155"/>
        <v>#REF!</v>
      </c>
      <c r="J1265" s="116">
        <f>'[2]RGB Analysis'!A1265/3</f>
        <v>406.33333333333331</v>
      </c>
      <c r="K1265" s="116" t="b">
        <f t="shared" si="156"/>
        <v>0</v>
      </c>
      <c r="L1265" s="116"/>
      <c r="N1265" s="49">
        <v>78</v>
      </c>
      <c r="O1265" s="49">
        <v>85.760999999999996</v>
      </c>
      <c r="P1265" s="49">
        <v>167</v>
      </c>
    </row>
    <row r="1266" spans="1:16" hidden="1" x14ac:dyDescent="0.3">
      <c r="A1266" s="49">
        <v>1220</v>
      </c>
      <c r="B1266" s="115">
        <f t="shared" si="152"/>
        <v>1.6588091752074181</v>
      </c>
      <c r="C1266" s="49">
        <f t="shared" si="153"/>
        <v>763.63185044573265</v>
      </c>
      <c r="D1266" s="49">
        <f t="shared" si="154"/>
        <v>0.30905568627450986</v>
      </c>
      <c r="E1266" s="49">
        <f t="shared" si="154"/>
        <v>0.33933725490196082</v>
      </c>
      <c r="F1266" s="49">
        <f t="shared" si="154"/>
        <v>0.65490196078431373</v>
      </c>
      <c r="G1266" s="49" t="e">
        <f t="shared" si="155"/>
        <v>#REF!</v>
      </c>
      <c r="H1266" s="49" t="e">
        <f t="shared" si="155"/>
        <v>#REF!</v>
      </c>
      <c r="I1266" s="49" t="e">
        <f t="shared" si="155"/>
        <v>#REF!</v>
      </c>
      <c r="J1266" s="116">
        <f>'[2]RGB Analysis'!A1266/3</f>
        <v>406.66666666666669</v>
      </c>
      <c r="K1266" s="116" t="b">
        <f t="shared" si="156"/>
        <v>0</v>
      </c>
      <c r="L1266" s="116"/>
      <c r="N1266" s="49">
        <v>78.809200000000004</v>
      </c>
      <c r="O1266" s="49">
        <v>86.531000000000006</v>
      </c>
      <c r="P1266" s="49">
        <v>167</v>
      </c>
    </row>
    <row r="1267" spans="1:16" x14ac:dyDescent="0.3">
      <c r="A1267" s="49">
        <v>1221</v>
      </c>
      <c r="B1267" s="115">
        <f t="shared" si="152"/>
        <v>1.6568081991215227</v>
      </c>
      <c r="C1267" s="49">
        <f t="shared" si="153"/>
        <v>764.55411113467676</v>
      </c>
      <c r="D1267" s="49">
        <f t="shared" si="154"/>
        <v>0.31372549019607843</v>
      </c>
      <c r="E1267" s="49">
        <f t="shared" si="154"/>
        <v>0.34872156862745096</v>
      </c>
      <c r="F1267" s="49">
        <f t="shared" si="154"/>
        <v>0.64222352941176464</v>
      </c>
      <c r="G1267" s="49" t="e">
        <f t="shared" si="155"/>
        <v>#REF!</v>
      </c>
      <c r="H1267" s="49" t="e">
        <f t="shared" si="155"/>
        <v>#REF!</v>
      </c>
      <c r="I1267" s="49" t="e">
        <f t="shared" si="155"/>
        <v>#REF!</v>
      </c>
      <c r="J1267" s="116">
        <f>'[2]RGB Analysis'!A1267/3</f>
        <v>407</v>
      </c>
      <c r="K1267" s="116" t="b">
        <f t="shared" si="156"/>
        <v>1</v>
      </c>
      <c r="L1267" s="116"/>
      <c r="N1267" s="49">
        <v>80</v>
      </c>
      <c r="O1267" s="49">
        <v>88.924000000000007</v>
      </c>
      <c r="P1267" s="49">
        <v>163.767</v>
      </c>
    </row>
    <row r="1268" spans="1:16" hidden="1" x14ac:dyDescent="0.3">
      <c r="A1268" s="49">
        <v>1222</v>
      </c>
      <c r="B1268" s="115">
        <f t="shared" si="152"/>
        <v>1.654807223035627</v>
      </c>
      <c r="C1268" s="49">
        <f t="shared" si="153"/>
        <v>765.47860220013592</v>
      </c>
      <c r="D1268" s="49">
        <f t="shared" si="154"/>
        <v>0.31056</v>
      </c>
      <c r="E1268" s="49">
        <f t="shared" si="154"/>
        <v>0.35472156862745097</v>
      </c>
      <c r="F1268" s="49">
        <f t="shared" si="154"/>
        <v>0.62352941176470589</v>
      </c>
      <c r="G1268" s="49" t="e">
        <f t="shared" si="155"/>
        <v>#REF!</v>
      </c>
      <c r="H1268" s="49" t="e">
        <f t="shared" si="155"/>
        <v>#REF!</v>
      </c>
      <c r="I1268" s="49" t="e">
        <f t="shared" si="155"/>
        <v>#REF!</v>
      </c>
      <c r="J1268" s="116">
        <f>'[2]RGB Analysis'!A1268/3</f>
        <v>407.33333333333331</v>
      </c>
      <c r="K1268" s="116" t="b">
        <f t="shared" si="156"/>
        <v>0</v>
      </c>
      <c r="L1268" s="116"/>
      <c r="N1268" s="49">
        <v>79.192800000000005</v>
      </c>
      <c r="O1268" s="49">
        <v>90.453999999999994</v>
      </c>
      <c r="P1268" s="49">
        <v>159</v>
      </c>
    </row>
    <row r="1269" spans="1:16" hidden="1" x14ac:dyDescent="0.3">
      <c r="A1269" s="49">
        <v>1223</v>
      </c>
      <c r="B1269" s="115">
        <f t="shared" si="152"/>
        <v>1.6528062469497316</v>
      </c>
      <c r="C1269" s="49">
        <f t="shared" si="153"/>
        <v>766.40533174275106</v>
      </c>
      <c r="D1269" s="49">
        <f t="shared" si="154"/>
        <v>0.30588235294117644</v>
      </c>
      <c r="E1269" s="49">
        <f t="shared" si="154"/>
        <v>0.35221960784313727</v>
      </c>
      <c r="F1269" s="49">
        <f t="shared" si="154"/>
        <v>0.62510980392156856</v>
      </c>
      <c r="G1269" s="49" t="e">
        <f t="shared" si="155"/>
        <v>#REF!</v>
      </c>
      <c r="H1269" s="49" t="e">
        <f t="shared" si="155"/>
        <v>#REF!</v>
      </c>
      <c r="I1269" s="49" t="e">
        <f t="shared" si="155"/>
        <v>#REF!</v>
      </c>
      <c r="J1269" s="116">
        <f>'[2]RGB Analysis'!A1269/3</f>
        <v>407.66666666666669</v>
      </c>
      <c r="K1269" s="116" t="b">
        <f t="shared" si="156"/>
        <v>0</v>
      </c>
      <c r="L1269" s="116"/>
      <c r="N1269" s="49">
        <v>78</v>
      </c>
      <c r="O1269" s="49">
        <v>89.816000000000003</v>
      </c>
      <c r="P1269" s="49">
        <v>159.40299999999999</v>
      </c>
    </row>
    <row r="1270" spans="1:16" x14ac:dyDescent="0.3">
      <c r="A1270" s="49">
        <v>1224</v>
      </c>
      <c r="B1270" s="115">
        <f t="shared" si="152"/>
        <v>1.6508052708638359</v>
      </c>
      <c r="C1270" s="49">
        <f t="shared" si="153"/>
        <v>767.33430790243926</v>
      </c>
      <c r="D1270" s="49">
        <f t="shared" si="154"/>
        <v>0.30746117647058824</v>
      </c>
      <c r="E1270" s="49">
        <f t="shared" si="154"/>
        <v>0.35238039215686273</v>
      </c>
      <c r="F1270" s="49">
        <f t="shared" si="154"/>
        <v>0.62745098039215685</v>
      </c>
      <c r="G1270" s="49" t="e">
        <f t="shared" si="155"/>
        <v>#REF!</v>
      </c>
      <c r="H1270" s="49" t="e">
        <f t="shared" si="155"/>
        <v>#REF!</v>
      </c>
      <c r="I1270" s="49" t="e">
        <f t="shared" si="155"/>
        <v>#REF!</v>
      </c>
      <c r="J1270" s="116">
        <f>'[2]RGB Analysis'!A1270/3</f>
        <v>408</v>
      </c>
      <c r="K1270" s="116" t="b">
        <f t="shared" si="156"/>
        <v>1</v>
      </c>
      <c r="L1270" s="116"/>
      <c r="N1270" s="49">
        <v>78.402600000000007</v>
      </c>
      <c r="O1270" s="49">
        <v>89.856999999999999</v>
      </c>
      <c r="P1270" s="49">
        <v>160</v>
      </c>
    </row>
    <row r="1271" spans="1:16" hidden="1" x14ac:dyDescent="0.3">
      <c r="A1271" s="49">
        <v>1225</v>
      </c>
      <c r="B1271" s="115">
        <f t="shared" si="152"/>
        <v>1.6488042947779404</v>
      </c>
      <c r="C1271" s="49">
        <f t="shared" si="153"/>
        <v>768.26553885863154</v>
      </c>
      <c r="D1271" s="49">
        <f t="shared" si="154"/>
        <v>0.30980392156862746</v>
      </c>
      <c r="E1271" s="49">
        <f t="shared" si="154"/>
        <v>0.35601960784313719</v>
      </c>
      <c r="F1271" s="49">
        <f t="shared" si="154"/>
        <v>0.61956470588235291</v>
      </c>
      <c r="G1271" s="49" t="e">
        <f t="shared" si="155"/>
        <v>#REF!</v>
      </c>
      <c r="H1271" s="49" t="e">
        <f t="shared" si="155"/>
        <v>#REF!</v>
      </c>
      <c r="I1271" s="49" t="e">
        <f t="shared" si="155"/>
        <v>#REF!</v>
      </c>
      <c r="J1271" s="116">
        <f>'[2]RGB Analysis'!A1271/3</f>
        <v>408.33333333333331</v>
      </c>
      <c r="K1271" s="116" t="b">
        <f t="shared" si="156"/>
        <v>0</v>
      </c>
      <c r="L1271" s="116"/>
      <c r="N1271" s="49">
        <v>79</v>
      </c>
      <c r="O1271" s="49">
        <v>90.784999999999997</v>
      </c>
      <c r="P1271" s="49">
        <v>157.989</v>
      </c>
    </row>
    <row r="1272" spans="1:16" hidden="1" x14ac:dyDescent="0.3">
      <c r="A1272" s="49">
        <v>1226</v>
      </c>
      <c r="B1272" s="115">
        <f t="shared" si="152"/>
        <v>1.6468033186920448</v>
      </c>
      <c r="C1272" s="49">
        <f t="shared" si="153"/>
        <v>769.19903283051326</v>
      </c>
      <c r="D1272" s="49">
        <f t="shared" si="154"/>
        <v>0.30507843137254903</v>
      </c>
      <c r="E1272" s="49">
        <f t="shared" si="154"/>
        <v>0.35647450980392154</v>
      </c>
      <c r="F1272" s="49">
        <f t="shared" si="154"/>
        <v>0.60784313725490191</v>
      </c>
      <c r="G1272" s="49" t="e">
        <f t="shared" si="155"/>
        <v>#REF!</v>
      </c>
      <c r="H1272" s="49" t="e">
        <f t="shared" si="155"/>
        <v>#REF!</v>
      </c>
      <c r="I1272" s="49" t="e">
        <f t="shared" si="155"/>
        <v>#REF!</v>
      </c>
      <c r="J1272" s="116">
        <f>'[2]RGB Analysis'!A1272/3</f>
        <v>408.66666666666669</v>
      </c>
      <c r="K1272" s="116" t="b">
        <f t="shared" si="156"/>
        <v>0</v>
      </c>
      <c r="L1272" s="116"/>
      <c r="N1272" s="49">
        <v>77.795000000000002</v>
      </c>
      <c r="O1272" s="49">
        <v>90.900999999999996</v>
      </c>
      <c r="P1272" s="49">
        <v>155</v>
      </c>
    </row>
    <row r="1273" spans="1:16" x14ac:dyDescent="0.3">
      <c r="A1273" s="49">
        <v>1227</v>
      </c>
      <c r="B1273" s="115">
        <f t="shared" si="152"/>
        <v>1.6448023426061493</v>
      </c>
      <c r="C1273" s="49">
        <f t="shared" si="153"/>
        <v>770.1347980772656</v>
      </c>
      <c r="D1273" s="49">
        <f t="shared" si="154"/>
        <v>0.29803921568627451</v>
      </c>
      <c r="E1273" s="49">
        <f t="shared" si="154"/>
        <v>0.35852941176470582</v>
      </c>
      <c r="F1273" s="49">
        <f t="shared" si="154"/>
        <v>0.58739215686274504</v>
      </c>
      <c r="G1273" s="49" t="e">
        <f t="shared" si="155"/>
        <v>#REF!</v>
      </c>
      <c r="H1273" s="49" t="e">
        <f t="shared" si="155"/>
        <v>#REF!</v>
      </c>
      <c r="I1273" s="49" t="e">
        <f t="shared" si="155"/>
        <v>#REF!</v>
      </c>
      <c r="J1273" s="116">
        <f>'[2]RGB Analysis'!A1273/3</f>
        <v>409</v>
      </c>
      <c r="K1273" s="116" t="b">
        <f t="shared" si="156"/>
        <v>1</v>
      </c>
      <c r="L1273" s="116"/>
      <c r="N1273" s="49">
        <v>76</v>
      </c>
      <c r="O1273" s="49">
        <v>91.424999999999997</v>
      </c>
      <c r="P1273" s="49">
        <v>149.785</v>
      </c>
    </row>
    <row r="1274" spans="1:16" hidden="1" x14ac:dyDescent="0.3">
      <c r="A1274" s="49">
        <v>1228</v>
      </c>
      <c r="B1274" s="115">
        <f t="shared" si="152"/>
        <v>1.6428013665202537</v>
      </c>
      <c r="C1274" s="49">
        <f t="shared" si="153"/>
        <v>771.07284289830989</v>
      </c>
      <c r="D1274" s="49">
        <f t="shared" si="154"/>
        <v>0.30118196078431375</v>
      </c>
      <c r="E1274" s="49">
        <f t="shared" si="154"/>
        <v>0.36091764705882357</v>
      </c>
      <c r="F1274" s="49">
        <f t="shared" si="154"/>
        <v>0.55686274509803912</v>
      </c>
      <c r="G1274" s="49" t="e">
        <f t="shared" si="155"/>
        <v>#REF!</v>
      </c>
      <c r="H1274" s="49" t="e">
        <f t="shared" si="155"/>
        <v>#REF!</v>
      </c>
      <c r="I1274" s="49" t="e">
        <f t="shared" si="155"/>
        <v>#REF!</v>
      </c>
      <c r="J1274" s="116">
        <f>'[2]RGB Analysis'!A1274/3</f>
        <v>409.33333333333331</v>
      </c>
      <c r="K1274" s="116" t="b">
        <f t="shared" si="156"/>
        <v>0</v>
      </c>
      <c r="L1274" s="116"/>
      <c r="N1274" s="49">
        <v>76.801400000000001</v>
      </c>
      <c r="O1274" s="49">
        <v>92.034000000000006</v>
      </c>
      <c r="P1274" s="49">
        <v>142</v>
      </c>
    </row>
    <row r="1275" spans="1:16" hidden="1" x14ac:dyDescent="0.3">
      <c r="A1275" s="49">
        <v>1229</v>
      </c>
      <c r="B1275" s="115">
        <f t="shared" si="152"/>
        <v>1.6408003904343582</v>
      </c>
      <c r="C1275" s="49">
        <f t="shared" si="153"/>
        <v>772.01317563355167</v>
      </c>
      <c r="D1275" s="49">
        <f t="shared" si="154"/>
        <v>0.30588235294117644</v>
      </c>
      <c r="E1275" s="49">
        <f t="shared" si="154"/>
        <v>0.36080784313725489</v>
      </c>
      <c r="F1275" s="49">
        <f t="shared" si="154"/>
        <v>0.56941960784313728</v>
      </c>
      <c r="G1275" s="49" t="e">
        <f t="shared" si="155"/>
        <v>#REF!</v>
      </c>
      <c r="H1275" s="49" t="e">
        <f t="shared" si="155"/>
        <v>#REF!</v>
      </c>
      <c r="I1275" s="49" t="e">
        <f t="shared" si="155"/>
        <v>#REF!</v>
      </c>
      <c r="J1275" s="116">
        <f>'[2]RGB Analysis'!A1275/3</f>
        <v>409.66666666666669</v>
      </c>
      <c r="K1275" s="116" t="b">
        <f t="shared" si="156"/>
        <v>0</v>
      </c>
      <c r="L1275" s="116"/>
      <c r="N1275" s="49">
        <v>78</v>
      </c>
      <c r="O1275" s="49">
        <v>92.006</v>
      </c>
      <c r="P1275" s="49">
        <v>145.202</v>
      </c>
    </row>
    <row r="1276" spans="1:16" x14ac:dyDescent="0.3">
      <c r="A1276" s="49">
        <v>1230</v>
      </c>
      <c r="B1276" s="115">
        <f t="shared" si="152"/>
        <v>1.6387994143484625</v>
      </c>
      <c r="C1276" s="49">
        <f t="shared" si="153"/>
        <v>772.95580466362935</v>
      </c>
      <c r="D1276" s="49">
        <f t="shared" si="154"/>
        <v>0.30274745098039213</v>
      </c>
      <c r="E1276" s="49">
        <f t="shared" si="154"/>
        <v>0.36246666666666666</v>
      </c>
      <c r="F1276" s="49">
        <f t="shared" si="154"/>
        <v>0.58800392156862735</v>
      </c>
      <c r="G1276" s="49" t="e">
        <f t="shared" si="155"/>
        <v>#REF!</v>
      </c>
      <c r="H1276" s="49" t="e">
        <f t="shared" si="155"/>
        <v>#REF!</v>
      </c>
      <c r="I1276" s="49" t="e">
        <f t="shared" si="155"/>
        <v>#REF!</v>
      </c>
      <c r="J1276" s="116">
        <f>'[2]RGB Analysis'!A1276/3</f>
        <v>410</v>
      </c>
      <c r="K1276" s="116" t="b">
        <f t="shared" si="156"/>
        <v>1</v>
      </c>
      <c r="L1276" s="116"/>
      <c r="N1276" s="49">
        <v>77.200599999999994</v>
      </c>
      <c r="O1276" s="49">
        <v>92.429000000000002</v>
      </c>
      <c r="P1276" s="49">
        <v>149.941</v>
      </c>
    </row>
    <row r="1277" spans="1:16" hidden="1" x14ac:dyDescent="0.3">
      <c r="A1277" s="49">
        <v>1231</v>
      </c>
      <c r="B1277" s="115">
        <f t="shared" si="152"/>
        <v>1.6367984382625671</v>
      </c>
      <c r="C1277" s="49">
        <f t="shared" si="153"/>
        <v>773.90073841016181</v>
      </c>
      <c r="D1277" s="49">
        <f t="shared" si="154"/>
        <v>0.29803921568627451</v>
      </c>
      <c r="E1277" s="49">
        <f t="shared" si="154"/>
        <v>0.36796078431372548</v>
      </c>
      <c r="F1277" s="49">
        <f t="shared" si="154"/>
        <v>0.57997647058823532</v>
      </c>
      <c r="G1277" s="49" t="e">
        <f t="shared" si="155"/>
        <v>#REF!</v>
      </c>
      <c r="H1277" s="49" t="e">
        <f t="shared" si="155"/>
        <v>#REF!</v>
      </c>
      <c r="I1277" s="49" t="e">
        <f t="shared" si="155"/>
        <v>#REF!</v>
      </c>
      <c r="J1277" s="116">
        <f>'[2]RGB Analysis'!A1277/3</f>
        <v>410.33333333333331</v>
      </c>
      <c r="K1277" s="116" t="b">
        <f t="shared" si="156"/>
        <v>0</v>
      </c>
      <c r="L1277" s="116"/>
      <c r="N1277" s="49">
        <v>76</v>
      </c>
      <c r="O1277" s="49">
        <v>93.83</v>
      </c>
      <c r="P1277" s="49">
        <v>147.89400000000001</v>
      </c>
    </row>
    <row r="1278" spans="1:16" hidden="1" x14ac:dyDescent="0.3">
      <c r="A1278" s="49">
        <v>1232</v>
      </c>
      <c r="B1278" s="115">
        <f t="shared" si="152"/>
        <v>1.6347974621766714</v>
      </c>
      <c r="C1278" s="49">
        <f t="shared" si="153"/>
        <v>774.84798533600053</v>
      </c>
      <c r="D1278" s="49">
        <f t="shared" si="154"/>
        <v>0.29647568627450976</v>
      </c>
      <c r="E1278" s="49">
        <f t="shared" si="154"/>
        <v>0.37219999999999998</v>
      </c>
      <c r="F1278" s="49">
        <f t="shared" si="154"/>
        <v>0.56838039215686276</v>
      </c>
      <c r="G1278" s="49" t="e">
        <f t="shared" si="155"/>
        <v>#REF!</v>
      </c>
      <c r="H1278" s="49" t="e">
        <f t="shared" si="155"/>
        <v>#REF!</v>
      </c>
      <c r="I1278" s="49" t="e">
        <f t="shared" si="155"/>
        <v>#REF!</v>
      </c>
      <c r="J1278" s="116">
        <f>'[2]RGB Analysis'!A1278/3</f>
        <v>410.66666666666669</v>
      </c>
      <c r="K1278" s="116" t="b">
        <f t="shared" si="156"/>
        <v>0</v>
      </c>
      <c r="L1278" s="116"/>
      <c r="N1278" s="49">
        <v>75.601299999999995</v>
      </c>
      <c r="O1278" s="49">
        <v>94.911000000000001</v>
      </c>
      <c r="P1278" s="49">
        <v>144.93700000000001</v>
      </c>
    </row>
    <row r="1279" spans="1:16" x14ac:dyDescent="0.3">
      <c r="A1279" s="49">
        <v>1233</v>
      </c>
      <c r="B1279" s="115">
        <f t="shared" si="152"/>
        <v>1.632796486090776</v>
      </c>
      <c r="C1279" s="49">
        <f t="shared" si="153"/>
        <v>775.79755394548079</v>
      </c>
      <c r="D1279" s="49">
        <f t="shared" si="154"/>
        <v>0.29411764705882354</v>
      </c>
      <c r="E1279" s="49">
        <f t="shared" si="154"/>
        <v>0.37057254901960784</v>
      </c>
      <c r="F1279" s="49">
        <f t="shared" si="154"/>
        <v>0.56814509803921565</v>
      </c>
      <c r="G1279" s="49" t="e">
        <f t="shared" ref="G1279:I1294" si="157">G1278</f>
        <v>#REF!</v>
      </c>
      <c r="H1279" s="49" t="e">
        <f t="shared" si="157"/>
        <v>#REF!</v>
      </c>
      <c r="I1279" s="49" t="e">
        <f t="shared" si="157"/>
        <v>#REF!</v>
      </c>
      <c r="J1279" s="116">
        <f>'[2]RGB Analysis'!A1279/3</f>
        <v>411</v>
      </c>
      <c r="K1279" s="116" t="b">
        <f t="shared" si="156"/>
        <v>1</v>
      </c>
      <c r="L1279" s="116"/>
      <c r="N1279" s="49">
        <v>75</v>
      </c>
      <c r="O1279" s="49">
        <v>94.495999999999995</v>
      </c>
      <c r="P1279" s="49">
        <v>144.87700000000001</v>
      </c>
    </row>
    <row r="1280" spans="1:16" hidden="1" x14ac:dyDescent="0.3">
      <c r="A1280" s="49">
        <v>1234</v>
      </c>
      <c r="B1280" s="115">
        <f t="shared" si="152"/>
        <v>1.6307955100048803</v>
      </c>
      <c r="C1280" s="49">
        <f t="shared" si="153"/>
        <v>776.74945278467783</v>
      </c>
      <c r="D1280" s="49">
        <f t="shared" si="154"/>
        <v>0.29255764705882348</v>
      </c>
      <c r="E1280" s="49">
        <f t="shared" si="154"/>
        <v>0.37174901960784318</v>
      </c>
      <c r="F1280" s="49">
        <f t="shared" si="154"/>
        <v>0.56774509803921569</v>
      </c>
      <c r="G1280" s="49" t="e">
        <f t="shared" si="157"/>
        <v>#REF!</v>
      </c>
      <c r="H1280" s="49" t="e">
        <f t="shared" si="157"/>
        <v>#REF!</v>
      </c>
      <c r="I1280" s="49" t="e">
        <f t="shared" si="157"/>
        <v>#REF!</v>
      </c>
      <c r="J1280" s="116">
        <f>'[2]RGB Analysis'!A1280/3</f>
        <v>411.33333333333331</v>
      </c>
      <c r="K1280" s="116" t="b">
        <f t="shared" si="156"/>
        <v>0</v>
      </c>
      <c r="L1280" s="116"/>
      <c r="N1280" s="49">
        <v>74.602199999999996</v>
      </c>
      <c r="O1280" s="49">
        <v>94.796000000000006</v>
      </c>
      <c r="P1280" s="49">
        <v>144.77500000000001</v>
      </c>
    </row>
    <row r="1281" spans="1:16" hidden="1" x14ac:dyDescent="0.3">
      <c r="A1281" s="49">
        <v>1235</v>
      </c>
      <c r="B1281" s="115">
        <f t="shared" si="152"/>
        <v>1.6287945339189849</v>
      </c>
      <c r="C1281" s="49">
        <f t="shared" si="153"/>
        <v>777.70369044166137</v>
      </c>
      <c r="D1281" s="49">
        <f t="shared" si="154"/>
        <v>0.29019607843137252</v>
      </c>
      <c r="E1281" s="49">
        <f t="shared" si="154"/>
        <v>0.37356862745098041</v>
      </c>
      <c r="F1281" s="49">
        <f t="shared" si="154"/>
        <v>0.55976470588235294</v>
      </c>
      <c r="G1281" s="49" t="e">
        <f t="shared" si="157"/>
        <v>#REF!</v>
      </c>
      <c r="H1281" s="49" t="e">
        <f t="shared" si="157"/>
        <v>#REF!</v>
      </c>
      <c r="I1281" s="49" t="e">
        <f t="shared" si="157"/>
        <v>#REF!</v>
      </c>
      <c r="J1281" s="116">
        <f>'[2]RGB Analysis'!A1281/3</f>
        <v>411.66666666666669</v>
      </c>
      <c r="K1281" s="116" t="b">
        <f t="shared" si="156"/>
        <v>0</v>
      </c>
      <c r="L1281" s="116"/>
      <c r="N1281" s="49">
        <v>74</v>
      </c>
      <c r="O1281" s="49">
        <v>95.26</v>
      </c>
      <c r="P1281" s="49">
        <v>142.74</v>
      </c>
    </row>
    <row r="1282" spans="1:16" x14ac:dyDescent="0.3">
      <c r="A1282" s="49">
        <v>1236</v>
      </c>
      <c r="B1282" s="115">
        <f t="shared" si="152"/>
        <v>1.6267935578330892</v>
      </c>
      <c r="C1282" s="49">
        <f t="shared" si="153"/>
        <v>778.66027554675577</v>
      </c>
      <c r="D1282" s="49">
        <f t="shared" si="154"/>
        <v>0.29019607843137252</v>
      </c>
      <c r="E1282" s="49">
        <f t="shared" si="154"/>
        <v>0.37056470588235291</v>
      </c>
      <c r="F1282" s="49">
        <f t="shared" si="154"/>
        <v>0.54775686274509805</v>
      </c>
      <c r="G1282" s="49" t="e">
        <f t="shared" si="157"/>
        <v>#REF!</v>
      </c>
      <c r="H1282" s="49" t="e">
        <f t="shared" si="157"/>
        <v>#REF!</v>
      </c>
      <c r="I1282" s="49" t="e">
        <f t="shared" si="157"/>
        <v>#REF!</v>
      </c>
      <c r="J1282" s="116">
        <f>'[2]RGB Analysis'!A1282/3</f>
        <v>412</v>
      </c>
      <c r="K1282" s="116" t="b">
        <f t="shared" si="156"/>
        <v>1</v>
      </c>
      <c r="L1282" s="116"/>
      <c r="N1282" s="49">
        <v>74</v>
      </c>
      <c r="O1282" s="49">
        <v>94.494</v>
      </c>
      <c r="P1282" s="49">
        <v>139.678</v>
      </c>
    </row>
    <row r="1283" spans="1:16" hidden="1" x14ac:dyDescent="0.3">
      <c r="A1283" s="49">
        <v>1237</v>
      </c>
      <c r="B1283" s="115">
        <f t="shared" si="152"/>
        <v>1.6247925817471938</v>
      </c>
      <c r="C1283" s="49">
        <f t="shared" si="153"/>
        <v>779.6192167727985</v>
      </c>
      <c r="D1283" s="49">
        <f t="shared" si="154"/>
        <v>0.29019607843137252</v>
      </c>
      <c r="E1283" s="49">
        <f t="shared" si="154"/>
        <v>0.37536862745098037</v>
      </c>
      <c r="F1283" s="49">
        <f t="shared" si="154"/>
        <v>0.54163529411764699</v>
      </c>
      <c r="G1283" s="49" t="e">
        <f t="shared" si="157"/>
        <v>#REF!</v>
      </c>
      <c r="H1283" s="49" t="e">
        <f t="shared" si="157"/>
        <v>#REF!</v>
      </c>
      <c r="I1283" s="49" t="e">
        <f t="shared" si="157"/>
        <v>#REF!</v>
      </c>
      <c r="J1283" s="116">
        <f>'[2]RGB Analysis'!A1283/3</f>
        <v>412.33333333333331</v>
      </c>
      <c r="K1283" s="116" t="b">
        <f t="shared" si="156"/>
        <v>0</v>
      </c>
      <c r="L1283" s="116"/>
      <c r="N1283" s="49">
        <v>74</v>
      </c>
      <c r="O1283" s="49">
        <v>95.718999999999994</v>
      </c>
      <c r="P1283" s="49">
        <v>138.11699999999999</v>
      </c>
    </row>
    <row r="1284" spans="1:16" hidden="1" x14ac:dyDescent="0.3">
      <c r="A1284" s="49">
        <v>1238</v>
      </c>
      <c r="B1284" s="115">
        <f t="shared" si="152"/>
        <v>1.6227916056612981</v>
      </c>
      <c r="C1284" s="49">
        <f t="shared" si="153"/>
        <v>780.58052283540371</v>
      </c>
      <c r="D1284" s="49">
        <f t="shared" si="154"/>
        <v>0.29174823529411764</v>
      </c>
      <c r="E1284" s="49">
        <f t="shared" si="154"/>
        <v>0.37801568627450982</v>
      </c>
      <c r="F1284" s="49">
        <f t="shared" si="154"/>
        <v>0.53250980392156855</v>
      </c>
      <c r="G1284" s="49" t="e">
        <f t="shared" si="157"/>
        <v>#REF!</v>
      </c>
      <c r="H1284" s="49" t="e">
        <f t="shared" si="157"/>
        <v>#REF!</v>
      </c>
      <c r="I1284" s="49" t="e">
        <f t="shared" si="157"/>
        <v>#REF!</v>
      </c>
      <c r="J1284" s="116">
        <f>'[2]RGB Analysis'!A1284/3</f>
        <v>412.66666666666669</v>
      </c>
      <c r="K1284" s="116" t="b">
        <f t="shared" si="156"/>
        <v>0</v>
      </c>
      <c r="L1284" s="116"/>
      <c r="N1284" s="49">
        <v>74.395799999999994</v>
      </c>
      <c r="O1284" s="49">
        <v>96.394000000000005</v>
      </c>
      <c r="P1284" s="49">
        <v>135.79</v>
      </c>
    </row>
    <row r="1285" spans="1:16" x14ac:dyDescent="0.3">
      <c r="A1285" s="49">
        <v>1239</v>
      </c>
      <c r="B1285" s="115">
        <f t="shared" si="152"/>
        <v>1.6207906295754024</v>
      </c>
      <c r="C1285" s="49">
        <f t="shared" si="153"/>
        <v>781.54420249322527</v>
      </c>
      <c r="D1285" s="49">
        <f t="shared" si="154"/>
        <v>0.29411764705882354</v>
      </c>
      <c r="E1285" s="49">
        <f t="shared" si="154"/>
        <v>0.37782745098039217</v>
      </c>
      <c r="F1285" s="49">
        <f t="shared" si="154"/>
        <v>0.52967843137254911</v>
      </c>
      <c r="G1285" s="49" t="e">
        <f t="shared" si="157"/>
        <v>#REF!</v>
      </c>
      <c r="H1285" s="49" t="e">
        <f t="shared" si="157"/>
        <v>#REF!</v>
      </c>
      <c r="I1285" s="49" t="e">
        <f t="shared" si="157"/>
        <v>#REF!</v>
      </c>
      <c r="J1285" s="116">
        <f>'[2]RGB Analysis'!A1285/3</f>
        <v>413</v>
      </c>
      <c r="K1285" s="116" t="b">
        <f t="shared" si="156"/>
        <v>1</v>
      </c>
      <c r="L1285" s="116"/>
      <c r="N1285" s="49">
        <v>75</v>
      </c>
      <c r="O1285" s="49">
        <v>96.346000000000004</v>
      </c>
      <c r="P1285" s="49">
        <v>135.06800000000001</v>
      </c>
    </row>
    <row r="1286" spans="1:16" hidden="1" x14ac:dyDescent="0.3">
      <c r="A1286" s="49">
        <v>1240</v>
      </c>
      <c r="B1286" s="115">
        <f t="shared" si="152"/>
        <v>1.618789653489507</v>
      </c>
      <c r="C1286" s="49">
        <f t="shared" si="153"/>
        <v>782.51026454822295</v>
      </c>
      <c r="D1286" s="49">
        <f t="shared" si="154"/>
        <v>0.28173098039215688</v>
      </c>
      <c r="E1286" s="49">
        <f t="shared" si="154"/>
        <v>0.38605098039215685</v>
      </c>
      <c r="F1286" s="49">
        <f t="shared" si="154"/>
        <v>0.52549019607843139</v>
      </c>
      <c r="G1286" s="49" t="e">
        <f t="shared" si="157"/>
        <v>#REF!</v>
      </c>
      <c r="H1286" s="49" t="e">
        <f t="shared" si="157"/>
        <v>#REF!</v>
      </c>
      <c r="I1286" s="49" t="e">
        <f t="shared" si="157"/>
        <v>#REF!</v>
      </c>
      <c r="J1286" s="116">
        <f>'[2]RGB Analysis'!A1286/3</f>
        <v>413.33333333333331</v>
      </c>
      <c r="K1286" s="116" t="b">
        <f t="shared" si="156"/>
        <v>0</v>
      </c>
      <c r="L1286" s="116"/>
      <c r="N1286" s="49">
        <v>71.841399999999993</v>
      </c>
      <c r="O1286" s="49">
        <v>98.442999999999998</v>
      </c>
      <c r="P1286" s="49">
        <v>134</v>
      </c>
    </row>
    <row r="1287" spans="1:16" hidden="1" x14ac:dyDescent="0.3">
      <c r="A1287" s="49">
        <v>1241</v>
      </c>
      <c r="B1287" s="115">
        <f t="shared" si="152"/>
        <v>1.6167886774036113</v>
      </c>
      <c r="C1287" s="49">
        <f t="shared" si="153"/>
        <v>783.47871784593121</v>
      </c>
      <c r="D1287" s="49">
        <f t="shared" si="154"/>
        <v>0.2627450980392157</v>
      </c>
      <c r="E1287" s="49">
        <f t="shared" si="154"/>
        <v>0.39481176470588236</v>
      </c>
      <c r="F1287" s="49">
        <f t="shared" si="154"/>
        <v>0.52108235294117644</v>
      </c>
      <c r="G1287" s="49" t="e">
        <f t="shared" si="157"/>
        <v>#REF!</v>
      </c>
      <c r="H1287" s="49" t="e">
        <f t="shared" si="157"/>
        <v>#REF!</v>
      </c>
      <c r="I1287" s="49" t="e">
        <f t="shared" si="157"/>
        <v>#REF!</v>
      </c>
      <c r="J1287" s="116">
        <f>'[2]RGB Analysis'!A1287/3</f>
        <v>413.66666666666669</v>
      </c>
      <c r="K1287" s="116" t="b">
        <f t="shared" si="156"/>
        <v>0</v>
      </c>
      <c r="L1287" s="116"/>
      <c r="N1287" s="49">
        <v>67</v>
      </c>
      <c r="O1287" s="49">
        <v>100.67700000000001</v>
      </c>
      <c r="P1287" s="49">
        <v>132.876</v>
      </c>
    </row>
    <row r="1288" spans="1:16" x14ac:dyDescent="0.3">
      <c r="A1288" s="49">
        <v>1242</v>
      </c>
      <c r="B1288" s="115">
        <f t="shared" si="152"/>
        <v>1.6147877013177159</v>
      </c>
      <c r="C1288" s="49">
        <f t="shared" si="153"/>
        <v>784.44957127572786</v>
      </c>
      <c r="D1288" s="49">
        <f t="shared" si="154"/>
        <v>0.27046784313725486</v>
      </c>
      <c r="E1288" s="49">
        <f t="shared" si="154"/>
        <v>0.39680784313725492</v>
      </c>
      <c r="F1288" s="49">
        <f t="shared" si="154"/>
        <v>0.51403137254901965</v>
      </c>
      <c r="G1288" s="49" t="e">
        <f t="shared" si="157"/>
        <v>#REF!</v>
      </c>
      <c r="H1288" s="49" t="e">
        <f t="shared" si="157"/>
        <v>#REF!</v>
      </c>
      <c r="I1288" s="49" t="e">
        <f t="shared" si="157"/>
        <v>#REF!</v>
      </c>
      <c r="J1288" s="116">
        <f>'[2]RGB Analysis'!A1288/3</f>
        <v>414</v>
      </c>
      <c r="K1288" s="116" t="b">
        <f t="shared" si="156"/>
        <v>1</v>
      </c>
      <c r="L1288" s="116"/>
      <c r="N1288" s="49">
        <v>68.969300000000004</v>
      </c>
      <c r="O1288" s="49">
        <v>101.18600000000001</v>
      </c>
      <c r="P1288" s="49">
        <v>131.078</v>
      </c>
    </row>
    <row r="1289" spans="1:16" hidden="1" x14ac:dyDescent="0.3">
      <c r="A1289" s="49">
        <v>1243</v>
      </c>
      <c r="B1289" s="115">
        <f t="shared" si="152"/>
        <v>1.6127867252318202</v>
      </c>
      <c r="C1289" s="49">
        <f t="shared" si="153"/>
        <v>785.42283377110721</v>
      </c>
      <c r="D1289" s="49">
        <f t="shared" si="154"/>
        <v>0.28235294117647058</v>
      </c>
      <c r="E1289" s="49">
        <f t="shared" si="154"/>
        <v>0.39865098039215691</v>
      </c>
      <c r="F1289" s="49">
        <f t="shared" si="154"/>
        <v>0.5127176470588235</v>
      </c>
      <c r="G1289" s="49" t="e">
        <f t="shared" si="157"/>
        <v>#REF!</v>
      </c>
      <c r="H1289" s="49" t="e">
        <f t="shared" si="157"/>
        <v>#REF!</v>
      </c>
      <c r="I1289" s="49" t="e">
        <f t="shared" si="157"/>
        <v>#REF!</v>
      </c>
      <c r="J1289" s="116">
        <f>'[2]RGB Analysis'!A1289/3</f>
        <v>414.33333333333331</v>
      </c>
      <c r="K1289" s="116" t="b">
        <f t="shared" si="156"/>
        <v>0</v>
      </c>
      <c r="L1289" s="116"/>
      <c r="N1289" s="49">
        <v>72</v>
      </c>
      <c r="O1289" s="49">
        <v>101.65600000000001</v>
      </c>
      <c r="P1289" s="49">
        <v>130.74299999999999</v>
      </c>
    </row>
    <row r="1290" spans="1:16" hidden="1" x14ac:dyDescent="0.3">
      <c r="A1290" s="49">
        <v>1244</v>
      </c>
      <c r="B1290" s="115">
        <f t="shared" si="152"/>
        <v>1.6107857491459248</v>
      </c>
      <c r="C1290" s="49">
        <f t="shared" si="153"/>
        <v>786.39851430995327</v>
      </c>
      <c r="D1290" s="49">
        <f t="shared" si="154"/>
        <v>0.28081215686274513</v>
      </c>
      <c r="E1290" s="49">
        <f t="shared" si="154"/>
        <v>0.40560392156862746</v>
      </c>
      <c r="F1290" s="49">
        <f t="shared" si="154"/>
        <v>0.51066274509803922</v>
      </c>
      <c r="G1290" s="49" t="e">
        <f t="shared" si="157"/>
        <v>#REF!</v>
      </c>
      <c r="H1290" s="49" t="e">
        <f t="shared" si="157"/>
        <v>#REF!</v>
      </c>
      <c r="I1290" s="49" t="e">
        <f t="shared" si="157"/>
        <v>#REF!</v>
      </c>
      <c r="J1290" s="116">
        <f>'[2]RGB Analysis'!A1290/3</f>
        <v>414.66666666666669</v>
      </c>
      <c r="K1290" s="116" t="b">
        <f t="shared" si="156"/>
        <v>0</v>
      </c>
      <c r="L1290" s="116"/>
      <c r="N1290" s="49">
        <v>71.607100000000003</v>
      </c>
      <c r="O1290" s="49">
        <v>103.429</v>
      </c>
      <c r="P1290" s="49">
        <v>130.21899999999999</v>
      </c>
    </row>
    <row r="1291" spans="1:16" x14ac:dyDescent="0.3">
      <c r="A1291" s="49">
        <v>1245</v>
      </c>
      <c r="B1291" s="115">
        <f t="shared" si="152"/>
        <v>1.6087847730600291</v>
      </c>
      <c r="C1291" s="49">
        <f t="shared" si="153"/>
        <v>787.3766219148165</v>
      </c>
      <c r="D1291" s="49">
        <f t="shared" si="154"/>
        <v>0.27843137254901956</v>
      </c>
      <c r="E1291" s="49">
        <f t="shared" si="154"/>
        <v>0.40953725490196075</v>
      </c>
      <c r="F1291" s="49">
        <f t="shared" si="154"/>
        <v>0.49713725490196076</v>
      </c>
      <c r="G1291" s="49" t="e">
        <f t="shared" si="157"/>
        <v>#REF!</v>
      </c>
      <c r="H1291" s="49" t="e">
        <f t="shared" si="157"/>
        <v>#REF!</v>
      </c>
      <c r="I1291" s="49" t="e">
        <f t="shared" si="157"/>
        <v>#REF!</v>
      </c>
      <c r="J1291" s="116">
        <f>'[2]RGB Analysis'!A1291/3</f>
        <v>415</v>
      </c>
      <c r="K1291" s="116" t="b">
        <f t="shared" si="156"/>
        <v>1</v>
      </c>
      <c r="L1291" s="116"/>
      <c r="N1291" s="49">
        <v>71</v>
      </c>
      <c r="O1291" s="49">
        <v>104.432</v>
      </c>
      <c r="P1291" s="49">
        <v>126.77</v>
      </c>
    </row>
    <row r="1292" spans="1:16" hidden="1" x14ac:dyDescent="0.3">
      <c r="A1292" s="49">
        <v>1246</v>
      </c>
      <c r="B1292" s="115">
        <f t="shared" si="152"/>
        <v>1.6067837969741336</v>
      </c>
      <c r="C1292" s="49">
        <f t="shared" si="153"/>
        <v>788.35716565319103</v>
      </c>
      <c r="D1292" s="49">
        <f t="shared" si="154"/>
        <v>0.27996823529411768</v>
      </c>
      <c r="E1292" s="49">
        <f t="shared" si="154"/>
        <v>0.40652941176470592</v>
      </c>
      <c r="F1292" s="49">
        <f t="shared" si="154"/>
        <v>0.47684313725490191</v>
      </c>
      <c r="G1292" s="49" t="e">
        <f t="shared" si="157"/>
        <v>#REF!</v>
      </c>
      <c r="H1292" s="49" t="e">
        <f t="shared" si="157"/>
        <v>#REF!</v>
      </c>
      <c r="I1292" s="49" t="e">
        <f t="shared" si="157"/>
        <v>#REF!</v>
      </c>
      <c r="J1292" s="116">
        <f>'[2]RGB Analysis'!A1292/3</f>
        <v>415.33333333333331</v>
      </c>
      <c r="K1292" s="116" t="b">
        <f t="shared" si="156"/>
        <v>0</v>
      </c>
      <c r="L1292" s="116"/>
      <c r="N1292" s="49">
        <v>71.391900000000007</v>
      </c>
      <c r="O1292" s="49">
        <v>103.66500000000001</v>
      </c>
      <c r="P1292" s="49">
        <v>121.595</v>
      </c>
    </row>
    <row r="1293" spans="1:16" hidden="1" x14ac:dyDescent="0.3">
      <c r="A1293" s="49">
        <v>1247</v>
      </c>
      <c r="B1293" s="115">
        <f t="shared" si="152"/>
        <v>1.604782820888238</v>
      </c>
      <c r="C1293" s="49">
        <f t="shared" si="153"/>
        <v>789.3401546377961</v>
      </c>
      <c r="D1293" s="49">
        <f t="shared" si="154"/>
        <v>0.28235294117647058</v>
      </c>
      <c r="E1293" s="49">
        <f t="shared" si="154"/>
        <v>0.4035843137254902</v>
      </c>
      <c r="F1293" s="49">
        <f t="shared" si="154"/>
        <v>0.48354509803921569</v>
      </c>
      <c r="G1293" s="49" t="e">
        <f t="shared" si="157"/>
        <v>#REF!</v>
      </c>
      <c r="H1293" s="49" t="e">
        <f t="shared" si="157"/>
        <v>#REF!</v>
      </c>
      <c r="I1293" s="49" t="e">
        <f t="shared" si="157"/>
        <v>#REF!</v>
      </c>
      <c r="J1293" s="116">
        <f>'[2]RGB Analysis'!A1293/3</f>
        <v>415.66666666666669</v>
      </c>
      <c r="K1293" s="116" t="b">
        <f t="shared" si="156"/>
        <v>0</v>
      </c>
      <c r="L1293" s="116"/>
      <c r="N1293" s="49">
        <v>72</v>
      </c>
      <c r="O1293" s="49">
        <v>102.914</v>
      </c>
      <c r="P1293" s="49">
        <v>123.304</v>
      </c>
    </row>
    <row r="1294" spans="1:16" x14ac:dyDescent="0.3">
      <c r="A1294" s="49">
        <v>1248</v>
      </c>
      <c r="B1294" s="115">
        <f t="shared" si="152"/>
        <v>1.6027818448023425</v>
      </c>
      <c r="C1294" s="49">
        <f t="shared" si="153"/>
        <v>790.32559802685694</v>
      </c>
      <c r="D1294" s="49">
        <f t="shared" si="154"/>
        <v>0.27622078431372549</v>
      </c>
      <c r="E1294" s="49">
        <f t="shared" si="154"/>
        <v>0.4076823529411765</v>
      </c>
      <c r="F1294" s="49">
        <f t="shared" si="154"/>
        <v>0.49411764705882355</v>
      </c>
      <c r="G1294" s="49" t="e">
        <f t="shared" si="157"/>
        <v>#REF!</v>
      </c>
      <c r="H1294" s="49" t="e">
        <f t="shared" si="157"/>
        <v>#REF!</v>
      </c>
      <c r="I1294" s="49" t="e">
        <f t="shared" si="157"/>
        <v>#REF!</v>
      </c>
      <c r="J1294" s="116">
        <f>'[2]RGB Analysis'!A1294/3</f>
        <v>416</v>
      </c>
      <c r="K1294" s="116" t="b">
        <f t="shared" si="156"/>
        <v>1</v>
      </c>
      <c r="L1294" s="116"/>
      <c r="N1294" s="49">
        <v>70.436300000000003</v>
      </c>
      <c r="O1294" s="49">
        <v>103.959</v>
      </c>
      <c r="P1294" s="49">
        <v>126</v>
      </c>
    </row>
    <row r="1295" spans="1:16" hidden="1" x14ac:dyDescent="0.3">
      <c r="A1295" s="49">
        <v>1249</v>
      </c>
      <c r="B1295" s="115">
        <f t="shared" si="152"/>
        <v>1.6007808687164469</v>
      </c>
      <c r="C1295" s="49">
        <f t="shared" si="153"/>
        <v>791.31350502439057</v>
      </c>
      <c r="D1295" s="49">
        <f t="shared" si="154"/>
        <v>0.26666666666666666</v>
      </c>
      <c r="E1295" s="49">
        <f t="shared" si="154"/>
        <v>0.41297647058823528</v>
      </c>
      <c r="F1295" s="49">
        <f t="shared" si="154"/>
        <v>0.4841333333333333</v>
      </c>
      <c r="G1295" s="49" t="e">
        <f t="shared" ref="G1295:I1310" si="158">G1294</f>
        <v>#REF!</v>
      </c>
      <c r="H1295" s="49" t="e">
        <f t="shared" si="158"/>
        <v>#REF!</v>
      </c>
      <c r="I1295" s="49" t="e">
        <f t="shared" si="158"/>
        <v>#REF!</v>
      </c>
      <c r="J1295" s="116">
        <f>'[2]RGB Analysis'!A1295/3</f>
        <v>416.33333333333331</v>
      </c>
      <c r="K1295" s="116" t="b">
        <f t="shared" si="156"/>
        <v>0</v>
      </c>
      <c r="L1295" s="116"/>
      <c r="N1295" s="49">
        <v>68</v>
      </c>
      <c r="O1295" s="49">
        <v>105.309</v>
      </c>
      <c r="P1295" s="49">
        <v>123.45399999999999</v>
      </c>
    </row>
    <row r="1296" spans="1:16" hidden="1" x14ac:dyDescent="0.3">
      <c r="A1296" s="49">
        <v>1250</v>
      </c>
      <c r="B1296" s="115">
        <f t="shared" si="152"/>
        <v>1.5987798926305514</v>
      </c>
      <c r="C1296" s="49">
        <f t="shared" si="153"/>
        <v>792.30388488049107</v>
      </c>
      <c r="D1296" s="49">
        <f t="shared" si="154"/>
        <v>0.27125411764705876</v>
      </c>
      <c r="E1296" s="49">
        <f t="shared" si="154"/>
        <v>0.41174509803921572</v>
      </c>
      <c r="F1296" s="49">
        <f t="shared" si="154"/>
        <v>0.46863921568627448</v>
      </c>
      <c r="G1296" s="49" t="e">
        <f t="shared" si="158"/>
        <v>#REF!</v>
      </c>
      <c r="H1296" s="49" t="e">
        <f t="shared" si="158"/>
        <v>#REF!</v>
      </c>
      <c r="I1296" s="49" t="e">
        <f t="shared" si="158"/>
        <v>#REF!</v>
      </c>
      <c r="J1296" s="116">
        <f>'[2]RGB Analysis'!A1296/3</f>
        <v>416.66666666666669</v>
      </c>
      <c r="K1296" s="116" t="b">
        <f t="shared" si="156"/>
        <v>0</v>
      </c>
      <c r="L1296" s="116"/>
      <c r="N1296" s="49">
        <v>69.169799999999995</v>
      </c>
      <c r="O1296" s="49">
        <v>104.995</v>
      </c>
      <c r="P1296" s="49">
        <v>119.503</v>
      </c>
    </row>
    <row r="1297" spans="1:16" x14ac:dyDescent="0.3">
      <c r="A1297" s="49">
        <v>1251</v>
      </c>
      <c r="B1297" s="115">
        <f t="shared" si="152"/>
        <v>1.5967789165446558</v>
      </c>
      <c r="C1297" s="49">
        <f t="shared" si="153"/>
        <v>793.29674689161959</v>
      </c>
      <c r="D1297" s="49">
        <f t="shared" si="154"/>
        <v>0.27843137254901956</v>
      </c>
      <c r="E1297" s="49">
        <f t="shared" si="154"/>
        <v>0.41243921568627451</v>
      </c>
      <c r="F1297" s="49">
        <f t="shared" si="154"/>
        <v>0.46576078431372547</v>
      </c>
      <c r="G1297" s="49" t="e">
        <f t="shared" si="158"/>
        <v>#REF!</v>
      </c>
      <c r="H1297" s="49" t="e">
        <f t="shared" si="158"/>
        <v>#REF!</v>
      </c>
      <c r="I1297" s="49" t="e">
        <f t="shared" si="158"/>
        <v>#REF!</v>
      </c>
      <c r="J1297" s="116">
        <f>'[2]RGB Analysis'!A1297/3</f>
        <v>417</v>
      </c>
      <c r="K1297" s="116" t="b">
        <f t="shared" si="156"/>
        <v>1</v>
      </c>
      <c r="L1297" s="116"/>
      <c r="N1297" s="49">
        <v>71</v>
      </c>
      <c r="O1297" s="49">
        <v>105.172</v>
      </c>
      <c r="P1297" s="49">
        <v>118.76900000000001</v>
      </c>
    </row>
    <row r="1298" spans="1:16" hidden="1" x14ac:dyDescent="0.3">
      <c r="A1298" s="49">
        <v>1252</v>
      </c>
      <c r="B1298" s="115">
        <f t="shared" si="152"/>
        <v>1.5947779404587603</v>
      </c>
      <c r="C1298" s="49">
        <f t="shared" si="153"/>
        <v>794.29210040089379</v>
      </c>
      <c r="D1298" s="49">
        <f t="shared" si="154"/>
        <v>0.27538078431372548</v>
      </c>
      <c r="E1298" s="49">
        <f t="shared" si="154"/>
        <v>0.41545098039215683</v>
      </c>
      <c r="F1298" s="49">
        <f t="shared" si="154"/>
        <v>0.4613882352941176</v>
      </c>
      <c r="G1298" s="49" t="e">
        <f t="shared" si="158"/>
        <v>#REF!</v>
      </c>
      <c r="H1298" s="49" t="e">
        <f t="shared" si="158"/>
        <v>#REF!</v>
      </c>
      <c r="I1298" s="49" t="e">
        <f t="shared" si="158"/>
        <v>#REF!</v>
      </c>
      <c r="J1298" s="116">
        <f>'[2]RGB Analysis'!A1298/3</f>
        <v>417.33333333333331</v>
      </c>
      <c r="K1298" s="116" t="b">
        <f t="shared" si="156"/>
        <v>0</v>
      </c>
      <c r="L1298" s="116"/>
      <c r="N1298" s="49">
        <v>70.222099999999998</v>
      </c>
      <c r="O1298" s="49">
        <v>105.94</v>
      </c>
      <c r="P1298" s="49">
        <v>117.654</v>
      </c>
    </row>
    <row r="1299" spans="1:16" hidden="1" x14ac:dyDescent="0.3">
      <c r="A1299" s="49">
        <v>1253</v>
      </c>
      <c r="B1299" s="115">
        <f t="shared" si="152"/>
        <v>1.5927769643728646</v>
      </c>
      <c r="C1299" s="49">
        <f t="shared" si="153"/>
        <v>795.2899547983825</v>
      </c>
      <c r="D1299" s="49">
        <f t="shared" si="154"/>
        <v>0.27084666666666668</v>
      </c>
      <c r="E1299" s="49">
        <f t="shared" si="154"/>
        <v>0.41988235294117648</v>
      </c>
      <c r="F1299" s="49">
        <f t="shared" si="154"/>
        <v>0.4588156862745098</v>
      </c>
      <c r="G1299" s="49" t="e">
        <f t="shared" si="158"/>
        <v>#REF!</v>
      </c>
      <c r="H1299" s="49" t="e">
        <f t="shared" si="158"/>
        <v>#REF!</v>
      </c>
      <c r="I1299" s="49" t="e">
        <f t="shared" si="158"/>
        <v>#REF!</v>
      </c>
      <c r="J1299" s="116">
        <f>'[2]RGB Analysis'!A1299/3</f>
        <v>417.66666666666669</v>
      </c>
      <c r="K1299" s="116" t="b">
        <f t="shared" si="156"/>
        <v>0</v>
      </c>
      <c r="L1299" s="116"/>
      <c r="N1299" s="49">
        <v>69.065899999999999</v>
      </c>
      <c r="O1299" s="49">
        <v>107.07</v>
      </c>
      <c r="P1299" s="49">
        <v>116.998</v>
      </c>
    </row>
    <row r="1300" spans="1:16" x14ac:dyDescent="0.3">
      <c r="A1300" s="49">
        <v>1254</v>
      </c>
      <c r="B1300" s="115">
        <f t="shared" si="152"/>
        <v>1.5907759882869692</v>
      </c>
      <c r="C1300" s="49">
        <f t="shared" si="153"/>
        <v>796.29031952139917</v>
      </c>
      <c r="D1300" s="49">
        <f t="shared" si="154"/>
        <v>0.27672823529411766</v>
      </c>
      <c r="E1300" s="49">
        <f t="shared" si="154"/>
        <v>0.42426274509803918</v>
      </c>
      <c r="F1300" s="49">
        <f t="shared" si="154"/>
        <v>0.45411372549019613</v>
      </c>
      <c r="G1300" s="49" t="e">
        <f t="shared" si="158"/>
        <v>#REF!</v>
      </c>
      <c r="H1300" s="49" t="e">
        <f t="shared" si="158"/>
        <v>#REF!</v>
      </c>
      <c r="I1300" s="49" t="e">
        <f t="shared" si="158"/>
        <v>#REF!</v>
      </c>
      <c r="J1300" s="116">
        <f>'[2]RGB Analysis'!A1300/3</f>
        <v>418</v>
      </c>
      <c r="K1300" s="116" t="b">
        <f t="shared" si="156"/>
        <v>1</v>
      </c>
      <c r="L1300" s="116"/>
      <c r="N1300" s="49">
        <v>70.565700000000007</v>
      </c>
      <c r="O1300" s="49">
        <v>108.187</v>
      </c>
      <c r="P1300" s="49">
        <v>115.79900000000001</v>
      </c>
    </row>
    <row r="1301" spans="1:16" hidden="1" x14ac:dyDescent="0.3">
      <c r="A1301" s="49">
        <v>1255</v>
      </c>
      <c r="B1301" s="115">
        <f t="shared" si="152"/>
        <v>1.5887750122010735</v>
      </c>
      <c r="C1301" s="49">
        <f t="shared" si="153"/>
        <v>797.29320405480155</v>
      </c>
      <c r="D1301" s="49">
        <f t="shared" si="154"/>
        <v>0.28510313725490194</v>
      </c>
      <c r="E1301" s="49">
        <f t="shared" si="154"/>
        <v>0.42837254901960781</v>
      </c>
      <c r="F1301" s="49">
        <f t="shared" si="154"/>
        <v>0.45259215686274507</v>
      </c>
      <c r="G1301" s="49" t="e">
        <f t="shared" si="158"/>
        <v>#REF!</v>
      </c>
      <c r="H1301" s="49" t="e">
        <f t="shared" si="158"/>
        <v>#REF!</v>
      </c>
      <c r="I1301" s="49" t="e">
        <f t="shared" si="158"/>
        <v>#REF!</v>
      </c>
      <c r="J1301" s="116">
        <f>'[2]RGB Analysis'!A1301/3</f>
        <v>418.33333333333331</v>
      </c>
      <c r="K1301" s="116" t="b">
        <f t="shared" si="156"/>
        <v>0</v>
      </c>
      <c r="L1301" s="116"/>
      <c r="N1301" s="49">
        <v>72.701300000000003</v>
      </c>
      <c r="O1301" s="49">
        <v>109.235</v>
      </c>
      <c r="P1301" s="49">
        <v>115.411</v>
      </c>
    </row>
    <row r="1302" spans="1:16" hidden="1" x14ac:dyDescent="0.3">
      <c r="A1302" s="49">
        <v>1256</v>
      </c>
      <c r="B1302" s="115">
        <f t="shared" si="152"/>
        <v>1.5867740361151781</v>
      </c>
      <c r="C1302" s="49">
        <f t="shared" si="153"/>
        <v>798.2986179312893</v>
      </c>
      <c r="D1302" s="49">
        <f t="shared" si="154"/>
        <v>0.27984549019607846</v>
      </c>
      <c r="E1302" s="49">
        <f t="shared" si="154"/>
        <v>0.43342352941176471</v>
      </c>
      <c r="F1302" s="49">
        <f t="shared" si="154"/>
        <v>0.45077254901960784</v>
      </c>
      <c r="G1302" s="49" t="e">
        <f t="shared" si="158"/>
        <v>#REF!</v>
      </c>
      <c r="H1302" s="49" t="e">
        <f t="shared" si="158"/>
        <v>#REF!</v>
      </c>
      <c r="I1302" s="49" t="e">
        <f t="shared" si="158"/>
        <v>#REF!</v>
      </c>
      <c r="J1302" s="116">
        <f>'[2]RGB Analysis'!A1302/3</f>
        <v>418.66666666666669</v>
      </c>
      <c r="K1302" s="116" t="b">
        <f t="shared" si="156"/>
        <v>0</v>
      </c>
      <c r="L1302" s="116"/>
      <c r="N1302" s="49">
        <v>71.360600000000005</v>
      </c>
      <c r="O1302" s="49">
        <v>110.523</v>
      </c>
      <c r="P1302" s="49">
        <v>114.947</v>
      </c>
    </row>
    <row r="1303" spans="1:16" x14ac:dyDescent="0.3">
      <c r="A1303" s="49">
        <v>1257</v>
      </c>
      <c r="B1303" s="115">
        <f t="shared" si="152"/>
        <v>1.5847730600292824</v>
      </c>
      <c r="C1303" s="49">
        <f t="shared" si="153"/>
        <v>799.30657073170755</v>
      </c>
      <c r="D1303" s="49">
        <f t="shared" si="154"/>
        <v>0.27258627450980394</v>
      </c>
      <c r="E1303" s="49">
        <f t="shared" si="154"/>
        <v>0.43861568627450975</v>
      </c>
      <c r="F1303" s="49">
        <f t="shared" si="154"/>
        <v>0.44394509803921567</v>
      </c>
      <c r="G1303" s="49" t="e">
        <f t="shared" si="158"/>
        <v>#REF!</v>
      </c>
      <c r="H1303" s="49" t="e">
        <f t="shared" si="158"/>
        <v>#REF!</v>
      </c>
      <c r="I1303" s="49" t="e">
        <f t="shared" si="158"/>
        <v>#REF!</v>
      </c>
      <c r="J1303" s="116">
        <f>'[2]RGB Analysis'!A1303/3</f>
        <v>419</v>
      </c>
      <c r="K1303" s="116" t="b">
        <f t="shared" si="156"/>
        <v>1</v>
      </c>
      <c r="L1303" s="116"/>
      <c r="N1303" s="49">
        <v>69.509500000000003</v>
      </c>
      <c r="O1303" s="49">
        <v>111.84699999999999</v>
      </c>
      <c r="P1303" s="49">
        <v>113.206</v>
      </c>
    </row>
    <row r="1304" spans="1:16" hidden="1" x14ac:dyDescent="0.3">
      <c r="A1304" s="49">
        <v>1258</v>
      </c>
      <c r="B1304" s="115">
        <f t="shared" si="152"/>
        <v>1.582772083943387</v>
      </c>
      <c r="C1304" s="49">
        <f t="shared" si="153"/>
        <v>800.31707208535067</v>
      </c>
      <c r="D1304" s="49">
        <f t="shared" si="154"/>
        <v>0.27428078431372543</v>
      </c>
      <c r="E1304" s="49">
        <f t="shared" si="154"/>
        <v>0.44195294117647055</v>
      </c>
      <c r="F1304" s="49">
        <f t="shared" si="154"/>
        <v>0.43255686274509808</v>
      </c>
      <c r="G1304" s="49" t="e">
        <f t="shared" si="158"/>
        <v>#REF!</v>
      </c>
      <c r="H1304" s="49" t="e">
        <f t="shared" si="158"/>
        <v>#REF!</v>
      </c>
      <c r="I1304" s="49" t="e">
        <f t="shared" si="158"/>
        <v>#REF!</v>
      </c>
      <c r="J1304" s="116">
        <f>'[2]RGB Analysis'!A1304/3</f>
        <v>419.33333333333331</v>
      </c>
      <c r="K1304" s="116" t="b">
        <f t="shared" si="156"/>
        <v>0</v>
      </c>
      <c r="L1304" s="116"/>
      <c r="N1304" s="49">
        <v>69.941599999999994</v>
      </c>
      <c r="O1304" s="49">
        <v>112.69799999999999</v>
      </c>
      <c r="P1304" s="49">
        <v>110.30200000000001</v>
      </c>
    </row>
    <row r="1305" spans="1:16" hidden="1" x14ac:dyDescent="0.3">
      <c r="A1305" s="49">
        <v>1259</v>
      </c>
      <c r="B1305" s="115">
        <f t="shared" si="152"/>
        <v>1.5807711078574913</v>
      </c>
      <c r="C1305" s="49">
        <f t="shared" si="153"/>
        <v>801.33013167026888</v>
      </c>
      <c r="D1305" s="49">
        <f t="shared" si="154"/>
        <v>0.27662862745098038</v>
      </c>
      <c r="E1305" s="49">
        <f t="shared" si="154"/>
        <v>0.44246666666666667</v>
      </c>
      <c r="F1305" s="49">
        <f t="shared" si="154"/>
        <v>0.43725098039215687</v>
      </c>
      <c r="G1305" s="49" t="e">
        <f t="shared" si="158"/>
        <v>#REF!</v>
      </c>
      <c r="H1305" s="49" t="e">
        <f t="shared" si="158"/>
        <v>#REF!</v>
      </c>
      <c r="I1305" s="49" t="e">
        <f t="shared" si="158"/>
        <v>#REF!</v>
      </c>
      <c r="J1305" s="116">
        <f>'[2]RGB Analysis'!A1305/3</f>
        <v>419.66666666666669</v>
      </c>
      <c r="K1305" s="116" t="b">
        <f t="shared" si="156"/>
        <v>0</v>
      </c>
      <c r="L1305" s="116"/>
      <c r="N1305" s="49">
        <v>70.540300000000002</v>
      </c>
      <c r="O1305" s="49">
        <v>112.82899999999999</v>
      </c>
      <c r="P1305" s="49">
        <v>111.499</v>
      </c>
    </row>
    <row r="1306" spans="1:16" x14ac:dyDescent="0.3">
      <c r="A1306" s="49">
        <v>1260</v>
      </c>
      <c r="B1306" s="115">
        <f t="shared" si="152"/>
        <v>1.5787701317715959</v>
      </c>
      <c r="C1306" s="49">
        <f t="shared" si="153"/>
        <v>802.34575921357714</v>
      </c>
      <c r="D1306" s="49">
        <f t="shared" si="154"/>
        <v>0.27688980392156864</v>
      </c>
      <c r="E1306" s="49">
        <f t="shared" si="154"/>
        <v>0.44313725490196076</v>
      </c>
      <c r="F1306" s="49">
        <f t="shared" si="154"/>
        <v>0.44507058823529411</v>
      </c>
      <c r="G1306" s="49" t="e">
        <f t="shared" si="158"/>
        <v>#REF!</v>
      </c>
      <c r="H1306" s="49" t="e">
        <f t="shared" si="158"/>
        <v>#REF!</v>
      </c>
      <c r="I1306" s="49" t="e">
        <f t="shared" si="158"/>
        <v>#REF!</v>
      </c>
      <c r="J1306" s="116">
        <f>'[2]RGB Analysis'!A1306/3</f>
        <v>420</v>
      </c>
      <c r="K1306" s="116" t="b">
        <f t="shared" si="156"/>
        <v>1</v>
      </c>
      <c r="L1306" s="116"/>
      <c r="N1306" s="49">
        <v>70.606899999999996</v>
      </c>
      <c r="O1306" s="49">
        <v>113</v>
      </c>
      <c r="P1306" s="49">
        <v>113.49299999999999</v>
      </c>
    </row>
    <row r="1307" spans="1:16" hidden="1" x14ac:dyDescent="0.3">
      <c r="A1307" s="49">
        <v>1261</v>
      </c>
      <c r="B1307" s="115">
        <f t="shared" si="152"/>
        <v>1.5767691556857002</v>
      </c>
      <c r="C1307" s="49">
        <f t="shared" si="153"/>
        <v>803.36396449176698</v>
      </c>
      <c r="D1307" s="49">
        <f t="shared" si="154"/>
        <v>0.2766054901960785</v>
      </c>
      <c r="E1307" s="49">
        <f t="shared" si="154"/>
        <v>0.44382745098039217</v>
      </c>
      <c r="F1307" s="49">
        <f t="shared" si="154"/>
        <v>0.43341568627450977</v>
      </c>
      <c r="G1307" s="49" t="e">
        <f t="shared" si="158"/>
        <v>#REF!</v>
      </c>
      <c r="H1307" s="49" t="e">
        <f t="shared" si="158"/>
        <v>#REF!</v>
      </c>
      <c r="I1307" s="49" t="e">
        <f t="shared" si="158"/>
        <v>#REF!</v>
      </c>
      <c r="J1307" s="116">
        <f>'[2]RGB Analysis'!A1307/3</f>
        <v>420.33333333333331</v>
      </c>
      <c r="K1307" s="116" t="b">
        <f t="shared" si="156"/>
        <v>0</v>
      </c>
      <c r="L1307" s="116"/>
      <c r="N1307" s="49">
        <v>70.534400000000005</v>
      </c>
      <c r="O1307" s="49">
        <v>113.176</v>
      </c>
      <c r="P1307" s="49">
        <v>110.521</v>
      </c>
    </row>
    <row r="1308" spans="1:16" hidden="1" x14ac:dyDescent="0.3">
      <c r="A1308" s="49">
        <v>1262</v>
      </c>
      <c r="B1308" s="115">
        <f t="shared" si="152"/>
        <v>1.5747681795998048</v>
      </c>
      <c r="C1308" s="49">
        <f t="shared" si="153"/>
        <v>804.3847573310195</v>
      </c>
      <c r="D1308" s="49">
        <f t="shared" si="154"/>
        <v>0.27193529411764705</v>
      </c>
      <c r="E1308" s="49">
        <f t="shared" si="154"/>
        <v>0.44775294117647058</v>
      </c>
      <c r="F1308" s="49">
        <f t="shared" si="154"/>
        <v>0.41416862745098038</v>
      </c>
      <c r="G1308" s="49" t="e">
        <f t="shared" si="158"/>
        <v>#REF!</v>
      </c>
      <c r="H1308" s="49" t="e">
        <f t="shared" si="158"/>
        <v>#REF!</v>
      </c>
      <c r="I1308" s="49" t="e">
        <f t="shared" si="158"/>
        <v>#REF!</v>
      </c>
      <c r="J1308" s="116">
        <f>'[2]RGB Analysis'!A1308/3</f>
        <v>420.66666666666669</v>
      </c>
      <c r="K1308" s="116" t="b">
        <f t="shared" si="156"/>
        <v>0</v>
      </c>
      <c r="L1308" s="116"/>
      <c r="N1308" s="49">
        <v>69.343500000000006</v>
      </c>
      <c r="O1308" s="49">
        <v>114.17700000000001</v>
      </c>
      <c r="P1308" s="49">
        <v>105.613</v>
      </c>
    </row>
    <row r="1309" spans="1:16" x14ac:dyDescent="0.3">
      <c r="A1309" s="49">
        <v>1263</v>
      </c>
      <c r="B1309" s="115">
        <f t="shared" si="152"/>
        <v>1.5727672035139091</v>
      </c>
      <c r="C1309" s="49">
        <f t="shared" si="153"/>
        <v>805.40814760752221</v>
      </c>
      <c r="D1309" s="49">
        <f t="shared" si="154"/>
        <v>0.26498431372549014</v>
      </c>
      <c r="E1309" s="49">
        <f t="shared" si="154"/>
        <v>0.45485882352941182</v>
      </c>
      <c r="F1309" s="49">
        <f t="shared" si="154"/>
        <v>0.41649803921568623</v>
      </c>
      <c r="G1309" s="49" t="e">
        <f t="shared" si="158"/>
        <v>#REF!</v>
      </c>
      <c r="H1309" s="49" t="e">
        <f t="shared" si="158"/>
        <v>#REF!</v>
      </c>
      <c r="I1309" s="49" t="e">
        <f t="shared" si="158"/>
        <v>#REF!</v>
      </c>
      <c r="J1309" s="116">
        <f>'[2]RGB Analysis'!A1309/3</f>
        <v>421</v>
      </c>
      <c r="K1309" s="116" t="b">
        <f t="shared" si="156"/>
        <v>1</v>
      </c>
      <c r="L1309" s="116"/>
      <c r="N1309" s="49">
        <v>67.570999999999998</v>
      </c>
      <c r="O1309" s="49">
        <v>115.989</v>
      </c>
      <c r="P1309" s="49">
        <v>106.20699999999999</v>
      </c>
    </row>
    <row r="1310" spans="1:16" hidden="1" x14ac:dyDescent="0.3">
      <c r="A1310" s="49">
        <v>1264</v>
      </c>
      <c r="B1310" s="115">
        <f t="shared" si="152"/>
        <v>1.5707662274280136</v>
      </c>
      <c r="C1310" s="49">
        <f t="shared" si="153"/>
        <v>806.43414524778643</v>
      </c>
      <c r="D1310" s="49">
        <f t="shared" si="154"/>
        <v>0.26462588235294116</v>
      </c>
      <c r="E1310" s="49">
        <f t="shared" si="154"/>
        <v>0.45882352941176474</v>
      </c>
      <c r="F1310" s="49">
        <f t="shared" si="154"/>
        <v>0.4210862745098039</v>
      </c>
      <c r="G1310" s="49" t="e">
        <f t="shared" si="158"/>
        <v>#REF!</v>
      </c>
      <c r="H1310" s="49" t="e">
        <f t="shared" si="158"/>
        <v>#REF!</v>
      </c>
      <c r="I1310" s="49" t="e">
        <f t="shared" si="158"/>
        <v>#REF!</v>
      </c>
      <c r="J1310" s="116">
        <f>'[2]RGB Analysis'!A1310/3</f>
        <v>421.33333333333331</v>
      </c>
      <c r="K1310" s="116" t="b">
        <f t="shared" si="156"/>
        <v>0</v>
      </c>
      <c r="L1310" s="116"/>
      <c r="N1310" s="49">
        <v>67.479600000000005</v>
      </c>
      <c r="O1310" s="49">
        <v>117</v>
      </c>
      <c r="P1310" s="49">
        <v>107.377</v>
      </c>
    </row>
    <row r="1311" spans="1:16" hidden="1" x14ac:dyDescent="0.3">
      <c r="A1311" s="49">
        <v>1265</v>
      </c>
      <c r="B1311" s="115">
        <f t="shared" si="152"/>
        <v>1.568765251342118</v>
      </c>
      <c r="C1311" s="49">
        <f t="shared" si="153"/>
        <v>807.46276022896996</v>
      </c>
      <c r="D1311" s="49">
        <f t="shared" si="154"/>
        <v>0.26412901960784319</v>
      </c>
      <c r="E1311" s="49">
        <f t="shared" si="154"/>
        <v>0.45941568627450974</v>
      </c>
      <c r="F1311" s="49">
        <f t="shared" si="154"/>
        <v>0.41716470588235294</v>
      </c>
      <c r="G1311" s="49" t="e">
        <f t="shared" ref="G1311:I1326" si="159">G1310</f>
        <v>#REF!</v>
      </c>
      <c r="H1311" s="49" t="e">
        <f t="shared" si="159"/>
        <v>#REF!</v>
      </c>
      <c r="I1311" s="49" t="e">
        <f t="shared" si="159"/>
        <v>#REF!</v>
      </c>
      <c r="J1311" s="116">
        <f>'[2]RGB Analysis'!A1311/3</f>
        <v>421.66666666666669</v>
      </c>
      <c r="K1311" s="116" t="b">
        <f t="shared" si="156"/>
        <v>0</v>
      </c>
      <c r="L1311" s="116"/>
      <c r="N1311" s="49">
        <v>67.352900000000005</v>
      </c>
      <c r="O1311" s="49">
        <v>117.151</v>
      </c>
      <c r="P1311" s="49">
        <v>106.377</v>
      </c>
    </row>
    <row r="1312" spans="1:16" x14ac:dyDescent="0.3">
      <c r="A1312" s="49">
        <v>1266</v>
      </c>
      <c r="B1312" s="115">
        <f t="shared" si="152"/>
        <v>1.5667642752562225</v>
      </c>
      <c r="C1312" s="49">
        <f t="shared" si="153"/>
        <v>808.49400257919842</v>
      </c>
      <c r="D1312" s="49">
        <f t="shared" si="154"/>
        <v>0.26549450980392159</v>
      </c>
      <c r="E1312" s="49">
        <f t="shared" si="154"/>
        <v>0.46158039215686275</v>
      </c>
      <c r="F1312" s="49">
        <f t="shared" si="154"/>
        <v>0.41050588235294122</v>
      </c>
      <c r="G1312" s="49" t="e">
        <f t="shared" si="159"/>
        <v>#REF!</v>
      </c>
      <c r="H1312" s="49" t="e">
        <f t="shared" si="159"/>
        <v>#REF!</v>
      </c>
      <c r="I1312" s="49" t="e">
        <f t="shared" si="159"/>
        <v>#REF!</v>
      </c>
      <c r="J1312" s="116">
        <f>'[2]RGB Analysis'!A1312/3</f>
        <v>422</v>
      </c>
      <c r="K1312" s="116" t="b">
        <f t="shared" si="156"/>
        <v>1</v>
      </c>
      <c r="L1312" s="116"/>
      <c r="N1312" s="49">
        <v>67.701099999999997</v>
      </c>
      <c r="O1312" s="49">
        <v>117.703</v>
      </c>
      <c r="P1312" s="49">
        <v>104.679</v>
      </c>
    </row>
    <row r="1313" spans="1:16" hidden="1" x14ac:dyDescent="0.3">
      <c r="A1313" s="49">
        <v>1267</v>
      </c>
      <c r="B1313" s="115">
        <f t="shared" si="152"/>
        <v>1.5647632991703269</v>
      </c>
      <c r="C1313" s="49">
        <f t="shared" si="153"/>
        <v>809.52788237789309</v>
      </c>
      <c r="D1313" s="49">
        <f t="shared" si="154"/>
        <v>0.26734431372549017</v>
      </c>
      <c r="E1313" s="49">
        <f t="shared" si="154"/>
        <v>0.4664627450980392</v>
      </c>
      <c r="F1313" s="49">
        <f t="shared" si="154"/>
        <v>0.41067058823529412</v>
      </c>
      <c r="G1313" s="49" t="e">
        <f t="shared" si="159"/>
        <v>#REF!</v>
      </c>
      <c r="H1313" s="49" t="e">
        <f t="shared" si="159"/>
        <v>#REF!</v>
      </c>
      <c r="I1313" s="49" t="e">
        <f t="shared" si="159"/>
        <v>#REF!</v>
      </c>
      <c r="J1313" s="116">
        <f>'[2]RGB Analysis'!A1313/3</f>
        <v>422.33333333333331</v>
      </c>
      <c r="K1313" s="116" t="b">
        <f t="shared" si="156"/>
        <v>0</v>
      </c>
      <c r="L1313" s="116"/>
      <c r="N1313" s="49">
        <v>68.172799999999995</v>
      </c>
      <c r="O1313" s="49">
        <v>118.94799999999999</v>
      </c>
      <c r="P1313" s="49">
        <v>104.721</v>
      </c>
    </row>
    <row r="1314" spans="1:16" hidden="1" x14ac:dyDescent="0.3">
      <c r="A1314" s="49">
        <v>1268</v>
      </c>
      <c r="B1314" s="115">
        <f t="shared" si="152"/>
        <v>1.5627623230844314</v>
      </c>
      <c r="C1314" s="49">
        <f t="shared" si="153"/>
        <v>810.5644097560978</v>
      </c>
      <c r="D1314" s="49">
        <f t="shared" si="154"/>
        <v>0.26665411764705882</v>
      </c>
      <c r="E1314" s="49">
        <f t="shared" si="154"/>
        <v>0.47230980392156857</v>
      </c>
      <c r="F1314" s="49">
        <f t="shared" si="154"/>
        <v>0.41085490196078428</v>
      </c>
      <c r="G1314" s="49" t="e">
        <f t="shared" si="159"/>
        <v>#REF!</v>
      </c>
      <c r="H1314" s="49" t="e">
        <f t="shared" si="159"/>
        <v>#REF!</v>
      </c>
      <c r="I1314" s="49" t="e">
        <f t="shared" si="159"/>
        <v>#REF!</v>
      </c>
      <c r="J1314" s="116">
        <f>'[2]RGB Analysis'!A1314/3</f>
        <v>422.66666666666669</v>
      </c>
      <c r="K1314" s="116" t="b">
        <f t="shared" si="156"/>
        <v>0</v>
      </c>
      <c r="L1314" s="116"/>
      <c r="N1314" s="49">
        <v>67.996799999999993</v>
      </c>
      <c r="O1314" s="49">
        <v>120.43899999999999</v>
      </c>
      <c r="P1314" s="49">
        <v>104.768</v>
      </c>
    </row>
    <row r="1315" spans="1:16" x14ac:dyDescent="0.3">
      <c r="A1315" s="49">
        <v>1269</v>
      </c>
      <c r="B1315" s="115">
        <f t="shared" si="152"/>
        <v>1.5607613469985357</v>
      </c>
      <c r="C1315" s="49">
        <f t="shared" si="153"/>
        <v>811.60359489681082</v>
      </c>
      <c r="D1315" s="49">
        <f t="shared" si="154"/>
        <v>0.2649270588235294</v>
      </c>
      <c r="E1315" s="49">
        <f t="shared" si="154"/>
        <v>0.47459215686274508</v>
      </c>
      <c r="F1315" s="49">
        <f t="shared" si="154"/>
        <v>0.40258039215686275</v>
      </c>
      <c r="G1315" s="49" t="e">
        <f t="shared" si="159"/>
        <v>#REF!</v>
      </c>
      <c r="H1315" s="49" t="e">
        <f t="shared" si="159"/>
        <v>#REF!</v>
      </c>
      <c r="I1315" s="49" t="e">
        <f t="shared" si="159"/>
        <v>#REF!</v>
      </c>
      <c r="J1315" s="116">
        <f>'[2]RGB Analysis'!A1315/3</f>
        <v>423</v>
      </c>
      <c r="K1315" s="116" t="b">
        <f t="shared" si="156"/>
        <v>1</v>
      </c>
      <c r="L1315" s="116"/>
      <c r="N1315" s="49">
        <v>67.556399999999996</v>
      </c>
      <c r="O1315" s="49">
        <v>121.021</v>
      </c>
      <c r="P1315" s="49">
        <v>102.658</v>
      </c>
    </row>
    <row r="1316" spans="1:16" hidden="1" x14ac:dyDescent="0.3">
      <c r="A1316" s="49">
        <v>1270</v>
      </c>
      <c r="B1316" s="115">
        <f t="shared" si="152"/>
        <v>1.5587603709126403</v>
      </c>
      <c r="C1316" s="49">
        <f t="shared" si="153"/>
        <v>812.64544803531749</v>
      </c>
      <c r="D1316" s="49">
        <f t="shared" si="154"/>
        <v>0.26245294117647056</v>
      </c>
      <c r="E1316" s="49">
        <f t="shared" si="154"/>
        <v>0.47449411764705879</v>
      </c>
      <c r="F1316" s="49">
        <f t="shared" si="154"/>
        <v>0.38830980392156866</v>
      </c>
      <c r="G1316" s="49" t="e">
        <f t="shared" si="159"/>
        <v>#REF!</v>
      </c>
      <c r="H1316" s="49" t="e">
        <f t="shared" si="159"/>
        <v>#REF!</v>
      </c>
      <c r="I1316" s="49" t="e">
        <f t="shared" si="159"/>
        <v>#REF!</v>
      </c>
      <c r="J1316" s="116">
        <f>'[2]RGB Analysis'!A1316/3</f>
        <v>423.33333333333331</v>
      </c>
      <c r="K1316" s="116" t="b">
        <f t="shared" si="156"/>
        <v>0</v>
      </c>
      <c r="L1316" s="116"/>
      <c r="N1316" s="49">
        <v>66.9255</v>
      </c>
      <c r="O1316" s="49">
        <v>120.996</v>
      </c>
      <c r="P1316" s="49">
        <v>99.019000000000005</v>
      </c>
    </row>
    <row r="1317" spans="1:16" hidden="1" x14ac:dyDescent="0.3">
      <c r="A1317" s="49">
        <v>1271</v>
      </c>
      <c r="B1317" s="115">
        <f t="shared" si="152"/>
        <v>1.5567593948267446</v>
      </c>
      <c r="C1317" s="49">
        <f t="shared" si="153"/>
        <v>813.68997945952754</v>
      </c>
      <c r="D1317" s="49">
        <f t="shared" si="154"/>
        <v>0.25879490196078431</v>
      </c>
      <c r="E1317" s="49">
        <f t="shared" si="154"/>
        <v>0.47754901960784318</v>
      </c>
      <c r="F1317" s="49">
        <f t="shared" si="154"/>
        <v>0.3867450980392157</v>
      </c>
      <c r="G1317" s="49" t="e">
        <f t="shared" si="159"/>
        <v>#REF!</v>
      </c>
      <c r="H1317" s="49" t="e">
        <f t="shared" si="159"/>
        <v>#REF!</v>
      </c>
      <c r="I1317" s="49" t="e">
        <f t="shared" si="159"/>
        <v>#REF!</v>
      </c>
      <c r="J1317" s="116">
        <f>'[2]RGB Analysis'!A1317/3</f>
        <v>423.66666666666669</v>
      </c>
      <c r="K1317" s="116" t="b">
        <f t="shared" si="156"/>
        <v>0</v>
      </c>
      <c r="L1317" s="116"/>
      <c r="N1317" s="49">
        <v>65.992699999999999</v>
      </c>
      <c r="O1317" s="49">
        <v>121.77500000000001</v>
      </c>
      <c r="P1317" s="49">
        <v>98.62</v>
      </c>
    </row>
    <row r="1318" spans="1:16" x14ac:dyDescent="0.3">
      <c r="A1318" s="49">
        <v>1272</v>
      </c>
      <c r="B1318" s="115">
        <f t="shared" si="152"/>
        <v>1.5547584187408492</v>
      </c>
      <c r="C1318" s="49">
        <f t="shared" si="153"/>
        <v>814.73719951031194</v>
      </c>
      <c r="D1318" s="49">
        <f t="shared" si="154"/>
        <v>0.25815686274509803</v>
      </c>
      <c r="E1318" s="49">
        <f t="shared" si="154"/>
        <v>0.4854235294117647</v>
      </c>
      <c r="F1318" s="49">
        <f t="shared" si="154"/>
        <v>0.3843137254901961</v>
      </c>
      <c r="G1318" s="49" t="e">
        <f t="shared" si="159"/>
        <v>#REF!</v>
      </c>
      <c r="H1318" s="49" t="e">
        <f t="shared" si="159"/>
        <v>#REF!</v>
      </c>
      <c r="I1318" s="49" t="e">
        <f t="shared" si="159"/>
        <v>#REF!</v>
      </c>
      <c r="J1318" s="116">
        <f>'[2]RGB Analysis'!A1318/3</f>
        <v>424</v>
      </c>
      <c r="K1318" s="116" t="b">
        <f t="shared" si="156"/>
        <v>1</v>
      </c>
      <c r="L1318" s="116"/>
      <c r="N1318" s="49">
        <v>65.83</v>
      </c>
      <c r="O1318" s="49">
        <v>123.783</v>
      </c>
      <c r="P1318" s="49">
        <v>98</v>
      </c>
    </row>
    <row r="1319" spans="1:16" hidden="1" x14ac:dyDescent="0.3">
      <c r="A1319" s="49">
        <v>1273</v>
      </c>
      <c r="B1319" s="115">
        <f t="shared" si="152"/>
        <v>1.5527574426549535</v>
      </c>
      <c r="C1319" s="49">
        <f t="shared" si="153"/>
        <v>815.7871185818459</v>
      </c>
      <c r="D1319" s="49">
        <f t="shared" si="154"/>
        <v>0.25667058823529409</v>
      </c>
      <c r="E1319" s="49">
        <f t="shared" si="154"/>
        <v>0.49316470588235295</v>
      </c>
      <c r="F1319" s="49">
        <f t="shared" si="154"/>
        <v>0.3843137254901961</v>
      </c>
      <c r="G1319" s="49" t="e">
        <f t="shared" si="159"/>
        <v>#REF!</v>
      </c>
      <c r="H1319" s="49" t="e">
        <f t="shared" si="159"/>
        <v>#REF!</v>
      </c>
      <c r="I1319" s="49" t="e">
        <f t="shared" si="159"/>
        <v>#REF!</v>
      </c>
      <c r="J1319" s="116">
        <f>'[2]RGB Analysis'!A1319/3</f>
        <v>424.33333333333331</v>
      </c>
      <c r="K1319" s="116" t="b">
        <f t="shared" si="156"/>
        <v>0</v>
      </c>
      <c r="L1319" s="116"/>
      <c r="N1319" s="49">
        <v>65.450999999999993</v>
      </c>
      <c r="O1319" s="49">
        <v>125.75700000000001</v>
      </c>
      <c r="P1319" s="49">
        <v>98</v>
      </c>
    </row>
    <row r="1320" spans="1:16" hidden="1" x14ac:dyDescent="0.3">
      <c r="A1320" s="49">
        <v>1274</v>
      </c>
      <c r="B1320" s="115">
        <f t="shared" si="152"/>
        <v>1.5507564665690581</v>
      </c>
      <c r="C1320" s="49">
        <f t="shared" si="153"/>
        <v>816.8397471219514</v>
      </c>
      <c r="D1320" s="49">
        <f t="shared" si="154"/>
        <v>0.26020470588235295</v>
      </c>
      <c r="E1320" s="49">
        <f t="shared" si="154"/>
        <v>0.49952156862745095</v>
      </c>
      <c r="F1320" s="49">
        <f t="shared" si="154"/>
        <v>0.3843137254901961</v>
      </c>
      <c r="G1320" s="49" t="e">
        <f t="shared" si="159"/>
        <v>#REF!</v>
      </c>
      <c r="H1320" s="49" t="e">
        <f t="shared" si="159"/>
        <v>#REF!</v>
      </c>
      <c r="I1320" s="49" t="e">
        <f t="shared" si="159"/>
        <v>#REF!</v>
      </c>
      <c r="J1320" s="116">
        <f>'[2]RGB Analysis'!A1320/3</f>
        <v>424.66666666666669</v>
      </c>
      <c r="K1320" s="116" t="b">
        <f t="shared" si="156"/>
        <v>0</v>
      </c>
      <c r="L1320" s="116"/>
      <c r="N1320" s="49">
        <v>66.352199999999996</v>
      </c>
      <c r="O1320" s="49">
        <v>127.378</v>
      </c>
      <c r="P1320" s="49">
        <v>98</v>
      </c>
    </row>
    <row r="1321" spans="1:16" x14ac:dyDescent="0.3">
      <c r="A1321" s="49">
        <v>1275</v>
      </c>
      <c r="B1321" s="115">
        <f t="shared" si="152"/>
        <v>1.5487554904831624</v>
      </c>
      <c r="C1321" s="49">
        <f t="shared" si="153"/>
        <v>817.89509563244496</v>
      </c>
      <c r="D1321" s="49">
        <f t="shared" si="154"/>
        <v>0.26670117647058822</v>
      </c>
      <c r="E1321" s="49">
        <f t="shared" si="154"/>
        <v>0.49751764705882356</v>
      </c>
      <c r="F1321" s="49">
        <f t="shared" si="154"/>
        <v>0.39172156862745094</v>
      </c>
      <c r="G1321" s="49" t="e">
        <f t="shared" si="159"/>
        <v>#REF!</v>
      </c>
      <c r="H1321" s="49" t="e">
        <f t="shared" si="159"/>
        <v>#REF!</v>
      </c>
      <c r="I1321" s="49" t="e">
        <f t="shared" si="159"/>
        <v>#REF!</v>
      </c>
      <c r="J1321" s="116">
        <f>'[2]RGB Analysis'!A1321/3</f>
        <v>425</v>
      </c>
      <c r="K1321" s="116" t="b">
        <f t="shared" si="156"/>
        <v>1</v>
      </c>
      <c r="L1321" s="116"/>
      <c r="N1321" s="49">
        <v>68.008799999999994</v>
      </c>
      <c r="O1321" s="49">
        <v>126.867</v>
      </c>
      <c r="P1321" s="49">
        <v>99.888999999999996</v>
      </c>
    </row>
    <row r="1322" spans="1:16" hidden="1" x14ac:dyDescent="0.3">
      <c r="A1322" s="49">
        <v>1276</v>
      </c>
      <c r="B1322" s="115">
        <f t="shared" si="152"/>
        <v>1.546754514397267</v>
      </c>
      <c r="C1322" s="49">
        <f t="shared" si="153"/>
        <v>818.95317466948563</v>
      </c>
      <c r="D1322" s="49">
        <f t="shared" si="154"/>
        <v>0.26016274509803922</v>
      </c>
      <c r="E1322" s="49">
        <f t="shared" si="154"/>
        <v>0.49208235294117642</v>
      </c>
      <c r="F1322" s="49">
        <f t="shared" si="154"/>
        <v>0.40392156862745093</v>
      </c>
      <c r="G1322" s="49" t="e">
        <f t="shared" si="159"/>
        <v>#REF!</v>
      </c>
      <c r="H1322" s="49" t="e">
        <f t="shared" si="159"/>
        <v>#REF!</v>
      </c>
      <c r="I1322" s="49" t="e">
        <f t="shared" si="159"/>
        <v>#REF!</v>
      </c>
      <c r="J1322" s="116">
        <f>'[2]RGB Analysis'!A1322/3</f>
        <v>425.33333333333331</v>
      </c>
      <c r="K1322" s="116" t="b">
        <f t="shared" si="156"/>
        <v>0</v>
      </c>
      <c r="L1322" s="116"/>
      <c r="N1322" s="49">
        <v>66.341499999999996</v>
      </c>
      <c r="O1322" s="49">
        <v>125.48099999999999</v>
      </c>
      <c r="P1322" s="49">
        <v>103</v>
      </c>
    </row>
    <row r="1323" spans="1:16" hidden="1" x14ac:dyDescent="0.3">
      <c r="A1323" s="49">
        <v>1277</v>
      </c>
      <c r="B1323" s="115">
        <f t="shared" si="152"/>
        <v>1.5447535383113713</v>
      </c>
      <c r="C1323" s="49">
        <f t="shared" si="153"/>
        <v>820.013994843928</v>
      </c>
      <c r="D1323" s="49">
        <f t="shared" si="154"/>
        <v>0.24841372549019608</v>
      </c>
      <c r="E1323" s="49">
        <f t="shared" si="154"/>
        <v>0.50129411764705878</v>
      </c>
      <c r="F1323" s="49">
        <f t="shared" si="154"/>
        <v>0.40392156862745093</v>
      </c>
      <c r="G1323" s="49" t="e">
        <f t="shared" si="159"/>
        <v>#REF!</v>
      </c>
      <c r="H1323" s="49" t="e">
        <f t="shared" si="159"/>
        <v>#REF!</v>
      </c>
      <c r="I1323" s="49" t="e">
        <f t="shared" si="159"/>
        <v>#REF!</v>
      </c>
      <c r="J1323" s="116">
        <f>'[2]RGB Analysis'!A1323/3</f>
        <v>425.66666666666669</v>
      </c>
      <c r="K1323" s="116" t="b">
        <f t="shared" si="156"/>
        <v>0</v>
      </c>
      <c r="L1323" s="116"/>
      <c r="N1323" s="49">
        <v>63.345500000000001</v>
      </c>
      <c r="O1323" s="49">
        <v>127.83</v>
      </c>
      <c r="P1323" s="49">
        <v>103</v>
      </c>
    </row>
    <row r="1324" spans="1:16" x14ac:dyDescent="0.3">
      <c r="A1324" s="49">
        <v>1278</v>
      </c>
      <c r="B1324" s="115">
        <f t="shared" si="152"/>
        <v>1.5427525622254759</v>
      </c>
      <c r="C1324" s="49">
        <f t="shared" si="153"/>
        <v>821.07756682167621</v>
      </c>
      <c r="D1324" s="49">
        <f t="shared" si="154"/>
        <v>0.25374196078431371</v>
      </c>
      <c r="E1324" s="49">
        <f t="shared" si="154"/>
        <v>0.51098823529411763</v>
      </c>
      <c r="F1324" s="49">
        <f t="shared" si="154"/>
        <v>0.40392156862745093</v>
      </c>
      <c r="G1324" s="49" t="e">
        <f t="shared" si="159"/>
        <v>#REF!</v>
      </c>
      <c r="H1324" s="49" t="e">
        <f t="shared" si="159"/>
        <v>#REF!</v>
      </c>
      <c r="I1324" s="49" t="e">
        <f t="shared" si="159"/>
        <v>#REF!</v>
      </c>
      <c r="J1324" s="116">
        <f>'[2]RGB Analysis'!A1324/3</f>
        <v>426</v>
      </c>
      <c r="K1324" s="116" t="b">
        <f t="shared" si="156"/>
        <v>1</v>
      </c>
      <c r="L1324" s="116"/>
      <c r="N1324" s="49">
        <v>64.7042</v>
      </c>
      <c r="O1324" s="49">
        <v>130.30199999999999</v>
      </c>
      <c r="P1324" s="49">
        <v>103</v>
      </c>
    </row>
    <row r="1325" spans="1:16" hidden="1" x14ac:dyDescent="0.3">
      <c r="A1325" s="49">
        <v>1279</v>
      </c>
      <c r="B1325" s="115">
        <f t="shared" si="152"/>
        <v>1.5407515861395802</v>
      </c>
      <c r="C1325" s="49">
        <f t="shared" si="153"/>
        <v>822.14390132404208</v>
      </c>
      <c r="D1325" s="49">
        <f t="shared" si="154"/>
        <v>0.2627450980392157</v>
      </c>
      <c r="E1325" s="49">
        <f t="shared" si="154"/>
        <v>0.5135764705882353</v>
      </c>
      <c r="F1325" s="49">
        <f t="shared" si="154"/>
        <v>0.39655294117647055</v>
      </c>
      <c r="G1325" s="49" t="e">
        <f t="shared" si="159"/>
        <v>#REF!</v>
      </c>
      <c r="H1325" s="49" t="e">
        <f t="shared" si="159"/>
        <v>#REF!</v>
      </c>
      <c r="I1325" s="49" t="e">
        <f t="shared" si="159"/>
        <v>#REF!</v>
      </c>
      <c r="J1325" s="116">
        <f>'[2]RGB Analysis'!A1325/3</f>
        <v>426.33333333333331</v>
      </c>
      <c r="K1325" s="116" t="b">
        <f t="shared" si="156"/>
        <v>0</v>
      </c>
      <c r="L1325" s="116"/>
      <c r="N1325" s="49">
        <v>67</v>
      </c>
      <c r="O1325" s="49">
        <v>130.96199999999999</v>
      </c>
      <c r="P1325" s="49">
        <v>101.121</v>
      </c>
    </row>
    <row r="1326" spans="1:16" hidden="1" x14ac:dyDescent="0.3">
      <c r="A1326" s="49">
        <v>1280</v>
      </c>
      <c r="B1326" s="115">
        <f t="shared" si="152"/>
        <v>1.5387506100536847</v>
      </c>
      <c r="C1326" s="49">
        <f t="shared" si="153"/>
        <v>823.21300912810455</v>
      </c>
      <c r="D1326" s="49">
        <f t="shared" si="154"/>
        <v>0.26048901960784315</v>
      </c>
      <c r="E1326" s="49">
        <f t="shared" si="154"/>
        <v>0.5222901960784313</v>
      </c>
      <c r="F1326" s="49">
        <f t="shared" si="154"/>
        <v>0.3843137254901961</v>
      </c>
      <c r="G1326" s="49" t="e">
        <f t="shared" si="159"/>
        <v>#REF!</v>
      </c>
      <c r="H1326" s="49" t="e">
        <f t="shared" si="159"/>
        <v>#REF!</v>
      </c>
      <c r="I1326" s="49" t="e">
        <f t="shared" si="159"/>
        <v>#REF!</v>
      </c>
      <c r="J1326" s="116">
        <f>'[2]RGB Analysis'!A1326/3</f>
        <v>426.66666666666669</v>
      </c>
      <c r="K1326" s="116" t="b">
        <f t="shared" si="156"/>
        <v>0</v>
      </c>
      <c r="L1326" s="116"/>
      <c r="N1326" s="49">
        <v>66.424700000000001</v>
      </c>
      <c r="O1326" s="49">
        <v>133.184</v>
      </c>
      <c r="P1326" s="49">
        <v>98</v>
      </c>
    </row>
    <row r="1327" spans="1:16" x14ac:dyDescent="0.3">
      <c r="A1327" s="49">
        <v>1281</v>
      </c>
      <c r="B1327" s="115">
        <f t="shared" ref="B1327:B1390" si="160">4.1/2049*(2049-A1327)</f>
        <v>1.5367496339677891</v>
      </c>
      <c r="C1327" s="49">
        <f t="shared" ref="C1327:C1390" si="161">0.4*18.6*78.1*2.18/B1327</f>
        <v>824.28490106707341</v>
      </c>
      <c r="D1327" s="49">
        <f t="shared" ref="D1327:F1390" si="162">N1327/250/1.02</f>
        <v>0.25694039215686276</v>
      </c>
      <c r="E1327" s="49">
        <f t="shared" si="162"/>
        <v>0.52692549019607848</v>
      </c>
      <c r="F1327" s="49">
        <f t="shared" si="162"/>
        <v>0.3843137254901961</v>
      </c>
      <c r="G1327" s="49" t="e">
        <f t="shared" ref="G1327:I1342" si="163">G1326</f>
        <v>#REF!</v>
      </c>
      <c r="H1327" s="49" t="e">
        <f t="shared" si="163"/>
        <v>#REF!</v>
      </c>
      <c r="I1327" s="49" t="e">
        <f t="shared" si="163"/>
        <v>#REF!</v>
      </c>
      <c r="J1327" s="116">
        <f>'[2]RGB Analysis'!A1327/3</f>
        <v>427</v>
      </c>
      <c r="K1327" s="116" t="b">
        <f t="shared" ref="K1327:K1390" si="164">INT(J1327)=J1327</f>
        <v>1</v>
      </c>
      <c r="L1327" s="116"/>
      <c r="N1327" s="49">
        <v>65.519800000000004</v>
      </c>
      <c r="O1327" s="49">
        <v>134.36600000000001</v>
      </c>
      <c r="P1327" s="49">
        <v>98</v>
      </c>
    </row>
    <row r="1328" spans="1:16" hidden="1" x14ac:dyDescent="0.3">
      <c r="A1328" s="49">
        <v>1282</v>
      </c>
      <c r="B1328" s="115">
        <f t="shared" si="160"/>
        <v>1.5347486578818934</v>
      </c>
      <c r="C1328" s="49">
        <f t="shared" si="161"/>
        <v>825.35958803065512</v>
      </c>
      <c r="D1328" s="49">
        <f t="shared" si="162"/>
        <v>0.2553650980392157</v>
      </c>
      <c r="E1328" s="49">
        <f t="shared" si="162"/>
        <v>0.52374117647058827</v>
      </c>
      <c r="F1328" s="49">
        <f t="shared" si="162"/>
        <v>0.3843137254901961</v>
      </c>
      <c r="G1328" s="49" t="e">
        <f t="shared" si="163"/>
        <v>#REF!</v>
      </c>
      <c r="H1328" s="49" t="e">
        <f t="shared" si="163"/>
        <v>#REF!</v>
      </c>
      <c r="I1328" s="49" t="e">
        <f t="shared" si="163"/>
        <v>#REF!</v>
      </c>
      <c r="J1328" s="116">
        <f>'[2]RGB Analysis'!A1328/3</f>
        <v>427.33333333333331</v>
      </c>
      <c r="K1328" s="116" t="b">
        <f t="shared" si="164"/>
        <v>0</v>
      </c>
      <c r="L1328" s="116"/>
      <c r="N1328" s="49">
        <v>65.118099999999998</v>
      </c>
      <c r="O1328" s="49">
        <v>133.554</v>
      </c>
      <c r="P1328" s="49">
        <v>98</v>
      </c>
    </row>
    <row r="1329" spans="1:16" hidden="1" x14ac:dyDescent="0.3">
      <c r="A1329" s="49">
        <v>1283</v>
      </c>
      <c r="B1329" s="115">
        <f t="shared" si="160"/>
        <v>1.532747681795998</v>
      </c>
      <c r="C1329" s="49">
        <f t="shared" si="161"/>
        <v>826.43708096542093</v>
      </c>
      <c r="D1329" s="49">
        <f t="shared" si="162"/>
        <v>0.25269725490196077</v>
      </c>
      <c r="E1329" s="49">
        <f t="shared" si="162"/>
        <v>0.52277647058823518</v>
      </c>
      <c r="F1329" s="49">
        <f t="shared" si="162"/>
        <v>0.38724705882352939</v>
      </c>
      <c r="G1329" s="49" t="e">
        <f t="shared" si="163"/>
        <v>#REF!</v>
      </c>
      <c r="H1329" s="49" t="e">
        <f t="shared" si="163"/>
        <v>#REF!</v>
      </c>
      <c r="I1329" s="49" t="e">
        <f t="shared" si="163"/>
        <v>#REF!</v>
      </c>
      <c r="J1329" s="116">
        <f>'[2]RGB Analysis'!A1329/3</f>
        <v>427.66666666666669</v>
      </c>
      <c r="K1329" s="116" t="b">
        <f t="shared" si="164"/>
        <v>0</v>
      </c>
      <c r="L1329" s="116"/>
      <c r="N1329" s="49">
        <v>64.437799999999996</v>
      </c>
      <c r="O1329" s="49">
        <v>133.30799999999999</v>
      </c>
      <c r="P1329" s="49">
        <v>98.748000000000005</v>
      </c>
    </row>
    <row r="1330" spans="1:16" x14ac:dyDescent="0.3">
      <c r="A1330" s="49">
        <v>1284</v>
      </c>
      <c r="B1330" s="115">
        <f t="shared" si="160"/>
        <v>1.5307467057101023</v>
      </c>
      <c r="C1330" s="49">
        <f t="shared" si="161"/>
        <v>827.51739087517967</v>
      </c>
      <c r="D1330" s="49">
        <f t="shared" si="162"/>
        <v>0.25277137254901955</v>
      </c>
      <c r="E1330" s="49">
        <f t="shared" si="162"/>
        <v>0.52531372549019617</v>
      </c>
      <c r="F1330" s="49">
        <f t="shared" si="162"/>
        <v>0.39215686274509803</v>
      </c>
      <c r="G1330" s="49" t="e">
        <f t="shared" si="163"/>
        <v>#REF!</v>
      </c>
      <c r="H1330" s="49" t="e">
        <f t="shared" si="163"/>
        <v>#REF!</v>
      </c>
      <c r="I1330" s="49" t="e">
        <f t="shared" si="163"/>
        <v>#REF!</v>
      </c>
      <c r="J1330" s="116">
        <f>'[2]RGB Analysis'!A1330/3</f>
        <v>428</v>
      </c>
      <c r="K1330" s="116" t="b">
        <f t="shared" si="164"/>
        <v>1</v>
      </c>
      <c r="L1330" s="116"/>
      <c r="N1330" s="49">
        <v>64.456699999999998</v>
      </c>
      <c r="O1330" s="49">
        <v>133.95500000000001</v>
      </c>
      <c r="P1330" s="49">
        <v>100</v>
      </c>
    </row>
    <row r="1331" spans="1:16" hidden="1" x14ac:dyDescent="0.3">
      <c r="A1331" s="49">
        <v>1285</v>
      </c>
      <c r="B1331" s="115">
        <f t="shared" si="160"/>
        <v>1.5287457296242069</v>
      </c>
      <c r="C1331" s="49">
        <f t="shared" si="161"/>
        <v>828.6005288213513</v>
      </c>
      <c r="D1331" s="49">
        <f t="shared" si="162"/>
        <v>0.25278901960784317</v>
      </c>
      <c r="E1331" s="49">
        <f t="shared" si="162"/>
        <v>0.53087450980392148</v>
      </c>
      <c r="F1331" s="49">
        <f t="shared" si="162"/>
        <v>0.39361960784313726</v>
      </c>
      <c r="G1331" s="49" t="e">
        <f t="shared" si="163"/>
        <v>#REF!</v>
      </c>
      <c r="H1331" s="49" t="e">
        <f t="shared" si="163"/>
        <v>#REF!</v>
      </c>
      <c r="I1331" s="49" t="e">
        <f t="shared" si="163"/>
        <v>#REF!</v>
      </c>
      <c r="J1331" s="116">
        <f>'[2]RGB Analysis'!A1331/3</f>
        <v>428.33333333333331</v>
      </c>
      <c r="K1331" s="116" t="b">
        <f t="shared" si="164"/>
        <v>0</v>
      </c>
      <c r="L1331" s="116"/>
      <c r="N1331" s="49">
        <v>64.461200000000005</v>
      </c>
      <c r="O1331" s="49">
        <v>135.37299999999999</v>
      </c>
      <c r="P1331" s="49">
        <v>100.373</v>
      </c>
    </row>
    <row r="1332" spans="1:16" hidden="1" x14ac:dyDescent="0.3">
      <c r="A1332" s="49">
        <v>1286</v>
      </c>
      <c r="B1332" s="115">
        <f t="shared" si="160"/>
        <v>1.5267447535383112</v>
      </c>
      <c r="C1332" s="49">
        <f t="shared" si="161"/>
        <v>829.68650592334529</v>
      </c>
      <c r="D1332" s="49">
        <f t="shared" si="162"/>
        <v>0.2507564705882353</v>
      </c>
      <c r="E1332" s="49">
        <f t="shared" si="162"/>
        <v>0.53479215686274517</v>
      </c>
      <c r="F1332" s="49">
        <f t="shared" si="162"/>
        <v>0.39607843137254906</v>
      </c>
      <c r="G1332" s="49" t="e">
        <f t="shared" si="163"/>
        <v>#REF!</v>
      </c>
      <c r="H1332" s="49" t="e">
        <f t="shared" si="163"/>
        <v>#REF!</v>
      </c>
      <c r="I1332" s="49" t="e">
        <f t="shared" si="163"/>
        <v>#REF!</v>
      </c>
      <c r="J1332" s="116">
        <f>'[2]RGB Analysis'!A1332/3</f>
        <v>428.66666666666669</v>
      </c>
      <c r="K1332" s="116" t="b">
        <f t="shared" si="164"/>
        <v>0</v>
      </c>
      <c r="L1332" s="116"/>
      <c r="N1332" s="49">
        <v>63.942900000000002</v>
      </c>
      <c r="O1332" s="49">
        <v>136.37200000000001</v>
      </c>
      <c r="P1332" s="49">
        <v>101</v>
      </c>
    </row>
    <row r="1333" spans="1:16" x14ac:dyDescent="0.3">
      <c r="A1333" s="49">
        <v>1287</v>
      </c>
      <c r="B1333" s="115">
        <f t="shared" si="160"/>
        <v>1.5247437774524157</v>
      </c>
      <c r="C1333" s="49">
        <f t="shared" si="161"/>
        <v>830.7753333589402</v>
      </c>
      <c r="D1333" s="49">
        <f t="shared" si="162"/>
        <v>0.24673725490196077</v>
      </c>
      <c r="E1333" s="49">
        <f t="shared" si="162"/>
        <v>0.53287843137254887</v>
      </c>
      <c r="F1333" s="49">
        <f t="shared" si="162"/>
        <v>0.38732941176470592</v>
      </c>
      <c r="G1333" s="49" t="e">
        <f t="shared" si="163"/>
        <v>#REF!</v>
      </c>
      <c r="H1333" s="49" t="e">
        <f t="shared" si="163"/>
        <v>#REF!</v>
      </c>
      <c r="I1333" s="49" t="e">
        <f t="shared" si="163"/>
        <v>#REF!</v>
      </c>
      <c r="J1333" s="116">
        <f>'[2]RGB Analysis'!A1333/3</f>
        <v>429</v>
      </c>
      <c r="K1333" s="116" t="b">
        <f t="shared" si="164"/>
        <v>1</v>
      </c>
      <c r="L1333" s="116"/>
      <c r="N1333" s="49">
        <v>62.917999999999999</v>
      </c>
      <c r="O1333" s="49">
        <v>135.88399999999999</v>
      </c>
      <c r="P1333" s="49">
        <v>98.769000000000005</v>
      </c>
    </row>
    <row r="1334" spans="1:16" hidden="1" x14ac:dyDescent="0.3">
      <c r="A1334" s="49">
        <v>1288</v>
      </c>
      <c r="B1334" s="115">
        <f t="shared" si="160"/>
        <v>1.5227428013665201</v>
      </c>
      <c r="C1334" s="49">
        <f t="shared" si="161"/>
        <v>831.86702236466806</v>
      </c>
      <c r="D1334" s="49">
        <f t="shared" si="162"/>
        <v>0.24716470588235293</v>
      </c>
      <c r="E1334" s="49">
        <f t="shared" si="162"/>
        <v>0.52445490196078426</v>
      </c>
      <c r="F1334" s="49">
        <f t="shared" si="162"/>
        <v>0.37254901960784315</v>
      </c>
      <c r="G1334" s="49" t="e">
        <f t="shared" si="163"/>
        <v>#REF!</v>
      </c>
      <c r="H1334" s="49" t="e">
        <f t="shared" si="163"/>
        <v>#REF!</v>
      </c>
      <c r="I1334" s="49" t="e">
        <f t="shared" si="163"/>
        <v>#REF!</v>
      </c>
      <c r="J1334" s="116">
        <f>'[2]RGB Analysis'!A1334/3</f>
        <v>429.33333333333331</v>
      </c>
      <c r="K1334" s="116" t="b">
        <f t="shared" si="164"/>
        <v>0</v>
      </c>
      <c r="L1334" s="116"/>
      <c r="N1334" s="49">
        <v>63.027000000000001</v>
      </c>
      <c r="O1334" s="49">
        <v>133.73599999999999</v>
      </c>
      <c r="P1334" s="49">
        <v>95</v>
      </c>
    </row>
    <row r="1335" spans="1:16" hidden="1" x14ac:dyDescent="0.3">
      <c r="A1335" s="49">
        <v>1289</v>
      </c>
      <c r="B1335" s="115">
        <f t="shared" si="160"/>
        <v>1.5207418252806246</v>
      </c>
      <c r="C1335" s="49">
        <f t="shared" si="161"/>
        <v>832.96158423620057</v>
      </c>
      <c r="D1335" s="49">
        <f t="shared" si="162"/>
        <v>0.24740313725490196</v>
      </c>
      <c r="E1335" s="49">
        <f t="shared" si="162"/>
        <v>0.52590196078431373</v>
      </c>
      <c r="F1335" s="49">
        <f t="shared" si="162"/>
        <v>0.37254901960784315</v>
      </c>
      <c r="G1335" s="49" t="e">
        <f t="shared" si="163"/>
        <v>#REF!</v>
      </c>
      <c r="H1335" s="49" t="e">
        <f t="shared" si="163"/>
        <v>#REF!</v>
      </c>
      <c r="I1335" s="49" t="e">
        <f t="shared" si="163"/>
        <v>#REF!</v>
      </c>
      <c r="J1335" s="116">
        <f>'[2]RGB Analysis'!A1335/3</f>
        <v>429.66666666666669</v>
      </c>
      <c r="K1335" s="116" t="b">
        <f t="shared" si="164"/>
        <v>0</v>
      </c>
      <c r="L1335" s="116"/>
      <c r="N1335" s="49">
        <v>63.087800000000001</v>
      </c>
      <c r="O1335" s="49">
        <v>134.10499999999999</v>
      </c>
      <c r="P1335" s="49">
        <v>95</v>
      </c>
    </row>
    <row r="1336" spans="1:16" x14ac:dyDescent="0.3">
      <c r="A1336" s="49">
        <v>1290</v>
      </c>
      <c r="B1336" s="115">
        <f t="shared" si="160"/>
        <v>1.518740849194729</v>
      </c>
      <c r="C1336" s="49">
        <f t="shared" si="161"/>
        <v>834.05903032873834</v>
      </c>
      <c r="D1336" s="49">
        <f t="shared" si="162"/>
        <v>0.24852470588235298</v>
      </c>
      <c r="E1336" s="49">
        <f t="shared" si="162"/>
        <v>0.5339647058823529</v>
      </c>
      <c r="F1336" s="49">
        <f t="shared" si="162"/>
        <v>0.37254901960784315</v>
      </c>
      <c r="G1336" s="49" t="e">
        <f t="shared" si="163"/>
        <v>#REF!</v>
      </c>
      <c r="H1336" s="49" t="e">
        <f t="shared" si="163"/>
        <v>#REF!</v>
      </c>
      <c r="I1336" s="49" t="e">
        <f t="shared" si="163"/>
        <v>#REF!</v>
      </c>
      <c r="J1336" s="116">
        <f>'[2]RGB Analysis'!A1336/3</f>
        <v>430</v>
      </c>
      <c r="K1336" s="116" t="b">
        <f t="shared" si="164"/>
        <v>1</v>
      </c>
      <c r="L1336" s="116"/>
      <c r="N1336" s="49">
        <v>63.373800000000003</v>
      </c>
      <c r="O1336" s="49">
        <v>136.161</v>
      </c>
      <c r="P1336" s="49">
        <v>95</v>
      </c>
    </row>
    <row r="1337" spans="1:16" hidden="1" x14ac:dyDescent="0.3">
      <c r="A1337" s="49">
        <v>1291</v>
      </c>
      <c r="B1337" s="115">
        <f t="shared" si="160"/>
        <v>1.5167398731088335</v>
      </c>
      <c r="C1337" s="49">
        <f t="shared" si="161"/>
        <v>835.1593720574042</v>
      </c>
      <c r="D1337" s="49">
        <f t="shared" si="162"/>
        <v>0.25098039215686274</v>
      </c>
      <c r="E1337" s="49">
        <f t="shared" si="162"/>
        <v>0.54653333333333343</v>
      </c>
      <c r="F1337" s="49">
        <f t="shared" si="162"/>
        <v>0.3754509803921568</v>
      </c>
      <c r="G1337" s="49" t="e">
        <f t="shared" si="163"/>
        <v>#REF!</v>
      </c>
      <c r="H1337" s="49" t="e">
        <f t="shared" si="163"/>
        <v>#REF!</v>
      </c>
      <c r="I1337" s="49" t="e">
        <f t="shared" si="163"/>
        <v>#REF!</v>
      </c>
      <c r="J1337" s="116">
        <f>'[2]RGB Analysis'!A1337/3</f>
        <v>430.33333333333331</v>
      </c>
      <c r="K1337" s="116" t="b">
        <f t="shared" si="164"/>
        <v>0</v>
      </c>
      <c r="L1337" s="116"/>
      <c r="N1337" s="49">
        <v>64</v>
      </c>
      <c r="O1337" s="49">
        <v>139.36600000000001</v>
      </c>
      <c r="P1337" s="49">
        <v>95.74</v>
      </c>
    </row>
    <row r="1338" spans="1:16" hidden="1" x14ac:dyDescent="0.3">
      <c r="A1338" s="49">
        <v>1292</v>
      </c>
      <c r="B1338" s="115">
        <f t="shared" si="160"/>
        <v>1.5147388970229378</v>
      </c>
      <c r="C1338" s="49">
        <f t="shared" si="161"/>
        <v>836.26262089763861</v>
      </c>
      <c r="D1338" s="49">
        <f t="shared" si="162"/>
        <v>0.25098039215686274</v>
      </c>
      <c r="E1338" s="49">
        <f t="shared" si="162"/>
        <v>0.55920392156862742</v>
      </c>
      <c r="F1338" s="49">
        <f t="shared" si="162"/>
        <v>0.38039215686274508</v>
      </c>
      <c r="G1338" s="49" t="e">
        <f t="shared" si="163"/>
        <v>#REF!</v>
      </c>
      <c r="H1338" s="49" t="e">
        <f t="shared" si="163"/>
        <v>#REF!</v>
      </c>
      <c r="I1338" s="49" t="e">
        <f t="shared" si="163"/>
        <v>#REF!</v>
      </c>
      <c r="J1338" s="116">
        <f>'[2]RGB Analysis'!A1338/3</f>
        <v>430.66666666666669</v>
      </c>
      <c r="K1338" s="116" t="b">
        <f t="shared" si="164"/>
        <v>0</v>
      </c>
      <c r="L1338" s="116"/>
      <c r="N1338" s="49">
        <v>64</v>
      </c>
      <c r="O1338" s="49">
        <v>142.59700000000001</v>
      </c>
      <c r="P1338" s="49">
        <v>97</v>
      </c>
    </row>
    <row r="1339" spans="1:16" x14ac:dyDescent="0.3">
      <c r="A1339" s="49">
        <v>1293</v>
      </c>
      <c r="B1339" s="115">
        <f t="shared" si="160"/>
        <v>1.5127379209370424</v>
      </c>
      <c r="C1339" s="49">
        <f t="shared" si="161"/>
        <v>837.36878838559835</v>
      </c>
      <c r="D1339" s="49">
        <f t="shared" si="162"/>
        <v>0.25098039215686274</v>
      </c>
      <c r="E1339" s="49">
        <f t="shared" si="162"/>
        <v>0.55613333333333326</v>
      </c>
      <c r="F1339" s="49">
        <f t="shared" si="162"/>
        <v>0.38473333333333332</v>
      </c>
      <c r="G1339" s="49" t="e">
        <f t="shared" si="163"/>
        <v>#REF!</v>
      </c>
      <c r="H1339" s="49" t="e">
        <f t="shared" si="163"/>
        <v>#REF!</v>
      </c>
      <c r="I1339" s="49" t="e">
        <f t="shared" si="163"/>
        <v>#REF!</v>
      </c>
      <c r="J1339" s="116">
        <f>'[2]RGB Analysis'!A1339/3</f>
        <v>431</v>
      </c>
      <c r="K1339" s="116" t="b">
        <f t="shared" si="164"/>
        <v>1</v>
      </c>
      <c r="L1339" s="116"/>
      <c r="N1339" s="49">
        <v>64</v>
      </c>
      <c r="O1339" s="49">
        <v>141.81399999999999</v>
      </c>
      <c r="P1339" s="49">
        <v>98.106999999999999</v>
      </c>
    </row>
    <row r="1340" spans="1:16" hidden="1" x14ac:dyDescent="0.3">
      <c r="A1340" s="49">
        <v>1294</v>
      </c>
      <c r="B1340" s="115">
        <f t="shared" si="160"/>
        <v>1.5107369448511467</v>
      </c>
      <c r="C1340" s="49">
        <f t="shared" si="161"/>
        <v>838.47788611855947</v>
      </c>
      <c r="D1340" s="49">
        <f t="shared" si="162"/>
        <v>0.24809058823529412</v>
      </c>
      <c r="E1340" s="49">
        <f t="shared" si="162"/>
        <v>0.55044705882352951</v>
      </c>
      <c r="F1340" s="49">
        <f t="shared" si="162"/>
        <v>0.39215686274509803</v>
      </c>
      <c r="G1340" s="49" t="e">
        <f t="shared" si="163"/>
        <v>#REF!</v>
      </c>
      <c r="H1340" s="49" t="e">
        <f t="shared" si="163"/>
        <v>#REF!</v>
      </c>
      <c r="I1340" s="49" t="e">
        <f t="shared" si="163"/>
        <v>#REF!</v>
      </c>
      <c r="J1340" s="116">
        <f>'[2]RGB Analysis'!A1340/3</f>
        <v>431.33333333333331</v>
      </c>
      <c r="K1340" s="116" t="b">
        <f t="shared" si="164"/>
        <v>0</v>
      </c>
      <c r="L1340" s="116"/>
      <c r="N1340" s="49">
        <v>63.263100000000001</v>
      </c>
      <c r="O1340" s="49">
        <v>140.364</v>
      </c>
      <c r="P1340" s="49">
        <v>100</v>
      </c>
    </row>
    <row r="1341" spans="1:16" hidden="1" x14ac:dyDescent="0.3">
      <c r="A1341" s="49">
        <v>1295</v>
      </c>
      <c r="B1341" s="115">
        <f t="shared" si="160"/>
        <v>1.5087359687652513</v>
      </c>
      <c r="C1341" s="49">
        <f t="shared" si="161"/>
        <v>839.58992575532147</v>
      </c>
      <c r="D1341" s="49">
        <f t="shared" si="162"/>
        <v>0.24313725490196078</v>
      </c>
      <c r="E1341" s="49">
        <f t="shared" si="162"/>
        <v>0.55334901960784311</v>
      </c>
      <c r="F1341" s="49">
        <f t="shared" si="162"/>
        <v>0.38927058823529409</v>
      </c>
      <c r="G1341" s="49" t="e">
        <f t="shared" si="163"/>
        <v>#REF!</v>
      </c>
      <c r="H1341" s="49" t="e">
        <f t="shared" si="163"/>
        <v>#REF!</v>
      </c>
      <c r="I1341" s="49" t="e">
        <f t="shared" si="163"/>
        <v>#REF!</v>
      </c>
      <c r="J1341" s="116">
        <f>'[2]RGB Analysis'!A1341/3</f>
        <v>431.66666666666669</v>
      </c>
      <c r="K1341" s="116" t="b">
        <f t="shared" si="164"/>
        <v>0</v>
      </c>
      <c r="L1341" s="116"/>
      <c r="N1341" s="49">
        <v>62</v>
      </c>
      <c r="O1341" s="49">
        <v>141.10400000000001</v>
      </c>
      <c r="P1341" s="49">
        <v>99.263999999999996</v>
      </c>
    </row>
    <row r="1342" spans="1:16" x14ac:dyDescent="0.3">
      <c r="A1342" s="49">
        <v>1296</v>
      </c>
      <c r="B1342" s="115">
        <f t="shared" si="160"/>
        <v>1.5067349926793556</v>
      </c>
      <c r="C1342" s="49">
        <f t="shared" si="161"/>
        <v>840.70491901661671</v>
      </c>
      <c r="D1342" s="49">
        <f t="shared" si="162"/>
        <v>0.244578431372549</v>
      </c>
      <c r="E1342" s="49">
        <f t="shared" si="162"/>
        <v>0.56222352941176468</v>
      </c>
      <c r="F1342" s="49">
        <f t="shared" si="162"/>
        <v>0.3843137254901961</v>
      </c>
      <c r="G1342" s="49" t="e">
        <f t="shared" si="163"/>
        <v>#REF!</v>
      </c>
      <c r="H1342" s="49" t="e">
        <f t="shared" si="163"/>
        <v>#REF!</v>
      </c>
      <c r="I1342" s="49" t="e">
        <f t="shared" si="163"/>
        <v>#REF!</v>
      </c>
      <c r="J1342" s="116">
        <f>'[2]RGB Analysis'!A1342/3</f>
        <v>432</v>
      </c>
      <c r="K1342" s="116" t="b">
        <f t="shared" si="164"/>
        <v>1</v>
      </c>
      <c r="L1342" s="116"/>
      <c r="N1342" s="49">
        <v>62.3675</v>
      </c>
      <c r="O1342" s="49">
        <v>143.36699999999999</v>
      </c>
      <c r="P1342" s="49">
        <v>98</v>
      </c>
    </row>
    <row r="1343" spans="1:16" hidden="1" x14ac:dyDescent="0.3">
      <c r="A1343" s="49">
        <v>1297</v>
      </c>
      <c r="B1343" s="115">
        <f t="shared" si="160"/>
        <v>1.5047340165934602</v>
      </c>
      <c r="C1343" s="49">
        <f t="shared" si="161"/>
        <v>841.8228776855218</v>
      </c>
      <c r="D1343" s="49">
        <f t="shared" si="162"/>
        <v>0.24705882352941178</v>
      </c>
      <c r="E1343" s="49">
        <f t="shared" si="162"/>
        <v>0.56470588235294117</v>
      </c>
      <c r="F1343" s="49">
        <f t="shared" si="162"/>
        <v>0.38287450980392157</v>
      </c>
      <c r="G1343" s="49" t="e">
        <f t="shared" ref="G1343:I1358" si="165">G1342</f>
        <v>#REF!</v>
      </c>
      <c r="H1343" s="49" t="e">
        <f t="shared" si="165"/>
        <v>#REF!</v>
      </c>
      <c r="I1343" s="49" t="e">
        <f t="shared" si="165"/>
        <v>#REF!</v>
      </c>
      <c r="J1343" s="116">
        <f>'[2]RGB Analysis'!A1343/3</f>
        <v>432.33333333333331</v>
      </c>
      <c r="K1343" s="116" t="b">
        <f t="shared" si="164"/>
        <v>0</v>
      </c>
      <c r="L1343" s="116"/>
      <c r="N1343" s="49">
        <v>63</v>
      </c>
      <c r="O1343" s="49">
        <v>144</v>
      </c>
      <c r="P1343" s="49">
        <v>97.632999999999996</v>
      </c>
    </row>
    <row r="1344" spans="1:16" hidden="1" x14ac:dyDescent="0.3">
      <c r="A1344" s="49">
        <v>1298</v>
      </c>
      <c r="B1344" s="115">
        <f t="shared" si="160"/>
        <v>1.5027330405075645</v>
      </c>
      <c r="C1344" s="49">
        <f t="shared" si="161"/>
        <v>842.9438136078727</v>
      </c>
      <c r="D1344" s="49">
        <f t="shared" si="162"/>
        <v>0.24562156862745096</v>
      </c>
      <c r="E1344" s="49">
        <f t="shared" si="162"/>
        <v>0.56473725490196081</v>
      </c>
      <c r="F1344" s="49">
        <f t="shared" si="162"/>
        <v>0.38039215686274508</v>
      </c>
      <c r="G1344" s="49" t="e">
        <f t="shared" si="165"/>
        <v>#REF!</v>
      </c>
      <c r="H1344" s="49" t="e">
        <f t="shared" si="165"/>
        <v>#REF!</v>
      </c>
      <c r="I1344" s="49" t="e">
        <f t="shared" si="165"/>
        <v>#REF!</v>
      </c>
      <c r="J1344" s="116">
        <f>'[2]RGB Analysis'!A1344/3</f>
        <v>432.66666666666669</v>
      </c>
      <c r="K1344" s="116" t="b">
        <f t="shared" si="164"/>
        <v>0</v>
      </c>
      <c r="L1344" s="116"/>
      <c r="N1344" s="49">
        <v>62.633499999999998</v>
      </c>
      <c r="O1344" s="49">
        <v>144.00800000000001</v>
      </c>
      <c r="P1344" s="49">
        <v>97</v>
      </c>
    </row>
    <row r="1345" spans="1:16" x14ac:dyDescent="0.3">
      <c r="A1345" s="49">
        <v>1299</v>
      </c>
      <c r="B1345" s="115">
        <f t="shared" si="160"/>
        <v>1.5007320644216691</v>
      </c>
      <c r="C1345" s="49">
        <f t="shared" si="161"/>
        <v>844.06773869268318</v>
      </c>
      <c r="D1345" s="49">
        <f t="shared" si="162"/>
        <v>0.24313725490196078</v>
      </c>
      <c r="E1345" s="49">
        <f t="shared" si="162"/>
        <v>0.56507843137254898</v>
      </c>
      <c r="F1345" s="49">
        <f t="shared" si="162"/>
        <v>0.38039215686274508</v>
      </c>
      <c r="G1345" s="49" t="e">
        <f t="shared" si="165"/>
        <v>#REF!</v>
      </c>
      <c r="H1345" s="49" t="e">
        <f t="shared" si="165"/>
        <v>#REF!</v>
      </c>
      <c r="I1345" s="49" t="e">
        <f t="shared" si="165"/>
        <v>#REF!</v>
      </c>
      <c r="J1345" s="116">
        <f>'[2]RGB Analysis'!A1345/3</f>
        <v>433</v>
      </c>
      <c r="K1345" s="116" t="b">
        <f t="shared" si="164"/>
        <v>1</v>
      </c>
      <c r="L1345" s="116"/>
      <c r="N1345" s="49">
        <v>62</v>
      </c>
      <c r="O1345" s="49">
        <v>144.095</v>
      </c>
      <c r="P1345" s="49">
        <v>97</v>
      </c>
    </row>
    <row r="1346" spans="1:16" hidden="1" x14ac:dyDescent="0.3">
      <c r="A1346" s="49">
        <v>1300</v>
      </c>
      <c r="B1346" s="115">
        <f t="shared" si="160"/>
        <v>1.4987310883357734</v>
      </c>
      <c r="C1346" s="49">
        <f t="shared" si="161"/>
        <v>845.19466491256662</v>
      </c>
      <c r="D1346" s="49">
        <f t="shared" si="162"/>
        <v>0.24600431372549017</v>
      </c>
      <c r="E1346" s="49">
        <f t="shared" si="162"/>
        <v>0.56552156862745095</v>
      </c>
      <c r="F1346" s="49">
        <f t="shared" si="162"/>
        <v>0.38039215686274508</v>
      </c>
      <c r="G1346" s="49" t="e">
        <f t="shared" si="165"/>
        <v>#REF!</v>
      </c>
      <c r="H1346" s="49" t="e">
        <f t="shared" si="165"/>
        <v>#REF!</v>
      </c>
      <c r="I1346" s="49" t="e">
        <f t="shared" si="165"/>
        <v>#REF!</v>
      </c>
      <c r="J1346" s="116">
        <f>'[2]RGB Analysis'!A1346/3</f>
        <v>433.33333333333331</v>
      </c>
      <c r="K1346" s="116" t="b">
        <f t="shared" si="164"/>
        <v>0</v>
      </c>
      <c r="L1346" s="116"/>
      <c r="N1346" s="49">
        <v>62.731099999999998</v>
      </c>
      <c r="O1346" s="49">
        <v>144.208</v>
      </c>
      <c r="P1346" s="49">
        <v>97</v>
      </c>
    </row>
    <row r="1347" spans="1:16" hidden="1" x14ac:dyDescent="0.3">
      <c r="A1347" s="49">
        <v>1301</v>
      </c>
      <c r="B1347" s="115">
        <f t="shared" si="160"/>
        <v>1.496730112249878</v>
      </c>
      <c r="C1347" s="49">
        <f t="shared" si="161"/>
        <v>846.32460430416097</v>
      </c>
      <c r="D1347" s="49">
        <f t="shared" si="162"/>
        <v>0.25098039215686274</v>
      </c>
      <c r="E1347" s="49">
        <f t="shared" si="162"/>
        <v>0.56999215686274507</v>
      </c>
      <c r="F1347" s="49">
        <f t="shared" si="162"/>
        <v>0.38039215686274508</v>
      </c>
      <c r="G1347" s="49" t="e">
        <f t="shared" si="165"/>
        <v>#REF!</v>
      </c>
      <c r="H1347" s="49" t="e">
        <f t="shared" si="165"/>
        <v>#REF!</v>
      </c>
      <c r="I1347" s="49" t="e">
        <f t="shared" si="165"/>
        <v>#REF!</v>
      </c>
      <c r="J1347" s="116">
        <f>'[2]RGB Analysis'!A1347/3</f>
        <v>433.66666666666669</v>
      </c>
      <c r="K1347" s="116" t="b">
        <f t="shared" si="164"/>
        <v>0</v>
      </c>
      <c r="L1347" s="116"/>
      <c r="N1347" s="49">
        <v>64</v>
      </c>
      <c r="O1347" s="49">
        <v>145.34800000000001</v>
      </c>
      <c r="P1347" s="49">
        <v>97</v>
      </c>
    </row>
    <row r="1348" spans="1:16" x14ac:dyDescent="0.3">
      <c r="A1348" s="49">
        <v>1302</v>
      </c>
      <c r="B1348" s="115">
        <f t="shared" si="160"/>
        <v>1.4947291361639823</v>
      </c>
      <c r="C1348" s="49">
        <f t="shared" si="161"/>
        <v>847.45756896855744</v>
      </c>
      <c r="D1348" s="49">
        <f t="shared" si="162"/>
        <v>0.24955058823529408</v>
      </c>
      <c r="E1348" s="49">
        <f t="shared" si="162"/>
        <v>0.58178039215686284</v>
      </c>
      <c r="F1348" s="49">
        <f t="shared" si="162"/>
        <v>0.38039215686274508</v>
      </c>
      <c r="G1348" s="49" t="e">
        <f t="shared" si="165"/>
        <v>#REF!</v>
      </c>
      <c r="H1348" s="49" t="e">
        <f t="shared" si="165"/>
        <v>#REF!</v>
      </c>
      <c r="I1348" s="49" t="e">
        <f t="shared" si="165"/>
        <v>#REF!</v>
      </c>
      <c r="J1348" s="116">
        <f>'[2]RGB Analysis'!A1348/3</f>
        <v>434</v>
      </c>
      <c r="K1348" s="116" t="b">
        <f t="shared" si="164"/>
        <v>1</v>
      </c>
      <c r="L1348" s="116"/>
      <c r="N1348" s="49">
        <v>63.635399999999997</v>
      </c>
      <c r="O1348" s="49">
        <v>148.35400000000001</v>
      </c>
      <c r="P1348" s="49">
        <v>97</v>
      </c>
    </row>
    <row r="1349" spans="1:16" hidden="1" x14ac:dyDescent="0.3">
      <c r="A1349" s="49">
        <v>1303</v>
      </c>
      <c r="B1349" s="115">
        <f t="shared" si="160"/>
        <v>1.4927281600780868</v>
      </c>
      <c r="C1349" s="49">
        <f t="shared" si="161"/>
        <v>848.59357107173241</v>
      </c>
      <c r="D1349" s="49">
        <f t="shared" si="162"/>
        <v>0.24705882352941178</v>
      </c>
      <c r="E1349" s="49">
        <f t="shared" si="162"/>
        <v>0.59004705882352937</v>
      </c>
      <c r="F1349" s="49">
        <f t="shared" si="162"/>
        <v>0.38467450980392154</v>
      </c>
      <c r="G1349" s="49" t="e">
        <f t="shared" si="165"/>
        <v>#REF!</v>
      </c>
      <c r="H1349" s="49" t="e">
        <f t="shared" si="165"/>
        <v>#REF!</v>
      </c>
      <c r="I1349" s="49" t="e">
        <f t="shared" si="165"/>
        <v>#REF!</v>
      </c>
      <c r="J1349" s="116">
        <f>'[2]RGB Analysis'!A1349/3</f>
        <v>434.33333333333331</v>
      </c>
      <c r="K1349" s="116" t="b">
        <f t="shared" si="164"/>
        <v>0</v>
      </c>
      <c r="L1349" s="116"/>
      <c r="N1349" s="49">
        <v>63</v>
      </c>
      <c r="O1349" s="49">
        <v>150.46199999999999</v>
      </c>
      <c r="P1349" s="49">
        <v>98.091999999999999</v>
      </c>
    </row>
    <row r="1350" spans="1:16" hidden="1" x14ac:dyDescent="0.3">
      <c r="A1350" s="49">
        <v>1304</v>
      </c>
      <c r="B1350" s="115">
        <f t="shared" si="160"/>
        <v>1.4907271839921912</v>
      </c>
      <c r="C1350" s="49">
        <f t="shared" si="161"/>
        <v>849.7326228449831</v>
      </c>
      <c r="D1350" s="49">
        <f t="shared" si="162"/>
        <v>0.24420705882352939</v>
      </c>
      <c r="E1350" s="49">
        <f t="shared" si="162"/>
        <v>0.59166274509803929</v>
      </c>
      <c r="F1350" s="49">
        <f t="shared" si="162"/>
        <v>0.39215686274509803</v>
      </c>
      <c r="G1350" s="49" t="e">
        <f t="shared" si="165"/>
        <v>#REF!</v>
      </c>
      <c r="H1350" s="49" t="e">
        <f t="shared" si="165"/>
        <v>#REF!</v>
      </c>
      <c r="I1350" s="49" t="e">
        <f t="shared" si="165"/>
        <v>#REF!</v>
      </c>
      <c r="J1350" s="116">
        <f>'[2]RGB Analysis'!A1350/3</f>
        <v>434.66666666666669</v>
      </c>
      <c r="K1350" s="116" t="b">
        <f t="shared" si="164"/>
        <v>0</v>
      </c>
      <c r="L1350" s="116"/>
      <c r="N1350" s="49">
        <v>62.272799999999997</v>
      </c>
      <c r="O1350" s="49">
        <v>150.874</v>
      </c>
      <c r="P1350" s="49">
        <v>100</v>
      </c>
    </row>
    <row r="1351" spans="1:16" x14ac:dyDescent="0.3">
      <c r="A1351" s="49">
        <v>1305</v>
      </c>
      <c r="B1351" s="115">
        <f t="shared" si="160"/>
        <v>1.4887262079062957</v>
      </c>
      <c r="C1351" s="49">
        <f t="shared" si="161"/>
        <v>850.87473658536612</v>
      </c>
      <c r="D1351" s="49">
        <f t="shared" si="162"/>
        <v>0.23921568627450979</v>
      </c>
      <c r="E1351" s="49">
        <f t="shared" si="162"/>
        <v>0.59364313725490192</v>
      </c>
      <c r="F1351" s="49">
        <f t="shared" si="162"/>
        <v>0.39642745098039217</v>
      </c>
      <c r="G1351" s="49" t="e">
        <f t="shared" si="165"/>
        <v>#REF!</v>
      </c>
      <c r="H1351" s="49" t="e">
        <f t="shared" si="165"/>
        <v>#REF!</v>
      </c>
      <c r="I1351" s="49" t="e">
        <f t="shared" si="165"/>
        <v>#REF!</v>
      </c>
      <c r="J1351" s="116">
        <f>'[2]RGB Analysis'!A1351/3</f>
        <v>435</v>
      </c>
      <c r="K1351" s="116" t="b">
        <f t="shared" si="164"/>
        <v>1</v>
      </c>
      <c r="L1351" s="116"/>
      <c r="N1351" s="49">
        <v>61</v>
      </c>
      <c r="O1351" s="49">
        <v>151.37899999999999</v>
      </c>
      <c r="P1351" s="49">
        <v>101.089</v>
      </c>
    </row>
    <row r="1352" spans="1:16" hidden="1" x14ac:dyDescent="0.3">
      <c r="A1352" s="49">
        <v>1306</v>
      </c>
      <c r="B1352" s="115">
        <f t="shared" si="160"/>
        <v>1.4867252318204001</v>
      </c>
      <c r="C1352" s="49">
        <f t="shared" si="161"/>
        <v>852.01992465614057</v>
      </c>
      <c r="D1352" s="49">
        <f t="shared" si="162"/>
        <v>0.24063764705882354</v>
      </c>
      <c r="E1352" s="49">
        <f t="shared" si="162"/>
        <v>0.59050588235294121</v>
      </c>
      <c r="F1352" s="49">
        <f t="shared" si="162"/>
        <v>0.40392156862745093</v>
      </c>
      <c r="G1352" s="49" t="e">
        <f t="shared" si="165"/>
        <v>#REF!</v>
      </c>
      <c r="H1352" s="49" t="e">
        <f t="shared" si="165"/>
        <v>#REF!</v>
      </c>
      <c r="I1352" s="49" t="e">
        <f t="shared" si="165"/>
        <v>#REF!</v>
      </c>
      <c r="J1352" s="116">
        <f>'[2]RGB Analysis'!A1352/3</f>
        <v>435.33333333333331</v>
      </c>
      <c r="K1352" s="116" t="b">
        <f t="shared" si="164"/>
        <v>0</v>
      </c>
      <c r="L1352" s="116"/>
      <c r="N1352" s="49">
        <v>61.3626</v>
      </c>
      <c r="O1352" s="49">
        <v>150.57900000000001</v>
      </c>
      <c r="P1352" s="49">
        <v>103</v>
      </c>
    </row>
    <row r="1353" spans="1:16" hidden="1" x14ac:dyDescent="0.3">
      <c r="A1353" s="49">
        <v>1307</v>
      </c>
      <c r="B1353" s="115">
        <f t="shared" si="160"/>
        <v>1.4847242557345046</v>
      </c>
      <c r="C1353" s="49">
        <f t="shared" si="161"/>
        <v>853.16819948721343</v>
      </c>
      <c r="D1353" s="49">
        <f t="shared" si="162"/>
        <v>0.24313725490196078</v>
      </c>
      <c r="E1353" s="49">
        <f t="shared" si="162"/>
        <v>0.58573333333333333</v>
      </c>
      <c r="F1353" s="49">
        <f t="shared" si="162"/>
        <v>0.40392156862745093</v>
      </c>
      <c r="G1353" s="49" t="e">
        <f t="shared" si="165"/>
        <v>#REF!</v>
      </c>
      <c r="H1353" s="49" t="e">
        <f t="shared" si="165"/>
        <v>#REF!</v>
      </c>
      <c r="I1353" s="49" t="e">
        <f t="shared" si="165"/>
        <v>#REF!</v>
      </c>
      <c r="J1353" s="116">
        <f>'[2]RGB Analysis'!A1353/3</f>
        <v>435.66666666666669</v>
      </c>
      <c r="K1353" s="116" t="b">
        <f t="shared" si="164"/>
        <v>0</v>
      </c>
      <c r="L1353" s="116"/>
      <c r="N1353" s="49">
        <v>62</v>
      </c>
      <c r="O1353" s="49">
        <v>149.36199999999999</v>
      </c>
      <c r="P1353" s="49">
        <v>103</v>
      </c>
    </row>
    <row r="1354" spans="1:16" x14ac:dyDescent="0.3">
      <c r="A1354" s="49">
        <v>1308</v>
      </c>
      <c r="B1354" s="115">
        <f t="shared" si="160"/>
        <v>1.4827232796486089</v>
      </c>
      <c r="C1354" s="49">
        <f t="shared" si="161"/>
        <v>854.31957357559031</v>
      </c>
      <c r="D1354" s="49">
        <f t="shared" si="162"/>
        <v>0.24030078431372548</v>
      </c>
      <c r="E1354" s="49">
        <f t="shared" si="162"/>
        <v>0.58976862745098035</v>
      </c>
      <c r="F1354" s="49">
        <f t="shared" si="162"/>
        <v>0.40392156862745093</v>
      </c>
      <c r="G1354" s="49" t="e">
        <f t="shared" si="165"/>
        <v>#REF!</v>
      </c>
      <c r="H1354" s="49" t="e">
        <f t="shared" si="165"/>
        <v>#REF!</v>
      </c>
      <c r="I1354" s="49" t="e">
        <f t="shared" si="165"/>
        <v>#REF!</v>
      </c>
      <c r="J1354" s="116">
        <f>'[2]RGB Analysis'!A1354/3</f>
        <v>436</v>
      </c>
      <c r="K1354" s="116" t="b">
        <f t="shared" si="164"/>
        <v>1</v>
      </c>
      <c r="L1354" s="116"/>
      <c r="N1354" s="49">
        <v>61.276699999999998</v>
      </c>
      <c r="O1354" s="49">
        <v>150.39099999999999</v>
      </c>
      <c r="P1354" s="49">
        <v>103</v>
      </c>
    </row>
    <row r="1355" spans="1:16" hidden="1" x14ac:dyDescent="0.3">
      <c r="A1355" s="49">
        <v>1309</v>
      </c>
      <c r="B1355" s="115">
        <f t="shared" si="160"/>
        <v>1.4807223035627135</v>
      </c>
      <c r="C1355" s="49">
        <f t="shared" si="161"/>
        <v>855.47405948582752</v>
      </c>
      <c r="D1355" s="49">
        <f t="shared" si="162"/>
        <v>0.23529411764705882</v>
      </c>
      <c r="E1355" s="49">
        <f t="shared" si="162"/>
        <v>0.59238431372549016</v>
      </c>
      <c r="F1355" s="49">
        <f t="shared" si="162"/>
        <v>0.40533725490196082</v>
      </c>
      <c r="G1355" s="49" t="e">
        <f t="shared" si="165"/>
        <v>#REF!</v>
      </c>
      <c r="H1355" s="49" t="e">
        <f t="shared" si="165"/>
        <v>#REF!</v>
      </c>
      <c r="I1355" s="49" t="e">
        <f t="shared" si="165"/>
        <v>#REF!</v>
      </c>
      <c r="J1355" s="116">
        <f>'[2]RGB Analysis'!A1355/3</f>
        <v>436.33333333333331</v>
      </c>
      <c r="K1355" s="116" t="b">
        <f t="shared" si="164"/>
        <v>0</v>
      </c>
      <c r="L1355" s="116"/>
      <c r="N1355" s="49">
        <v>60</v>
      </c>
      <c r="O1355" s="49">
        <v>151.05799999999999</v>
      </c>
      <c r="P1355" s="49">
        <v>103.361</v>
      </c>
    </row>
    <row r="1356" spans="1:16" hidden="1" x14ac:dyDescent="0.3">
      <c r="A1356" s="49">
        <v>1310</v>
      </c>
      <c r="B1356" s="115">
        <f t="shared" si="160"/>
        <v>1.4787213274768178</v>
      </c>
      <c r="C1356" s="49">
        <f t="shared" si="161"/>
        <v>856.63166985049043</v>
      </c>
      <c r="D1356" s="49">
        <f t="shared" si="162"/>
        <v>0.2367086274509804</v>
      </c>
      <c r="E1356" s="49">
        <f t="shared" si="162"/>
        <v>0.59624705882352946</v>
      </c>
      <c r="F1356" s="49">
        <f t="shared" si="162"/>
        <v>0.40784313725490196</v>
      </c>
      <c r="G1356" s="49" t="e">
        <f t="shared" si="165"/>
        <v>#REF!</v>
      </c>
      <c r="H1356" s="49" t="e">
        <f t="shared" si="165"/>
        <v>#REF!</v>
      </c>
      <c r="I1356" s="49" t="e">
        <f t="shared" si="165"/>
        <v>#REF!</v>
      </c>
      <c r="J1356" s="116">
        <f>'[2]RGB Analysis'!A1356/3</f>
        <v>436.66666666666669</v>
      </c>
      <c r="K1356" s="116" t="b">
        <f t="shared" si="164"/>
        <v>0</v>
      </c>
      <c r="L1356" s="116"/>
      <c r="N1356" s="49">
        <v>60.360700000000001</v>
      </c>
      <c r="O1356" s="49">
        <v>152.04300000000001</v>
      </c>
      <c r="P1356" s="49">
        <v>104</v>
      </c>
    </row>
    <row r="1357" spans="1:16" x14ac:dyDescent="0.3">
      <c r="A1357" s="49">
        <v>1311</v>
      </c>
      <c r="B1357" s="115">
        <f t="shared" si="160"/>
        <v>1.4767203513909224</v>
      </c>
      <c r="C1357" s="49">
        <f t="shared" si="161"/>
        <v>857.79241737061295</v>
      </c>
      <c r="D1357" s="49">
        <f t="shared" si="162"/>
        <v>0.23921568627450979</v>
      </c>
      <c r="E1357" s="49">
        <f t="shared" si="162"/>
        <v>0.60233725490196077</v>
      </c>
      <c r="F1357" s="49">
        <f t="shared" si="162"/>
        <v>0.40219215686274506</v>
      </c>
      <c r="G1357" s="49" t="e">
        <f t="shared" si="165"/>
        <v>#REF!</v>
      </c>
      <c r="H1357" s="49" t="e">
        <f t="shared" si="165"/>
        <v>#REF!</v>
      </c>
      <c r="I1357" s="49" t="e">
        <f t="shared" si="165"/>
        <v>#REF!</v>
      </c>
      <c r="J1357" s="116">
        <f>'[2]RGB Analysis'!A1357/3</f>
        <v>437</v>
      </c>
      <c r="K1357" s="116" t="b">
        <f t="shared" si="164"/>
        <v>1</v>
      </c>
      <c r="L1357" s="116"/>
      <c r="N1357" s="49">
        <v>61</v>
      </c>
      <c r="O1357" s="49">
        <v>153.596</v>
      </c>
      <c r="P1357" s="49">
        <v>102.559</v>
      </c>
    </row>
    <row r="1358" spans="1:16" hidden="1" x14ac:dyDescent="0.3">
      <c r="A1358" s="49">
        <v>1312</v>
      </c>
      <c r="B1358" s="115">
        <f t="shared" si="160"/>
        <v>1.4747193753050267</v>
      </c>
      <c r="C1358" s="49">
        <f t="shared" si="161"/>
        <v>858.9563148161634</v>
      </c>
      <c r="D1358" s="49">
        <f t="shared" si="162"/>
        <v>0.24344745098039214</v>
      </c>
      <c r="E1358" s="49">
        <f t="shared" si="162"/>
        <v>0.59730196078431375</v>
      </c>
      <c r="F1358" s="49">
        <f t="shared" si="162"/>
        <v>0.39239999999999997</v>
      </c>
      <c r="G1358" s="49" t="e">
        <f t="shared" si="165"/>
        <v>#REF!</v>
      </c>
      <c r="H1358" s="49" t="e">
        <f t="shared" si="165"/>
        <v>#REF!</v>
      </c>
      <c r="I1358" s="49" t="e">
        <f t="shared" si="165"/>
        <v>#REF!</v>
      </c>
      <c r="J1358" s="116">
        <f>'[2]RGB Analysis'!A1358/3</f>
        <v>437.33333333333331</v>
      </c>
      <c r="K1358" s="116" t="b">
        <f t="shared" si="164"/>
        <v>0</v>
      </c>
      <c r="L1358" s="116"/>
      <c r="N1358" s="49">
        <v>62.079099999999997</v>
      </c>
      <c r="O1358" s="49">
        <v>152.31200000000001</v>
      </c>
      <c r="P1358" s="49">
        <v>100.062</v>
      </c>
    </row>
    <row r="1359" spans="1:16" hidden="1" x14ac:dyDescent="0.3">
      <c r="A1359" s="49">
        <v>1313</v>
      </c>
      <c r="B1359" s="115">
        <f t="shared" si="160"/>
        <v>1.4727183992191313</v>
      </c>
      <c r="C1359" s="49">
        <f t="shared" si="161"/>
        <v>860.12337502651133</v>
      </c>
      <c r="D1359" s="49">
        <f t="shared" si="162"/>
        <v>0.25098039215686274</v>
      </c>
      <c r="E1359" s="49">
        <f t="shared" si="162"/>
        <v>0.5924156862745098</v>
      </c>
      <c r="F1359" s="49">
        <f t="shared" si="162"/>
        <v>0.39965882352941179</v>
      </c>
      <c r="G1359" s="49" t="e">
        <f t="shared" ref="G1359:I1374" si="166">G1358</f>
        <v>#REF!</v>
      </c>
      <c r="H1359" s="49" t="e">
        <f t="shared" si="166"/>
        <v>#REF!</v>
      </c>
      <c r="I1359" s="49" t="e">
        <f t="shared" si="166"/>
        <v>#REF!</v>
      </c>
      <c r="J1359" s="116">
        <f>'[2]RGB Analysis'!A1359/3</f>
        <v>437.66666666666669</v>
      </c>
      <c r="K1359" s="116" t="b">
        <f t="shared" si="164"/>
        <v>0</v>
      </c>
      <c r="L1359" s="116"/>
      <c r="N1359" s="49">
        <v>64</v>
      </c>
      <c r="O1359" s="49">
        <v>151.066</v>
      </c>
      <c r="P1359" s="49">
        <v>101.913</v>
      </c>
    </row>
    <row r="1360" spans="1:16" x14ac:dyDescent="0.3">
      <c r="A1360" s="49">
        <v>1314</v>
      </c>
      <c r="B1360" s="115">
        <f t="shared" si="160"/>
        <v>1.4707174231332356</v>
      </c>
      <c r="C1360" s="49">
        <f t="shared" si="161"/>
        <v>861.29361091090118</v>
      </c>
      <c r="D1360" s="49">
        <f t="shared" si="162"/>
        <v>0.24394666666666667</v>
      </c>
      <c r="E1360" s="49">
        <f t="shared" si="162"/>
        <v>0.59653725490196075</v>
      </c>
      <c r="F1360" s="49">
        <f t="shared" si="162"/>
        <v>0.41201568627450974</v>
      </c>
      <c r="G1360" s="49" t="e">
        <f t="shared" si="166"/>
        <v>#REF!</v>
      </c>
      <c r="H1360" s="49" t="e">
        <f t="shared" si="166"/>
        <v>#REF!</v>
      </c>
      <c r="I1360" s="49" t="e">
        <f t="shared" si="166"/>
        <v>#REF!</v>
      </c>
      <c r="J1360" s="116">
        <f>'[2]RGB Analysis'!A1360/3</f>
        <v>438</v>
      </c>
      <c r="K1360" s="116" t="b">
        <f t="shared" si="164"/>
        <v>1</v>
      </c>
      <c r="L1360" s="116"/>
      <c r="N1360" s="49">
        <v>62.206400000000002</v>
      </c>
      <c r="O1360" s="49">
        <v>152.11699999999999</v>
      </c>
      <c r="P1360" s="49">
        <v>105.06399999999999</v>
      </c>
    </row>
    <row r="1361" spans="1:16" hidden="1" x14ac:dyDescent="0.3">
      <c r="A1361" s="49">
        <v>1315</v>
      </c>
      <c r="B1361" s="115">
        <f t="shared" si="160"/>
        <v>1.4687164470473402</v>
      </c>
      <c r="C1361" s="49">
        <f t="shared" si="161"/>
        <v>862.46703544892694</v>
      </c>
      <c r="D1361" s="49">
        <f t="shared" si="162"/>
        <v>0.23137254901960783</v>
      </c>
      <c r="E1361" s="49">
        <f t="shared" si="162"/>
        <v>0.6053254901960784</v>
      </c>
      <c r="F1361" s="49">
        <f t="shared" si="162"/>
        <v>0.41645098039215683</v>
      </c>
      <c r="G1361" s="49" t="e">
        <f t="shared" si="166"/>
        <v>#REF!</v>
      </c>
      <c r="H1361" s="49" t="e">
        <f t="shared" si="166"/>
        <v>#REF!</v>
      </c>
      <c r="I1361" s="49" t="e">
        <f t="shared" si="166"/>
        <v>#REF!</v>
      </c>
      <c r="J1361" s="116">
        <f>'[2]RGB Analysis'!A1361/3</f>
        <v>438.33333333333331</v>
      </c>
      <c r="K1361" s="116" t="b">
        <f t="shared" si="164"/>
        <v>0</v>
      </c>
      <c r="L1361" s="116"/>
      <c r="N1361" s="49">
        <v>59</v>
      </c>
      <c r="O1361" s="49">
        <v>154.358</v>
      </c>
      <c r="P1361" s="49">
        <v>106.19499999999999</v>
      </c>
    </row>
    <row r="1362" spans="1:16" hidden="1" x14ac:dyDescent="0.3">
      <c r="A1362" s="49">
        <v>1316</v>
      </c>
      <c r="B1362" s="115">
        <f t="shared" si="160"/>
        <v>1.4667154709614445</v>
      </c>
      <c r="C1362" s="49">
        <f t="shared" si="161"/>
        <v>863.64366169101288</v>
      </c>
      <c r="D1362" s="49">
        <f t="shared" si="162"/>
        <v>0.23558117647058824</v>
      </c>
      <c r="E1362" s="49">
        <f t="shared" si="162"/>
        <v>0.60924705882352936</v>
      </c>
      <c r="F1362" s="49">
        <f t="shared" si="162"/>
        <v>0.42441568627450982</v>
      </c>
      <c r="G1362" s="49" t="e">
        <f t="shared" si="166"/>
        <v>#REF!</v>
      </c>
      <c r="H1362" s="49" t="e">
        <f t="shared" si="166"/>
        <v>#REF!</v>
      </c>
      <c r="I1362" s="49" t="e">
        <f t="shared" si="166"/>
        <v>#REF!</v>
      </c>
      <c r="J1362" s="116">
        <f>'[2]RGB Analysis'!A1362/3</f>
        <v>438.66666666666669</v>
      </c>
      <c r="K1362" s="116" t="b">
        <f t="shared" si="164"/>
        <v>0</v>
      </c>
      <c r="L1362" s="116"/>
      <c r="N1362" s="49">
        <v>60.0732</v>
      </c>
      <c r="O1362" s="49">
        <v>155.358</v>
      </c>
      <c r="P1362" s="49">
        <v>108.226</v>
      </c>
    </row>
    <row r="1363" spans="1:16" x14ac:dyDescent="0.3">
      <c r="A1363" s="49">
        <v>1317</v>
      </c>
      <c r="B1363" s="115">
        <f t="shared" si="160"/>
        <v>1.4647144948755491</v>
      </c>
      <c r="C1363" s="49">
        <f t="shared" si="161"/>
        <v>864.82350275889667</v>
      </c>
      <c r="D1363" s="49">
        <f t="shared" si="162"/>
        <v>0.24313725490196078</v>
      </c>
      <c r="E1363" s="49">
        <f t="shared" si="162"/>
        <v>0.61055686274509802</v>
      </c>
      <c r="F1363" s="49">
        <f t="shared" si="162"/>
        <v>0.43161176470588236</v>
      </c>
      <c r="G1363" s="49" t="e">
        <f t="shared" si="166"/>
        <v>#REF!</v>
      </c>
      <c r="H1363" s="49" t="e">
        <f t="shared" si="166"/>
        <v>#REF!</v>
      </c>
      <c r="I1363" s="49" t="e">
        <f t="shared" si="166"/>
        <v>#REF!</v>
      </c>
      <c r="J1363" s="116">
        <f>'[2]RGB Analysis'!A1363/3</f>
        <v>439</v>
      </c>
      <c r="K1363" s="116" t="b">
        <f t="shared" si="164"/>
        <v>1</v>
      </c>
      <c r="L1363" s="116"/>
      <c r="N1363" s="49">
        <v>62</v>
      </c>
      <c r="O1363" s="49">
        <v>155.69200000000001</v>
      </c>
      <c r="P1363" s="49">
        <v>110.06100000000001</v>
      </c>
    </row>
    <row r="1364" spans="1:16" hidden="1" x14ac:dyDescent="0.3">
      <c r="A1364" s="49">
        <v>1318</v>
      </c>
      <c r="B1364" s="115">
        <f t="shared" si="160"/>
        <v>1.4627135187896534</v>
      </c>
      <c r="C1364" s="49">
        <f t="shared" si="161"/>
        <v>866.00657184611816</v>
      </c>
      <c r="D1364" s="49">
        <f t="shared" si="162"/>
        <v>0.24313725490196078</v>
      </c>
      <c r="E1364" s="49">
        <f t="shared" si="162"/>
        <v>0.60847843137254898</v>
      </c>
      <c r="F1364" s="49">
        <f t="shared" si="162"/>
        <v>0.4444078431372549</v>
      </c>
      <c r="G1364" s="49" t="e">
        <f t="shared" si="166"/>
        <v>#REF!</v>
      </c>
      <c r="H1364" s="49" t="e">
        <f t="shared" si="166"/>
        <v>#REF!</v>
      </c>
      <c r="I1364" s="49" t="e">
        <f t="shared" si="166"/>
        <v>#REF!</v>
      </c>
      <c r="J1364" s="116">
        <f>'[2]RGB Analysis'!A1364/3</f>
        <v>439.33333333333331</v>
      </c>
      <c r="K1364" s="116" t="b">
        <f t="shared" si="164"/>
        <v>0</v>
      </c>
      <c r="L1364" s="116"/>
      <c r="N1364" s="49">
        <v>62</v>
      </c>
      <c r="O1364" s="49">
        <v>155.16200000000001</v>
      </c>
      <c r="P1364" s="49">
        <v>113.324</v>
      </c>
    </row>
    <row r="1365" spans="1:16" hidden="1" x14ac:dyDescent="0.3">
      <c r="A1365" s="49">
        <v>1319</v>
      </c>
      <c r="B1365" s="115">
        <f t="shared" si="160"/>
        <v>1.4607125427037579</v>
      </c>
      <c r="C1365" s="49">
        <f t="shared" si="161"/>
        <v>867.19288221851002</v>
      </c>
      <c r="D1365" s="49">
        <f t="shared" si="162"/>
        <v>0.24313725490196078</v>
      </c>
      <c r="E1365" s="49">
        <f t="shared" si="162"/>
        <v>0.60769803921568621</v>
      </c>
      <c r="F1365" s="49">
        <f t="shared" si="162"/>
        <v>0.44485882352941175</v>
      </c>
      <c r="G1365" s="49" t="e">
        <f t="shared" si="166"/>
        <v>#REF!</v>
      </c>
      <c r="H1365" s="49" t="e">
        <f t="shared" si="166"/>
        <v>#REF!</v>
      </c>
      <c r="I1365" s="49" t="e">
        <f t="shared" si="166"/>
        <v>#REF!</v>
      </c>
      <c r="J1365" s="116">
        <f>'[2]RGB Analysis'!A1365/3</f>
        <v>439.66666666666669</v>
      </c>
      <c r="K1365" s="116" t="b">
        <f t="shared" si="164"/>
        <v>0</v>
      </c>
      <c r="L1365" s="116"/>
      <c r="N1365" s="49">
        <v>62</v>
      </c>
      <c r="O1365" s="49">
        <v>154.96299999999999</v>
      </c>
      <c r="P1365" s="49">
        <v>113.43899999999999</v>
      </c>
    </row>
    <row r="1366" spans="1:16" x14ac:dyDescent="0.3">
      <c r="A1366" s="49">
        <v>1320</v>
      </c>
      <c r="B1366" s="115">
        <f t="shared" si="160"/>
        <v>1.4587115666178623</v>
      </c>
      <c r="C1366" s="49">
        <f t="shared" si="161"/>
        <v>868.38244721469471</v>
      </c>
      <c r="D1366" s="49">
        <f t="shared" si="162"/>
        <v>0.2417419607843137</v>
      </c>
      <c r="E1366" s="49">
        <f t="shared" si="162"/>
        <v>0.59972156862745096</v>
      </c>
      <c r="F1366" s="49">
        <f t="shared" si="162"/>
        <v>0.44561960784313726</v>
      </c>
      <c r="G1366" s="49" t="e">
        <f t="shared" si="166"/>
        <v>#REF!</v>
      </c>
      <c r="H1366" s="49" t="e">
        <f t="shared" si="166"/>
        <v>#REF!</v>
      </c>
      <c r="I1366" s="49" t="e">
        <f t="shared" si="166"/>
        <v>#REF!</v>
      </c>
      <c r="J1366" s="116">
        <f>'[2]RGB Analysis'!A1366/3</f>
        <v>440</v>
      </c>
      <c r="K1366" s="116" t="b">
        <f t="shared" si="164"/>
        <v>1</v>
      </c>
      <c r="L1366" s="116"/>
      <c r="N1366" s="49">
        <v>61.644199999999998</v>
      </c>
      <c r="O1366" s="49">
        <v>152.929</v>
      </c>
      <c r="P1366" s="49">
        <v>113.633</v>
      </c>
    </row>
    <row r="1367" spans="1:16" hidden="1" x14ac:dyDescent="0.3">
      <c r="A1367" s="49">
        <v>1321</v>
      </c>
      <c r="B1367" s="115">
        <f t="shared" si="160"/>
        <v>1.4567105905319668</v>
      </c>
      <c r="C1367" s="49">
        <f t="shared" si="161"/>
        <v>869.57528024658291</v>
      </c>
      <c r="D1367" s="49">
        <f t="shared" si="162"/>
        <v>0.23921568627450979</v>
      </c>
      <c r="E1367" s="49">
        <f t="shared" si="162"/>
        <v>0.58947843137254907</v>
      </c>
      <c r="F1367" s="49">
        <f t="shared" si="162"/>
        <v>0.44696862745098043</v>
      </c>
      <c r="G1367" s="49" t="e">
        <f t="shared" si="166"/>
        <v>#REF!</v>
      </c>
      <c r="H1367" s="49" t="e">
        <f t="shared" si="166"/>
        <v>#REF!</v>
      </c>
      <c r="I1367" s="49" t="e">
        <f t="shared" si="166"/>
        <v>#REF!</v>
      </c>
      <c r="J1367" s="116">
        <f>'[2]RGB Analysis'!A1367/3</f>
        <v>440.33333333333331</v>
      </c>
      <c r="K1367" s="116" t="b">
        <f t="shared" si="164"/>
        <v>0</v>
      </c>
      <c r="L1367" s="116"/>
      <c r="N1367" s="49">
        <v>61</v>
      </c>
      <c r="O1367" s="49">
        <v>150.31700000000001</v>
      </c>
      <c r="P1367" s="49">
        <v>113.977</v>
      </c>
    </row>
    <row r="1368" spans="1:16" hidden="1" x14ac:dyDescent="0.3">
      <c r="A1368" s="49">
        <v>1322</v>
      </c>
      <c r="B1368" s="115">
        <f t="shared" si="160"/>
        <v>1.4547096144460712</v>
      </c>
      <c r="C1368" s="49">
        <f t="shared" si="161"/>
        <v>870.77139479987954</v>
      </c>
      <c r="D1368" s="49">
        <f t="shared" si="162"/>
        <v>0.24338980392156861</v>
      </c>
      <c r="E1368" s="49">
        <f t="shared" si="162"/>
        <v>0.59632941176470589</v>
      </c>
      <c r="F1368" s="49">
        <f t="shared" si="162"/>
        <v>0.44909411764705887</v>
      </c>
      <c r="G1368" s="49" t="e">
        <f t="shared" si="166"/>
        <v>#REF!</v>
      </c>
      <c r="H1368" s="49" t="e">
        <f t="shared" si="166"/>
        <v>#REF!</v>
      </c>
      <c r="I1368" s="49" t="e">
        <f t="shared" si="166"/>
        <v>#REF!</v>
      </c>
      <c r="J1368" s="116">
        <f>'[2]RGB Analysis'!A1368/3</f>
        <v>440.66666666666669</v>
      </c>
      <c r="K1368" s="116" t="b">
        <f t="shared" si="164"/>
        <v>0</v>
      </c>
      <c r="L1368" s="116"/>
      <c r="N1368" s="49">
        <v>62.064399999999999</v>
      </c>
      <c r="O1368" s="49">
        <v>152.06399999999999</v>
      </c>
      <c r="P1368" s="49">
        <v>114.51900000000001</v>
      </c>
    </row>
    <row r="1369" spans="1:16" x14ac:dyDescent="0.3">
      <c r="A1369" s="49">
        <v>1323</v>
      </c>
      <c r="B1369" s="115">
        <f t="shared" si="160"/>
        <v>1.4527086383601757</v>
      </c>
      <c r="C1369" s="49">
        <f t="shared" si="161"/>
        <v>871.97080443459004</v>
      </c>
      <c r="D1369" s="49">
        <f t="shared" si="162"/>
        <v>0.25098039215686274</v>
      </c>
      <c r="E1369" s="49">
        <f t="shared" si="162"/>
        <v>0.60292549019607855</v>
      </c>
      <c r="F1369" s="49">
        <f t="shared" si="162"/>
        <v>0.45245882352941175</v>
      </c>
      <c r="G1369" s="49" t="e">
        <f t="shared" si="166"/>
        <v>#REF!</v>
      </c>
      <c r="H1369" s="49" t="e">
        <f t="shared" si="166"/>
        <v>#REF!</v>
      </c>
      <c r="I1369" s="49" t="e">
        <f t="shared" si="166"/>
        <v>#REF!</v>
      </c>
      <c r="J1369" s="116">
        <f>'[2]RGB Analysis'!A1369/3</f>
        <v>441</v>
      </c>
      <c r="K1369" s="116" t="b">
        <f t="shared" si="164"/>
        <v>1</v>
      </c>
      <c r="L1369" s="116"/>
      <c r="N1369" s="49">
        <v>64</v>
      </c>
      <c r="O1369" s="49">
        <v>153.74600000000001</v>
      </c>
      <c r="P1369" s="49">
        <v>115.377</v>
      </c>
    </row>
    <row r="1370" spans="1:16" hidden="1" x14ac:dyDescent="0.3">
      <c r="A1370" s="49">
        <v>1324</v>
      </c>
      <c r="B1370" s="115">
        <f t="shared" si="160"/>
        <v>1.4507076622742801</v>
      </c>
      <c r="C1370" s="49">
        <f t="shared" si="161"/>
        <v>873.17352278553437</v>
      </c>
      <c r="D1370" s="49">
        <f t="shared" si="162"/>
        <v>0.2468176470588235</v>
      </c>
      <c r="E1370" s="49">
        <f t="shared" si="162"/>
        <v>0.60259607843137253</v>
      </c>
      <c r="F1370" s="49">
        <f t="shared" si="162"/>
        <v>0.45852941176470585</v>
      </c>
      <c r="G1370" s="49" t="e">
        <f t="shared" si="166"/>
        <v>#REF!</v>
      </c>
      <c r="H1370" s="49" t="e">
        <f t="shared" si="166"/>
        <v>#REF!</v>
      </c>
      <c r="I1370" s="49" t="e">
        <f t="shared" si="166"/>
        <v>#REF!</v>
      </c>
      <c r="J1370" s="116">
        <f>'[2]RGB Analysis'!A1370/3</f>
        <v>441.33333333333331</v>
      </c>
      <c r="K1370" s="116" t="b">
        <f t="shared" si="164"/>
        <v>0</v>
      </c>
      <c r="L1370" s="116"/>
      <c r="N1370" s="49">
        <v>62.938499999999998</v>
      </c>
      <c r="O1370" s="49">
        <v>153.66200000000001</v>
      </c>
      <c r="P1370" s="49">
        <v>116.925</v>
      </c>
    </row>
    <row r="1371" spans="1:16" hidden="1" x14ac:dyDescent="0.3">
      <c r="A1371" s="49">
        <v>1325</v>
      </c>
      <c r="B1371" s="115">
        <f t="shared" si="160"/>
        <v>1.4487066861883844</v>
      </c>
      <c r="C1371" s="49">
        <f t="shared" si="161"/>
        <v>874.37956356286247</v>
      </c>
      <c r="D1371" s="49">
        <f t="shared" si="162"/>
        <v>0.23921568627450979</v>
      </c>
      <c r="E1371" s="49">
        <f t="shared" si="162"/>
        <v>0.6052274509803921</v>
      </c>
      <c r="F1371" s="49">
        <f t="shared" si="162"/>
        <v>0.4634392156862745</v>
      </c>
      <c r="G1371" s="49" t="e">
        <f t="shared" si="166"/>
        <v>#REF!</v>
      </c>
      <c r="H1371" s="49" t="e">
        <f t="shared" si="166"/>
        <v>#REF!</v>
      </c>
      <c r="I1371" s="49" t="e">
        <f t="shared" si="166"/>
        <v>#REF!</v>
      </c>
      <c r="J1371" s="116">
        <f>'[2]RGB Analysis'!A1371/3</f>
        <v>441.66666666666669</v>
      </c>
      <c r="K1371" s="116" t="b">
        <f t="shared" si="164"/>
        <v>0</v>
      </c>
      <c r="L1371" s="116"/>
      <c r="N1371" s="49">
        <v>61</v>
      </c>
      <c r="O1371" s="49">
        <v>154.333</v>
      </c>
      <c r="P1371" s="49">
        <v>118.17700000000001</v>
      </c>
    </row>
    <row r="1372" spans="1:16" x14ac:dyDescent="0.3">
      <c r="A1372" s="49">
        <v>1326</v>
      </c>
      <c r="B1372" s="115">
        <f t="shared" si="160"/>
        <v>1.4467057101024889</v>
      </c>
      <c r="C1372" s="49">
        <f t="shared" si="161"/>
        <v>875.58894055257588</v>
      </c>
      <c r="D1372" s="49">
        <f t="shared" si="162"/>
        <v>0.23644823529411765</v>
      </c>
      <c r="E1372" s="49">
        <f t="shared" si="162"/>
        <v>0.60255686274509801</v>
      </c>
      <c r="F1372" s="49">
        <f t="shared" si="162"/>
        <v>0.47198823529411765</v>
      </c>
      <c r="G1372" s="49" t="e">
        <f t="shared" si="166"/>
        <v>#REF!</v>
      </c>
      <c r="H1372" s="49" t="e">
        <f t="shared" si="166"/>
        <v>#REF!</v>
      </c>
      <c r="I1372" s="49" t="e">
        <f t="shared" si="166"/>
        <v>#REF!</v>
      </c>
      <c r="J1372" s="116">
        <f>'[2]RGB Analysis'!A1372/3</f>
        <v>442</v>
      </c>
      <c r="K1372" s="116" t="b">
        <f t="shared" si="164"/>
        <v>1</v>
      </c>
      <c r="L1372" s="116"/>
      <c r="N1372" s="49">
        <v>60.2943</v>
      </c>
      <c r="O1372" s="49">
        <v>153.65199999999999</v>
      </c>
      <c r="P1372" s="49">
        <v>120.357</v>
      </c>
    </row>
    <row r="1373" spans="1:16" hidden="1" x14ac:dyDescent="0.3">
      <c r="A1373" s="49">
        <v>1327</v>
      </c>
      <c r="B1373" s="115">
        <f t="shared" si="160"/>
        <v>1.4447047340165933</v>
      </c>
      <c r="C1373" s="49">
        <f t="shared" si="161"/>
        <v>876.80166761705323</v>
      </c>
      <c r="D1373" s="49">
        <f t="shared" si="162"/>
        <v>0.23137254901960783</v>
      </c>
      <c r="E1373" s="49">
        <f t="shared" si="162"/>
        <v>0.60224705882352947</v>
      </c>
      <c r="F1373" s="49">
        <f t="shared" si="162"/>
        <v>0.47175686274509804</v>
      </c>
      <c r="G1373" s="49" t="e">
        <f t="shared" si="166"/>
        <v>#REF!</v>
      </c>
      <c r="H1373" s="49" t="e">
        <f t="shared" si="166"/>
        <v>#REF!</v>
      </c>
      <c r="I1373" s="49" t="e">
        <f t="shared" si="166"/>
        <v>#REF!</v>
      </c>
      <c r="J1373" s="116">
        <f>'[2]RGB Analysis'!A1373/3</f>
        <v>442.33333333333331</v>
      </c>
      <c r="K1373" s="116" t="b">
        <f t="shared" si="164"/>
        <v>0</v>
      </c>
      <c r="L1373" s="116"/>
      <c r="N1373" s="49">
        <v>59</v>
      </c>
      <c r="O1373" s="49">
        <v>153.57300000000001</v>
      </c>
      <c r="P1373" s="49">
        <v>120.298</v>
      </c>
    </row>
    <row r="1374" spans="1:16" hidden="1" x14ac:dyDescent="0.3">
      <c r="A1374" s="49">
        <v>1328</v>
      </c>
      <c r="B1374" s="115">
        <f t="shared" si="160"/>
        <v>1.4427037579306978</v>
      </c>
      <c r="C1374" s="49">
        <f t="shared" si="161"/>
        <v>878.01775869557889</v>
      </c>
      <c r="D1374" s="49">
        <f t="shared" si="162"/>
        <v>0.23275254901960785</v>
      </c>
      <c r="E1374" s="49">
        <f t="shared" si="162"/>
        <v>0.61240784313725483</v>
      </c>
      <c r="F1374" s="49">
        <f t="shared" si="162"/>
        <v>0.471443137254902</v>
      </c>
      <c r="G1374" s="49" t="e">
        <f t="shared" si="166"/>
        <v>#REF!</v>
      </c>
      <c r="H1374" s="49" t="e">
        <f t="shared" si="166"/>
        <v>#REF!</v>
      </c>
      <c r="I1374" s="49" t="e">
        <f t="shared" si="166"/>
        <v>#REF!</v>
      </c>
      <c r="J1374" s="116">
        <f>'[2]RGB Analysis'!A1374/3</f>
        <v>442.66666666666669</v>
      </c>
      <c r="K1374" s="116" t="b">
        <f t="shared" si="164"/>
        <v>0</v>
      </c>
      <c r="L1374" s="116"/>
      <c r="N1374" s="49">
        <v>59.351900000000001</v>
      </c>
      <c r="O1374" s="49">
        <v>156.16399999999999</v>
      </c>
      <c r="P1374" s="49">
        <v>120.218</v>
      </c>
    </row>
    <row r="1375" spans="1:16" x14ac:dyDescent="0.3">
      <c r="A1375" s="49">
        <v>1329</v>
      </c>
      <c r="B1375" s="115">
        <f t="shared" si="160"/>
        <v>1.4407027818448022</v>
      </c>
      <c r="C1375" s="49">
        <f t="shared" si="161"/>
        <v>879.23722780487844</v>
      </c>
      <c r="D1375" s="49">
        <f t="shared" si="162"/>
        <v>0.23558705882352943</v>
      </c>
      <c r="E1375" s="49">
        <f t="shared" si="162"/>
        <v>0.61355294117647052</v>
      </c>
      <c r="F1375" s="49">
        <f t="shared" si="162"/>
        <v>0.47527058823529411</v>
      </c>
      <c r="G1375" s="49" t="e">
        <f t="shared" ref="G1375:I1390" si="167">G1374</f>
        <v>#REF!</v>
      </c>
      <c r="H1375" s="49" t="e">
        <f t="shared" si="167"/>
        <v>#REF!</v>
      </c>
      <c r="I1375" s="49" t="e">
        <f t="shared" si="167"/>
        <v>#REF!</v>
      </c>
      <c r="J1375" s="116">
        <f>'[2]RGB Analysis'!A1375/3</f>
        <v>443</v>
      </c>
      <c r="K1375" s="116" t="b">
        <f t="shared" si="164"/>
        <v>1</v>
      </c>
      <c r="L1375" s="116"/>
      <c r="N1375" s="49">
        <v>60.0747</v>
      </c>
      <c r="O1375" s="49">
        <v>156.45599999999999</v>
      </c>
      <c r="P1375" s="49">
        <v>121.194</v>
      </c>
    </row>
    <row r="1376" spans="1:16" hidden="1" x14ac:dyDescent="0.3">
      <c r="A1376" s="49">
        <v>1330</v>
      </c>
      <c r="B1376" s="115">
        <f t="shared" si="160"/>
        <v>1.4387018057589067</v>
      </c>
      <c r="C1376" s="49">
        <f t="shared" si="161"/>
        <v>880.4600890396556</v>
      </c>
      <c r="D1376" s="49">
        <f t="shared" si="162"/>
        <v>0.23850823529411766</v>
      </c>
      <c r="E1376" s="49">
        <f t="shared" si="162"/>
        <v>0.60896078431372547</v>
      </c>
      <c r="F1376" s="49">
        <f t="shared" si="162"/>
        <v>0.48199999999999998</v>
      </c>
      <c r="G1376" s="49" t="e">
        <f t="shared" si="167"/>
        <v>#REF!</v>
      </c>
      <c r="H1376" s="49" t="e">
        <f t="shared" si="167"/>
        <v>#REF!</v>
      </c>
      <c r="I1376" s="49" t="e">
        <f t="shared" si="167"/>
        <v>#REF!</v>
      </c>
      <c r="J1376" s="116">
        <f>'[2]RGB Analysis'!A1376/3</f>
        <v>443.33333333333331</v>
      </c>
      <c r="K1376" s="116" t="b">
        <f t="shared" si="164"/>
        <v>0</v>
      </c>
      <c r="L1376" s="116"/>
      <c r="N1376" s="49">
        <v>60.819600000000001</v>
      </c>
      <c r="O1376" s="49">
        <v>155.285</v>
      </c>
      <c r="P1376" s="49">
        <v>122.91</v>
      </c>
    </row>
    <row r="1377" spans="1:16" hidden="1" x14ac:dyDescent="0.3">
      <c r="A1377" s="49">
        <v>1331</v>
      </c>
      <c r="B1377" s="115">
        <f t="shared" si="160"/>
        <v>1.436700829673011</v>
      </c>
      <c r="C1377" s="49">
        <f t="shared" si="161"/>
        <v>881.68635657313712</v>
      </c>
      <c r="D1377" s="49">
        <f t="shared" si="162"/>
        <v>0.24344156862745095</v>
      </c>
      <c r="E1377" s="49">
        <f t="shared" si="162"/>
        <v>0.60535294117647054</v>
      </c>
      <c r="F1377" s="49">
        <f t="shared" si="162"/>
        <v>0.49103529411764701</v>
      </c>
      <c r="G1377" s="49" t="e">
        <f t="shared" si="167"/>
        <v>#REF!</v>
      </c>
      <c r="H1377" s="49" t="e">
        <f t="shared" si="167"/>
        <v>#REF!</v>
      </c>
      <c r="I1377" s="49" t="e">
        <f t="shared" si="167"/>
        <v>#REF!</v>
      </c>
      <c r="J1377" s="116">
        <f>'[2]RGB Analysis'!A1377/3</f>
        <v>443.66666666666669</v>
      </c>
      <c r="K1377" s="116" t="b">
        <f t="shared" si="164"/>
        <v>0</v>
      </c>
      <c r="L1377" s="116"/>
      <c r="N1377" s="49">
        <v>62.077599999999997</v>
      </c>
      <c r="O1377" s="49">
        <v>154.36500000000001</v>
      </c>
      <c r="P1377" s="49">
        <v>125.214</v>
      </c>
    </row>
    <row r="1378" spans="1:16" x14ac:dyDescent="0.3">
      <c r="A1378" s="49">
        <v>1332</v>
      </c>
      <c r="B1378" s="115">
        <f t="shared" si="160"/>
        <v>1.4346998535871156</v>
      </c>
      <c r="C1378" s="49">
        <f t="shared" si="161"/>
        <v>882.91604465761839</v>
      </c>
      <c r="D1378" s="49">
        <f t="shared" si="162"/>
        <v>0.24325960784313724</v>
      </c>
      <c r="E1378" s="49">
        <f t="shared" si="162"/>
        <v>0.60460392156862741</v>
      </c>
      <c r="F1378" s="49">
        <f t="shared" si="162"/>
        <v>0.50791372549019609</v>
      </c>
      <c r="G1378" s="49" t="e">
        <f t="shared" si="167"/>
        <v>#REF!</v>
      </c>
      <c r="H1378" s="49" t="e">
        <f t="shared" si="167"/>
        <v>#REF!</v>
      </c>
      <c r="I1378" s="49" t="e">
        <f t="shared" si="167"/>
        <v>#REF!</v>
      </c>
      <c r="J1378" s="116">
        <f>'[2]RGB Analysis'!A1378/3</f>
        <v>444</v>
      </c>
      <c r="K1378" s="116" t="b">
        <f t="shared" si="164"/>
        <v>1</v>
      </c>
      <c r="L1378" s="116"/>
      <c r="N1378" s="49">
        <v>62.031199999999998</v>
      </c>
      <c r="O1378" s="49">
        <v>154.17400000000001</v>
      </c>
      <c r="P1378" s="49">
        <v>129.518</v>
      </c>
    </row>
    <row r="1379" spans="1:16" hidden="1" x14ac:dyDescent="0.3">
      <c r="A1379" s="49">
        <v>1333</v>
      </c>
      <c r="B1379" s="115">
        <f t="shared" si="160"/>
        <v>1.4326988775012199</v>
      </c>
      <c r="C1379" s="49">
        <f t="shared" si="161"/>
        <v>884.14916762501741</v>
      </c>
      <c r="D1379" s="49">
        <f t="shared" si="162"/>
        <v>0.24262627450980392</v>
      </c>
      <c r="E1379" s="49">
        <f t="shared" si="162"/>
        <v>0.60520392156862746</v>
      </c>
      <c r="F1379" s="49">
        <f t="shared" si="162"/>
        <v>0.51025490196078438</v>
      </c>
      <c r="G1379" s="49" t="e">
        <f t="shared" si="167"/>
        <v>#REF!</v>
      </c>
      <c r="H1379" s="49" t="e">
        <f t="shared" si="167"/>
        <v>#REF!</v>
      </c>
      <c r="I1379" s="49" t="e">
        <f t="shared" si="167"/>
        <v>#REF!</v>
      </c>
      <c r="J1379" s="116">
        <f>'[2]RGB Analysis'!A1379/3</f>
        <v>444.33333333333331</v>
      </c>
      <c r="K1379" s="116" t="b">
        <f t="shared" si="164"/>
        <v>0</v>
      </c>
      <c r="L1379" s="116"/>
      <c r="N1379" s="49">
        <v>61.869700000000002</v>
      </c>
      <c r="O1379" s="49">
        <v>154.327</v>
      </c>
      <c r="P1379" s="49">
        <v>130.11500000000001</v>
      </c>
    </row>
    <row r="1380" spans="1:16" hidden="1" x14ac:dyDescent="0.3">
      <c r="A1380" s="49">
        <v>1334</v>
      </c>
      <c r="B1380" s="115">
        <f t="shared" si="160"/>
        <v>1.4306979014153245</v>
      </c>
      <c r="C1380" s="49">
        <f t="shared" si="161"/>
        <v>885.38573988742996</v>
      </c>
      <c r="D1380" s="49">
        <f t="shared" si="162"/>
        <v>0.24547411764705881</v>
      </c>
      <c r="E1380" s="49">
        <f t="shared" si="162"/>
        <v>0.60433333333333328</v>
      </c>
      <c r="F1380" s="49">
        <f t="shared" si="162"/>
        <v>0.51372549019607849</v>
      </c>
      <c r="G1380" s="49" t="e">
        <f t="shared" si="167"/>
        <v>#REF!</v>
      </c>
      <c r="H1380" s="49" t="e">
        <f t="shared" si="167"/>
        <v>#REF!</v>
      </c>
      <c r="I1380" s="49" t="e">
        <f t="shared" si="167"/>
        <v>#REF!</v>
      </c>
      <c r="J1380" s="116">
        <f>'[2]RGB Analysis'!A1380/3</f>
        <v>444.66666666666669</v>
      </c>
      <c r="K1380" s="116" t="b">
        <f t="shared" si="164"/>
        <v>0</v>
      </c>
      <c r="L1380" s="116"/>
      <c r="N1380" s="49">
        <v>62.5959</v>
      </c>
      <c r="O1380" s="49">
        <v>154.10499999999999</v>
      </c>
      <c r="P1380" s="49">
        <v>131</v>
      </c>
    </row>
    <row r="1381" spans="1:16" x14ac:dyDescent="0.3">
      <c r="A1381" s="49">
        <v>1335</v>
      </c>
      <c r="B1381" s="115">
        <f t="shared" si="160"/>
        <v>1.4286969253294288</v>
      </c>
      <c r="C1381" s="49">
        <f t="shared" si="161"/>
        <v>886.62577593769254</v>
      </c>
      <c r="D1381" s="49">
        <f t="shared" si="162"/>
        <v>0.25098039215686274</v>
      </c>
      <c r="E1381" s="49">
        <f t="shared" si="162"/>
        <v>0.60547058823529409</v>
      </c>
      <c r="F1381" s="49">
        <f t="shared" si="162"/>
        <v>0.51724705882352939</v>
      </c>
      <c r="G1381" s="49" t="e">
        <f t="shared" si="167"/>
        <v>#REF!</v>
      </c>
      <c r="H1381" s="49" t="e">
        <f t="shared" si="167"/>
        <v>#REF!</v>
      </c>
      <c r="I1381" s="49" t="e">
        <f t="shared" si="167"/>
        <v>#REF!</v>
      </c>
      <c r="J1381" s="116">
        <f>'[2]RGB Analysis'!A1381/3</f>
        <v>445</v>
      </c>
      <c r="K1381" s="116" t="b">
        <f t="shared" si="164"/>
        <v>1</v>
      </c>
      <c r="L1381" s="116"/>
      <c r="N1381" s="49">
        <v>64</v>
      </c>
      <c r="O1381" s="49">
        <v>154.39500000000001</v>
      </c>
      <c r="P1381" s="49">
        <v>131.898</v>
      </c>
    </row>
    <row r="1382" spans="1:16" hidden="1" x14ac:dyDescent="0.3">
      <c r="A1382" s="49">
        <v>1336</v>
      </c>
      <c r="B1382" s="115">
        <f t="shared" si="160"/>
        <v>1.4266959492435334</v>
      </c>
      <c r="C1382" s="49">
        <f t="shared" si="161"/>
        <v>887.86929034994728</v>
      </c>
      <c r="D1382" s="49">
        <f t="shared" si="162"/>
        <v>0.2477435294117647</v>
      </c>
      <c r="E1382" s="49">
        <f t="shared" si="162"/>
        <v>0.60377647058823525</v>
      </c>
      <c r="F1382" s="49">
        <f t="shared" si="162"/>
        <v>0.52392549019607837</v>
      </c>
      <c r="G1382" s="49" t="e">
        <f t="shared" si="167"/>
        <v>#REF!</v>
      </c>
      <c r="H1382" s="49" t="e">
        <f t="shared" si="167"/>
        <v>#REF!</v>
      </c>
      <c r="I1382" s="49" t="e">
        <f t="shared" si="167"/>
        <v>#REF!</v>
      </c>
      <c r="J1382" s="116">
        <f>'[2]RGB Analysis'!A1382/3</f>
        <v>445.33333333333331</v>
      </c>
      <c r="K1382" s="116" t="b">
        <f t="shared" si="164"/>
        <v>0</v>
      </c>
      <c r="L1382" s="116"/>
      <c r="N1382" s="49">
        <v>63.174599999999998</v>
      </c>
      <c r="O1382" s="49">
        <v>153.96299999999999</v>
      </c>
      <c r="P1382" s="49">
        <v>133.601</v>
      </c>
    </row>
    <row r="1383" spans="1:16" hidden="1" x14ac:dyDescent="0.3">
      <c r="A1383" s="49">
        <v>1337</v>
      </c>
      <c r="B1383" s="115">
        <f t="shared" si="160"/>
        <v>1.4246949731576377</v>
      </c>
      <c r="C1383" s="49">
        <f t="shared" si="161"/>
        <v>889.11629778021404</v>
      </c>
      <c r="D1383" s="49">
        <f t="shared" si="162"/>
        <v>0.24198901960784314</v>
      </c>
      <c r="E1383" s="49">
        <f t="shared" si="162"/>
        <v>0.59754509803921563</v>
      </c>
      <c r="F1383" s="49">
        <f t="shared" si="162"/>
        <v>0.52879607843137255</v>
      </c>
      <c r="G1383" s="49" t="e">
        <f t="shared" si="167"/>
        <v>#REF!</v>
      </c>
      <c r="H1383" s="49" t="e">
        <f t="shared" si="167"/>
        <v>#REF!</v>
      </c>
      <c r="I1383" s="49" t="e">
        <f t="shared" si="167"/>
        <v>#REF!</v>
      </c>
      <c r="J1383" s="116">
        <f>'[2]RGB Analysis'!A1383/3</f>
        <v>445.66666666666669</v>
      </c>
      <c r="K1383" s="116" t="b">
        <f t="shared" si="164"/>
        <v>0</v>
      </c>
      <c r="L1383" s="116"/>
      <c r="N1383" s="49">
        <v>61.7072</v>
      </c>
      <c r="O1383" s="49">
        <v>152.374</v>
      </c>
      <c r="P1383" s="49">
        <v>134.84299999999999</v>
      </c>
    </row>
    <row r="1384" spans="1:16" x14ac:dyDescent="0.3">
      <c r="A1384" s="49">
        <v>1338</v>
      </c>
      <c r="B1384" s="115">
        <f t="shared" si="160"/>
        <v>1.4226939970717423</v>
      </c>
      <c r="C1384" s="49">
        <f t="shared" si="161"/>
        <v>890.36681296696543</v>
      </c>
      <c r="D1384" s="49">
        <f t="shared" si="162"/>
        <v>0.2432372549019608</v>
      </c>
      <c r="E1384" s="49">
        <f t="shared" si="162"/>
        <v>0.59881176470588238</v>
      </c>
      <c r="F1384" s="49">
        <f t="shared" si="162"/>
        <v>0.53823529411764715</v>
      </c>
      <c r="G1384" s="49" t="e">
        <f t="shared" si="167"/>
        <v>#REF!</v>
      </c>
      <c r="H1384" s="49" t="e">
        <f t="shared" si="167"/>
        <v>#REF!</v>
      </c>
      <c r="I1384" s="49" t="e">
        <f t="shared" si="167"/>
        <v>#REF!</v>
      </c>
      <c r="J1384" s="116">
        <f>'[2]RGB Analysis'!A1384/3</f>
        <v>446</v>
      </c>
      <c r="K1384" s="116" t="b">
        <f t="shared" si="164"/>
        <v>1</v>
      </c>
      <c r="L1384" s="116"/>
      <c r="N1384" s="49">
        <v>62.025500000000001</v>
      </c>
      <c r="O1384" s="49">
        <v>152.697</v>
      </c>
      <c r="P1384" s="49">
        <v>137.25</v>
      </c>
    </row>
    <row r="1385" spans="1:16" hidden="1" x14ac:dyDescent="0.3">
      <c r="A1385" s="49">
        <v>1339</v>
      </c>
      <c r="B1385" s="115">
        <f t="shared" si="160"/>
        <v>1.4206930209858466</v>
      </c>
      <c r="C1385" s="49">
        <f t="shared" si="161"/>
        <v>891.62085073170761</v>
      </c>
      <c r="D1385" s="49">
        <f t="shared" si="162"/>
        <v>0.24479647058823528</v>
      </c>
      <c r="E1385" s="49">
        <f t="shared" si="162"/>
        <v>0.60171764705882347</v>
      </c>
      <c r="F1385" s="49">
        <f t="shared" si="162"/>
        <v>0.54500392156862743</v>
      </c>
      <c r="G1385" s="49" t="e">
        <f t="shared" si="167"/>
        <v>#REF!</v>
      </c>
      <c r="H1385" s="49" t="e">
        <f t="shared" si="167"/>
        <v>#REF!</v>
      </c>
      <c r="I1385" s="49" t="e">
        <f t="shared" si="167"/>
        <v>#REF!</v>
      </c>
      <c r="J1385" s="116">
        <f>'[2]RGB Analysis'!A1385/3</f>
        <v>446.33333333333331</v>
      </c>
      <c r="K1385" s="116" t="b">
        <f t="shared" si="164"/>
        <v>0</v>
      </c>
      <c r="L1385" s="116"/>
      <c r="N1385" s="49">
        <v>62.423099999999998</v>
      </c>
      <c r="O1385" s="49">
        <v>153.43799999999999</v>
      </c>
      <c r="P1385" s="49">
        <v>138.976</v>
      </c>
    </row>
    <row r="1386" spans="1:16" hidden="1" x14ac:dyDescent="0.3">
      <c r="A1386" s="49">
        <v>1340</v>
      </c>
      <c r="B1386" s="115">
        <f t="shared" si="160"/>
        <v>1.4186920448999512</v>
      </c>
      <c r="C1386" s="49">
        <f t="shared" si="161"/>
        <v>892.87842597956615</v>
      </c>
      <c r="D1386" s="49">
        <f t="shared" si="162"/>
        <v>0.2422278431372549</v>
      </c>
      <c r="E1386" s="49">
        <f t="shared" si="162"/>
        <v>0.59829019607843137</v>
      </c>
      <c r="F1386" s="49">
        <f t="shared" si="162"/>
        <v>0.55686274509803912</v>
      </c>
      <c r="G1386" s="49" t="e">
        <f t="shared" si="167"/>
        <v>#REF!</v>
      </c>
      <c r="H1386" s="49" t="e">
        <f t="shared" si="167"/>
        <v>#REF!</v>
      </c>
      <c r="I1386" s="49" t="e">
        <f t="shared" si="167"/>
        <v>#REF!</v>
      </c>
      <c r="J1386" s="116">
        <f>'[2]RGB Analysis'!A1386/3</f>
        <v>446.66666666666669</v>
      </c>
      <c r="K1386" s="116" t="b">
        <f t="shared" si="164"/>
        <v>0</v>
      </c>
      <c r="L1386" s="116"/>
      <c r="N1386" s="49">
        <v>61.768099999999997</v>
      </c>
      <c r="O1386" s="49">
        <v>152.56399999999999</v>
      </c>
      <c r="P1386" s="49">
        <v>142</v>
      </c>
    </row>
    <row r="1387" spans="1:16" x14ac:dyDescent="0.3">
      <c r="A1387" s="49">
        <v>1341</v>
      </c>
      <c r="B1387" s="115">
        <f t="shared" si="160"/>
        <v>1.4166910688140555</v>
      </c>
      <c r="C1387" s="49">
        <f t="shared" si="161"/>
        <v>894.13955369987627</v>
      </c>
      <c r="D1387" s="49">
        <f t="shared" si="162"/>
        <v>0.23796980392156861</v>
      </c>
      <c r="E1387" s="49">
        <f t="shared" si="162"/>
        <v>0.59123921568627447</v>
      </c>
      <c r="F1387" s="49">
        <f t="shared" si="162"/>
        <v>0.56063921568627451</v>
      </c>
      <c r="G1387" s="49" t="e">
        <f t="shared" si="167"/>
        <v>#REF!</v>
      </c>
      <c r="H1387" s="49" t="e">
        <f t="shared" si="167"/>
        <v>#REF!</v>
      </c>
      <c r="I1387" s="49" t="e">
        <f t="shared" si="167"/>
        <v>#REF!</v>
      </c>
      <c r="J1387" s="116">
        <f>'[2]RGB Analysis'!A1387/3</f>
        <v>447</v>
      </c>
      <c r="K1387" s="116" t="b">
        <f t="shared" si="164"/>
        <v>1</v>
      </c>
      <c r="L1387" s="116"/>
      <c r="N1387" s="49">
        <v>60.682299999999998</v>
      </c>
      <c r="O1387" s="49">
        <v>150.76599999999999</v>
      </c>
      <c r="P1387" s="49">
        <v>142.96299999999999</v>
      </c>
    </row>
    <row r="1388" spans="1:16" hidden="1" x14ac:dyDescent="0.3">
      <c r="A1388" s="49">
        <v>1342</v>
      </c>
      <c r="B1388" s="115">
        <f t="shared" si="160"/>
        <v>1.41469009272816</v>
      </c>
      <c r="C1388" s="49">
        <f t="shared" si="161"/>
        <v>895.40424896677848</v>
      </c>
      <c r="D1388" s="49">
        <f t="shared" si="162"/>
        <v>0.24088274509803922</v>
      </c>
      <c r="E1388" s="49">
        <f t="shared" si="162"/>
        <v>0.59852156862745087</v>
      </c>
      <c r="F1388" s="49">
        <f t="shared" si="162"/>
        <v>0.56855294117647059</v>
      </c>
      <c r="G1388" s="49" t="e">
        <f t="shared" si="167"/>
        <v>#REF!</v>
      </c>
      <c r="H1388" s="49" t="e">
        <f t="shared" si="167"/>
        <v>#REF!</v>
      </c>
      <c r="I1388" s="49" t="e">
        <f t="shared" si="167"/>
        <v>#REF!</v>
      </c>
      <c r="J1388" s="116">
        <f>'[2]RGB Analysis'!A1388/3</f>
        <v>447.33333333333331</v>
      </c>
      <c r="K1388" s="116" t="b">
        <f t="shared" si="164"/>
        <v>0</v>
      </c>
      <c r="L1388" s="116"/>
      <c r="N1388" s="49">
        <v>61.4251</v>
      </c>
      <c r="O1388" s="49">
        <v>152.62299999999999</v>
      </c>
      <c r="P1388" s="49">
        <v>144.98099999999999</v>
      </c>
    </row>
    <row r="1389" spans="1:16" hidden="1" x14ac:dyDescent="0.3">
      <c r="A1389" s="49">
        <v>1343</v>
      </c>
      <c r="B1389" s="115">
        <f t="shared" si="160"/>
        <v>1.4126891166422644</v>
      </c>
      <c r="C1389" s="49">
        <f t="shared" si="161"/>
        <v>896.67252693981925</v>
      </c>
      <c r="D1389" s="49">
        <f t="shared" si="162"/>
        <v>0.24622627450980392</v>
      </c>
      <c r="E1389" s="49">
        <f t="shared" si="162"/>
        <v>0.6074235294117647</v>
      </c>
      <c r="F1389" s="49">
        <f t="shared" si="162"/>
        <v>0.57638431372549015</v>
      </c>
      <c r="G1389" s="49" t="e">
        <f t="shared" si="167"/>
        <v>#REF!</v>
      </c>
      <c r="H1389" s="49" t="e">
        <f t="shared" si="167"/>
        <v>#REF!</v>
      </c>
      <c r="I1389" s="49" t="e">
        <f t="shared" si="167"/>
        <v>#REF!</v>
      </c>
      <c r="J1389" s="116">
        <f>'[2]RGB Analysis'!A1389/3</f>
        <v>447.66666666666669</v>
      </c>
      <c r="K1389" s="116" t="b">
        <f t="shared" si="164"/>
        <v>0</v>
      </c>
      <c r="L1389" s="116"/>
      <c r="N1389" s="49">
        <v>62.787700000000001</v>
      </c>
      <c r="O1389" s="49">
        <v>154.893</v>
      </c>
      <c r="P1389" s="49">
        <v>146.97800000000001</v>
      </c>
    </row>
    <row r="1390" spans="1:16" x14ac:dyDescent="0.3">
      <c r="A1390" s="49">
        <v>1344</v>
      </c>
      <c r="B1390" s="115">
        <f t="shared" si="160"/>
        <v>1.4106881405563689</v>
      </c>
      <c r="C1390" s="49">
        <f t="shared" si="161"/>
        <v>897.94440286455654</v>
      </c>
      <c r="D1390" s="49">
        <f t="shared" si="162"/>
        <v>0.24551450980392156</v>
      </c>
      <c r="E1390" s="49">
        <f t="shared" si="162"/>
        <v>0.60465098039215692</v>
      </c>
      <c r="F1390" s="49">
        <f t="shared" si="162"/>
        <v>0.59049019607843134</v>
      </c>
      <c r="G1390" s="49" t="e">
        <f t="shared" si="167"/>
        <v>#REF!</v>
      </c>
      <c r="H1390" s="49" t="e">
        <f t="shared" si="167"/>
        <v>#REF!</v>
      </c>
      <c r="I1390" s="49" t="e">
        <f t="shared" si="167"/>
        <v>#REF!</v>
      </c>
      <c r="J1390" s="116">
        <f>'[2]RGB Analysis'!A1390/3</f>
        <v>448</v>
      </c>
      <c r="K1390" s="116" t="b">
        <f t="shared" si="164"/>
        <v>1</v>
      </c>
      <c r="L1390" s="116"/>
      <c r="N1390" s="49">
        <v>62.606200000000001</v>
      </c>
      <c r="O1390" s="49">
        <v>154.18600000000001</v>
      </c>
      <c r="P1390" s="49">
        <v>150.57499999999999</v>
      </c>
    </row>
    <row r="1391" spans="1:16" hidden="1" x14ac:dyDescent="0.3">
      <c r="A1391" s="49">
        <v>1345</v>
      </c>
      <c r="B1391" s="115">
        <f t="shared" ref="B1391:B1454" si="168">4.1/2049*(2049-A1391)</f>
        <v>1.4086871644704733</v>
      </c>
      <c r="C1391" s="49">
        <f t="shared" ref="C1391:C1454" si="169">0.4*18.6*78.1*2.18/B1391</f>
        <v>899.21989207317108</v>
      </c>
      <c r="D1391" s="49">
        <f t="shared" ref="D1391:F1454" si="170">N1391/250/1.02</f>
        <v>0.24355647058823532</v>
      </c>
      <c r="E1391" s="49">
        <f t="shared" si="170"/>
        <v>0.60157647058823527</v>
      </c>
      <c r="F1391" s="49">
        <f t="shared" si="170"/>
        <v>0.58770196078431369</v>
      </c>
      <c r="G1391" s="49" t="e">
        <f t="shared" ref="G1391:I1406" si="171">G1390</f>
        <v>#REF!</v>
      </c>
      <c r="H1391" s="49" t="e">
        <f t="shared" si="171"/>
        <v>#REF!</v>
      </c>
      <c r="I1391" s="49" t="e">
        <f t="shared" si="171"/>
        <v>#REF!</v>
      </c>
      <c r="J1391" s="116">
        <f>'[2]RGB Analysis'!A1391/3</f>
        <v>448.33333333333331</v>
      </c>
      <c r="K1391" s="116" t="b">
        <f t="shared" ref="K1391:K1454" si="172">INT(J1391)=J1391</f>
        <v>0</v>
      </c>
      <c r="L1391" s="116"/>
      <c r="N1391" s="49">
        <v>62.106900000000003</v>
      </c>
      <c r="O1391" s="49">
        <v>153.40199999999999</v>
      </c>
      <c r="P1391" s="49">
        <v>149.864</v>
      </c>
    </row>
    <row r="1392" spans="1:16" hidden="1" x14ac:dyDescent="0.3">
      <c r="A1392" s="49">
        <v>1346</v>
      </c>
      <c r="B1392" s="115">
        <f t="shared" si="168"/>
        <v>1.4066861883845778</v>
      </c>
      <c r="C1392" s="49">
        <f t="shared" si="169"/>
        <v>900.49900998508156</v>
      </c>
      <c r="D1392" s="49">
        <f t="shared" si="170"/>
        <v>0.24731333333333336</v>
      </c>
      <c r="E1392" s="49">
        <f t="shared" si="170"/>
        <v>0.59054901960784312</v>
      </c>
      <c r="F1392" s="49">
        <f t="shared" si="170"/>
        <v>0.58100000000000007</v>
      </c>
      <c r="G1392" s="49" t="e">
        <f t="shared" si="171"/>
        <v>#REF!</v>
      </c>
      <c r="H1392" s="49" t="e">
        <f t="shared" si="171"/>
        <v>#REF!</v>
      </c>
      <c r="I1392" s="49" t="e">
        <f t="shared" si="171"/>
        <v>#REF!</v>
      </c>
      <c r="J1392" s="116">
        <f>'[2]RGB Analysis'!A1392/3</f>
        <v>448.66666666666669</v>
      </c>
      <c r="K1392" s="116" t="b">
        <f t="shared" si="172"/>
        <v>0</v>
      </c>
      <c r="L1392" s="116"/>
      <c r="N1392" s="49">
        <v>63.064900000000002</v>
      </c>
      <c r="O1392" s="49">
        <v>150.59</v>
      </c>
      <c r="P1392" s="49">
        <v>148.155</v>
      </c>
    </row>
    <row r="1393" spans="1:16" x14ac:dyDescent="0.3">
      <c r="A1393" s="49">
        <v>1347</v>
      </c>
      <c r="B1393" s="115">
        <f t="shared" si="168"/>
        <v>1.4046852122986822</v>
      </c>
      <c r="C1393" s="49">
        <f t="shared" si="169"/>
        <v>901.78177210756758</v>
      </c>
      <c r="D1393" s="49">
        <f t="shared" si="170"/>
        <v>0.25490196078431371</v>
      </c>
      <c r="E1393" s="49">
        <f t="shared" si="170"/>
        <v>0.58460000000000001</v>
      </c>
      <c r="F1393" s="49">
        <f t="shared" si="170"/>
        <v>0.58978431372549023</v>
      </c>
      <c r="G1393" s="49" t="e">
        <f t="shared" si="171"/>
        <v>#REF!</v>
      </c>
      <c r="H1393" s="49" t="e">
        <f t="shared" si="171"/>
        <v>#REF!</v>
      </c>
      <c r="I1393" s="49" t="e">
        <f t="shared" si="171"/>
        <v>#REF!</v>
      </c>
      <c r="J1393" s="116">
        <f>'[2]RGB Analysis'!A1393/3</f>
        <v>449</v>
      </c>
      <c r="K1393" s="116" t="b">
        <f t="shared" si="172"/>
        <v>1</v>
      </c>
      <c r="L1393" s="116"/>
      <c r="N1393" s="49">
        <v>65</v>
      </c>
      <c r="O1393" s="49">
        <v>149.07300000000001</v>
      </c>
      <c r="P1393" s="49">
        <v>150.39500000000001</v>
      </c>
    </row>
    <row r="1394" spans="1:16" hidden="1" x14ac:dyDescent="0.3">
      <c r="A1394" s="49">
        <v>1348</v>
      </c>
      <c r="B1394" s="115">
        <f t="shared" si="168"/>
        <v>1.4026842362127867</v>
      </c>
      <c r="C1394" s="49">
        <f t="shared" si="169"/>
        <v>903.06819403639429</v>
      </c>
      <c r="D1394" s="49">
        <f t="shared" si="170"/>
        <v>0.25405921568627449</v>
      </c>
      <c r="E1394" s="49">
        <f t="shared" si="170"/>
        <v>0.5886509803921568</v>
      </c>
      <c r="F1394" s="49">
        <f t="shared" si="170"/>
        <v>0.60701176470588236</v>
      </c>
      <c r="G1394" s="49" t="e">
        <f t="shared" si="171"/>
        <v>#REF!</v>
      </c>
      <c r="H1394" s="49" t="e">
        <f t="shared" si="171"/>
        <v>#REF!</v>
      </c>
      <c r="I1394" s="49" t="e">
        <f t="shared" si="171"/>
        <v>#REF!</v>
      </c>
      <c r="J1394" s="116">
        <f>'[2]RGB Analysis'!A1394/3</f>
        <v>449.33333333333331</v>
      </c>
      <c r="K1394" s="116" t="b">
        <f t="shared" si="172"/>
        <v>0</v>
      </c>
      <c r="L1394" s="116"/>
      <c r="N1394" s="49">
        <v>64.7851</v>
      </c>
      <c r="O1394" s="49">
        <v>150.10599999999999</v>
      </c>
      <c r="P1394" s="49">
        <v>154.78800000000001</v>
      </c>
    </row>
    <row r="1395" spans="1:16" hidden="1" x14ac:dyDescent="0.3">
      <c r="A1395" s="49">
        <v>1349</v>
      </c>
      <c r="B1395" s="115">
        <f t="shared" si="168"/>
        <v>1.400683260126891</v>
      </c>
      <c r="C1395" s="49">
        <f t="shared" si="169"/>
        <v>904.3582914564463</v>
      </c>
      <c r="D1395" s="49">
        <f t="shared" si="170"/>
        <v>0.25192196078431373</v>
      </c>
      <c r="E1395" s="49">
        <f t="shared" si="170"/>
        <v>0.58710588235294114</v>
      </c>
      <c r="F1395" s="49">
        <f t="shared" si="170"/>
        <v>0.61324705882352937</v>
      </c>
      <c r="G1395" s="49" t="e">
        <f t="shared" si="171"/>
        <v>#REF!</v>
      </c>
      <c r="H1395" s="49" t="e">
        <f t="shared" si="171"/>
        <v>#REF!</v>
      </c>
      <c r="I1395" s="49" t="e">
        <f t="shared" si="171"/>
        <v>#REF!</v>
      </c>
      <c r="J1395" s="116">
        <f>'[2]RGB Analysis'!A1395/3</f>
        <v>449.66666666666669</v>
      </c>
      <c r="K1395" s="116" t="b">
        <f t="shared" si="172"/>
        <v>0</v>
      </c>
      <c r="L1395" s="116"/>
      <c r="N1395" s="49">
        <v>64.240099999999998</v>
      </c>
      <c r="O1395" s="49">
        <v>149.71199999999999</v>
      </c>
      <c r="P1395" s="49">
        <v>156.37799999999999</v>
      </c>
    </row>
    <row r="1396" spans="1:16" x14ac:dyDescent="0.3">
      <c r="A1396" s="49">
        <v>1350</v>
      </c>
      <c r="B1396" s="115">
        <f t="shared" si="168"/>
        <v>1.3986822840409956</v>
      </c>
      <c r="C1396" s="49">
        <f t="shared" si="169"/>
        <v>905.65208014236396</v>
      </c>
      <c r="D1396" s="49">
        <f t="shared" si="170"/>
        <v>0.25126039215686274</v>
      </c>
      <c r="E1396" s="49">
        <f t="shared" si="170"/>
        <v>0.58565098039215691</v>
      </c>
      <c r="F1396" s="49">
        <f t="shared" si="170"/>
        <v>0.62565882352941182</v>
      </c>
      <c r="G1396" s="49" t="e">
        <f t="shared" si="171"/>
        <v>#REF!</v>
      </c>
      <c r="H1396" s="49" t="e">
        <f t="shared" si="171"/>
        <v>#REF!</v>
      </c>
      <c r="I1396" s="49" t="e">
        <f t="shared" si="171"/>
        <v>#REF!</v>
      </c>
      <c r="J1396" s="116">
        <f>'[2]RGB Analysis'!A1396/3</f>
        <v>450</v>
      </c>
      <c r="K1396" s="116" t="b">
        <f t="shared" si="172"/>
        <v>1</v>
      </c>
      <c r="L1396" s="116"/>
      <c r="N1396" s="49">
        <v>64.071399999999997</v>
      </c>
      <c r="O1396" s="49">
        <v>149.34100000000001</v>
      </c>
      <c r="P1396" s="49">
        <v>159.54300000000001</v>
      </c>
    </row>
    <row r="1397" spans="1:16" hidden="1" x14ac:dyDescent="0.3">
      <c r="A1397" s="49">
        <v>1351</v>
      </c>
      <c r="B1397" s="115">
        <f t="shared" si="168"/>
        <v>1.3966813079550999</v>
      </c>
      <c r="C1397" s="49">
        <f t="shared" si="169"/>
        <v>906.94957595918686</v>
      </c>
      <c r="D1397" s="49">
        <f t="shared" si="170"/>
        <v>0.25098039215686274</v>
      </c>
      <c r="E1397" s="49">
        <f t="shared" si="170"/>
        <v>0.5883647058823529</v>
      </c>
      <c r="F1397" s="49">
        <f t="shared" si="170"/>
        <v>0.62410196078431368</v>
      </c>
      <c r="G1397" s="49" t="e">
        <f t="shared" si="171"/>
        <v>#REF!</v>
      </c>
      <c r="H1397" s="49" t="e">
        <f t="shared" si="171"/>
        <v>#REF!</v>
      </c>
      <c r="I1397" s="49" t="e">
        <f t="shared" si="171"/>
        <v>#REF!</v>
      </c>
      <c r="J1397" s="116">
        <f>'[2]RGB Analysis'!A1397/3</f>
        <v>450.33333333333331</v>
      </c>
      <c r="K1397" s="116" t="b">
        <f t="shared" si="172"/>
        <v>0</v>
      </c>
      <c r="L1397" s="116"/>
      <c r="N1397" s="49">
        <v>64</v>
      </c>
      <c r="O1397" s="49">
        <v>150.03299999999999</v>
      </c>
      <c r="P1397" s="49">
        <v>159.14599999999999</v>
      </c>
    </row>
    <row r="1398" spans="1:16" hidden="1" x14ac:dyDescent="0.3">
      <c r="A1398" s="49">
        <v>1352</v>
      </c>
      <c r="B1398" s="115">
        <f t="shared" si="168"/>
        <v>1.3946803318692045</v>
      </c>
      <c r="C1398" s="49">
        <f t="shared" si="169"/>
        <v>908.25079486300194</v>
      </c>
      <c r="D1398" s="49">
        <f t="shared" si="170"/>
        <v>0.25547450980392156</v>
      </c>
      <c r="E1398" s="49">
        <f t="shared" si="170"/>
        <v>0.58567450980392155</v>
      </c>
      <c r="F1398" s="49">
        <f t="shared" si="170"/>
        <v>0.61960784313725492</v>
      </c>
      <c r="G1398" s="49" t="e">
        <f t="shared" si="171"/>
        <v>#REF!</v>
      </c>
      <c r="H1398" s="49" t="e">
        <f t="shared" si="171"/>
        <v>#REF!</v>
      </c>
      <c r="I1398" s="49" t="e">
        <f t="shared" si="171"/>
        <v>#REF!</v>
      </c>
      <c r="J1398" s="116">
        <f>'[2]RGB Analysis'!A1398/3</f>
        <v>450.66666666666669</v>
      </c>
      <c r="K1398" s="116" t="b">
        <f t="shared" si="172"/>
        <v>0</v>
      </c>
      <c r="L1398" s="116"/>
      <c r="N1398" s="49">
        <v>65.146000000000001</v>
      </c>
      <c r="O1398" s="49">
        <v>149.34700000000001</v>
      </c>
      <c r="P1398" s="49">
        <v>158</v>
      </c>
    </row>
    <row r="1399" spans="1:16" x14ac:dyDescent="0.3">
      <c r="A1399" s="49">
        <v>1353</v>
      </c>
      <c r="B1399" s="115">
        <f t="shared" si="168"/>
        <v>1.3926793557833088</v>
      </c>
      <c r="C1399" s="49">
        <f t="shared" si="169"/>
        <v>909.55575290159834</v>
      </c>
      <c r="D1399" s="49">
        <f t="shared" si="170"/>
        <v>0.26408862745098038</v>
      </c>
      <c r="E1399" s="49">
        <f t="shared" si="170"/>
        <v>0.58039215686274503</v>
      </c>
      <c r="F1399" s="49">
        <f t="shared" si="170"/>
        <v>0.62893333333333334</v>
      </c>
      <c r="G1399" s="49" t="e">
        <f t="shared" si="171"/>
        <v>#REF!</v>
      </c>
      <c r="H1399" s="49" t="e">
        <f t="shared" si="171"/>
        <v>#REF!</v>
      </c>
      <c r="I1399" s="49" t="e">
        <f t="shared" si="171"/>
        <v>#REF!</v>
      </c>
      <c r="J1399" s="116">
        <f>'[2]RGB Analysis'!A1399/3</f>
        <v>451</v>
      </c>
      <c r="K1399" s="116" t="b">
        <f t="shared" si="172"/>
        <v>1</v>
      </c>
      <c r="L1399" s="116"/>
      <c r="N1399" s="49">
        <v>67.342600000000004</v>
      </c>
      <c r="O1399" s="49">
        <v>148</v>
      </c>
      <c r="P1399" s="49">
        <v>160.37799999999999</v>
      </c>
    </row>
    <row r="1400" spans="1:16" hidden="1" x14ac:dyDescent="0.3">
      <c r="A1400" s="49">
        <v>1354</v>
      </c>
      <c r="B1400" s="115">
        <f t="shared" si="168"/>
        <v>1.3906783796974134</v>
      </c>
      <c r="C1400" s="49">
        <f t="shared" si="169"/>
        <v>910.86446621512573</v>
      </c>
      <c r="D1400" s="49">
        <f t="shared" si="170"/>
        <v>0.25957411764705879</v>
      </c>
      <c r="E1400" s="49">
        <f t="shared" si="170"/>
        <v>0.57906274509803923</v>
      </c>
      <c r="F1400" s="49">
        <f t="shared" si="170"/>
        <v>0.6470588235294118</v>
      </c>
      <c r="G1400" s="49" t="e">
        <f t="shared" si="171"/>
        <v>#REF!</v>
      </c>
      <c r="H1400" s="49" t="e">
        <f t="shared" si="171"/>
        <v>#REF!</v>
      </c>
      <c r="I1400" s="49" t="e">
        <f t="shared" si="171"/>
        <v>#REF!</v>
      </c>
      <c r="J1400" s="116">
        <f>'[2]RGB Analysis'!A1400/3</f>
        <v>451.33333333333331</v>
      </c>
      <c r="K1400" s="116" t="b">
        <f t="shared" si="172"/>
        <v>0</v>
      </c>
      <c r="L1400" s="116"/>
      <c r="N1400" s="49">
        <v>66.191400000000002</v>
      </c>
      <c r="O1400" s="49">
        <v>147.661</v>
      </c>
      <c r="P1400" s="49">
        <v>165</v>
      </c>
    </row>
    <row r="1401" spans="1:16" hidden="1" x14ac:dyDescent="0.3">
      <c r="A1401" s="49">
        <v>1355</v>
      </c>
      <c r="B1401" s="115">
        <f t="shared" si="168"/>
        <v>1.3886774036115177</v>
      </c>
      <c r="C1401" s="49">
        <f t="shared" si="169"/>
        <v>912.17695103676135</v>
      </c>
      <c r="D1401" s="49">
        <f t="shared" si="170"/>
        <v>0.25098039215686274</v>
      </c>
      <c r="E1401" s="49">
        <f t="shared" si="170"/>
        <v>0.57779999999999998</v>
      </c>
      <c r="F1401" s="49">
        <f t="shared" si="170"/>
        <v>0.65104313725490193</v>
      </c>
      <c r="G1401" s="49" t="e">
        <f t="shared" si="171"/>
        <v>#REF!</v>
      </c>
      <c r="H1401" s="49" t="e">
        <f t="shared" si="171"/>
        <v>#REF!</v>
      </c>
      <c r="I1401" s="49" t="e">
        <f t="shared" si="171"/>
        <v>#REF!</v>
      </c>
      <c r="J1401" s="116">
        <f>'[2]RGB Analysis'!A1401/3</f>
        <v>451.66666666666669</v>
      </c>
      <c r="K1401" s="116" t="b">
        <f t="shared" si="172"/>
        <v>0</v>
      </c>
      <c r="L1401" s="116"/>
      <c r="N1401" s="49">
        <v>64</v>
      </c>
      <c r="O1401" s="49">
        <v>147.339</v>
      </c>
      <c r="P1401" s="49">
        <v>166.01599999999999</v>
      </c>
    </row>
    <row r="1402" spans="1:16" x14ac:dyDescent="0.3">
      <c r="A1402" s="49">
        <v>1356</v>
      </c>
      <c r="B1402" s="115">
        <f t="shared" si="168"/>
        <v>1.3866764275256223</v>
      </c>
      <c r="C1402" s="49">
        <f t="shared" si="169"/>
        <v>913.49322369338006</v>
      </c>
      <c r="D1402" s="49">
        <f t="shared" si="170"/>
        <v>0.25258431372549023</v>
      </c>
      <c r="E1402" s="49">
        <f t="shared" si="170"/>
        <v>0.58160000000000001</v>
      </c>
      <c r="F1402" s="49">
        <f t="shared" si="170"/>
        <v>0.6588235294117647</v>
      </c>
      <c r="G1402" s="49" t="e">
        <f t="shared" si="171"/>
        <v>#REF!</v>
      </c>
      <c r="H1402" s="49" t="e">
        <f t="shared" si="171"/>
        <v>#REF!</v>
      </c>
      <c r="I1402" s="49" t="e">
        <f t="shared" si="171"/>
        <v>#REF!</v>
      </c>
      <c r="J1402" s="116">
        <f>'[2]RGB Analysis'!A1402/3</f>
        <v>452</v>
      </c>
      <c r="K1402" s="116" t="b">
        <f t="shared" si="172"/>
        <v>1</v>
      </c>
      <c r="L1402" s="116"/>
      <c r="N1402" s="49">
        <v>64.409000000000006</v>
      </c>
      <c r="O1402" s="49">
        <v>148.30799999999999</v>
      </c>
      <c r="P1402" s="49">
        <v>168</v>
      </c>
    </row>
    <row r="1403" spans="1:16" hidden="1" x14ac:dyDescent="0.3">
      <c r="A1403" s="49">
        <v>1357</v>
      </c>
      <c r="B1403" s="115">
        <f t="shared" si="168"/>
        <v>1.3846754514397266</v>
      </c>
      <c r="C1403" s="49">
        <f t="shared" si="169"/>
        <v>914.81330060623179</v>
      </c>
      <c r="D1403" s="49">
        <f t="shared" si="170"/>
        <v>0.25603294117647057</v>
      </c>
      <c r="E1403" s="49">
        <f t="shared" si="170"/>
        <v>0.58254509803921573</v>
      </c>
      <c r="F1403" s="49">
        <f t="shared" si="170"/>
        <v>0.6720666666666667</v>
      </c>
      <c r="G1403" s="49" t="e">
        <f t="shared" si="171"/>
        <v>#REF!</v>
      </c>
      <c r="H1403" s="49" t="e">
        <f t="shared" si="171"/>
        <v>#REF!</v>
      </c>
      <c r="I1403" s="49" t="e">
        <f t="shared" si="171"/>
        <v>#REF!</v>
      </c>
      <c r="J1403" s="116">
        <f>'[2]RGB Analysis'!A1403/3</f>
        <v>452.33333333333331</v>
      </c>
      <c r="K1403" s="116" t="b">
        <f t="shared" si="172"/>
        <v>0</v>
      </c>
      <c r="L1403" s="116"/>
      <c r="N1403" s="49">
        <v>65.288399999999996</v>
      </c>
      <c r="O1403" s="49">
        <v>148.54900000000001</v>
      </c>
      <c r="P1403" s="49">
        <v>171.37700000000001</v>
      </c>
    </row>
    <row r="1404" spans="1:16" hidden="1" x14ac:dyDescent="0.3">
      <c r="A1404" s="49">
        <v>1358</v>
      </c>
      <c r="B1404" s="115">
        <f t="shared" si="168"/>
        <v>1.3826744753538311</v>
      </c>
      <c r="C1404" s="49">
        <f t="shared" si="169"/>
        <v>916.13719829162426</v>
      </c>
      <c r="D1404" s="49">
        <f t="shared" si="170"/>
        <v>0.2579443137254902</v>
      </c>
      <c r="E1404" s="49">
        <f t="shared" si="170"/>
        <v>0.5779372549019608</v>
      </c>
      <c r="F1404" s="49">
        <f t="shared" si="170"/>
        <v>0.69803921568627447</v>
      </c>
      <c r="G1404" s="49" t="e">
        <f t="shared" si="171"/>
        <v>#REF!</v>
      </c>
      <c r="H1404" s="49" t="e">
        <f t="shared" si="171"/>
        <v>#REF!</v>
      </c>
      <c r="I1404" s="49" t="e">
        <f t="shared" si="171"/>
        <v>#REF!</v>
      </c>
      <c r="J1404" s="116">
        <f>'[2]RGB Analysis'!A1404/3</f>
        <v>452.66666666666669</v>
      </c>
      <c r="K1404" s="116" t="b">
        <f t="shared" si="172"/>
        <v>0</v>
      </c>
      <c r="L1404" s="116"/>
      <c r="N1404" s="49">
        <v>65.775800000000004</v>
      </c>
      <c r="O1404" s="49">
        <v>147.374</v>
      </c>
      <c r="P1404" s="49">
        <v>178</v>
      </c>
    </row>
    <row r="1405" spans="1:16" x14ac:dyDescent="0.3">
      <c r="A1405" s="49">
        <v>1359</v>
      </c>
      <c r="B1405" s="115">
        <f t="shared" si="168"/>
        <v>1.3806734992679355</v>
      </c>
      <c r="C1405" s="49">
        <f t="shared" si="169"/>
        <v>917.46493336161222</v>
      </c>
      <c r="D1405" s="49">
        <f t="shared" si="170"/>
        <v>0.26129803921568623</v>
      </c>
      <c r="E1405" s="49">
        <f t="shared" si="170"/>
        <v>0.57335686274509801</v>
      </c>
      <c r="F1405" s="49">
        <f t="shared" si="170"/>
        <v>0.69539999999999991</v>
      </c>
      <c r="G1405" s="49" t="e">
        <f t="shared" si="171"/>
        <v>#REF!</v>
      </c>
      <c r="H1405" s="49" t="e">
        <f t="shared" si="171"/>
        <v>#REF!</v>
      </c>
      <c r="I1405" s="49" t="e">
        <f t="shared" si="171"/>
        <v>#REF!</v>
      </c>
      <c r="J1405" s="116">
        <f>'[2]RGB Analysis'!A1405/3</f>
        <v>453</v>
      </c>
      <c r="K1405" s="116" t="b">
        <f t="shared" si="172"/>
        <v>1</v>
      </c>
      <c r="L1405" s="116"/>
      <c r="N1405" s="49">
        <v>66.631</v>
      </c>
      <c r="O1405" s="49">
        <v>146.20599999999999</v>
      </c>
      <c r="P1405" s="49">
        <v>177.327</v>
      </c>
    </row>
    <row r="1406" spans="1:16" hidden="1" x14ac:dyDescent="0.3">
      <c r="A1406" s="49">
        <v>1360</v>
      </c>
      <c r="B1406" s="115">
        <f t="shared" si="168"/>
        <v>1.37867252318204</v>
      </c>
      <c r="C1406" s="49">
        <f t="shared" si="169"/>
        <v>918.79652252469134</v>
      </c>
      <c r="D1406" s="49">
        <f t="shared" si="170"/>
        <v>0.26060313725490197</v>
      </c>
      <c r="E1406" s="49">
        <f t="shared" si="170"/>
        <v>0.57081960784313723</v>
      </c>
      <c r="F1406" s="49">
        <f t="shared" si="170"/>
        <v>0.69019607843137254</v>
      </c>
      <c r="G1406" s="49" t="e">
        <f t="shared" si="171"/>
        <v>#REF!</v>
      </c>
      <c r="H1406" s="49" t="e">
        <f t="shared" si="171"/>
        <v>#REF!</v>
      </c>
      <c r="I1406" s="49" t="e">
        <f t="shared" si="171"/>
        <v>#REF!</v>
      </c>
      <c r="J1406" s="116">
        <f>'[2]RGB Analysis'!A1406/3</f>
        <v>453.33333333333331</v>
      </c>
      <c r="K1406" s="116" t="b">
        <f t="shared" si="172"/>
        <v>0</v>
      </c>
      <c r="L1406" s="116"/>
      <c r="N1406" s="49">
        <v>66.453800000000001</v>
      </c>
      <c r="O1406" s="49">
        <v>145.559</v>
      </c>
      <c r="P1406" s="49">
        <v>176</v>
      </c>
    </row>
    <row r="1407" spans="1:16" hidden="1" x14ac:dyDescent="0.3">
      <c r="A1407" s="49">
        <v>1361</v>
      </c>
      <c r="B1407" s="115">
        <f t="shared" si="168"/>
        <v>1.3766715470961444</v>
      </c>
      <c r="C1407" s="49">
        <f t="shared" si="169"/>
        <v>920.13198258650061</v>
      </c>
      <c r="D1407" s="49">
        <f t="shared" si="170"/>
        <v>0.25882352941176473</v>
      </c>
      <c r="E1407" s="49">
        <f t="shared" si="170"/>
        <v>0.56550588235294119</v>
      </c>
      <c r="F1407" s="49">
        <f t="shared" si="170"/>
        <v>0.69809803921568614</v>
      </c>
      <c r="G1407" s="49" t="e">
        <f t="shared" ref="G1407:I1422" si="173">G1406</f>
        <v>#REF!</v>
      </c>
      <c r="H1407" s="49" t="e">
        <f t="shared" si="173"/>
        <v>#REF!</v>
      </c>
      <c r="I1407" s="49" t="e">
        <f t="shared" si="173"/>
        <v>#REF!</v>
      </c>
      <c r="J1407" s="116">
        <f>'[2]RGB Analysis'!A1407/3</f>
        <v>453.66666666666669</v>
      </c>
      <c r="K1407" s="116" t="b">
        <f t="shared" si="172"/>
        <v>0</v>
      </c>
      <c r="L1407" s="116"/>
      <c r="N1407" s="49">
        <v>66</v>
      </c>
      <c r="O1407" s="49">
        <v>144.20400000000001</v>
      </c>
      <c r="P1407" s="49">
        <v>178.01499999999999</v>
      </c>
    </row>
    <row r="1408" spans="1:16" x14ac:dyDescent="0.3">
      <c r="A1408" s="49">
        <v>1362</v>
      </c>
      <c r="B1408" s="115">
        <f t="shared" si="168"/>
        <v>1.3746705710102489</v>
      </c>
      <c r="C1408" s="49">
        <f t="shared" si="169"/>
        <v>921.47133045052749</v>
      </c>
      <c r="D1408" s="49">
        <f t="shared" si="170"/>
        <v>0.25778588235294114</v>
      </c>
      <c r="E1408" s="49">
        <f t="shared" si="170"/>
        <v>0.55910196078431373</v>
      </c>
      <c r="F1408" s="49">
        <f t="shared" si="170"/>
        <v>0.71372549019607845</v>
      </c>
      <c r="G1408" s="49" t="e">
        <f t="shared" si="173"/>
        <v>#REF!</v>
      </c>
      <c r="H1408" s="49" t="e">
        <f t="shared" si="173"/>
        <v>#REF!</v>
      </c>
      <c r="I1408" s="49" t="e">
        <f t="shared" si="173"/>
        <v>#REF!</v>
      </c>
      <c r="J1408" s="116">
        <f>'[2]RGB Analysis'!A1408/3</f>
        <v>454</v>
      </c>
      <c r="K1408" s="116" t="b">
        <f t="shared" si="172"/>
        <v>1</v>
      </c>
      <c r="L1408" s="116"/>
      <c r="N1408" s="49">
        <v>65.735399999999998</v>
      </c>
      <c r="O1408" s="49">
        <v>142.571</v>
      </c>
      <c r="P1408" s="49">
        <v>182</v>
      </c>
    </row>
    <row r="1409" spans="1:16" hidden="1" x14ac:dyDescent="0.3">
      <c r="A1409" s="49">
        <v>1363</v>
      </c>
      <c r="B1409" s="115">
        <f t="shared" si="168"/>
        <v>1.3726695949243533</v>
      </c>
      <c r="C1409" s="49">
        <f t="shared" si="169"/>
        <v>922.81458311882272</v>
      </c>
      <c r="D1409" s="49">
        <f t="shared" si="170"/>
        <v>0.25552196078431377</v>
      </c>
      <c r="E1409" s="49">
        <f t="shared" si="170"/>
        <v>0.5631176470588235</v>
      </c>
      <c r="F1409" s="49">
        <f t="shared" si="170"/>
        <v>0.7216039215686274</v>
      </c>
      <c r="G1409" s="49" t="e">
        <f t="shared" si="173"/>
        <v>#REF!</v>
      </c>
      <c r="H1409" s="49" t="e">
        <f t="shared" si="173"/>
        <v>#REF!</v>
      </c>
      <c r="I1409" s="49" t="e">
        <f t="shared" si="173"/>
        <v>#REF!</v>
      </c>
      <c r="J1409" s="116">
        <f>'[2]RGB Analysis'!A1409/3</f>
        <v>454.33333333333331</v>
      </c>
      <c r="K1409" s="116" t="b">
        <f t="shared" si="172"/>
        <v>0</v>
      </c>
      <c r="L1409" s="116"/>
      <c r="N1409" s="49">
        <v>65.158100000000005</v>
      </c>
      <c r="O1409" s="49">
        <v>143.595</v>
      </c>
      <c r="P1409" s="49">
        <v>184.00899999999999</v>
      </c>
    </row>
    <row r="1410" spans="1:16" hidden="1" x14ac:dyDescent="0.3">
      <c r="A1410" s="49">
        <v>1364</v>
      </c>
      <c r="B1410" s="115">
        <f t="shared" si="168"/>
        <v>1.3706686188384578</v>
      </c>
      <c r="C1410" s="49">
        <f t="shared" si="169"/>
        <v>924.16175769271877</v>
      </c>
      <c r="D1410" s="49">
        <f t="shared" si="170"/>
        <v>0.25386627450980392</v>
      </c>
      <c r="E1410" s="49">
        <f t="shared" si="170"/>
        <v>0.56132549019607847</v>
      </c>
      <c r="F1410" s="49">
        <f t="shared" si="170"/>
        <v>0.73725490196078425</v>
      </c>
      <c r="G1410" s="49" t="e">
        <f t="shared" si="173"/>
        <v>#REF!</v>
      </c>
      <c r="H1410" s="49" t="e">
        <f t="shared" si="173"/>
        <v>#REF!</v>
      </c>
      <c r="I1410" s="49" t="e">
        <f t="shared" si="173"/>
        <v>#REF!</v>
      </c>
      <c r="J1410" s="116">
        <f>'[2]RGB Analysis'!A1410/3</f>
        <v>454.66666666666669</v>
      </c>
      <c r="K1410" s="116" t="b">
        <f t="shared" si="172"/>
        <v>0</v>
      </c>
      <c r="L1410" s="116"/>
      <c r="N1410" s="49">
        <v>64.735900000000001</v>
      </c>
      <c r="O1410" s="49">
        <v>143.13800000000001</v>
      </c>
      <c r="P1410" s="49">
        <v>188</v>
      </c>
    </row>
    <row r="1411" spans="1:16" x14ac:dyDescent="0.3">
      <c r="A1411" s="49">
        <v>1365</v>
      </c>
      <c r="B1411" s="115">
        <f t="shared" si="168"/>
        <v>1.3686676427525621</v>
      </c>
      <c r="C1411" s="49">
        <f t="shared" si="169"/>
        <v>925.5128713735561</v>
      </c>
      <c r="D1411" s="49">
        <f t="shared" si="170"/>
        <v>0.25098039215686274</v>
      </c>
      <c r="E1411" s="49">
        <f t="shared" si="170"/>
        <v>0.55134509803921561</v>
      </c>
      <c r="F1411" s="49">
        <f t="shared" si="170"/>
        <v>0.73725490196078425</v>
      </c>
      <c r="G1411" s="49" t="e">
        <f t="shared" si="173"/>
        <v>#REF!</v>
      </c>
      <c r="H1411" s="49" t="e">
        <f t="shared" si="173"/>
        <v>#REF!</v>
      </c>
      <c r="I1411" s="49" t="e">
        <f t="shared" si="173"/>
        <v>#REF!</v>
      </c>
      <c r="J1411" s="116">
        <f>'[2]RGB Analysis'!A1411/3</f>
        <v>455</v>
      </c>
      <c r="K1411" s="116" t="b">
        <f t="shared" si="172"/>
        <v>1</v>
      </c>
      <c r="L1411" s="116"/>
      <c r="N1411" s="49">
        <v>64</v>
      </c>
      <c r="O1411" s="49">
        <v>140.59299999999999</v>
      </c>
      <c r="P1411" s="49">
        <v>188</v>
      </c>
    </row>
    <row r="1412" spans="1:16" hidden="1" x14ac:dyDescent="0.3">
      <c r="A1412" s="49">
        <v>1366</v>
      </c>
      <c r="B1412" s="115">
        <f t="shared" si="168"/>
        <v>1.3666666666666667</v>
      </c>
      <c r="C1412" s="49">
        <f t="shared" si="169"/>
        <v>926.86794146341481</v>
      </c>
      <c r="D1412" s="49">
        <f t="shared" si="170"/>
        <v>0.25228745098039213</v>
      </c>
      <c r="E1412" s="49">
        <f t="shared" si="170"/>
        <v>0.55207058823529409</v>
      </c>
      <c r="F1412" s="49">
        <f t="shared" si="170"/>
        <v>0.73725490196078425</v>
      </c>
      <c r="G1412" s="49" t="e">
        <f t="shared" si="173"/>
        <v>#REF!</v>
      </c>
      <c r="H1412" s="49" t="e">
        <f t="shared" si="173"/>
        <v>#REF!</v>
      </c>
      <c r="I1412" s="49" t="e">
        <f t="shared" si="173"/>
        <v>#REF!</v>
      </c>
      <c r="J1412" s="116">
        <f>'[2]RGB Analysis'!A1412/3</f>
        <v>455.33333333333331</v>
      </c>
      <c r="K1412" s="116" t="b">
        <f t="shared" si="172"/>
        <v>0</v>
      </c>
      <c r="L1412" s="116"/>
      <c r="N1412" s="49">
        <v>64.333299999999994</v>
      </c>
      <c r="O1412" s="49">
        <v>140.77799999999999</v>
      </c>
      <c r="P1412" s="49">
        <v>188</v>
      </c>
    </row>
    <row r="1413" spans="1:16" hidden="1" x14ac:dyDescent="0.3">
      <c r="A1413" s="49">
        <v>1367</v>
      </c>
      <c r="B1413" s="115">
        <f t="shared" si="168"/>
        <v>1.364665690580771</v>
      </c>
      <c r="C1413" s="49">
        <f t="shared" si="169"/>
        <v>928.22698536585392</v>
      </c>
      <c r="D1413" s="49">
        <f t="shared" si="170"/>
        <v>0.25490196078431371</v>
      </c>
      <c r="E1413" s="49">
        <f t="shared" si="170"/>
        <v>0.55928235294117645</v>
      </c>
      <c r="F1413" s="49">
        <f t="shared" si="170"/>
        <v>0.73856078431372552</v>
      </c>
      <c r="G1413" s="49" t="e">
        <f t="shared" si="173"/>
        <v>#REF!</v>
      </c>
      <c r="H1413" s="49" t="e">
        <f t="shared" si="173"/>
        <v>#REF!</v>
      </c>
      <c r="I1413" s="49" t="e">
        <f t="shared" si="173"/>
        <v>#REF!</v>
      </c>
      <c r="J1413" s="116">
        <f>'[2]RGB Analysis'!A1413/3</f>
        <v>455.66666666666669</v>
      </c>
      <c r="K1413" s="116" t="b">
        <f t="shared" si="172"/>
        <v>0</v>
      </c>
      <c r="L1413" s="116"/>
      <c r="N1413" s="49">
        <v>65</v>
      </c>
      <c r="O1413" s="49">
        <v>142.61699999999999</v>
      </c>
      <c r="P1413" s="49">
        <v>188.333</v>
      </c>
    </row>
    <row r="1414" spans="1:16" x14ac:dyDescent="0.3">
      <c r="A1414" s="49">
        <v>1368</v>
      </c>
      <c r="B1414" s="115">
        <f t="shared" si="168"/>
        <v>1.3626647144948754</v>
      </c>
      <c r="C1414" s="49">
        <f t="shared" si="169"/>
        <v>929.59002058665556</v>
      </c>
      <c r="D1414" s="49">
        <f t="shared" si="170"/>
        <v>0.25620549019607847</v>
      </c>
      <c r="E1414" s="49">
        <f t="shared" si="170"/>
        <v>0.55798823529411767</v>
      </c>
      <c r="F1414" s="49">
        <f t="shared" si="170"/>
        <v>0.74117647058823533</v>
      </c>
      <c r="G1414" s="49" t="e">
        <f t="shared" si="173"/>
        <v>#REF!</v>
      </c>
      <c r="H1414" s="49" t="e">
        <f t="shared" si="173"/>
        <v>#REF!</v>
      </c>
      <c r="I1414" s="49" t="e">
        <f t="shared" si="173"/>
        <v>#REF!</v>
      </c>
      <c r="J1414" s="116">
        <f>'[2]RGB Analysis'!A1414/3</f>
        <v>456</v>
      </c>
      <c r="K1414" s="116" t="b">
        <f t="shared" si="172"/>
        <v>1</v>
      </c>
      <c r="L1414" s="116"/>
      <c r="N1414" s="49">
        <v>65.332400000000007</v>
      </c>
      <c r="O1414" s="49">
        <v>142.28700000000001</v>
      </c>
      <c r="P1414" s="49">
        <v>189</v>
      </c>
    </row>
    <row r="1415" spans="1:16" hidden="1" x14ac:dyDescent="0.3">
      <c r="A1415" s="49">
        <v>1369</v>
      </c>
      <c r="B1415" s="115">
        <f t="shared" si="168"/>
        <v>1.3606637384089799</v>
      </c>
      <c r="C1415" s="49">
        <f t="shared" si="169"/>
        <v>930.9570647345771</v>
      </c>
      <c r="D1415" s="49">
        <f t="shared" si="170"/>
        <v>0.25882352941176473</v>
      </c>
      <c r="E1415" s="49">
        <f t="shared" si="170"/>
        <v>0.54618039215686276</v>
      </c>
      <c r="F1415" s="49">
        <f t="shared" si="170"/>
        <v>0.74768235294117646</v>
      </c>
      <c r="G1415" s="49" t="e">
        <f t="shared" si="173"/>
        <v>#REF!</v>
      </c>
      <c r="H1415" s="49" t="e">
        <f t="shared" si="173"/>
        <v>#REF!</v>
      </c>
      <c r="I1415" s="49" t="e">
        <f t="shared" si="173"/>
        <v>#REF!</v>
      </c>
      <c r="J1415" s="116">
        <f>'[2]RGB Analysis'!A1415/3</f>
        <v>456.33333333333331</v>
      </c>
      <c r="K1415" s="116" t="b">
        <f t="shared" si="172"/>
        <v>0</v>
      </c>
      <c r="L1415" s="116"/>
      <c r="N1415" s="49">
        <v>66</v>
      </c>
      <c r="O1415" s="49">
        <v>139.27600000000001</v>
      </c>
      <c r="P1415" s="49">
        <v>190.65899999999999</v>
      </c>
    </row>
    <row r="1416" spans="1:16" hidden="1" x14ac:dyDescent="0.3">
      <c r="A1416" s="49">
        <v>1370</v>
      </c>
      <c r="B1416" s="115">
        <f t="shared" si="168"/>
        <v>1.3586627623230842</v>
      </c>
      <c r="C1416" s="49">
        <f t="shared" si="169"/>
        <v>932.32813552210962</v>
      </c>
      <c r="D1416" s="49">
        <f t="shared" si="170"/>
        <v>0.26402156862745102</v>
      </c>
      <c r="E1416" s="49">
        <f t="shared" si="170"/>
        <v>0.5368745098039216</v>
      </c>
      <c r="F1416" s="49">
        <f t="shared" si="170"/>
        <v>0.76078431372549016</v>
      </c>
      <c r="G1416" s="49" t="e">
        <f t="shared" si="173"/>
        <v>#REF!</v>
      </c>
      <c r="H1416" s="49" t="e">
        <f t="shared" si="173"/>
        <v>#REF!</v>
      </c>
      <c r="I1416" s="49" t="e">
        <f t="shared" si="173"/>
        <v>#REF!</v>
      </c>
      <c r="J1416" s="116">
        <f>'[2]RGB Analysis'!A1416/3</f>
        <v>456.66666666666669</v>
      </c>
      <c r="K1416" s="116" t="b">
        <f t="shared" si="172"/>
        <v>0</v>
      </c>
      <c r="L1416" s="116"/>
      <c r="N1416" s="49">
        <v>67.325500000000005</v>
      </c>
      <c r="O1416" s="49">
        <v>136.90299999999999</v>
      </c>
      <c r="P1416" s="49">
        <v>194</v>
      </c>
    </row>
    <row r="1417" spans="1:16" x14ac:dyDescent="0.3">
      <c r="A1417" s="49">
        <v>1371</v>
      </c>
      <c r="B1417" s="115">
        <f t="shared" si="168"/>
        <v>1.3566617862371888</v>
      </c>
      <c r="C1417" s="49">
        <f t="shared" si="169"/>
        <v>933.70325076624249</v>
      </c>
      <c r="D1417" s="49">
        <f t="shared" si="170"/>
        <v>0.27450980392156865</v>
      </c>
      <c r="E1417" s="49">
        <f t="shared" si="170"/>
        <v>0.53452156862745104</v>
      </c>
      <c r="F1417" s="49">
        <f t="shared" si="170"/>
        <v>0.77246274509803925</v>
      </c>
      <c r="G1417" s="49" t="e">
        <f t="shared" si="173"/>
        <v>#REF!</v>
      </c>
      <c r="H1417" s="49" t="e">
        <f t="shared" si="173"/>
        <v>#REF!</v>
      </c>
      <c r="I1417" s="49" t="e">
        <f t="shared" si="173"/>
        <v>#REF!</v>
      </c>
      <c r="J1417" s="116">
        <f>'[2]RGB Analysis'!A1417/3</f>
        <v>457</v>
      </c>
      <c r="K1417" s="116" t="b">
        <f t="shared" si="172"/>
        <v>1</v>
      </c>
      <c r="L1417" s="116"/>
      <c r="N1417" s="49">
        <v>70</v>
      </c>
      <c r="O1417" s="49">
        <v>136.303</v>
      </c>
      <c r="P1417" s="49">
        <v>196.97800000000001</v>
      </c>
    </row>
    <row r="1418" spans="1:16" hidden="1" x14ac:dyDescent="0.3">
      <c r="A1418" s="49">
        <v>1372</v>
      </c>
      <c r="B1418" s="115">
        <f t="shared" si="168"/>
        <v>1.3546608101512931</v>
      </c>
      <c r="C1418" s="49">
        <f t="shared" si="169"/>
        <v>935.08242838923547</v>
      </c>
      <c r="D1418" s="49">
        <f t="shared" si="170"/>
        <v>0.27321411764705883</v>
      </c>
      <c r="E1418" s="49">
        <f t="shared" si="170"/>
        <v>0.53150588235294116</v>
      </c>
      <c r="F1418" s="49">
        <f t="shared" si="170"/>
        <v>0.79607843137254908</v>
      </c>
      <c r="G1418" s="49" t="e">
        <f t="shared" si="173"/>
        <v>#REF!</v>
      </c>
      <c r="H1418" s="49" t="e">
        <f t="shared" si="173"/>
        <v>#REF!</v>
      </c>
      <c r="I1418" s="49" t="e">
        <f t="shared" si="173"/>
        <v>#REF!</v>
      </c>
      <c r="J1418" s="116">
        <f>'[2]RGB Analysis'!A1418/3</f>
        <v>457.33333333333331</v>
      </c>
      <c r="K1418" s="116" t="b">
        <f t="shared" si="172"/>
        <v>0</v>
      </c>
      <c r="L1418" s="116"/>
      <c r="N1418" s="49">
        <v>69.669600000000003</v>
      </c>
      <c r="O1418" s="49">
        <v>135.53399999999999</v>
      </c>
      <c r="P1418" s="49">
        <v>203</v>
      </c>
    </row>
    <row r="1419" spans="1:16" hidden="1" x14ac:dyDescent="0.3">
      <c r="A1419" s="49">
        <v>1373</v>
      </c>
      <c r="B1419" s="115">
        <f t="shared" si="168"/>
        <v>1.3526598340653977</v>
      </c>
      <c r="C1419" s="49">
        <f t="shared" si="169"/>
        <v>936.465686419397</v>
      </c>
      <c r="D1419" s="49">
        <f t="shared" si="170"/>
        <v>0.27058823529411768</v>
      </c>
      <c r="E1419" s="49">
        <f t="shared" si="170"/>
        <v>0.53138823529411761</v>
      </c>
      <c r="F1419" s="49">
        <f t="shared" si="170"/>
        <v>0.7934901960784313</v>
      </c>
      <c r="G1419" s="49" t="e">
        <f t="shared" si="173"/>
        <v>#REF!</v>
      </c>
      <c r="H1419" s="49" t="e">
        <f t="shared" si="173"/>
        <v>#REF!</v>
      </c>
      <c r="I1419" s="49" t="e">
        <f t="shared" si="173"/>
        <v>#REF!</v>
      </c>
      <c r="J1419" s="116">
        <f>'[2]RGB Analysis'!A1419/3</f>
        <v>457.66666666666669</v>
      </c>
      <c r="K1419" s="116" t="b">
        <f t="shared" si="172"/>
        <v>0</v>
      </c>
      <c r="L1419" s="116"/>
      <c r="N1419" s="49">
        <v>69</v>
      </c>
      <c r="O1419" s="49">
        <v>135.50399999999999</v>
      </c>
      <c r="P1419" s="49">
        <v>202.34</v>
      </c>
    </row>
    <row r="1420" spans="1:16" x14ac:dyDescent="0.3">
      <c r="A1420" s="49">
        <v>1374</v>
      </c>
      <c r="B1420" s="115">
        <f t="shared" si="168"/>
        <v>1.350658857979502</v>
      </c>
      <c r="C1420" s="49">
        <f t="shared" si="169"/>
        <v>937.85304299187032</v>
      </c>
      <c r="D1420" s="49">
        <f t="shared" si="170"/>
        <v>0.26800431372549022</v>
      </c>
      <c r="E1420" s="49">
        <f t="shared" si="170"/>
        <v>0.52829019607843142</v>
      </c>
      <c r="F1420" s="49">
        <f t="shared" si="170"/>
        <v>0.78823529411764715</v>
      </c>
      <c r="G1420" s="49" t="e">
        <f t="shared" si="173"/>
        <v>#REF!</v>
      </c>
      <c r="H1420" s="49" t="e">
        <f t="shared" si="173"/>
        <v>#REF!</v>
      </c>
      <c r="I1420" s="49" t="e">
        <f t="shared" si="173"/>
        <v>#REF!</v>
      </c>
      <c r="J1420" s="116">
        <f>'[2]RGB Analysis'!A1420/3</f>
        <v>458</v>
      </c>
      <c r="K1420" s="116" t="b">
        <f t="shared" si="172"/>
        <v>1</v>
      </c>
      <c r="L1420" s="116"/>
      <c r="N1420" s="49">
        <v>68.341099999999997</v>
      </c>
      <c r="O1420" s="49">
        <v>134.714</v>
      </c>
      <c r="P1420" s="49">
        <v>201</v>
      </c>
    </row>
    <row r="1421" spans="1:16" hidden="1" x14ac:dyDescent="0.3">
      <c r="A1421" s="49">
        <v>1375</v>
      </c>
      <c r="B1421" s="115">
        <f t="shared" si="168"/>
        <v>1.3486578818936066</v>
      </c>
      <c r="C1421" s="49">
        <f t="shared" si="169"/>
        <v>939.24451634942488</v>
      </c>
      <c r="D1421" s="49">
        <f t="shared" si="170"/>
        <v>0.2627450980392157</v>
      </c>
      <c r="E1421" s="49">
        <f t="shared" si="170"/>
        <v>0.52069411764705875</v>
      </c>
      <c r="F1421" s="49">
        <f t="shared" si="170"/>
        <v>0.78823529411764715</v>
      </c>
      <c r="G1421" s="49" t="e">
        <f t="shared" si="173"/>
        <v>#REF!</v>
      </c>
      <c r="H1421" s="49" t="e">
        <f t="shared" si="173"/>
        <v>#REF!</v>
      </c>
      <c r="I1421" s="49" t="e">
        <f t="shared" si="173"/>
        <v>#REF!</v>
      </c>
      <c r="J1421" s="116">
        <f>'[2]RGB Analysis'!A1421/3</f>
        <v>458.33333333333331</v>
      </c>
      <c r="K1421" s="116" t="b">
        <f t="shared" si="172"/>
        <v>0</v>
      </c>
      <c r="L1421" s="116"/>
      <c r="N1421" s="49">
        <v>67</v>
      </c>
      <c r="O1421" s="49">
        <v>132.77699999999999</v>
      </c>
      <c r="P1421" s="49">
        <v>201</v>
      </c>
    </row>
    <row r="1422" spans="1:16" hidden="1" x14ac:dyDescent="0.3">
      <c r="A1422" s="49">
        <v>1376</v>
      </c>
      <c r="B1422" s="115">
        <f t="shared" si="168"/>
        <v>1.3466569058077109</v>
      </c>
      <c r="C1422" s="49">
        <f t="shared" si="169"/>
        <v>940.64012484325769</v>
      </c>
      <c r="D1422" s="49">
        <f t="shared" si="170"/>
        <v>0.26403333333333334</v>
      </c>
      <c r="E1422" s="49">
        <f t="shared" si="170"/>
        <v>0.51988627450980385</v>
      </c>
      <c r="F1422" s="49">
        <f t="shared" si="170"/>
        <v>0.78823529411764715</v>
      </c>
      <c r="G1422" s="49" t="e">
        <f t="shared" si="173"/>
        <v>#REF!</v>
      </c>
      <c r="H1422" s="49" t="e">
        <f t="shared" si="173"/>
        <v>#REF!</v>
      </c>
      <c r="I1422" s="49" t="e">
        <f t="shared" si="173"/>
        <v>#REF!</v>
      </c>
      <c r="J1422" s="116">
        <f>'[2]RGB Analysis'!A1422/3</f>
        <v>458.66666666666669</v>
      </c>
      <c r="K1422" s="116" t="b">
        <f t="shared" si="172"/>
        <v>0</v>
      </c>
      <c r="L1422" s="116"/>
      <c r="N1422" s="49">
        <v>67.328500000000005</v>
      </c>
      <c r="O1422" s="49">
        <v>132.571</v>
      </c>
      <c r="P1422" s="49">
        <v>201</v>
      </c>
    </row>
    <row r="1423" spans="1:16" x14ac:dyDescent="0.3">
      <c r="A1423" s="49">
        <v>1377</v>
      </c>
      <c r="B1423" s="115">
        <f t="shared" si="168"/>
        <v>1.3446559297218155</v>
      </c>
      <c r="C1423" s="49">
        <f t="shared" si="169"/>
        <v>942.03988693379824</v>
      </c>
      <c r="D1423" s="49">
        <f t="shared" si="170"/>
        <v>0.26666666666666666</v>
      </c>
      <c r="E1423" s="49">
        <f t="shared" si="170"/>
        <v>0.52184313725490195</v>
      </c>
      <c r="F1423" s="49">
        <f t="shared" si="170"/>
        <v>0.79595294117647053</v>
      </c>
      <c r="G1423" s="49" t="e">
        <f t="shared" ref="G1423:I1438" si="174">G1422</f>
        <v>#REF!</v>
      </c>
      <c r="H1423" s="49" t="e">
        <f t="shared" si="174"/>
        <v>#REF!</v>
      </c>
      <c r="I1423" s="49" t="e">
        <f t="shared" si="174"/>
        <v>#REF!</v>
      </c>
      <c r="J1423" s="116">
        <f>'[2]RGB Analysis'!A1423/3</f>
        <v>459</v>
      </c>
      <c r="K1423" s="116" t="b">
        <f t="shared" si="172"/>
        <v>1</v>
      </c>
      <c r="L1423" s="116"/>
      <c r="N1423" s="49">
        <v>68</v>
      </c>
      <c r="O1423" s="49">
        <v>133.07</v>
      </c>
      <c r="P1423" s="49">
        <v>202.96799999999999</v>
      </c>
    </row>
    <row r="1424" spans="1:16" hidden="1" x14ac:dyDescent="0.3">
      <c r="A1424" s="49">
        <v>1378</v>
      </c>
      <c r="B1424" s="115">
        <f t="shared" si="168"/>
        <v>1.3426549536359198</v>
      </c>
      <c r="C1424" s="49">
        <f t="shared" si="169"/>
        <v>943.44382119152374</v>
      </c>
      <c r="D1424" s="49">
        <f t="shared" si="170"/>
        <v>0.26923529411764707</v>
      </c>
      <c r="E1424" s="49">
        <f t="shared" si="170"/>
        <v>0.51349803921568626</v>
      </c>
      <c r="F1424" s="49">
        <f t="shared" si="170"/>
        <v>0.81176470588235283</v>
      </c>
      <c r="G1424" s="49" t="e">
        <f t="shared" si="174"/>
        <v>#REF!</v>
      </c>
      <c r="H1424" s="49" t="e">
        <f t="shared" si="174"/>
        <v>#REF!</v>
      </c>
      <c r="I1424" s="49" t="e">
        <f t="shared" si="174"/>
        <v>#REF!</v>
      </c>
      <c r="J1424" s="116">
        <f>'[2]RGB Analysis'!A1424/3</f>
        <v>459.33333333333331</v>
      </c>
      <c r="K1424" s="116" t="b">
        <f t="shared" si="172"/>
        <v>0</v>
      </c>
      <c r="L1424" s="116"/>
      <c r="N1424" s="49">
        <v>68.655000000000001</v>
      </c>
      <c r="O1424" s="49">
        <v>130.94200000000001</v>
      </c>
      <c r="P1424" s="49">
        <v>207</v>
      </c>
    </row>
    <row r="1425" spans="1:16" hidden="1" x14ac:dyDescent="0.3">
      <c r="A1425" s="49">
        <v>1379</v>
      </c>
      <c r="B1425" s="115">
        <f t="shared" si="168"/>
        <v>1.3406539775500244</v>
      </c>
      <c r="C1425" s="49">
        <f t="shared" si="169"/>
        <v>944.8519462977797</v>
      </c>
      <c r="D1425" s="49">
        <f t="shared" si="170"/>
        <v>0.27450980392156865</v>
      </c>
      <c r="E1425" s="49">
        <f t="shared" si="170"/>
        <v>0.5058078431372548</v>
      </c>
      <c r="F1425" s="49">
        <f t="shared" si="170"/>
        <v>0.82074117647058809</v>
      </c>
      <c r="G1425" s="49" t="e">
        <f t="shared" si="174"/>
        <v>#REF!</v>
      </c>
      <c r="H1425" s="49" t="e">
        <f t="shared" si="174"/>
        <v>#REF!</v>
      </c>
      <c r="I1425" s="49" t="e">
        <f t="shared" si="174"/>
        <v>#REF!</v>
      </c>
      <c r="J1425" s="116">
        <f>'[2]RGB Analysis'!A1425/3</f>
        <v>459.66666666666669</v>
      </c>
      <c r="K1425" s="116" t="b">
        <f t="shared" si="172"/>
        <v>0</v>
      </c>
      <c r="L1425" s="116"/>
      <c r="N1425" s="49">
        <v>70</v>
      </c>
      <c r="O1425" s="49">
        <v>128.98099999999999</v>
      </c>
      <c r="P1425" s="49">
        <v>209.28899999999999</v>
      </c>
    </row>
    <row r="1426" spans="1:16" x14ac:dyDescent="0.3">
      <c r="A1426" s="49">
        <v>1380</v>
      </c>
      <c r="B1426" s="115">
        <f t="shared" si="168"/>
        <v>1.3386530014641287</v>
      </c>
      <c r="C1426" s="49">
        <f t="shared" si="169"/>
        <v>946.26428104560898</v>
      </c>
      <c r="D1426" s="49">
        <f t="shared" si="170"/>
        <v>0.27450980392156865</v>
      </c>
      <c r="E1426" s="49">
        <f t="shared" si="170"/>
        <v>0.51500784313725489</v>
      </c>
      <c r="F1426" s="49">
        <f t="shared" si="170"/>
        <v>0.83921568627450982</v>
      </c>
      <c r="G1426" s="49" t="e">
        <f t="shared" si="174"/>
        <v>#REF!</v>
      </c>
      <c r="H1426" s="49" t="e">
        <f t="shared" si="174"/>
        <v>#REF!</v>
      </c>
      <c r="I1426" s="49" t="e">
        <f t="shared" si="174"/>
        <v>#REF!</v>
      </c>
      <c r="J1426" s="116">
        <f>'[2]RGB Analysis'!A1426/3</f>
        <v>460</v>
      </c>
      <c r="K1426" s="116" t="b">
        <f t="shared" si="172"/>
        <v>1</v>
      </c>
      <c r="L1426" s="116"/>
      <c r="N1426" s="49">
        <v>70</v>
      </c>
      <c r="O1426" s="49">
        <v>131.327</v>
      </c>
      <c r="P1426" s="49">
        <v>214</v>
      </c>
    </row>
    <row r="1427" spans="1:16" hidden="1" x14ac:dyDescent="0.3">
      <c r="A1427" s="49">
        <v>1381</v>
      </c>
      <c r="B1427" s="115">
        <f t="shared" si="168"/>
        <v>1.3366520253782332</v>
      </c>
      <c r="C1427" s="49">
        <f t="shared" si="169"/>
        <v>947.68084434058744</v>
      </c>
      <c r="D1427" s="49">
        <f t="shared" si="170"/>
        <v>0.27450980392156865</v>
      </c>
      <c r="E1427" s="49">
        <f t="shared" si="170"/>
        <v>0.5125333333333334</v>
      </c>
      <c r="F1427" s="49">
        <f t="shared" si="170"/>
        <v>0.8379372549019608</v>
      </c>
      <c r="G1427" s="49" t="e">
        <f t="shared" si="174"/>
        <v>#REF!</v>
      </c>
      <c r="H1427" s="49" t="e">
        <f t="shared" si="174"/>
        <v>#REF!</v>
      </c>
      <c r="I1427" s="49" t="e">
        <f t="shared" si="174"/>
        <v>#REF!</v>
      </c>
      <c r="J1427" s="116">
        <f>'[2]RGB Analysis'!A1427/3</f>
        <v>460.33333333333331</v>
      </c>
      <c r="K1427" s="116" t="b">
        <f t="shared" si="172"/>
        <v>0</v>
      </c>
      <c r="L1427" s="116"/>
      <c r="N1427" s="49">
        <v>70</v>
      </c>
      <c r="O1427" s="49">
        <v>130.696</v>
      </c>
      <c r="P1427" s="49">
        <v>213.67400000000001</v>
      </c>
    </row>
    <row r="1428" spans="1:16" hidden="1" x14ac:dyDescent="0.3">
      <c r="A1428" s="49">
        <v>1382</v>
      </c>
      <c r="B1428" s="115">
        <f t="shared" si="168"/>
        <v>1.3346510492923376</v>
      </c>
      <c r="C1428" s="49">
        <f t="shared" si="169"/>
        <v>949.10165520166777</v>
      </c>
      <c r="D1428" s="49">
        <f t="shared" si="170"/>
        <v>0.27578627450980392</v>
      </c>
      <c r="E1428" s="49">
        <f t="shared" si="170"/>
        <v>0.49940784313725484</v>
      </c>
      <c r="F1428" s="49">
        <f t="shared" si="170"/>
        <v>0.83529411764705874</v>
      </c>
      <c r="G1428" s="49" t="e">
        <f t="shared" si="174"/>
        <v>#REF!</v>
      </c>
      <c r="H1428" s="49" t="e">
        <f t="shared" si="174"/>
        <v>#REF!</v>
      </c>
      <c r="I1428" s="49" t="e">
        <f t="shared" si="174"/>
        <v>#REF!</v>
      </c>
      <c r="J1428" s="116">
        <f>'[2]RGB Analysis'!A1428/3</f>
        <v>460.66666666666669</v>
      </c>
      <c r="K1428" s="116" t="b">
        <f t="shared" si="172"/>
        <v>0</v>
      </c>
      <c r="L1428" s="116"/>
      <c r="N1428" s="49">
        <v>70.325500000000005</v>
      </c>
      <c r="O1428" s="49">
        <v>127.349</v>
      </c>
      <c r="P1428" s="49">
        <v>213</v>
      </c>
    </row>
    <row r="1429" spans="1:16" x14ac:dyDescent="0.3">
      <c r="A1429" s="49">
        <v>1383</v>
      </c>
      <c r="B1429" s="115">
        <f t="shared" si="168"/>
        <v>1.3326500732064421</v>
      </c>
      <c r="C1429" s="49">
        <f t="shared" si="169"/>
        <v>950.52673276203063</v>
      </c>
      <c r="D1429" s="49">
        <f t="shared" si="170"/>
        <v>0.27843137254901956</v>
      </c>
      <c r="E1429" s="49">
        <f t="shared" si="170"/>
        <v>0.49443921568627452</v>
      </c>
      <c r="F1429" s="49">
        <f t="shared" si="170"/>
        <v>0.84039215686274515</v>
      </c>
      <c r="G1429" s="49" t="e">
        <f t="shared" si="174"/>
        <v>#REF!</v>
      </c>
      <c r="H1429" s="49" t="e">
        <f t="shared" si="174"/>
        <v>#REF!</v>
      </c>
      <c r="I1429" s="49" t="e">
        <f t="shared" si="174"/>
        <v>#REF!</v>
      </c>
      <c r="J1429" s="116">
        <f>'[2]RGB Analysis'!A1429/3</f>
        <v>461</v>
      </c>
      <c r="K1429" s="116" t="b">
        <f t="shared" si="172"/>
        <v>1</v>
      </c>
      <c r="L1429" s="116"/>
      <c r="N1429" s="49">
        <v>71</v>
      </c>
      <c r="O1429" s="49">
        <v>126.08199999999999</v>
      </c>
      <c r="P1429" s="49">
        <v>214.3</v>
      </c>
    </row>
    <row r="1430" spans="1:16" hidden="1" x14ac:dyDescent="0.3">
      <c r="A1430" s="49">
        <v>1384</v>
      </c>
      <c r="B1430" s="115">
        <f t="shared" si="168"/>
        <v>1.3306490971205465</v>
      </c>
      <c r="C1430" s="49">
        <f t="shared" si="169"/>
        <v>951.95609626994349</v>
      </c>
      <c r="D1430" s="49">
        <f t="shared" si="170"/>
        <v>0.28352235294117645</v>
      </c>
      <c r="E1430" s="49">
        <f t="shared" si="170"/>
        <v>0.49472156862745092</v>
      </c>
      <c r="F1430" s="49">
        <f t="shared" si="170"/>
        <v>0.85098039215686272</v>
      </c>
      <c r="G1430" s="49" t="e">
        <f t="shared" si="174"/>
        <v>#REF!</v>
      </c>
      <c r="H1430" s="49" t="e">
        <f t="shared" si="174"/>
        <v>#REF!</v>
      </c>
      <c r="I1430" s="49" t="e">
        <f t="shared" si="174"/>
        <v>#REF!</v>
      </c>
      <c r="J1430" s="116">
        <f>'[2]RGB Analysis'!A1430/3</f>
        <v>461.33333333333331</v>
      </c>
      <c r="K1430" s="116" t="b">
        <f t="shared" si="172"/>
        <v>0</v>
      </c>
      <c r="L1430" s="116"/>
      <c r="N1430" s="49">
        <v>72.298199999999994</v>
      </c>
      <c r="O1430" s="49">
        <v>126.154</v>
      </c>
      <c r="P1430" s="49">
        <v>217</v>
      </c>
    </row>
    <row r="1431" spans="1:16" hidden="1" x14ac:dyDescent="0.3">
      <c r="A1431" s="49">
        <v>1385</v>
      </c>
      <c r="B1431" s="115">
        <f t="shared" si="168"/>
        <v>1.328648121034651</v>
      </c>
      <c r="C1431" s="49">
        <f t="shared" si="169"/>
        <v>953.38976508962708</v>
      </c>
      <c r="D1431" s="49">
        <f t="shared" si="170"/>
        <v>0.29411764705882354</v>
      </c>
      <c r="E1431" s="49">
        <f t="shared" si="170"/>
        <v>0.49157647058823523</v>
      </c>
      <c r="F1431" s="49">
        <f t="shared" si="170"/>
        <v>0.85479215686274512</v>
      </c>
      <c r="G1431" s="49" t="e">
        <f t="shared" si="174"/>
        <v>#REF!</v>
      </c>
      <c r="H1431" s="49" t="e">
        <f t="shared" si="174"/>
        <v>#REF!</v>
      </c>
      <c r="I1431" s="49" t="e">
        <f t="shared" si="174"/>
        <v>#REF!</v>
      </c>
      <c r="J1431" s="116">
        <f>'[2]RGB Analysis'!A1431/3</f>
        <v>461.66666666666669</v>
      </c>
      <c r="K1431" s="116" t="b">
        <f t="shared" si="172"/>
        <v>0</v>
      </c>
      <c r="L1431" s="116"/>
      <c r="N1431" s="49">
        <v>75</v>
      </c>
      <c r="O1431" s="49">
        <v>125.352</v>
      </c>
      <c r="P1431" s="49">
        <v>217.97200000000001</v>
      </c>
    </row>
    <row r="1432" spans="1:16" x14ac:dyDescent="0.3">
      <c r="A1432" s="49">
        <v>1386</v>
      </c>
      <c r="B1432" s="115">
        <f t="shared" si="168"/>
        <v>1.3266471449487554</v>
      </c>
      <c r="C1432" s="49">
        <f t="shared" si="169"/>
        <v>954.82775870213038</v>
      </c>
      <c r="D1432" s="49">
        <f t="shared" si="170"/>
        <v>0.28396627450980394</v>
      </c>
      <c r="E1432" s="49">
        <f t="shared" si="170"/>
        <v>0.48269411764705883</v>
      </c>
      <c r="F1432" s="49">
        <f t="shared" si="170"/>
        <v>0.86274509803921573</v>
      </c>
      <c r="G1432" s="49" t="e">
        <f t="shared" si="174"/>
        <v>#REF!</v>
      </c>
      <c r="H1432" s="49" t="e">
        <f t="shared" si="174"/>
        <v>#REF!</v>
      </c>
      <c r="I1432" s="49" t="e">
        <f t="shared" si="174"/>
        <v>#REF!</v>
      </c>
      <c r="J1432" s="116">
        <f>'[2]RGB Analysis'!A1432/3</f>
        <v>462</v>
      </c>
      <c r="K1432" s="116" t="b">
        <f t="shared" si="172"/>
        <v>1</v>
      </c>
      <c r="L1432" s="116"/>
      <c r="N1432" s="49">
        <v>72.4114</v>
      </c>
      <c r="O1432" s="49">
        <v>123.087</v>
      </c>
      <c r="P1432" s="49">
        <v>220</v>
      </c>
    </row>
    <row r="1433" spans="1:16" hidden="1" x14ac:dyDescent="0.3">
      <c r="A1433" s="49">
        <v>1387</v>
      </c>
      <c r="B1433" s="115">
        <f t="shared" si="168"/>
        <v>1.3246461688628599</v>
      </c>
      <c r="C1433" s="49">
        <f t="shared" si="169"/>
        <v>956.27009670621203</v>
      </c>
      <c r="D1433" s="49">
        <f t="shared" si="170"/>
        <v>0.2627450980392157</v>
      </c>
      <c r="E1433" s="49">
        <f t="shared" si="170"/>
        <v>0.47258039215686271</v>
      </c>
      <c r="F1433" s="49">
        <f t="shared" si="170"/>
        <v>0.86654509803921564</v>
      </c>
      <c r="G1433" s="49" t="e">
        <f t="shared" si="174"/>
        <v>#REF!</v>
      </c>
      <c r="H1433" s="49" t="e">
        <f t="shared" si="174"/>
        <v>#REF!</v>
      </c>
      <c r="I1433" s="49" t="e">
        <f t="shared" si="174"/>
        <v>#REF!</v>
      </c>
      <c r="J1433" s="116">
        <f>'[2]RGB Analysis'!A1433/3</f>
        <v>462.33333333333331</v>
      </c>
      <c r="K1433" s="116" t="b">
        <f t="shared" si="172"/>
        <v>0</v>
      </c>
      <c r="L1433" s="116"/>
      <c r="N1433" s="49">
        <v>67</v>
      </c>
      <c r="O1433" s="49">
        <v>120.508</v>
      </c>
      <c r="P1433" s="49">
        <v>220.96899999999999</v>
      </c>
    </row>
    <row r="1434" spans="1:16" hidden="1" x14ac:dyDescent="0.3">
      <c r="A1434" s="49">
        <v>1388</v>
      </c>
      <c r="B1434" s="115">
        <f t="shared" si="168"/>
        <v>1.3226451927769642</v>
      </c>
      <c r="C1434" s="49">
        <f t="shared" si="169"/>
        <v>957.71679881923205</v>
      </c>
      <c r="D1434" s="49">
        <f t="shared" si="170"/>
        <v>0.26780549019607841</v>
      </c>
      <c r="E1434" s="49">
        <f t="shared" si="170"/>
        <v>0.47064313725490192</v>
      </c>
      <c r="F1434" s="49">
        <f t="shared" si="170"/>
        <v>0.87450980392156863</v>
      </c>
      <c r="G1434" s="49" t="e">
        <f t="shared" si="174"/>
        <v>#REF!</v>
      </c>
      <c r="H1434" s="49" t="e">
        <f t="shared" si="174"/>
        <v>#REF!</v>
      </c>
      <c r="I1434" s="49" t="e">
        <f t="shared" si="174"/>
        <v>#REF!</v>
      </c>
      <c r="J1434" s="116">
        <f>'[2]RGB Analysis'!A1434/3</f>
        <v>462.66666666666669</v>
      </c>
      <c r="K1434" s="116" t="b">
        <f t="shared" si="172"/>
        <v>0</v>
      </c>
      <c r="L1434" s="116"/>
      <c r="N1434" s="49">
        <v>68.290400000000005</v>
      </c>
      <c r="O1434" s="49">
        <v>120.014</v>
      </c>
      <c r="P1434" s="49">
        <v>223</v>
      </c>
    </row>
    <row r="1435" spans="1:16" x14ac:dyDescent="0.3">
      <c r="A1435" s="49">
        <v>1389</v>
      </c>
      <c r="B1435" s="115">
        <f t="shared" si="168"/>
        <v>1.3206442166910688</v>
      </c>
      <c r="C1435" s="49">
        <f t="shared" si="169"/>
        <v>959.16788487804899</v>
      </c>
      <c r="D1435" s="49">
        <f t="shared" si="170"/>
        <v>0.27843137254901956</v>
      </c>
      <c r="E1435" s="49">
        <f t="shared" si="170"/>
        <v>0.48067843137254895</v>
      </c>
      <c r="F1435" s="49">
        <f t="shared" si="170"/>
        <v>0.86819215686274509</v>
      </c>
      <c r="G1435" s="49" t="e">
        <f t="shared" si="174"/>
        <v>#REF!</v>
      </c>
      <c r="H1435" s="49" t="e">
        <f t="shared" si="174"/>
        <v>#REF!</v>
      </c>
      <c r="I1435" s="49" t="e">
        <f t="shared" si="174"/>
        <v>#REF!</v>
      </c>
      <c r="J1435" s="116">
        <f>'[2]RGB Analysis'!A1435/3</f>
        <v>463</v>
      </c>
      <c r="K1435" s="116" t="b">
        <f t="shared" si="172"/>
        <v>1</v>
      </c>
      <c r="L1435" s="116"/>
      <c r="N1435" s="49">
        <v>71</v>
      </c>
      <c r="O1435" s="49">
        <v>122.57299999999999</v>
      </c>
      <c r="P1435" s="49">
        <v>221.38900000000001</v>
      </c>
    </row>
    <row r="1436" spans="1:16" hidden="1" x14ac:dyDescent="0.3">
      <c r="A1436" s="49">
        <v>1390</v>
      </c>
      <c r="B1436" s="115">
        <f t="shared" si="168"/>
        <v>1.3186432406051731</v>
      </c>
      <c r="C1436" s="49">
        <f t="shared" si="169"/>
        <v>960.62337483992781</v>
      </c>
      <c r="D1436" s="49">
        <f t="shared" si="170"/>
        <v>0.27843137254901956</v>
      </c>
      <c r="E1436" s="49">
        <f t="shared" si="170"/>
        <v>0.48501176470588231</v>
      </c>
      <c r="F1436" s="49">
        <f t="shared" si="170"/>
        <v>0.85490196078431369</v>
      </c>
      <c r="G1436" s="49" t="e">
        <f t="shared" si="174"/>
        <v>#REF!</v>
      </c>
      <c r="H1436" s="49" t="e">
        <f t="shared" si="174"/>
        <v>#REF!</v>
      </c>
      <c r="I1436" s="49" t="e">
        <f t="shared" si="174"/>
        <v>#REF!</v>
      </c>
      <c r="J1436" s="116">
        <f>'[2]RGB Analysis'!A1436/3</f>
        <v>463.33333333333331</v>
      </c>
      <c r="K1436" s="116" t="b">
        <f t="shared" si="172"/>
        <v>0</v>
      </c>
      <c r="L1436" s="116"/>
      <c r="N1436" s="49">
        <v>71</v>
      </c>
      <c r="O1436" s="49">
        <v>123.678</v>
      </c>
      <c r="P1436" s="49">
        <v>218</v>
      </c>
    </row>
    <row r="1437" spans="1:16" hidden="1" x14ac:dyDescent="0.3">
      <c r="A1437" s="49">
        <v>1391</v>
      </c>
      <c r="B1437" s="115">
        <f t="shared" si="168"/>
        <v>1.3166422645192777</v>
      </c>
      <c r="C1437" s="49">
        <f t="shared" si="169"/>
        <v>962.08328878345344</v>
      </c>
      <c r="D1437" s="49">
        <f t="shared" si="170"/>
        <v>0.27843137254901956</v>
      </c>
      <c r="E1437" s="49">
        <f t="shared" si="170"/>
        <v>0.48102352941176474</v>
      </c>
      <c r="F1437" s="49">
        <f t="shared" si="170"/>
        <v>0.86623529411764699</v>
      </c>
      <c r="G1437" s="49" t="e">
        <f t="shared" si="174"/>
        <v>#REF!</v>
      </c>
      <c r="H1437" s="49" t="e">
        <f t="shared" si="174"/>
        <v>#REF!</v>
      </c>
      <c r="I1437" s="49" t="e">
        <f t="shared" si="174"/>
        <v>#REF!</v>
      </c>
      <c r="J1437" s="116">
        <f>'[2]RGB Analysis'!A1437/3</f>
        <v>463.66666666666669</v>
      </c>
      <c r="K1437" s="116" t="b">
        <f t="shared" si="172"/>
        <v>0</v>
      </c>
      <c r="L1437" s="116"/>
      <c r="N1437" s="49">
        <v>71</v>
      </c>
      <c r="O1437" s="49">
        <v>122.661</v>
      </c>
      <c r="P1437" s="49">
        <v>220.89</v>
      </c>
    </row>
    <row r="1438" spans="1:16" x14ac:dyDescent="0.3">
      <c r="A1438" s="49">
        <v>1392</v>
      </c>
      <c r="B1438" s="115">
        <f t="shared" si="168"/>
        <v>1.314641288433382</v>
      </c>
      <c r="C1438" s="49">
        <f t="shared" si="169"/>
        <v>963.54764690945569</v>
      </c>
      <c r="D1438" s="49">
        <f t="shared" si="170"/>
        <v>0.27591647058823526</v>
      </c>
      <c r="E1438" s="49">
        <f t="shared" si="170"/>
        <v>0.47453333333333331</v>
      </c>
      <c r="F1438" s="49">
        <f t="shared" si="170"/>
        <v>0.89019607843137261</v>
      </c>
      <c r="G1438" s="49" t="e">
        <f t="shared" si="174"/>
        <v>#REF!</v>
      </c>
      <c r="H1438" s="49" t="e">
        <f t="shared" si="174"/>
        <v>#REF!</v>
      </c>
      <c r="I1438" s="49" t="e">
        <f t="shared" si="174"/>
        <v>#REF!</v>
      </c>
      <c r="J1438" s="116">
        <f>'[2]RGB Analysis'!A1438/3</f>
        <v>464</v>
      </c>
      <c r="K1438" s="116" t="b">
        <f t="shared" si="172"/>
        <v>1</v>
      </c>
      <c r="L1438" s="116"/>
      <c r="N1438" s="49">
        <v>70.358699999999999</v>
      </c>
      <c r="O1438" s="49">
        <v>121.006</v>
      </c>
      <c r="P1438" s="49">
        <v>227</v>
      </c>
    </row>
    <row r="1439" spans="1:16" hidden="1" x14ac:dyDescent="0.3">
      <c r="A1439" s="49">
        <v>1393</v>
      </c>
      <c r="B1439" s="115">
        <f t="shared" si="168"/>
        <v>1.3126403123474866</v>
      </c>
      <c r="C1439" s="49">
        <f t="shared" si="169"/>
        <v>965.01646954193961</v>
      </c>
      <c r="D1439" s="49">
        <f t="shared" si="170"/>
        <v>0.27058823529411768</v>
      </c>
      <c r="E1439" s="49">
        <f t="shared" si="170"/>
        <v>0.46287058823529409</v>
      </c>
      <c r="F1439" s="49">
        <f t="shared" si="170"/>
        <v>0.89647450980392152</v>
      </c>
      <c r="G1439" s="49" t="e">
        <f t="shared" ref="G1439:I1454" si="175">G1438</f>
        <v>#REF!</v>
      </c>
      <c r="H1439" s="49" t="e">
        <f t="shared" si="175"/>
        <v>#REF!</v>
      </c>
      <c r="I1439" s="49" t="e">
        <f t="shared" si="175"/>
        <v>#REF!</v>
      </c>
      <c r="J1439" s="116">
        <f>'[2]RGB Analysis'!A1439/3</f>
        <v>464.33333333333331</v>
      </c>
      <c r="K1439" s="116" t="b">
        <f t="shared" si="172"/>
        <v>0</v>
      </c>
      <c r="L1439" s="116"/>
      <c r="N1439" s="49">
        <v>69</v>
      </c>
      <c r="O1439" s="49">
        <v>118.032</v>
      </c>
      <c r="P1439" s="49">
        <v>228.601</v>
      </c>
    </row>
    <row r="1440" spans="1:16" hidden="1" x14ac:dyDescent="0.3">
      <c r="A1440" s="49">
        <v>1394</v>
      </c>
      <c r="B1440" s="115">
        <f t="shared" si="168"/>
        <v>1.3106393362615909</v>
      </c>
      <c r="C1440" s="49">
        <f t="shared" si="169"/>
        <v>966.48977712902661</v>
      </c>
      <c r="D1440" s="49">
        <f t="shared" si="170"/>
        <v>0.27434901960784314</v>
      </c>
      <c r="E1440" s="49">
        <f t="shared" si="170"/>
        <v>0.45496862745098038</v>
      </c>
      <c r="F1440" s="49">
        <f t="shared" si="170"/>
        <v>0.90980392156862744</v>
      </c>
      <c r="G1440" s="49" t="e">
        <f t="shared" si="175"/>
        <v>#REF!</v>
      </c>
      <c r="H1440" s="49" t="e">
        <f t="shared" si="175"/>
        <v>#REF!</v>
      </c>
      <c r="I1440" s="49" t="e">
        <f t="shared" si="175"/>
        <v>#REF!</v>
      </c>
      <c r="J1440" s="116">
        <f>'[2]RGB Analysis'!A1440/3</f>
        <v>464.66666666666669</v>
      </c>
      <c r="K1440" s="116" t="b">
        <f t="shared" si="172"/>
        <v>0</v>
      </c>
      <c r="L1440" s="116"/>
      <c r="N1440" s="49">
        <v>69.959000000000003</v>
      </c>
      <c r="O1440" s="49">
        <v>116.017</v>
      </c>
      <c r="P1440" s="49">
        <v>232</v>
      </c>
    </row>
    <row r="1441" spans="1:16" x14ac:dyDescent="0.3">
      <c r="A1441" s="49">
        <v>1395</v>
      </c>
      <c r="B1441" s="115">
        <f t="shared" si="168"/>
        <v>1.3086383601756955</v>
      </c>
      <c r="C1441" s="49">
        <f t="shared" si="169"/>
        <v>967.96759024390269</v>
      </c>
      <c r="D1441" s="49">
        <f t="shared" si="170"/>
        <v>0.28235294117647058</v>
      </c>
      <c r="E1441" s="49">
        <f t="shared" si="170"/>
        <v>0.45370980392156857</v>
      </c>
      <c r="F1441" s="49">
        <f t="shared" si="170"/>
        <v>0.90870588235294125</v>
      </c>
      <c r="G1441" s="49" t="e">
        <f t="shared" si="175"/>
        <v>#REF!</v>
      </c>
      <c r="H1441" s="49" t="e">
        <f t="shared" si="175"/>
        <v>#REF!</v>
      </c>
      <c r="I1441" s="49" t="e">
        <f t="shared" si="175"/>
        <v>#REF!</v>
      </c>
      <c r="J1441" s="116">
        <f>'[2]RGB Analysis'!A1441/3</f>
        <v>465</v>
      </c>
      <c r="K1441" s="116" t="b">
        <f t="shared" si="172"/>
        <v>1</v>
      </c>
      <c r="L1441" s="116"/>
      <c r="N1441" s="49">
        <v>72</v>
      </c>
      <c r="O1441" s="49">
        <v>115.696</v>
      </c>
      <c r="P1441" s="49">
        <v>231.72</v>
      </c>
    </row>
    <row r="1442" spans="1:16" hidden="1" x14ac:dyDescent="0.3">
      <c r="A1442" s="49">
        <v>1396</v>
      </c>
      <c r="B1442" s="115">
        <f t="shared" si="168"/>
        <v>1.3066373840897998</v>
      </c>
      <c r="C1442" s="49">
        <f t="shared" si="169"/>
        <v>969.449929585777</v>
      </c>
      <c r="D1442" s="49">
        <f t="shared" si="170"/>
        <v>0.28110313725490194</v>
      </c>
      <c r="E1442" s="49">
        <f t="shared" si="170"/>
        <v>0.45072549019607838</v>
      </c>
      <c r="F1442" s="49">
        <f t="shared" si="170"/>
        <v>0.90665098039215675</v>
      </c>
      <c r="G1442" s="49" t="e">
        <f t="shared" si="175"/>
        <v>#REF!</v>
      </c>
      <c r="H1442" s="49" t="e">
        <f t="shared" si="175"/>
        <v>#REF!</v>
      </c>
      <c r="I1442" s="49" t="e">
        <f t="shared" si="175"/>
        <v>#REF!</v>
      </c>
      <c r="J1442" s="116">
        <f>'[2]RGB Analysis'!A1442/3</f>
        <v>465.33333333333331</v>
      </c>
      <c r="K1442" s="116" t="b">
        <f t="shared" si="172"/>
        <v>0</v>
      </c>
      <c r="L1442" s="116"/>
      <c r="N1442" s="49">
        <v>71.681299999999993</v>
      </c>
      <c r="O1442" s="49">
        <v>114.935</v>
      </c>
      <c r="P1442" s="49">
        <v>231.196</v>
      </c>
    </row>
    <row r="1443" spans="1:16" hidden="1" x14ac:dyDescent="0.3">
      <c r="A1443" s="49">
        <v>1397</v>
      </c>
      <c r="B1443" s="115">
        <f t="shared" si="168"/>
        <v>1.3046364080039043</v>
      </c>
      <c r="C1443" s="49">
        <f t="shared" si="169"/>
        <v>970.9368159808472</v>
      </c>
      <c r="D1443" s="49">
        <f t="shared" si="170"/>
        <v>0.27843137254901956</v>
      </c>
      <c r="E1443" s="49">
        <f t="shared" si="170"/>
        <v>0.45198823529411764</v>
      </c>
      <c r="F1443" s="49">
        <f t="shared" si="170"/>
        <v>0.9082980392156863</v>
      </c>
      <c r="G1443" s="49" t="e">
        <f t="shared" si="175"/>
        <v>#REF!</v>
      </c>
      <c r="H1443" s="49" t="e">
        <f t="shared" si="175"/>
        <v>#REF!</v>
      </c>
      <c r="I1443" s="49" t="e">
        <f t="shared" si="175"/>
        <v>#REF!</v>
      </c>
      <c r="J1443" s="116">
        <f>'[2]RGB Analysis'!A1443/3</f>
        <v>465.66666666666669</v>
      </c>
      <c r="K1443" s="116" t="b">
        <f t="shared" si="172"/>
        <v>0</v>
      </c>
      <c r="L1443" s="116"/>
      <c r="N1443" s="49">
        <v>71</v>
      </c>
      <c r="O1443" s="49">
        <v>115.25700000000001</v>
      </c>
      <c r="P1443" s="49">
        <v>231.61600000000001</v>
      </c>
    </row>
    <row r="1444" spans="1:16" x14ac:dyDescent="0.3">
      <c r="A1444" s="49">
        <v>1398</v>
      </c>
      <c r="B1444" s="115">
        <f t="shared" si="168"/>
        <v>1.3026354319180087</v>
      </c>
      <c r="C1444" s="49">
        <f t="shared" si="169"/>
        <v>972.42827038327562</v>
      </c>
      <c r="D1444" s="49">
        <f t="shared" si="170"/>
        <v>0.27718549019607847</v>
      </c>
      <c r="E1444" s="49">
        <f t="shared" si="170"/>
        <v>0.45490196078431372</v>
      </c>
      <c r="F1444" s="49">
        <f t="shared" si="170"/>
        <v>0.91159607843137247</v>
      </c>
      <c r="G1444" s="49" t="e">
        <f t="shared" si="175"/>
        <v>#REF!</v>
      </c>
      <c r="H1444" s="49" t="e">
        <f t="shared" si="175"/>
        <v>#REF!</v>
      </c>
      <c r="I1444" s="49" t="e">
        <f t="shared" si="175"/>
        <v>#REF!</v>
      </c>
      <c r="J1444" s="116">
        <f>'[2]RGB Analysis'!A1444/3</f>
        <v>466</v>
      </c>
      <c r="K1444" s="116" t="b">
        <f t="shared" si="172"/>
        <v>1</v>
      </c>
      <c r="L1444" s="116"/>
      <c r="N1444" s="49">
        <v>70.682299999999998</v>
      </c>
      <c r="O1444" s="49">
        <v>116</v>
      </c>
      <c r="P1444" s="49">
        <v>232.45699999999999</v>
      </c>
    </row>
    <row r="1445" spans="1:16" hidden="1" x14ac:dyDescent="0.3">
      <c r="A1445" s="49">
        <v>1399</v>
      </c>
      <c r="B1445" s="115">
        <f t="shared" si="168"/>
        <v>1.3006344558321132</v>
      </c>
      <c r="C1445" s="49">
        <f t="shared" si="169"/>
        <v>973.92431387617285</v>
      </c>
      <c r="D1445" s="49">
        <f t="shared" si="170"/>
        <v>0.27450980392156865</v>
      </c>
      <c r="E1445" s="49">
        <f t="shared" si="170"/>
        <v>0.45241568627450979</v>
      </c>
      <c r="F1445" s="49">
        <f t="shared" si="170"/>
        <v>0.92286666666666661</v>
      </c>
      <c r="G1445" s="49" t="e">
        <f t="shared" si="175"/>
        <v>#REF!</v>
      </c>
      <c r="H1445" s="49" t="e">
        <f t="shared" si="175"/>
        <v>#REF!</v>
      </c>
      <c r="I1445" s="49" t="e">
        <f t="shared" si="175"/>
        <v>#REF!</v>
      </c>
      <c r="J1445" s="116">
        <f>'[2]RGB Analysis'!A1445/3</f>
        <v>466.33333333333331</v>
      </c>
      <c r="K1445" s="116" t="b">
        <f t="shared" si="172"/>
        <v>0</v>
      </c>
      <c r="L1445" s="116"/>
      <c r="N1445" s="49">
        <v>70</v>
      </c>
      <c r="O1445" s="49">
        <v>115.366</v>
      </c>
      <c r="P1445" s="49">
        <v>235.33099999999999</v>
      </c>
    </row>
    <row r="1446" spans="1:16" hidden="1" x14ac:dyDescent="0.3">
      <c r="A1446" s="49">
        <v>1400</v>
      </c>
      <c r="B1446" s="115">
        <f t="shared" si="168"/>
        <v>1.2986334797462176</v>
      </c>
      <c r="C1446" s="49">
        <f t="shared" si="169"/>
        <v>975.42496767259229</v>
      </c>
      <c r="D1446" s="49">
        <f t="shared" si="170"/>
        <v>0.28320470588235297</v>
      </c>
      <c r="E1446" s="49">
        <f t="shared" si="170"/>
        <v>0.4433333333333333</v>
      </c>
      <c r="F1446" s="49">
        <f t="shared" si="170"/>
        <v>0.94582352941176473</v>
      </c>
      <c r="G1446" s="49" t="e">
        <f t="shared" si="175"/>
        <v>#REF!</v>
      </c>
      <c r="H1446" s="49" t="e">
        <f t="shared" si="175"/>
        <v>#REF!</v>
      </c>
      <c r="I1446" s="49" t="e">
        <f t="shared" si="175"/>
        <v>#REF!</v>
      </c>
      <c r="J1446" s="116">
        <f>'[2]RGB Analysis'!A1446/3</f>
        <v>466.66666666666669</v>
      </c>
      <c r="K1446" s="116" t="b">
        <f t="shared" si="172"/>
        <v>0</v>
      </c>
      <c r="L1446" s="116"/>
      <c r="N1446" s="49">
        <v>72.217200000000005</v>
      </c>
      <c r="O1446" s="49">
        <v>113.05</v>
      </c>
      <c r="P1446" s="49">
        <v>241.185</v>
      </c>
    </row>
    <row r="1447" spans="1:16" x14ac:dyDescent="0.3">
      <c r="A1447" s="49">
        <v>1401</v>
      </c>
      <c r="B1447" s="115">
        <f t="shared" si="168"/>
        <v>1.2966325036603221</v>
      </c>
      <c r="C1447" s="49">
        <f t="shared" si="169"/>
        <v>976.93025311653139</v>
      </c>
      <c r="D1447" s="49">
        <f t="shared" si="170"/>
        <v>0.30196078431372547</v>
      </c>
      <c r="E1447" s="49">
        <f t="shared" si="170"/>
        <v>0.43428627450980389</v>
      </c>
      <c r="F1447" s="49">
        <f t="shared" si="170"/>
        <v>0.9336392156862745</v>
      </c>
      <c r="G1447" s="49" t="e">
        <f t="shared" si="175"/>
        <v>#REF!</v>
      </c>
      <c r="H1447" s="49" t="e">
        <f t="shared" si="175"/>
        <v>#REF!</v>
      </c>
      <c r="I1447" s="49" t="e">
        <f t="shared" si="175"/>
        <v>#REF!</v>
      </c>
      <c r="J1447" s="116">
        <f>'[2]RGB Analysis'!A1447/3</f>
        <v>467</v>
      </c>
      <c r="K1447" s="116" t="b">
        <f t="shared" si="172"/>
        <v>1</v>
      </c>
      <c r="L1447" s="116"/>
      <c r="N1447" s="49">
        <v>77</v>
      </c>
      <c r="O1447" s="49">
        <v>110.74299999999999</v>
      </c>
      <c r="P1447" s="49">
        <v>238.078</v>
      </c>
    </row>
    <row r="1448" spans="1:16" hidden="1" x14ac:dyDescent="0.3">
      <c r="A1448" s="49">
        <v>1402</v>
      </c>
      <c r="B1448" s="115">
        <f t="shared" si="168"/>
        <v>1.2946315275744265</v>
      </c>
      <c r="C1448" s="49">
        <f t="shared" si="169"/>
        <v>978.44019168394493</v>
      </c>
      <c r="D1448" s="49">
        <f t="shared" si="170"/>
        <v>0.29700745098039216</v>
      </c>
      <c r="E1448" s="49">
        <f t="shared" si="170"/>
        <v>0.42972549019607842</v>
      </c>
      <c r="F1448" s="49">
        <f t="shared" si="170"/>
        <v>0.90966666666666662</v>
      </c>
      <c r="G1448" s="49" t="e">
        <f t="shared" si="175"/>
        <v>#REF!</v>
      </c>
      <c r="H1448" s="49" t="e">
        <f t="shared" si="175"/>
        <v>#REF!</v>
      </c>
      <c r="I1448" s="49" t="e">
        <f t="shared" si="175"/>
        <v>#REF!</v>
      </c>
      <c r="J1448" s="116">
        <f>'[2]RGB Analysis'!A1448/3</f>
        <v>467.33333333333331</v>
      </c>
      <c r="K1448" s="116" t="b">
        <f t="shared" si="172"/>
        <v>0</v>
      </c>
      <c r="L1448" s="116"/>
      <c r="N1448" s="49">
        <v>75.736900000000006</v>
      </c>
      <c r="O1448" s="49">
        <v>109.58</v>
      </c>
      <c r="P1448" s="49">
        <v>231.965</v>
      </c>
    </row>
    <row r="1449" spans="1:16" hidden="1" x14ac:dyDescent="0.3">
      <c r="A1449" s="49">
        <v>1403</v>
      </c>
      <c r="B1449" s="115">
        <f t="shared" si="168"/>
        <v>1.292630551488531</v>
      </c>
      <c r="C1449" s="49">
        <f t="shared" si="169"/>
        <v>979.95480498376526</v>
      </c>
      <c r="D1449" s="49">
        <f t="shared" si="170"/>
        <v>0.28627450980392155</v>
      </c>
      <c r="E1449" s="49">
        <f t="shared" si="170"/>
        <v>0.42605098039215689</v>
      </c>
      <c r="F1449" s="49">
        <f t="shared" si="170"/>
        <v>0.91507843137254896</v>
      </c>
      <c r="G1449" s="49" t="e">
        <f t="shared" si="175"/>
        <v>#REF!</v>
      </c>
      <c r="H1449" s="49" t="e">
        <f t="shared" si="175"/>
        <v>#REF!</v>
      </c>
      <c r="I1449" s="49" t="e">
        <f t="shared" si="175"/>
        <v>#REF!</v>
      </c>
      <c r="J1449" s="116">
        <f>'[2]RGB Analysis'!A1449/3</f>
        <v>467.66666666666669</v>
      </c>
      <c r="K1449" s="116" t="b">
        <f t="shared" si="172"/>
        <v>0</v>
      </c>
      <c r="L1449" s="116"/>
      <c r="N1449" s="49">
        <v>73</v>
      </c>
      <c r="O1449" s="49">
        <v>108.643</v>
      </c>
      <c r="P1449" s="49">
        <v>233.345</v>
      </c>
    </row>
    <row r="1450" spans="1:16" x14ac:dyDescent="0.3">
      <c r="A1450" s="49">
        <v>1404</v>
      </c>
      <c r="B1450" s="115">
        <f t="shared" si="168"/>
        <v>1.2906295754026353</v>
      </c>
      <c r="C1450" s="49">
        <f t="shared" si="169"/>
        <v>981.47411475893398</v>
      </c>
      <c r="D1450" s="49">
        <f t="shared" si="170"/>
        <v>0.28504549019607844</v>
      </c>
      <c r="E1450" s="49">
        <f t="shared" si="170"/>
        <v>0.42965098039215688</v>
      </c>
      <c r="F1450" s="49">
        <f t="shared" si="170"/>
        <v>0.9249686274509803</v>
      </c>
      <c r="G1450" s="49" t="e">
        <f t="shared" si="175"/>
        <v>#REF!</v>
      </c>
      <c r="H1450" s="49" t="e">
        <f t="shared" si="175"/>
        <v>#REF!</v>
      </c>
      <c r="I1450" s="49" t="e">
        <f t="shared" si="175"/>
        <v>#REF!</v>
      </c>
      <c r="J1450" s="116">
        <f>'[2]RGB Analysis'!A1450/3</f>
        <v>468</v>
      </c>
      <c r="K1450" s="116" t="b">
        <f t="shared" si="172"/>
        <v>1</v>
      </c>
      <c r="L1450" s="116"/>
      <c r="N1450" s="49">
        <v>72.686599999999999</v>
      </c>
      <c r="O1450" s="49">
        <v>109.56100000000001</v>
      </c>
      <c r="P1450" s="49">
        <v>235.86699999999999</v>
      </c>
    </row>
    <row r="1451" spans="1:16" hidden="1" x14ac:dyDescent="0.3">
      <c r="A1451" s="49">
        <v>1405</v>
      </c>
      <c r="B1451" s="115">
        <f t="shared" si="168"/>
        <v>1.2886285993167399</v>
      </c>
      <c r="C1451" s="49">
        <f t="shared" si="169"/>
        <v>982.99814288744153</v>
      </c>
      <c r="D1451" s="49">
        <f t="shared" si="170"/>
        <v>0.28268039215686269</v>
      </c>
      <c r="E1451" s="49">
        <f t="shared" si="170"/>
        <v>0.42814117647058819</v>
      </c>
      <c r="F1451" s="49">
        <f t="shared" si="170"/>
        <v>0.93272549019607842</v>
      </c>
      <c r="G1451" s="49" t="e">
        <f t="shared" si="175"/>
        <v>#REF!</v>
      </c>
      <c r="H1451" s="49" t="e">
        <f t="shared" si="175"/>
        <v>#REF!</v>
      </c>
      <c r="I1451" s="49" t="e">
        <f t="shared" si="175"/>
        <v>#REF!</v>
      </c>
      <c r="J1451" s="116">
        <f>'[2]RGB Analysis'!A1451/3</f>
        <v>468.33333333333331</v>
      </c>
      <c r="K1451" s="116" t="b">
        <f t="shared" si="172"/>
        <v>0</v>
      </c>
      <c r="L1451" s="116"/>
      <c r="N1451" s="49">
        <v>72.083500000000001</v>
      </c>
      <c r="O1451" s="49">
        <v>109.176</v>
      </c>
      <c r="P1451" s="49">
        <v>237.845</v>
      </c>
    </row>
    <row r="1452" spans="1:16" hidden="1" x14ac:dyDescent="0.3">
      <c r="A1452" s="49">
        <v>1406</v>
      </c>
      <c r="B1452" s="115">
        <f t="shared" si="168"/>
        <v>1.2866276232308442</v>
      </c>
      <c r="C1452" s="49">
        <f t="shared" si="169"/>
        <v>984.52691138337855</v>
      </c>
      <c r="D1452" s="49">
        <f t="shared" si="170"/>
        <v>0.28634901960784315</v>
      </c>
      <c r="E1452" s="49">
        <f t="shared" si="170"/>
        <v>0.42561176470588236</v>
      </c>
      <c r="F1452" s="49">
        <f t="shared" si="170"/>
        <v>0.94687450980392152</v>
      </c>
      <c r="G1452" s="49" t="e">
        <f t="shared" si="175"/>
        <v>#REF!</v>
      </c>
      <c r="H1452" s="49" t="e">
        <f t="shared" si="175"/>
        <v>#REF!</v>
      </c>
      <c r="I1452" s="49" t="e">
        <f t="shared" si="175"/>
        <v>#REF!</v>
      </c>
      <c r="J1452" s="116">
        <f>'[2]RGB Analysis'!A1452/3</f>
        <v>468.66666666666669</v>
      </c>
      <c r="K1452" s="116" t="b">
        <f t="shared" si="172"/>
        <v>0</v>
      </c>
      <c r="L1452" s="116"/>
      <c r="N1452" s="49">
        <v>73.019000000000005</v>
      </c>
      <c r="O1452" s="49">
        <v>108.53100000000001</v>
      </c>
      <c r="P1452" s="49">
        <v>241.453</v>
      </c>
    </row>
    <row r="1453" spans="1:16" x14ac:dyDescent="0.3">
      <c r="A1453" s="49">
        <v>1407</v>
      </c>
      <c r="B1453" s="115">
        <f t="shared" si="168"/>
        <v>1.2846266471449488</v>
      </c>
      <c r="C1453" s="49">
        <f t="shared" si="169"/>
        <v>986.06044239799428</v>
      </c>
      <c r="D1453" s="49">
        <f t="shared" si="170"/>
        <v>0.29348588235294115</v>
      </c>
      <c r="E1453" s="49">
        <f t="shared" si="170"/>
        <v>0.42842745098039214</v>
      </c>
      <c r="F1453" s="49">
        <f t="shared" si="170"/>
        <v>0.95417647058823529</v>
      </c>
      <c r="G1453" s="49" t="e">
        <f t="shared" si="175"/>
        <v>#REF!</v>
      </c>
      <c r="H1453" s="49" t="e">
        <f t="shared" si="175"/>
        <v>#REF!</v>
      </c>
      <c r="I1453" s="49" t="e">
        <f t="shared" si="175"/>
        <v>#REF!</v>
      </c>
      <c r="J1453" s="116">
        <f>'[2]RGB Analysis'!A1453/3</f>
        <v>469</v>
      </c>
      <c r="K1453" s="116" t="b">
        <f t="shared" si="172"/>
        <v>1</v>
      </c>
      <c r="L1453" s="116"/>
      <c r="N1453" s="49">
        <v>74.838899999999995</v>
      </c>
      <c r="O1453" s="49">
        <v>109.249</v>
      </c>
      <c r="P1453" s="49">
        <v>243.315</v>
      </c>
    </row>
    <row r="1454" spans="1:16" hidden="1" x14ac:dyDescent="0.3">
      <c r="A1454" s="49">
        <v>1408</v>
      </c>
      <c r="B1454" s="115">
        <f t="shared" si="168"/>
        <v>1.2826256710590531</v>
      </c>
      <c r="C1454" s="49">
        <f t="shared" si="169"/>
        <v>987.59875822076822</v>
      </c>
      <c r="D1454" s="49">
        <f t="shared" si="170"/>
        <v>0.29533960784313723</v>
      </c>
      <c r="E1454" s="49">
        <f t="shared" si="170"/>
        <v>0.4220392156862745</v>
      </c>
      <c r="F1454" s="49">
        <f t="shared" si="170"/>
        <v>0.97085098039215689</v>
      </c>
      <c r="G1454" s="49" t="e">
        <f t="shared" si="175"/>
        <v>#REF!</v>
      </c>
      <c r="H1454" s="49" t="e">
        <f t="shared" si="175"/>
        <v>#REF!</v>
      </c>
      <c r="I1454" s="49" t="e">
        <f t="shared" si="175"/>
        <v>#REF!</v>
      </c>
      <c r="J1454" s="116">
        <f>'[2]RGB Analysis'!A1454/3</f>
        <v>469.33333333333331</v>
      </c>
      <c r="K1454" s="116" t="b">
        <f t="shared" si="172"/>
        <v>0</v>
      </c>
      <c r="L1454" s="116"/>
      <c r="N1454" s="49">
        <v>75.311599999999999</v>
      </c>
      <c r="O1454" s="49">
        <v>107.62</v>
      </c>
      <c r="P1454" s="49">
        <v>247.56700000000001</v>
      </c>
    </row>
    <row r="1455" spans="1:16" hidden="1" x14ac:dyDescent="0.3">
      <c r="A1455" s="49">
        <v>1409</v>
      </c>
      <c r="B1455" s="115">
        <f t="shared" ref="B1455:B1518" si="176">4.1/2049*(2049-A1455)</f>
        <v>1.2806246949731577</v>
      </c>
      <c r="C1455" s="49">
        <f t="shared" ref="C1455:C1518" si="177">0.4*18.6*78.1*2.18/B1455</f>
        <v>989.14188128048806</v>
      </c>
      <c r="D1455" s="49">
        <f t="shared" ref="D1455:F1518" si="178">N1455/250/1.02</f>
        <v>0.29934823529411764</v>
      </c>
      <c r="E1455" s="49">
        <f t="shared" si="178"/>
        <v>0.41568627450980389</v>
      </c>
      <c r="F1455" s="49">
        <f t="shared" si="178"/>
        <v>0.9626509803921568</v>
      </c>
      <c r="G1455" s="49" t="e">
        <f t="shared" ref="G1455:I1470" si="179">G1454</f>
        <v>#REF!</v>
      </c>
      <c r="H1455" s="49" t="e">
        <f t="shared" si="179"/>
        <v>#REF!</v>
      </c>
      <c r="I1455" s="49" t="e">
        <f t="shared" si="179"/>
        <v>#REF!</v>
      </c>
      <c r="J1455" s="116">
        <f>'[2]RGB Analysis'!A1455/3</f>
        <v>469.66666666666669</v>
      </c>
      <c r="K1455" s="116" t="b">
        <f t="shared" ref="K1455:K1518" si="180">INT(J1455)=J1455</f>
        <v>0</v>
      </c>
      <c r="L1455" s="116"/>
      <c r="N1455" s="49">
        <v>76.333799999999997</v>
      </c>
      <c r="O1455" s="49">
        <v>106</v>
      </c>
      <c r="P1455" s="49">
        <v>245.476</v>
      </c>
    </row>
    <row r="1456" spans="1:16" x14ac:dyDescent="0.3">
      <c r="A1456" s="49">
        <v>1410</v>
      </c>
      <c r="B1456" s="115">
        <f t="shared" si="176"/>
        <v>1.278623718887262</v>
      </c>
      <c r="C1456" s="49">
        <f t="shared" si="177"/>
        <v>990.68983414634181</v>
      </c>
      <c r="D1456" s="49">
        <f t="shared" si="178"/>
        <v>0.29755647058823531</v>
      </c>
      <c r="E1456" s="49">
        <f t="shared" si="178"/>
        <v>0.41446274509803921</v>
      </c>
      <c r="F1456" s="49">
        <f t="shared" si="178"/>
        <v>0.94496078431372554</v>
      </c>
      <c r="G1456" s="49" t="e">
        <f t="shared" si="179"/>
        <v>#REF!</v>
      </c>
      <c r="H1456" s="49" t="e">
        <f t="shared" si="179"/>
        <v>#REF!</v>
      </c>
      <c r="I1456" s="49" t="e">
        <f t="shared" si="179"/>
        <v>#REF!</v>
      </c>
      <c r="J1456" s="116">
        <f>'[2]RGB Analysis'!A1456/3</f>
        <v>470</v>
      </c>
      <c r="K1456" s="116" t="b">
        <f t="shared" si="180"/>
        <v>1</v>
      </c>
      <c r="L1456" s="116"/>
      <c r="N1456" s="49">
        <v>75.876900000000006</v>
      </c>
      <c r="O1456" s="49">
        <v>105.688</v>
      </c>
      <c r="P1456" s="49">
        <v>240.965</v>
      </c>
    </row>
    <row r="1457" spans="1:16" hidden="1" x14ac:dyDescent="0.3">
      <c r="A1457" s="49">
        <v>1411</v>
      </c>
      <c r="B1457" s="115">
        <f t="shared" si="176"/>
        <v>1.2766227428013663</v>
      </c>
      <c r="C1457" s="49">
        <f t="shared" si="177"/>
        <v>992.2426395290164</v>
      </c>
      <c r="D1457" s="49">
        <f t="shared" si="178"/>
        <v>0.29484666666666665</v>
      </c>
      <c r="E1457" s="49">
        <f t="shared" si="178"/>
        <v>0.41123921568627453</v>
      </c>
      <c r="F1457" s="49">
        <f t="shared" si="178"/>
        <v>0.94869803921568618</v>
      </c>
      <c r="G1457" s="49" t="e">
        <f t="shared" si="179"/>
        <v>#REF!</v>
      </c>
      <c r="H1457" s="49" t="e">
        <f t="shared" si="179"/>
        <v>#REF!</v>
      </c>
      <c r="I1457" s="49" t="e">
        <f t="shared" si="179"/>
        <v>#REF!</v>
      </c>
      <c r="J1457" s="116">
        <f>'[2]RGB Analysis'!A1457/3</f>
        <v>470.33333333333331</v>
      </c>
      <c r="K1457" s="116" t="b">
        <f t="shared" si="180"/>
        <v>0</v>
      </c>
      <c r="L1457" s="116"/>
      <c r="N1457" s="49">
        <v>75.185900000000004</v>
      </c>
      <c r="O1457" s="49">
        <v>104.866</v>
      </c>
      <c r="P1457" s="49">
        <v>241.91800000000001</v>
      </c>
    </row>
    <row r="1458" spans="1:16" hidden="1" x14ac:dyDescent="0.3">
      <c r="A1458" s="49">
        <v>1412</v>
      </c>
      <c r="B1458" s="115">
        <f t="shared" si="176"/>
        <v>1.2746217667154709</v>
      </c>
      <c r="C1458" s="49">
        <f t="shared" si="177"/>
        <v>993.80032028180915</v>
      </c>
      <c r="D1458" s="49">
        <f t="shared" si="178"/>
        <v>0.29277058823529412</v>
      </c>
      <c r="E1458" s="49">
        <f t="shared" si="178"/>
        <v>0.41175294117647054</v>
      </c>
      <c r="F1458" s="49">
        <f t="shared" si="178"/>
        <v>0.95830196078431373</v>
      </c>
      <c r="G1458" s="49" t="e">
        <f t="shared" si="179"/>
        <v>#REF!</v>
      </c>
      <c r="H1458" s="49" t="e">
        <f t="shared" si="179"/>
        <v>#REF!</v>
      </c>
      <c r="I1458" s="49" t="e">
        <f t="shared" si="179"/>
        <v>#REF!</v>
      </c>
      <c r="J1458" s="116">
        <f>'[2]RGB Analysis'!A1458/3</f>
        <v>470.66666666666669</v>
      </c>
      <c r="K1458" s="116" t="b">
        <f t="shared" si="180"/>
        <v>0</v>
      </c>
      <c r="L1458" s="116"/>
      <c r="N1458" s="49">
        <v>74.656499999999994</v>
      </c>
      <c r="O1458" s="49">
        <v>104.997</v>
      </c>
      <c r="P1458" s="49">
        <v>244.36699999999999</v>
      </c>
    </row>
    <row r="1459" spans="1:16" x14ac:dyDescent="0.3">
      <c r="A1459" s="49">
        <v>1413</v>
      </c>
      <c r="B1459" s="115">
        <f t="shared" si="176"/>
        <v>1.2726207906295752</v>
      </c>
      <c r="C1459" s="49">
        <f t="shared" si="177"/>
        <v>995.36289940174913</v>
      </c>
      <c r="D1459" s="49">
        <f t="shared" si="178"/>
        <v>0.2881462745098039</v>
      </c>
      <c r="E1459" s="49">
        <f t="shared" si="178"/>
        <v>0.41383529411764708</v>
      </c>
      <c r="F1459" s="49">
        <f t="shared" si="178"/>
        <v>0.96034509803921564</v>
      </c>
      <c r="G1459" s="49" t="e">
        <f t="shared" si="179"/>
        <v>#REF!</v>
      </c>
      <c r="H1459" s="49" t="e">
        <f t="shared" si="179"/>
        <v>#REF!</v>
      </c>
      <c r="I1459" s="49" t="e">
        <f t="shared" si="179"/>
        <v>#REF!</v>
      </c>
      <c r="J1459" s="116">
        <f>'[2]RGB Analysis'!A1459/3</f>
        <v>471</v>
      </c>
      <c r="K1459" s="116" t="b">
        <f t="shared" si="180"/>
        <v>1</v>
      </c>
      <c r="L1459" s="116"/>
      <c r="N1459" s="49">
        <v>73.4773</v>
      </c>
      <c r="O1459" s="49">
        <v>105.52800000000001</v>
      </c>
      <c r="P1459" s="49">
        <v>244.88800000000001</v>
      </c>
    </row>
    <row r="1460" spans="1:16" hidden="1" x14ac:dyDescent="0.3">
      <c r="A1460" s="49">
        <v>1414</v>
      </c>
      <c r="B1460" s="115">
        <f t="shared" si="176"/>
        <v>1.2706198145436798</v>
      </c>
      <c r="C1460" s="49">
        <f t="shared" si="177"/>
        <v>996.93040003072815</v>
      </c>
      <c r="D1460" s="49">
        <f t="shared" si="178"/>
        <v>0.29046156862745098</v>
      </c>
      <c r="E1460" s="49">
        <f t="shared" si="178"/>
        <v>0.4086078431372549</v>
      </c>
      <c r="F1460" s="49">
        <f t="shared" si="178"/>
        <v>0.96481568627450975</v>
      </c>
      <c r="G1460" s="49" t="e">
        <f t="shared" si="179"/>
        <v>#REF!</v>
      </c>
      <c r="H1460" s="49" t="e">
        <f t="shared" si="179"/>
        <v>#REF!</v>
      </c>
      <c r="I1460" s="49" t="e">
        <f t="shared" si="179"/>
        <v>#REF!</v>
      </c>
      <c r="J1460" s="116">
        <f>'[2]RGB Analysis'!A1460/3</f>
        <v>471.33333333333331</v>
      </c>
      <c r="K1460" s="116" t="b">
        <f t="shared" si="180"/>
        <v>0</v>
      </c>
      <c r="L1460" s="116"/>
      <c r="N1460" s="49">
        <v>74.067700000000002</v>
      </c>
      <c r="O1460" s="49">
        <v>104.19499999999999</v>
      </c>
      <c r="P1460" s="49">
        <v>246.02799999999999</v>
      </c>
    </row>
    <row r="1461" spans="1:16" hidden="1" x14ac:dyDescent="0.3">
      <c r="A1461" s="49">
        <v>1415</v>
      </c>
      <c r="B1461" s="115">
        <f t="shared" si="176"/>
        <v>1.2686188384577841</v>
      </c>
      <c r="C1461" s="49">
        <f t="shared" si="177"/>
        <v>998.5028454566442</v>
      </c>
      <c r="D1461" s="49">
        <f t="shared" si="178"/>
        <v>0.29526039215686273</v>
      </c>
      <c r="E1461" s="49">
        <f t="shared" si="178"/>
        <v>0.40599607843137253</v>
      </c>
      <c r="F1461" s="49">
        <f t="shared" si="178"/>
        <v>0.95961176470588239</v>
      </c>
      <c r="G1461" s="49" t="e">
        <f t="shared" si="179"/>
        <v>#REF!</v>
      </c>
      <c r="H1461" s="49" t="e">
        <f t="shared" si="179"/>
        <v>#REF!</v>
      </c>
      <c r="I1461" s="49" t="e">
        <f t="shared" si="179"/>
        <v>#REF!</v>
      </c>
      <c r="J1461" s="116">
        <f>'[2]RGB Analysis'!A1461/3</f>
        <v>471.66666666666669</v>
      </c>
      <c r="K1461" s="116" t="b">
        <f t="shared" si="180"/>
        <v>0</v>
      </c>
      <c r="L1461" s="116"/>
      <c r="N1461" s="49">
        <v>75.291399999999996</v>
      </c>
      <c r="O1461" s="49">
        <v>103.529</v>
      </c>
      <c r="P1461" s="49">
        <v>244.70099999999999</v>
      </c>
    </row>
    <row r="1462" spans="1:16" x14ac:dyDescent="0.3">
      <c r="A1462" s="49">
        <v>1416</v>
      </c>
      <c r="B1462" s="115">
        <f t="shared" si="176"/>
        <v>1.2666178623718887</v>
      </c>
      <c r="C1462" s="49">
        <f t="shared" si="177"/>
        <v>1000.0802591145535</v>
      </c>
      <c r="D1462" s="49">
        <f t="shared" si="178"/>
        <v>0.29619019607843133</v>
      </c>
      <c r="E1462" s="49">
        <f t="shared" si="178"/>
        <v>0.40367058823529417</v>
      </c>
      <c r="F1462" s="49">
        <f t="shared" si="178"/>
        <v>0.94643137254901955</v>
      </c>
      <c r="G1462" s="49" t="e">
        <f t="shared" si="179"/>
        <v>#REF!</v>
      </c>
      <c r="H1462" s="49" t="e">
        <f t="shared" si="179"/>
        <v>#REF!</v>
      </c>
      <c r="I1462" s="49" t="e">
        <f t="shared" si="179"/>
        <v>#REF!</v>
      </c>
      <c r="J1462" s="116">
        <f>'[2]RGB Analysis'!A1462/3</f>
        <v>472</v>
      </c>
      <c r="K1462" s="116" t="b">
        <f t="shared" si="180"/>
        <v>1</v>
      </c>
      <c r="L1462" s="116"/>
      <c r="N1462" s="49">
        <v>75.528499999999994</v>
      </c>
      <c r="O1462" s="49">
        <v>102.93600000000001</v>
      </c>
      <c r="P1462" s="49">
        <v>241.34</v>
      </c>
    </row>
    <row r="1463" spans="1:16" hidden="1" x14ac:dyDescent="0.3">
      <c r="A1463" s="49">
        <v>1417</v>
      </c>
      <c r="B1463" s="115">
        <f t="shared" si="176"/>
        <v>1.264616886285993</v>
      </c>
      <c r="C1463" s="49">
        <f t="shared" si="177"/>
        <v>1001.6626645878362</v>
      </c>
      <c r="D1463" s="49">
        <f t="shared" si="178"/>
        <v>0.29803921568627451</v>
      </c>
      <c r="E1463" s="49">
        <f t="shared" si="178"/>
        <v>0.39764705882352941</v>
      </c>
      <c r="F1463" s="49">
        <f t="shared" si="178"/>
        <v>0.94754117647058811</v>
      </c>
      <c r="G1463" s="49" t="e">
        <f t="shared" si="179"/>
        <v>#REF!</v>
      </c>
      <c r="H1463" s="49" t="e">
        <f t="shared" si="179"/>
        <v>#REF!</v>
      </c>
      <c r="I1463" s="49" t="e">
        <f t="shared" si="179"/>
        <v>#REF!</v>
      </c>
      <c r="J1463" s="116">
        <f>'[2]RGB Analysis'!A1463/3</f>
        <v>472.33333333333331</v>
      </c>
      <c r="K1463" s="116" t="b">
        <f t="shared" si="180"/>
        <v>0</v>
      </c>
      <c r="L1463" s="116"/>
      <c r="N1463" s="49">
        <v>76</v>
      </c>
      <c r="O1463" s="49">
        <v>101.4</v>
      </c>
      <c r="P1463" s="49">
        <v>241.62299999999999</v>
      </c>
    </row>
    <row r="1464" spans="1:16" hidden="1" x14ac:dyDescent="0.3">
      <c r="A1464" s="49">
        <v>1418</v>
      </c>
      <c r="B1464" s="115">
        <f t="shared" si="176"/>
        <v>1.2626159102000976</v>
      </c>
      <c r="C1464" s="49">
        <f t="shared" si="177"/>
        <v>1003.2500856093699</v>
      </c>
      <c r="D1464" s="49">
        <f t="shared" si="178"/>
        <v>0.29486352941176469</v>
      </c>
      <c r="E1464" s="49">
        <f t="shared" si="178"/>
        <v>0.39849411764705883</v>
      </c>
      <c r="F1464" s="49">
        <f t="shared" si="178"/>
        <v>0.95058039215686274</v>
      </c>
      <c r="G1464" s="49" t="e">
        <f t="shared" si="179"/>
        <v>#REF!</v>
      </c>
      <c r="H1464" s="49" t="e">
        <f t="shared" si="179"/>
        <v>#REF!</v>
      </c>
      <c r="I1464" s="49" t="e">
        <f t="shared" si="179"/>
        <v>#REF!</v>
      </c>
      <c r="J1464" s="116">
        <f>'[2]RGB Analysis'!A1464/3</f>
        <v>472.66666666666669</v>
      </c>
      <c r="K1464" s="116" t="b">
        <f t="shared" si="180"/>
        <v>0</v>
      </c>
      <c r="L1464" s="116"/>
      <c r="N1464" s="49">
        <v>75.190200000000004</v>
      </c>
      <c r="O1464" s="49">
        <v>101.616</v>
      </c>
      <c r="P1464" s="49">
        <v>242.398</v>
      </c>
    </row>
    <row r="1465" spans="1:16" x14ac:dyDescent="0.3">
      <c r="A1465" s="49">
        <v>1419</v>
      </c>
      <c r="B1465" s="115">
        <f t="shared" si="176"/>
        <v>1.2606149341142019</v>
      </c>
      <c r="C1465" s="49">
        <f t="shared" si="177"/>
        <v>1004.8425460627182</v>
      </c>
      <c r="D1465" s="49">
        <f t="shared" si="178"/>
        <v>0.28783058823529412</v>
      </c>
      <c r="E1465" s="49">
        <f t="shared" si="178"/>
        <v>0.40271764705882351</v>
      </c>
      <c r="F1465" s="49">
        <f t="shared" si="178"/>
        <v>0.95426274509803921</v>
      </c>
      <c r="G1465" s="49" t="e">
        <f t="shared" si="179"/>
        <v>#REF!</v>
      </c>
      <c r="H1465" s="49" t="e">
        <f t="shared" si="179"/>
        <v>#REF!</v>
      </c>
      <c r="I1465" s="49" t="e">
        <f t="shared" si="179"/>
        <v>#REF!</v>
      </c>
      <c r="J1465" s="116">
        <f>'[2]RGB Analysis'!A1465/3</f>
        <v>473</v>
      </c>
      <c r="K1465" s="116" t="b">
        <f t="shared" si="180"/>
        <v>1</v>
      </c>
      <c r="L1465" s="116"/>
      <c r="N1465" s="49">
        <v>73.396799999999999</v>
      </c>
      <c r="O1465" s="49">
        <v>102.693</v>
      </c>
      <c r="P1465" s="49">
        <v>243.33699999999999</v>
      </c>
    </row>
    <row r="1466" spans="1:16" hidden="1" x14ac:dyDescent="0.3">
      <c r="A1466" s="49">
        <v>1420</v>
      </c>
      <c r="B1466" s="115">
        <f t="shared" si="176"/>
        <v>1.2586139580283064</v>
      </c>
      <c r="C1466" s="49">
        <f t="shared" si="177"/>
        <v>1006.4400699833266</v>
      </c>
      <c r="D1466" s="49">
        <f t="shared" si="178"/>
        <v>0.29034156862745097</v>
      </c>
      <c r="E1466" s="49">
        <f t="shared" si="178"/>
        <v>0.3963882352941176</v>
      </c>
      <c r="F1466" s="49">
        <f t="shared" si="178"/>
        <v>0.96315294117647066</v>
      </c>
      <c r="G1466" s="49" t="e">
        <f t="shared" si="179"/>
        <v>#REF!</v>
      </c>
      <c r="H1466" s="49" t="e">
        <f t="shared" si="179"/>
        <v>#REF!</v>
      </c>
      <c r="I1466" s="49" t="e">
        <f t="shared" si="179"/>
        <v>#REF!</v>
      </c>
      <c r="J1466" s="116">
        <f>'[2]RGB Analysis'!A1466/3</f>
        <v>473.33333333333331</v>
      </c>
      <c r="K1466" s="116" t="b">
        <f t="shared" si="180"/>
        <v>0</v>
      </c>
      <c r="L1466" s="116"/>
      <c r="N1466" s="49">
        <v>74.037099999999995</v>
      </c>
      <c r="O1466" s="49">
        <v>101.07899999999999</v>
      </c>
      <c r="P1466" s="49">
        <v>245.60400000000001</v>
      </c>
    </row>
    <row r="1467" spans="1:16" hidden="1" x14ac:dyDescent="0.3">
      <c r="A1467" s="49">
        <v>1421</v>
      </c>
      <c r="B1467" s="115">
        <f t="shared" si="176"/>
        <v>1.2566129819424108</v>
      </c>
      <c r="C1467" s="49">
        <f t="shared" si="177"/>
        <v>1008.0426815597332</v>
      </c>
      <c r="D1467" s="49">
        <f t="shared" si="178"/>
        <v>0.29588039215686274</v>
      </c>
      <c r="E1467" s="49">
        <f t="shared" si="178"/>
        <v>0.38943529411764705</v>
      </c>
      <c r="F1467" s="49">
        <f t="shared" si="178"/>
        <v>0.95112549019607839</v>
      </c>
      <c r="G1467" s="49" t="e">
        <f t="shared" si="179"/>
        <v>#REF!</v>
      </c>
      <c r="H1467" s="49" t="e">
        <f t="shared" si="179"/>
        <v>#REF!</v>
      </c>
      <c r="I1467" s="49" t="e">
        <f t="shared" si="179"/>
        <v>#REF!</v>
      </c>
      <c r="J1467" s="116">
        <f>'[2]RGB Analysis'!A1467/3</f>
        <v>473.66666666666669</v>
      </c>
      <c r="K1467" s="116" t="b">
        <f t="shared" si="180"/>
        <v>0</v>
      </c>
      <c r="L1467" s="116"/>
      <c r="N1467" s="49">
        <v>75.4495</v>
      </c>
      <c r="O1467" s="49">
        <v>99.305999999999997</v>
      </c>
      <c r="P1467" s="49">
        <v>242.53700000000001</v>
      </c>
    </row>
    <row r="1468" spans="1:16" x14ac:dyDescent="0.3">
      <c r="A1468" s="49">
        <v>1422</v>
      </c>
      <c r="B1468" s="115">
        <f t="shared" si="176"/>
        <v>1.2546120058565153</v>
      </c>
      <c r="C1468" s="49">
        <f t="shared" si="177"/>
        <v>1009.6504051347885</v>
      </c>
      <c r="D1468" s="49">
        <f t="shared" si="178"/>
        <v>0.293641568627451</v>
      </c>
      <c r="E1468" s="49">
        <f t="shared" si="178"/>
        <v>0.39455686274509799</v>
      </c>
      <c r="F1468" s="49">
        <f t="shared" si="178"/>
        <v>0.92352549019607832</v>
      </c>
      <c r="G1468" s="49" t="e">
        <f t="shared" si="179"/>
        <v>#REF!</v>
      </c>
      <c r="H1468" s="49" t="e">
        <f t="shared" si="179"/>
        <v>#REF!</v>
      </c>
      <c r="I1468" s="49" t="e">
        <f t="shared" si="179"/>
        <v>#REF!</v>
      </c>
      <c r="J1468" s="116">
        <f>'[2]RGB Analysis'!A1468/3</f>
        <v>474</v>
      </c>
      <c r="K1468" s="116" t="b">
        <f t="shared" si="180"/>
        <v>1</v>
      </c>
      <c r="L1468" s="116"/>
      <c r="N1468" s="49">
        <v>74.878600000000006</v>
      </c>
      <c r="O1468" s="49">
        <v>100.61199999999999</v>
      </c>
      <c r="P1468" s="49">
        <v>235.499</v>
      </c>
    </row>
    <row r="1469" spans="1:16" hidden="1" x14ac:dyDescent="0.3">
      <c r="A1469" s="49">
        <v>1423</v>
      </c>
      <c r="B1469" s="115">
        <f t="shared" si="176"/>
        <v>1.2526110297706197</v>
      </c>
      <c r="C1469" s="49">
        <f t="shared" si="177"/>
        <v>1011.2632652068888</v>
      </c>
      <c r="D1469" s="49">
        <f t="shared" si="178"/>
        <v>0.28822666666666669</v>
      </c>
      <c r="E1469" s="49">
        <f t="shared" si="178"/>
        <v>0.39727450980392159</v>
      </c>
      <c r="F1469" s="49">
        <f t="shared" si="178"/>
        <v>0.93078039215686259</v>
      </c>
      <c r="G1469" s="49" t="e">
        <f t="shared" si="179"/>
        <v>#REF!</v>
      </c>
      <c r="H1469" s="49" t="e">
        <f t="shared" si="179"/>
        <v>#REF!</v>
      </c>
      <c r="I1469" s="49" t="e">
        <f t="shared" si="179"/>
        <v>#REF!</v>
      </c>
      <c r="J1469" s="116">
        <f>'[2]RGB Analysis'!A1469/3</f>
        <v>474.33333333333331</v>
      </c>
      <c r="K1469" s="116" t="b">
        <f t="shared" si="180"/>
        <v>0</v>
      </c>
      <c r="L1469" s="116"/>
      <c r="N1469" s="49">
        <v>73.497799999999998</v>
      </c>
      <c r="O1469" s="49">
        <v>101.30500000000001</v>
      </c>
      <c r="P1469" s="49">
        <v>237.34899999999999</v>
      </c>
    </row>
    <row r="1470" spans="1:16" hidden="1" x14ac:dyDescent="0.3">
      <c r="A1470" s="49">
        <v>1424</v>
      </c>
      <c r="B1470" s="115">
        <f t="shared" si="176"/>
        <v>1.2506100536847242</v>
      </c>
      <c r="C1470" s="49">
        <f t="shared" si="177"/>
        <v>1012.8812864312198</v>
      </c>
      <c r="D1470" s="49">
        <f t="shared" si="178"/>
        <v>0.29277137254901964</v>
      </c>
      <c r="E1470" s="49">
        <f t="shared" si="178"/>
        <v>0.39027450980392153</v>
      </c>
      <c r="F1470" s="49">
        <f t="shared" si="178"/>
        <v>0.94608235294117637</v>
      </c>
      <c r="G1470" s="49" t="e">
        <f t="shared" si="179"/>
        <v>#REF!</v>
      </c>
      <c r="H1470" s="49" t="e">
        <f t="shared" si="179"/>
        <v>#REF!</v>
      </c>
      <c r="I1470" s="49" t="e">
        <f t="shared" si="179"/>
        <v>#REF!</v>
      </c>
      <c r="J1470" s="116">
        <f>'[2]RGB Analysis'!A1470/3</f>
        <v>474.66666666666669</v>
      </c>
      <c r="K1470" s="116" t="b">
        <f t="shared" si="180"/>
        <v>0</v>
      </c>
      <c r="L1470" s="116"/>
      <c r="N1470" s="49">
        <v>74.656700000000001</v>
      </c>
      <c r="O1470" s="49">
        <v>99.52</v>
      </c>
      <c r="P1470" s="49">
        <v>241.251</v>
      </c>
    </row>
    <row r="1471" spans="1:16" x14ac:dyDescent="0.3">
      <c r="A1471" s="49">
        <v>1425</v>
      </c>
      <c r="B1471" s="115">
        <f t="shared" si="176"/>
        <v>1.2486090775988286</v>
      </c>
      <c r="C1471" s="49">
        <f t="shared" si="177"/>
        <v>1014.5044936210135</v>
      </c>
      <c r="D1471" s="49">
        <f t="shared" si="178"/>
        <v>0.30284509803921567</v>
      </c>
      <c r="E1471" s="49">
        <f t="shared" si="178"/>
        <v>0.3885058823529412</v>
      </c>
      <c r="F1471" s="49">
        <f t="shared" si="178"/>
        <v>0.94387058823529413</v>
      </c>
      <c r="G1471" s="49" t="e">
        <f t="shared" ref="G1471:I1486" si="181">G1470</f>
        <v>#REF!</v>
      </c>
      <c r="H1471" s="49" t="e">
        <f t="shared" si="181"/>
        <v>#REF!</v>
      </c>
      <c r="I1471" s="49" t="e">
        <f t="shared" si="181"/>
        <v>#REF!</v>
      </c>
      <c r="J1471" s="116">
        <f>'[2]RGB Analysis'!A1471/3</f>
        <v>475</v>
      </c>
      <c r="K1471" s="116" t="b">
        <f t="shared" si="180"/>
        <v>1</v>
      </c>
      <c r="L1471" s="116"/>
      <c r="N1471" s="49">
        <v>77.225499999999997</v>
      </c>
      <c r="O1471" s="49">
        <v>99.069000000000003</v>
      </c>
      <c r="P1471" s="49">
        <v>240.68700000000001</v>
      </c>
    </row>
    <row r="1472" spans="1:16" hidden="1" x14ac:dyDescent="0.3">
      <c r="A1472" s="49">
        <v>1426</v>
      </c>
      <c r="B1472" s="115">
        <f t="shared" si="176"/>
        <v>1.2466081015129331</v>
      </c>
      <c r="C1472" s="49">
        <f t="shared" si="177"/>
        <v>1016.132911748816</v>
      </c>
      <c r="D1472" s="49">
        <f t="shared" si="178"/>
        <v>0.30271568627450979</v>
      </c>
      <c r="E1472" s="49">
        <f t="shared" si="178"/>
        <v>0.3866431372549019</v>
      </c>
      <c r="F1472" s="49">
        <f t="shared" si="178"/>
        <v>0.93884313725490198</v>
      </c>
      <c r="G1472" s="49" t="e">
        <f t="shared" si="181"/>
        <v>#REF!</v>
      </c>
      <c r="H1472" s="49" t="e">
        <f t="shared" si="181"/>
        <v>#REF!</v>
      </c>
      <c r="I1472" s="49" t="e">
        <f t="shared" si="181"/>
        <v>#REF!</v>
      </c>
      <c r="J1472" s="116">
        <f>'[2]RGB Analysis'!A1472/3</f>
        <v>475.33333333333331</v>
      </c>
      <c r="K1472" s="116" t="b">
        <f t="shared" si="180"/>
        <v>0</v>
      </c>
      <c r="L1472" s="116"/>
      <c r="N1472" s="49">
        <v>77.192499999999995</v>
      </c>
      <c r="O1472" s="49">
        <v>98.593999999999994</v>
      </c>
      <c r="P1472" s="49">
        <v>239.405</v>
      </c>
    </row>
    <row r="1473" spans="1:16" hidden="1" x14ac:dyDescent="0.3">
      <c r="A1473" s="49">
        <v>1427</v>
      </c>
      <c r="B1473" s="115">
        <f t="shared" si="176"/>
        <v>1.2446071254270374</v>
      </c>
      <c r="C1473" s="49">
        <f t="shared" si="177"/>
        <v>1017.7665659477692</v>
      </c>
      <c r="D1473" s="49">
        <f t="shared" si="178"/>
        <v>0.30349960784313723</v>
      </c>
      <c r="E1473" s="49">
        <f t="shared" si="178"/>
        <v>0.38325882352941176</v>
      </c>
      <c r="F1473" s="49">
        <f t="shared" si="178"/>
        <v>0.93703921568627446</v>
      </c>
      <c r="G1473" s="49" t="e">
        <f t="shared" si="181"/>
        <v>#REF!</v>
      </c>
      <c r="H1473" s="49" t="e">
        <f t="shared" si="181"/>
        <v>#REF!</v>
      </c>
      <c r="I1473" s="49" t="e">
        <f t="shared" si="181"/>
        <v>#REF!</v>
      </c>
      <c r="J1473" s="116">
        <f>'[2]RGB Analysis'!A1473/3</f>
        <v>475.66666666666669</v>
      </c>
      <c r="K1473" s="116" t="b">
        <f t="shared" si="180"/>
        <v>0</v>
      </c>
      <c r="L1473" s="116"/>
      <c r="N1473" s="49">
        <v>77.392399999999995</v>
      </c>
      <c r="O1473" s="49">
        <v>97.730999999999995</v>
      </c>
      <c r="P1473" s="49">
        <v>238.94499999999999</v>
      </c>
    </row>
    <row r="1474" spans="1:16" x14ac:dyDescent="0.3">
      <c r="A1474" s="49">
        <v>1428</v>
      </c>
      <c r="B1474" s="115">
        <f t="shared" si="176"/>
        <v>1.242606149341142</v>
      </c>
      <c r="C1474" s="49">
        <f t="shared" si="177"/>
        <v>1019.4054815129024</v>
      </c>
      <c r="D1474" s="49">
        <f t="shared" si="178"/>
        <v>0.30209098039215682</v>
      </c>
      <c r="E1474" s="49">
        <f t="shared" si="178"/>
        <v>0.38823529411764707</v>
      </c>
      <c r="F1474" s="49">
        <f t="shared" si="178"/>
        <v>0.93333333333333324</v>
      </c>
      <c r="G1474" s="49" t="e">
        <f t="shared" si="181"/>
        <v>#REF!</v>
      </c>
      <c r="H1474" s="49" t="e">
        <f t="shared" si="181"/>
        <v>#REF!</v>
      </c>
      <c r="I1474" s="49" t="e">
        <f t="shared" si="181"/>
        <v>#REF!</v>
      </c>
      <c r="J1474" s="116">
        <f>'[2]RGB Analysis'!A1474/3</f>
        <v>476</v>
      </c>
      <c r="K1474" s="116" t="b">
        <f t="shared" si="180"/>
        <v>1</v>
      </c>
      <c r="L1474" s="116"/>
      <c r="N1474" s="49">
        <v>77.033199999999994</v>
      </c>
      <c r="O1474" s="49">
        <v>99</v>
      </c>
      <c r="P1474" s="49">
        <v>238</v>
      </c>
    </row>
    <row r="1475" spans="1:16" hidden="1" x14ac:dyDescent="0.3">
      <c r="A1475" s="49">
        <v>1429</v>
      </c>
      <c r="B1475" s="115">
        <f t="shared" si="176"/>
        <v>1.2406051732552463</v>
      </c>
      <c r="C1475" s="49">
        <f t="shared" si="177"/>
        <v>1021.0496839024394</v>
      </c>
      <c r="D1475" s="49">
        <f t="shared" si="178"/>
        <v>0.29929647058823527</v>
      </c>
      <c r="E1475" s="49">
        <f t="shared" si="178"/>
        <v>0.38823529411764707</v>
      </c>
      <c r="F1475" s="49">
        <f t="shared" si="178"/>
        <v>0.93096078431372553</v>
      </c>
      <c r="G1475" s="49" t="e">
        <f t="shared" si="181"/>
        <v>#REF!</v>
      </c>
      <c r="H1475" s="49" t="e">
        <f t="shared" si="181"/>
        <v>#REF!</v>
      </c>
      <c r="I1475" s="49" t="e">
        <f t="shared" si="181"/>
        <v>#REF!</v>
      </c>
      <c r="J1475" s="116">
        <f>'[2]RGB Analysis'!A1475/3</f>
        <v>476.33333333333331</v>
      </c>
      <c r="K1475" s="116" t="b">
        <f t="shared" si="180"/>
        <v>0</v>
      </c>
      <c r="L1475" s="116"/>
      <c r="N1475" s="49">
        <v>76.320599999999999</v>
      </c>
      <c r="O1475" s="49">
        <v>99</v>
      </c>
      <c r="P1475" s="49">
        <v>237.39500000000001</v>
      </c>
    </row>
    <row r="1476" spans="1:16" hidden="1" x14ac:dyDescent="0.3">
      <c r="A1476" s="49">
        <v>1430</v>
      </c>
      <c r="B1476" s="115">
        <f t="shared" si="176"/>
        <v>1.2386041971693509</v>
      </c>
      <c r="C1476" s="49">
        <f t="shared" si="177"/>
        <v>1022.6991987391153</v>
      </c>
      <c r="D1476" s="49">
        <f t="shared" si="178"/>
        <v>0.30061686274509808</v>
      </c>
      <c r="E1476" s="49">
        <f t="shared" si="178"/>
        <v>0.38705098039215685</v>
      </c>
      <c r="F1476" s="49">
        <f t="shared" si="178"/>
        <v>0.9254901960784313</v>
      </c>
      <c r="G1476" s="49" t="e">
        <f t="shared" si="181"/>
        <v>#REF!</v>
      </c>
      <c r="H1476" s="49" t="e">
        <f t="shared" si="181"/>
        <v>#REF!</v>
      </c>
      <c r="I1476" s="49" t="e">
        <f t="shared" si="181"/>
        <v>#REF!</v>
      </c>
      <c r="J1476" s="116">
        <f>'[2]RGB Analysis'!A1476/3</f>
        <v>476.66666666666669</v>
      </c>
      <c r="K1476" s="116" t="b">
        <f t="shared" si="180"/>
        <v>0</v>
      </c>
      <c r="L1476" s="116"/>
      <c r="N1476" s="49">
        <v>76.657300000000006</v>
      </c>
      <c r="O1476" s="49">
        <v>98.697999999999993</v>
      </c>
      <c r="P1476" s="49">
        <v>236</v>
      </c>
    </row>
    <row r="1477" spans="1:16" x14ac:dyDescent="0.3">
      <c r="A1477" s="49">
        <v>1431</v>
      </c>
      <c r="B1477" s="115">
        <f t="shared" si="176"/>
        <v>1.2366032210834552</v>
      </c>
      <c r="C1477" s="49">
        <f t="shared" si="177"/>
        <v>1024.3540518115087</v>
      </c>
      <c r="D1477" s="49">
        <f t="shared" si="178"/>
        <v>0.30308627450980397</v>
      </c>
      <c r="E1477" s="49">
        <f t="shared" si="178"/>
        <v>0.38332156862745098</v>
      </c>
      <c r="F1477" s="49">
        <f t="shared" si="178"/>
        <v>0.92629019607843133</v>
      </c>
      <c r="G1477" s="49" t="e">
        <f t="shared" si="181"/>
        <v>#REF!</v>
      </c>
      <c r="H1477" s="49" t="e">
        <f t="shared" si="181"/>
        <v>#REF!</v>
      </c>
      <c r="I1477" s="49" t="e">
        <f t="shared" si="181"/>
        <v>#REF!</v>
      </c>
      <c r="J1477" s="116">
        <f>'[2]RGB Analysis'!A1477/3</f>
        <v>477</v>
      </c>
      <c r="K1477" s="116" t="b">
        <f t="shared" si="180"/>
        <v>1</v>
      </c>
      <c r="L1477" s="116"/>
      <c r="N1477" s="49">
        <v>77.287000000000006</v>
      </c>
      <c r="O1477" s="49">
        <v>97.747</v>
      </c>
      <c r="P1477" s="49">
        <v>236.20400000000001</v>
      </c>
    </row>
    <row r="1478" spans="1:16" hidden="1" x14ac:dyDescent="0.3">
      <c r="A1478" s="49">
        <v>1432</v>
      </c>
      <c r="B1478" s="115">
        <f t="shared" si="176"/>
        <v>1.2346022449975598</v>
      </c>
      <c r="C1478" s="49">
        <f t="shared" si="177"/>
        <v>1026.0142690753846</v>
      </c>
      <c r="D1478" s="49">
        <f t="shared" si="178"/>
        <v>0.30149411764705886</v>
      </c>
      <c r="E1478" s="49">
        <f t="shared" si="178"/>
        <v>0.38319215686274505</v>
      </c>
      <c r="F1478" s="49">
        <f t="shared" si="178"/>
        <v>0.92852941176470594</v>
      </c>
      <c r="G1478" s="49" t="e">
        <f t="shared" si="181"/>
        <v>#REF!</v>
      </c>
      <c r="H1478" s="49" t="e">
        <f t="shared" si="181"/>
        <v>#REF!</v>
      </c>
      <c r="I1478" s="49" t="e">
        <f t="shared" si="181"/>
        <v>#REF!</v>
      </c>
      <c r="J1478" s="116">
        <f>'[2]RGB Analysis'!A1478/3</f>
        <v>477.33333333333331</v>
      </c>
      <c r="K1478" s="116" t="b">
        <f t="shared" si="180"/>
        <v>0</v>
      </c>
      <c r="L1478" s="116"/>
      <c r="N1478" s="49">
        <v>76.881</v>
      </c>
      <c r="O1478" s="49">
        <v>97.713999999999999</v>
      </c>
      <c r="P1478" s="49">
        <v>236.77500000000001</v>
      </c>
    </row>
    <row r="1479" spans="1:16" hidden="1" x14ac:dyDescent="0.3">
      <c r="A1479" s="49">
        <v>1433</v>
      </c>
      <c r="B1479" s="115">
        <f t="shared" si="176"/>
        <v>1.2326012689116641</v>
      </c>
      <c r="C1479" s="49">
        <f t="shared" si="177"/>
        <v>1027.6798766550526</v>
      </c>
      <c r="D1479" s="49">
        <f t="shared" si="178"/>
        <v>0.29803921568627451</v>
      </c>
      <c r="E1479" s="49">
        <f t="shared" si="178"/>
        <v>0.3906941176470588</v>
      </c>
      <c r="F1479" s="49">
        <f t="shared" si="178"/>
        <v>0.92191372549019601</v>
      </c>
      <c r="G1479" s="49" t="e">
        <f t="shared" si="181"/>
        <v>#REF!</v>
      </c>
      <c r="H1479" s="49" t="e">
        <f t="shared" si="181"/>
        <v>#REF!</v>
      </c>
      <c r="I1479" s="49" t="e">
        <f t="shared" si="181"/>
        <v>#REF!</v>
      </c>
      <c r="J1479" s="116">
        <f>'[2]RGB Analysis'!A1479/3</f>
        <v>477.66666666666669</v>
      </c>
      <c r="K1479" s="116" t="b">
        <f t="shared" si="180"/>
        <v>0</v>
      </c>
      <c r="L1479" s="116"/>
      <c r="N1479" s="49">
        <v>76</v>
      </c>
      <c r="O1479" s="49">
        <v>99.626999999999995</v>
      </c>
      <c r="P1479" s="49">
        <v>235.08799999999999</v>
      </c>
    </row>
    <row r="1480" spans="1:16" x14ac:dyDescent="0.3">
      <c r="A1480" s="49">
        <v>1434</v>
      </c>
      <c r="B1480" s="115">
        <f t="shared" si="176"/>
        <v>1.2306002928257687</v>
      </c>
      <c r="C1480" s="49">
        <f t="shared" si="177"/>
        <v>1029.3509008447356</v>
      </c>
      <c r="D1480" s="49">
        <f t="shared" si="178"/>
        <v>0.29828392156862743</v>
      </c>
      <c r="E1480" s="49">
        <f t="shared" si="178"/>
        <v>0.39601960784313728</v>
      </c>
      <c r="F1480" s="49">
        <f t="shared" si="178"/>
        <v>0.90582352941176481</v>
      </c>
      <c r="G1480" s="49" t="e">
        <f t="shared" si="181"/>
        <v>#REF!</v>
      </c>
      <c r="H1480" s="49" t="e">
        <f t="shared" si="181"/>
        <v>#REF!</v>
      </c>
      <c r="I1480" s="49" t="e">
        <f t="shared" si="181"/>
        <v>#REF!</v>
      </c>
      <c r="J1480" s="116">
        <f>'[2]RGB Analysis'!A1480/3</f>
        <v>478</v>
      </c>
      <c r="K1480" s="116" t="b">
        <f t="shared" si="180"/>
        <v>1</v>
      </c>
      <c r="L1480" s="116"/>
      <c r="N1480" s="49">
        <v>76.062399999999997</v>
      </c>
      <c r="O1480" s="49">
        <v>100.985</v>
      </c>
      <c r="P1480" s="49">
        <v>230.98500000000001</v>
      </c>
    </row>
    <row r="1481" spans="1:16" hidden="1" x14ac:dyDescent="0.3">
      <c r="A1481" s="49">
        <v>1435</v>
      </c>
      <c r="B1481" s="115">
        <f t="shared" si="176"/>
        <v>1.228599316739873</v>
      </c>
      <c r="C1481" s="49">
        <f t="shared" si="177"/>
        <v>1031.027368109955</v>
      </c>
      <c r="D1481" s="49">
        <f t="shared" si="178"/>
        <v>0.29875098039215686</v>
      </c>
      <c r="E1481" s="49">
        <f t="shared" si="178"/>
        <v>0.39359607843137251</v>
      </c>
      <c r="F1481" s="49">
        <f t="shared" si="178"/>
        <v>0.89765490196078424</v>
      </c>
      <c r="G1481" s="49" t="e">
        <f t="shared" si="181"/>
        <v>#REF!</v>
      </c>
      <c r="H1481" s="49" t="e">
        <f t="shared" si="181"/>
        <v>#REF!</v>
      </c>
      <c r="I1481" s="49" t="e">
        <f t="shared" si="181"/>
        <v>#REF!</v>
      </c>
      <c r="J1481" s="116">
        <f>'[2]RGB Analysis'!A1481/3</f>
        <v>478.33333333333331</v>
      </c>
      <c r="K1481" s="116" t="b">
        <f t="shared" si="180"/>
        <v>0</v>
      </c>
      <c r="L1481" s="116"/>
      <c r="N1481" s="49">
        <v>76.1815</v>
      </c>
      <c r="O1481" s="49">
        <v>100.367</v>
      </c>
      <c r="P1481" s="49">
        <v>228.90199999999999</v>
      </c>
    </row>
    <row r="1482" spans="1:16" hidden="1" x14ac:dyDescent="0.3">
      <c r="A1482" s="49">
        <v>1436</v>
      </c>
      <c r="B1482" s="115">
        <f t="shared" si="176"/>
        <v>1.2265983406539775</v>
      </c>
      <c r="C1482" s="49">
        <f t="shared" si="177"/>
        <v>1032.7093050889271</v>
      </c>
      <c r="D1482" s="49">
        <f t="shared" si="178"/>
        <v>0.30125725490196081</v>
      </c>
      <c r="E1482" s="49">
        <f t="shared" si="178"/>
        <v>0.38688235294117651</v>
      </c>
      <c r="F1482" s="49">
        <f t="shared" si="178"/>
        <v>0.8784313725490196</v>
      </c>
      <c r="G1482" s="49" t="e">
        <f t="shared" si="181"/>
        <v>#REF!</v>
      </c>
      <c r="H1482" s="49" t="e">
        <f t="shared" si="181"/>
        <v>#REF!</v>
      </c>
      <c r="I1482" s="49" t="e">
        <f t="shared" si="181"/>
        <v>#REF!</v>
      </c>
      <c r="J1482" s="116">
        <f>'[2]RGB Analysis'!A1482/3</f>
        <v>478.66666666666669</v>
      </c>
      <c r="K1482" s="116" t="b">
        <f t="shared" si="180"/>
        <v>0</v>
      </c>
      <c r="L1482" s="116"/>
      <c r="N1482" s="49">
        <v>76.820599999999999</v>
      </c>
      <c r="O1482" s="49">
        <v>98.655000000000001</v>
      </c>
      <c r="P1482" s="49">
        <v>224</v>
      </c>
    </row>
    <row r="1483" spans="1:16" x14ac:dyDescent="0.3">
      <c r="A1483" s="49">
        <v>1437</v>
      </c>
      <c r="B1483" s="115">
        <f t="shared" si="176"/>
        <v>1.2245973645680819</v>
      </c>
      <c r="C1483" s="49">
        <f t="shared" si="177"/>
        <v>1034.3967385939745</v>
      </c>
      <c r="D1483" s="49">
        <f t="shared" si="178"/>
        <v>0.30778274509803921</v>
      </c>
      <c r="E1483" s="49">
        <f t="shared" si="178"/>
        <v>0.38332549019607842</v>
      </c>
      <c r="F1483" s="49">
        <f t="shared" si="178"/>
        <v>0.8760901960784313</v>
      </c>
      <c r="G1483" s="49" t="e">
        <f t="shared" si="181"/>
        <v>#REF!</v>
      </c>
      <c r="H1483" s="49" t="e">
        <f t="shared" si="181"/>
        <v>#REF!</v>
      </c>
      <c r="I1483" s="49" t="e">
        <f t="shared" si="181"/>
        <v>#REF!</v>
      </c>
      <c r="J1483" s="116">
        <f>'[2]RGB Analysis'!A1483/3</f>
        <v>479</v>
      </c>
      <c r="K1483" s="116" t="b">
        <f t="shared" si="180"/>
        <v>1</v>
      </c>
      <c r="L1483" s="116"/>
      <c r="N1483" s="49">
        <v>78.4846</v>
      </c>
      <c r="O1483" s="49">
        <v>97.748000000000005</v>
      </c>
      <c r="P1483" s="49">
        <v>223.40299999999999</v>
      </c>
    </row>
    <row r="1484" spans="1:16" hidden="1" x14ac:dyDescent="0.3">
      <c r="A1484" s="49">
        <v>1438</v>
      </c>
      <c r="B1484" s="115">
        <f t="shared" si="176"/>
        <v>1.2225963884821864</v>
      </c>
      <c r="C1484" s="49">
        <f t="shared" si="177"/>
        <v>1036.0896956129498</v>
      </c>
      <c r="D1484" s="49">
        <f t="shared" si="178"/>
        <v>0.30621686274509807</v>
      </c>
      <c r="E1484" s="49">
        <f t="shared" si="178"/>
        <v>0.37826274509803914</v>
      </c>
      <c r="F1484" s="49">
        <f t="shared" si="178"/>
        <v>0.87058823529411766</v>
      </c>
      <c r="G1484" s="49" t="e">
        <f t="shared" si="181"/>
        <v>#REF!</v>
      </c>
      <c r="H1484" s="49" t="e">
        <f t="shared" si="181"/>
        <v>#REF!</v>
      </c>
      <c r="I1484" s="49" t="e">
        <f t="shared" si="181"/>
        <v>#REF!</v>
      </c>
      <c r="J1484" s="116">
        <f>'[2]RGB Analysis'!A1484/3</f>
        <v>479.33333333333331</v>
      </c>
      <c r="K1484" s="116" t="b">
        <f t="shared" si="180"/>
        <v>0</v>
      </c>
      <c r="L1484" s="116"/>
      <c r="N1484" s="49">
        <v>78.085300000000004</v>
      </c>
      <c r="O1484" s="49">
        <v>96.456999999999994</v>
      </c>
      <c r="P1484" s="49">
        <v>222</v>
      </c>
    </row>
    <row r="1485" spans="1:16" hidden="1" x14ac:dyDescent="0.3">
      <c r="A1485" s="49">
        <v>1439</v>
      </c>
      <c r="B1485" s="115">
        <f t="shared" si="176"/>
        <v>1.2205954123962908</v>
      </c>
      <c r="C1485" s="49">
        <f t="shared" si="177"/>
        <v>1037.7882033106762</v>
      </c>
      <c r="D1485" s="49">
        <f t="shared" si="178"/>
        <v>0.30166235294117649</v>
      </c>
      <c r="E1485" s="49">
        <f t="shared" si="178"/>
        <v>0.3757843137254902</v>
      </c>
      <c r="F1485" s="49">
        <f t="shared" si="178"/>
        <v>0.87759215686274517</v>
      </c>
      <c r="G1485" s="49" t="e">
        <f t="shared" si="181"/>
        <v>#REF!</v>
      </c>
      <c r="H1485" s="49" t="e">
        <f t="shared" si="181"/>
        <v>#REF!</v>
      </c>
      <c r="I1485" s="49" t="e">
        <f t="shared" si="181"/>
        <v>#REF!</v>
      </c>
      <c r="J1485" s="116">
        <f>'[2]RGB Analysis'!A1485/3</f>
        <v>479.66666666666669</v>
      </c>
      <c r="K1485" s="116" t="b">
        <f t="shared" si="180"/>
        <v>0</v>
      </c>
      <c r="L1485" s="116"/>
      <c r="N1485" s="49">
        <v>76.923900000000003</v>
      </c>
      <c r="O1485" s="49">
        <v>95.825000000000003</v>
      </c>
      <c r="P1485" s="49">
        <v>223.786</v>
      </c>
    </row>
    <row r="1486" spans="1:16" x14ac:dyDescent="0.3">
      <c r="A1486" s="49">
        <v>1440</v>
      </c>
      <c r="B1486" s="115">
        <f t="shared" si="176"/>
        <v>1.2185944363103953</v>
      </c>
      <c r="C1486" s="49">
        <f t="shared" si="177"/>
        <v>1039.4922890303981</v>
      </c>
      <c r="D1486" s="49">
        <f t="shared" si="178"/>
        <v>0.30281490196078431</v>
      </c>
      <c r="E1486" s="49">
        <f t="shared" si="178"/>
        <v>0.38264705882352945</v>
      </c>
      <c r="F1486" s="49">
        <f t="shared" si="178"/>
        <v>0.89411764705882357</v>
      </c>
      <c r="G1486" s="49" t="e">
        <f t="shared" si="181"/>
        <v>#REF!</v>
      </c>
      <c r="H1486" s="49" t="e">
        <f t="shared" si="181"/>
        <v>#REF!</v>
      </c>
      <c r="I1486" s="49" t="e">
        <f t="shared" si="181"/>
        <v>#REF!</v>
      </c>
      <c r="J1486" s="116">
        <f>'[2]RGB Analysis'!A1486/3</f>
        <v>480</v>
      </c>
      <c r="K1486" s="116" t="b">
        <f t="shared" si="180"/>
        <v>1</v>
      </c>
      <c r="L1486" s="116"/>
      <c r="N1486" s="49">
        <v>77.217799999999997</v>
      </c>
      <c r="O1486" s="49">
        <v>97.575000000000003</v>
      </c>
      <c r="P1486" s="49">
        <v>228</v>
      </c>
    </row>
    <row r="1487" spans="1:16" hidden="1" x14ac:dyDescent="0.3">
      <c r="A1487" s="49">
        <v>1441</v>
      </c>
      <c r="B1487" s="115">
        <f t="shared" si="176"/>
        <v>1.2165934602244997</v>
      </c>
      <c r="C1487" s="49">
        <f t="shared" si="177"/>
        <v>1041.2019802952507</v>
      </c>
      <c r="D1487" s="49">
        <f t="shared" si="178"/>
        <v>0.30560666666666664</v>
      </c>
      <c r="E1487" s="49">
        <f t="shared" si="178"/>
        <v>0.38345882352941174</v>
      </c>
      <c r="F1487" s="49">
        <f t="shared" si="178"/>
        <v>0.88248235294117638</v>
      </c>
      <c r="G1487" s="49" t="e">
        <f t="shared" ref="G1487:I1502" si="182">G1486</f>
        <v>#REF!</v>
      </c>
      <c r="H1487" s="49" t="e">
        <f t="shared" si="182"/>
        <v>#REF!</v>
      </c>
      <c r="I1487" s="49" t="e">
        <f t="shared" si="182"/>
        <v>#REF!</v>
      </c>
      <c r="J1487" s="116">
        <f>'[2]RGB Analysis'!A1487/3</f>
        <v>480.33333333333331</v>
      </c>
      <c r="K1487" s="116" t="b">
        <f t="shared" si="180"/>
        <v>0</v>
      </c>
      <c r="L1487" s="116"/>
      <c r="N1487" s="49">
        <v>77.929699999999997</v>
      </c>
      <c r="O1487" s="49">
        <v>97.781999999999996</v>
      </c>
      <c r="P1487" s="49">
        <v>225.03299999999999</v>
      </c>
    </row>
    <row r="1488" spans="1:16" hidden="1" x14ac:dyDescent="0.3">
      <c r="A1488" s="49">
        <v>1442</v>
      </c>
      <c r="B1488" s="115">
        <f t="shared" si="176"/>
        <v>1.2145924841386042</v>
      </c>
      <c r="C1488" s="49">
        <f t="shared" si="177"/>
        <v>1042.9173048097402</v>
      </c>
      <c r="D1488" s="49">
        <f t="shared" si="178"/>
        <v>0.30007372549019606</v>
      </c>
      <c r="E1488" s="49">
        <f t="shared" si="178"/>
        <v>0.37918823529411766</v>
      </c>
      <c r="F1488" s="49">
        <f t="shared" si="178"/>
        <v>0.85490196078431369</v>
      </c>
      <c r="G1488" s="49" t="e">
        <f t="shared" si="182"/>
        <v>#REF!</v>
      </c>
      <c r="H1488" s="49" t="e">
        <f t="shared" si="182"/>
        <v>#REF!</v>
      </c>
      <c r="I1488" s="49" t="e">
        <f t="shared" si="182"/>
        <v>#REF!</v>
      </c>
      <c r="J1488" s="116">
        <f>'[2]RGB Analysis'!A1488/3</f>
        <v>480.66666666666669</v>
      </c>
      <c r="K1488" s="116" t="b">
        <f t="shared" si="180"/>
        <v>0</v>
      </c>
      <c r="L1488" s="116"/>
      <c r="N1488" s="49">
        <v>76.518799999999999</v>
      </c>
      <c r="O1488" s="49">
        <v>96.692999999999998</v>
      </c>
      <c r="P1488" s="49">
        <v>218</v>
      </c>
    </row>
    <row r="1489" spans="1:16" x14ac:dyDescent="0.3">
      <c r="A1489" s="49">
        <v>1443</v>
      </c>
      <c r="B1489" s="115">
        <f t="shared" si="176"/>
        <v>1.2125915080527085</v>
      </c>
      <c r="C1489" s="49">
        <f t="shared" si="177"/>
        <v>1044.6382904612417</v>
      </c>
      <c r="D1489" s="49">
        <f t="shared" si="178"/>
        <v>0.28627450980392155</v>
      </c>
      <c r="E1489" s="49">
        <f t="shared" si="178"/>
        <v>0.38039215686274508</v>
      </c>
      <c r="F1489" s="49">
        <f t="shared" si="178"/>
        <v>0.84678431372549023</v>
      </c>
      <c r="G1489" s="49" t="e">
        <f t="shared" si="182"/>
        <v>#REF!</v>
      </c>
      <c r="H1489" s="49" t="e">
        <f t="shared" si="182"/>
        <v>#REF!</v>
      </c>
      <c r="I1489" s="49" t="e">
        <f t="shared" si="182"/>
        <v>#REF!</v>
      </c>
      <c r="J1489" s="116">
        <f>'[2]RGB Analysis'!A1489/3</f>
        <v>481</v>
      </c>
      <c r="K1489" s="116" t="b">
        <f t="shared" si="180"/>
        <v>1</v>
      </c>
      <c r="L1489" s="116"/>
      <c r="N1489" s="49">
        <v>73</v>
      </c>
      <c r="O1489" s="49">
        <v>97</v>
      </c>
      <c r="P1489" s="49">
        <v>215.93</v>
      </c>
    </row>
    <row r="1490" spans="1:16" hidden="1" x14ac:dyDescent="0.3">
      <c r="A1490" s="49">
        <v>1444</v>
      </c>
      <c r="B1490" s="115">
        <f t="shared" si="176"/>
        <v>1.2105905319668131</v>
      </c>
      <c r="C1490" s="49">
        <f t="shared" si="177"/>
        <v>1046.364965321508</v>
      </c>
      <c r="D1490" s="49">
        <f t="shared" si="178"/>
        <v>0.2874325490196078</v>
      </c>
      <c r="E1490" s="49">
        <f t="shared" si="178"/>
        <v>0.3801176470588235</v>
      </c>
      <c r="F1490" s="49">
        <f t="shared" si="178"/>
        <v>0.82745098039215681</v>
      </c>
      <c r="G1490" s="49" t="e">
        <f t="shared" si="182"/>
        <v>#REF!</v>
      </c>
      <c r="H1490" s="49" t="e">
        <f t="shared" si="182"/>
        <v>#REF!</v>
      </c>
      <c r="I1490" s="49" t="e">
        <f t="shared" si="182"/>
        <v>#REF!</v>
      </c>
      <c r="J1490" s="116">
        <f>'[2]RGB Analysis'!A1490/3</f>
        <v>481.33333333333331</v>
      </c>
      <c r="K1490" s="116" t="b">
        <f t="shared" si="180"/>
        <v>0</v>
      </c>
      <c r="L1490" s="116"/>
      <c r="N1490" s="49">
        <v>73.295299999999997</v>
      </c>
      <c r="O1490" s="49">
        <v>96.93</v>
      </c>
      <c r="P1490" s="49">
        <v>211</v>
      </c>
    </row>
    <row r="1491" spans="1:16" hidden="1" x14ac:dyDescent="0.3">
      <c r="A1491" s="49">
        <v>1445</v>
      </c>
      <c r="B1491" s="115">
        <f t="shared" si="176"/>
        <v>1.2085895558809174</v>
      </c>
      <c r="C1491" s="49">
        <f t="shared" si="177"/>
        <v>1048.0973576481992</v>
      </c>
      <c r="D1491" s="49">
        <f t="shared" si="178"/>
        <v>0.29019607843137252</v>
      </c>
      <c r="E1491" s="49">
        <f t="shared" si="178"/>
        <v>0.37851372549019607</v>
      </c>
      <c r="F1491" s="49">
        <f t="shared" si="178"/>
        <v>0.83207450980392161</v>
      </c>
      <c r="G1491" s="49" t="e">
        <f t="shared" si="182"/>
        <v>#REF!</v>
      </c>
      <c r="H1491" s="49" t="e">
        <f t="shared" si="182"/>
        <v>#REF!</v>
      </c>
      <c r="I1491" s="49" t="e">
        <f t="shared" si="182"/>
        <v>#REF!</v>
      </c>
      <c r="J1491" s="116">
        <f>'[2]RGB Analysis'!A1491/3</f>
        <v>481.66666666666669</v>
      </c>
      <c r="K1491" s="116" t="b">
        <f t="shared" si="180"/>
        <v>0</v>
      </c>
      <c r="L1491" s="116"/>
      <c r="N1491" s="49">
        <v>74</v>
      </c>
      <c r="O1491" s="49">
        <v>96.521000000000001</v>
      </c>
      <c r="P1491" s="49">
        <v>212.179</v>
      </c>
    </row>
    <row r="1492" spans="1:16" x14ac:dyDescent="0.3">
      <c r="A1492" s="49">
        <v>1446</v>
      </c>
      <c r="B1492" s="115">
        <f t="shared" si="176"/>
        <v>1.206588579795022</v>
      </c>
      <c r="C1492" s="49">
        <f t="shared" si="177"/>
        <v>1049.8354958864218</v>
      </c>
      <c r="D1492" s="49">
        <f t="shared" si="178"/>
        <v>0.29250431372549018</v>
      </c>
      <c r="E1492" s="49">
        <f t="shared" si="178"/>
        <v>0.3779529411764706</v>
      </c>
      <c r="F1492" s="49">
        <f t="shared" si="178"/>
        <v>0.84313725490196079</v>
      </c>
      <c r="G1492" s="49" t="e">
        <f t="shared" si="182"/>
        <v>#REF!</v>
      </c>
      <c r="H1492" s="49" t="e">
        <f t="shared" si="182"/>
        <v>#REF!</v>
      </c>
      <c r="I1492" s="49" t="e">
        <f t="shared" si="182"/>
        <v>#REF!</v>
      </c>
      <c r="J1492" s="116">
        <f>'[2]RGB Analysis'!A1492/3</f>
        <v>482</v>
      </c>
      <c r="K1492" s="116" t="b">
        <f t="shared" si="180"/>
        <v>1</v>
      </c>
      <c r="L1492" s="116"/>
      <c r="N1492" s="49">
        <v>74.5886</v>
      </c>
      <c r="O1492" s="49">
        <v>96.378</v>
      </c>
      <c r="P1492" s="49">
        <v>215</v>
      </c>
    </row>
    <row r="1493" spans="1:16" hidden="1" x14ac:dyDescent="0.3">
      <c r="A1493" s="49">
        <v>1447</v>
      </c>
      <c r="B1493" s="115">
        <f t="shared" si="176"/>
        <v>1.2045876037091263</v>
      </c>
      <c r="C1493" s="49">
        <f t="shared" si="177"/>
        <v>1051.5794086702863</v>
      </c>
      <c r="D1493" s="49">
        <f t="shared" si="178"/>
        <v>0.29803921568627451</v>
      </c>
      <c r="E1493" s="49">
        <f t="shared" si="178"/>
        <v>0.38470588235294112</v>
      </c>
      <c r="F1493" s="49">
        <f t="shared" si="178"/>
        <v>0.83968235294117644</v>
      </c>
      <c r="G1493" s="49" t="e">
        <f t="shared" si="182"/>
        <v>#REF!</v>
      </c>
      <c r="H1493" s="49" t="e">
        <f t="shared" si="182"/>
        <v>#REF!</v>
      </c>
      <c r="I1493" s="49" t="e">
        <f t="shared" si="182"/>
        <v>#REF!</v>
      </c>
      <c r="J1493" s="116">
        <f>'[2]RGB Analysis'!A1493/3</f>
        <v>482.33333333333331</v>
      </c>
      <c r="K1493" s="116" t="b">
        <f t="shared" si="180"/>
        <v>0</v>
      </c>
      <c r="L1493" s="116"/>
      <c r="N1493" s="49">
        <v>76</v>
      </c>
      <c r="O1493" s="49">
        <v>98.1</v>
      </c>
      <c r="P1493" s="49">
        <v>214.119</v>
      </c>
    </row>
    <row r="1494" spans="1:16" hidden="1" x14ac:dyDescent="0.3">
      <c r="A1494" s="49">
        <v>1448</v>
      </c>
      <c r="B1494" s="115">
        <f t="shared" si="176"/>
        <v>1.2025866276232309</v>
      </c>
      <c r="C1494" s="49">
        <f t="shared" si="177"/>
        <v>1053.3291248244798</v>
      </c>
      <c r="D1494" s="49">
        <f t="shared" si="178"/>
        <v>0.29803921568627451</v>
      </c>
      <c r="E1494" s="49">
        <f t="shared" si="178"/>
        <v>0.39330588235294117</v>
      </c>
      <c r="F1494" s="49">
        <f t="shared" si="178"/>
        <v>0.83137254901960778</v>
      </c>
      <c r="G1494" s="49" t="e">
        <f t="shared" si="182"/>
        <v>#REF!</v>
      </c>
      <c r="H1494" s="49" t="e">
        <f t="shared" si="182"/>
        <v>#REF!</v>
      </c>
      <c r="I1494" s="49" t="e">
        <f t="shared" si="182"/>
        <v>#REF!</v>
      </c>
      <c r="J1494" s="116">
        <f>'[2]RGB Analysis'!A1494/3</f>
        <v>482.66666666666669</v>
      </c>
      <c r="K1494" s="116" t="b">
        <f t="shared" si="180"/>
        <v>0</v>
      </c>
      <c r="L1494" s="116"/>
      <c r="N1494" s="49">
        <v>76</v>
      </c>
      <c r="O1494" s="49">
        <v>100.29300000000001</v>
      </c>
      <c r="P1494" s="49">
        <v>212</v>
      </c>
    </row>
    <row r="1495" spans="1:16" x14ac:dyDescent="0.3">
      <c r="A1495" s="49">
        <v>1449</v>
      </c>
      <c r="B1495" s="115">
        <f t="shared" si="176"/>
        <v>1.2005856515373352</v>
      </c>
      <c r="C1495" s="49">
        <f t="shared" si="177"/>
        <v>1055.0846733658541</v>
      </c>
      <c r="D1495" s="49">
        <f t="shared" si="178"/>
        <v>0.29803921568627451</v>
      </c>
      <c r="E1495" s="49">
        <f t="shared" si="178"/>
        <v>0.39607843137254906</v>
      </c>
      <c r="F1495" s="49">
        <f t="shared" si="178"/>
        <v>0.82103921568627447</v>
      </c>
      <c r="G1495" s="49" t="e">
        <f t="shared" si="182"/>
        <v>#REF!</v>
      </c>
      <c r="H1495" s="49" t="e">
        <f t="shared" si="182"/>
        <v>#REF!</v>
      </c>
      <c r="I1495" s="49" t="e">
        <f t="shared" si="182"/>
        <v>#REF!</v>
      </c>
      <c r="J1495" s="116">
        <f>'[2]RGB Analysis'!A1495/3</f>
        <v>483</v>
      </c>
      <c r="K1495" s="116" t="b">
        <f t="shared" si="180"/>
        <v>1</v>
      </c>
      <c r="L1495" s="116"/>
      <c r="N1495" s="49">
        <v>76</v>
      </c>
      <c r="O1495" s="49">
        <v>101</v>
      </c>
      <c r="P1495" s="49">
        <v>209.36500000000001</v>
      </c>
    </row>
    <row r="1496" spans="1:16" hidden="1" x14ac:dyDescent="0.3">
      <c r="A1496" s="49">
        <v>1450</v>
      </c>
      <c r="B1496" s="115">
        <f t="shared" si="176"/>
        <v>1.1985846754514398</v>
      </c>
      <c r="C1496" s="49">
        <f t="shared" si="177"/>
        <v>1056.8460835050289</v>
      </c>
      <c r="D1496" s="49">
        <f t="shared" si="178"/>
        <v>0.29574627450980395</v>
      </c>
      <c r="E1496" s="49">
        <f t="shared" si="178"/>
        <v>0.39466274509803917</v>
      </c>
      <c r="F1496" s="49">
        <f t="shared" si="178"/>
        <v>0.79607843137254908</v>
      </c>
      <c r="G1496" s="49" t="e">
        <f t="shared" si="182"/>
        <v>#REF!</v>
      </c>
      <c r="H1496" s="49" t="e">
        <f t="shared" si="182"/>
        <v>#REF!</v>
      </c>
      <c r="I1496" s="49" t="e">
        <f t="shared" si="182"/>
        <v>#REF!</v>
      </c>
      <c r="J1496" s="116">
        <f>'[2]RGB Analysis'!A1496/3</f>
        <v>483.33333333333331</v>
      </c>
      <c r="K1496" s="116" t="b">
        <f t="shared" si="180"/>
        <v>0</v>
      </c>
      <c r="L1496" s="116"/>
      <c r="N1496" s="49">
        <v>75.415300000000002</v>
      </c>
      <c r="O1496" s="49">
        <v>100.639</v>
      </c>
      <c r="P1496" s="49">
        <v>203</v>
      </c>
    </row>
    <row r="1497" spans="1:16" hidden="1" x14ac:dyDescent="0.3">
      <c r="A1497" s="49">
        <v>1451</v>
      </c>
      <c r="B1497" s="115">
        <f t="shared" si="176"/>
        <v>1.1965836993655441</v>
      </c>
      <c r="C1497" s="49">
        <f t="shared" si="177"/>
        <v>1058.6133846480141</v>
      </c>
      <c r="D1497" s="49">
        <f t="shared" si="178"/>
        <v>0.29019607843137252</v>
      </c>
      <c r="E1497" s="49">
        <f t="shared" si="178"/>
        <v>0.39028627450980391</v>
      </c>
      <c r="F1497" s="49">
        <f t="shared" si="178"/>
        <v>0.79493333333333327</v>
      </c>
      <c r="G1497" s="49" t="e">
        <f t="shared" si="182"/>
        <v>#REF!</v>
      </c>
      <c r="H1497" s="49" t="e">
        <f t="shared" si="182"/>
        <v>#REF!</v>
      </c>
      <c r="I1497" s="49" t="e">
        <f t="shared" si="182"/>
        <v>#REF!</v>
      </c>
      <c r="J1497" s="116">
        <f>'[2]RGB Analysis'!A1497/3</f>
        <v>483.66666666666669</v>
      </c>
      <c r="K1497" s="116" t="b">
        <f t="shared" si="180"/>
        <v>0</v>
      </c>
      <c r="L1497" s="116"/>
      <c r="N1497" s="49">
        <v>74</v>
      </c>
      <c r="O1497" s="49">
        <v>99.522999999999996</v>
      </c>
      <c r="P1497" s="49">
        <v>202.708</v>
      </c>
    </row>
    <row r="1498" spans="1:16" x14ac:dyDescent="0.3">
      <c r="A1498" s="49">
        <v>1452</v>
      </c>
      <c r="B1498" s="115">
        <f t="shared" si="176"/>
        <v>1.1945827232796484</v>
      </c>
      <c r="C1498" s="49">
        <f t="shared" si="177"/>
        <v>1060.3866063978433</v>
      </c>
      <c r="D1498" s="49">
        <f t="shared" si="178"/>
        <v>0.29019607843137252</v>
      </c>
      <c r="E1498" s="49">
        <f t="shared" si="178"/>
        <v>0.38949411764705877</v>
      </c>
      <c r="F1498" s="49">
        <f t="shared" si="178"/>
        <v>0.79215686274509811</v>
      </c>
      <c r="G1498" s="49" t="e">
        <f t="shared" si="182"/>
        <v>#REF!</v>
      </c>
      <c r="H1498" s="49" t="e">
        <f t="shared" si="182"/>
        <v>#REF!</v>
      </c>
      <c r="I1498" s="49" t="e">
        <f t="shared" si="182"/>
        <v>#REF!</v>
      </c>
      <c r="J1498" s="116">
        <f>'[2]RGB Analysis'!A1498/3</f>
        <v>484</v>
      </c>
      <c r="K1498" s="116" t="b">
        <f t="shared" si="180"/>
        <v>1</v>
      </c>
      <c r="L1498" s="116"/>
      <c r="N1498" s="49">
        <v>74</v>
      </c>
      <c r="O1498" s="49">
        <v>99.320999999999998</v>
      </c>
      <c r="P1498" s="49">
        <v>202</v>
      </c>
    </row>
    <row r="1499" spans="1:16" hidden="1" x14ac:dyDescent="0.3">
      <c r="A1499" s="49">
        <v>1453</v>
      </c>
      <c r="B1499" s="115">
        <f t="shared" si="176"/>
        <v>1.192581747193753</v>
      </c>
      <c r="C1499" s="49">
        <f t="shared" si="177"/>
        <v>1062.1657785562288</v>
      </c>
      <c r="D1499" s="49">
        <f t="shared" si="178"/>
        <v>0.29019607843137252</v>
      </c>
      <c r="E1499" s="49">
        <f t="shared" si="178"/>
        <v>0.39622745098039214</v>
      </c>
      <c r="F1499" s="49">
        <f t="shared" si="178"/>
        <v>0.78873333333333329</v>
      </c>
      <c r="G1499" s="49" t="e">
        <f t="shared" si="182"/>
        <v>#REF!</v>
      </c>
      <c r="H1499" s="49" t="e">
        <f t="shared" si="182"/>
        <v>#REF!</v>
      </c>
      <c r="I1499" s="49" t="e">
        <f t="shared" si="182"/>
        <v>#REF!</v>
      </c>
      <c r="J1499" s="116">
        <f>'[2]RGB Analysis'!A1499/3</f>
        <v>484.33333333333331</v>
      </c>
      <c r="K1499" s="116" t="b">
        <f t="shared" si="180"/>
        <v>0</v>
      </c>
      <c r="L1499" s="116"/>
      <c r="N1499" s="49">
        <v>74</v>
      </c>
      <c r="O1499" s="49">
        <v>101.038</v>
      </c>
      <c r="P1499" s="49">
        <v>201.12700000000001</v>
      </c>
    </row>
    <row r="1500" spans="1:16" hidden="1" x14ac:dyDescent="0.3">
      <c r="A1500" s="49">
        <v>1454</v>
      </c>
      <c r="B1500" s="115">
        <f t="shared" si="176"/>
        <v>1.1905807711078573</v>
      </c>
      <c r="C1500" s="49">
        <f t="shared" si="177"/>
        <v>1063.9509311252309</v>
      </c>
      <c r="D1500" s="49">
        <f t="shared" si="178"/>
        <v>0.29475098039215686</v>
      </c>
      <c r="E1500" s="49">
        <f t="shared" si="178"/>
        <v>0.40302352941176472</v>
      </c>
      <c r="F1500" s="49">
        <f t="shared" si="178"/>
        <v>0.7803921568627451</v>
      </c>
      <c r="G1500" s="49" t="e">
        <f t="shared" si="182"/>
        <v>#REF!</v>
      </c>
      <c r="H1500" s="49" t="e">
        <f t="shared" si="182"/>
        <v>#REF!</v>
      </c>
      <c r="I1500" s="49" t="e">
        <f t="shared" si="182"/>
        <v>#REF!</v>
      </c>
      <c r="J1500" s="116">
        <f>'[2]RGB Analysis'!A1500/3</f>
        <v>484.66666666666669</v>
      </c>
      <c r="K1500" s="116" t="b">
        <f t="shared" si="180"/>
        <v>0</v>
      </c>
      <c r="L1500" s="116"/>
      <c r="N1500" s="49">
        <v>75.161500000000004</v>
      </c>
      <c r="O1500" s="49">
        <v>102.771</v>
      </c>
      <c r="P1500" s="49">
        <v>199</v>
      </c>
    </row>
    <row r="1501" spans="1:16" x14ac:dyDescent="0.3">
      <c r="A1501" s="49">
        <v>1455</v>
      </c>
      <c r="B1501" s="115">
        <f t="shared" si="176"/>
        <v>1.1885797950219619</v>
      </c>
      <c r="C1501" s="49">
        <f t="shared" si="177"/>
        <v>1065.7420943089435</v>
      </c>
      <c r="D1501" s="49">
        <f t="shared" si="178"/>
        <v>0.30588235294117644</v>
      </c>
      <c r="E1501" s="49">
        <f t="shared" si="178"/>
        <v>0.40590196078431373</v>
      </c>
      <c r="F1501" s="49">
        <f t="shared" si="178"/>
        <v>0.77357254901960781</v>
      </c>
      <c r="G1501" s="49" t="e">
        <f t="shared" si="182"/>
        <v>#REF!</v>
      </c>
      <c r="H1501" s="49" t="e">
        <f t="shared" si="182"/>
        <v>#REF!</v>
      </c>
      <c r="I1501" s="49" t="e">
        <f t="shared" si="182"/>
        <v>#REF!</v>
      </c>
      <c r="J1501" s="116">
        <f>'[2]RGB Analysis'!A1501/3</f>
        <v>485</v>
      </c>
      <c r="K1501" s="116" t="b">
        <f t="shared" si="180"/>
        <v>1</v>
      </c>
      <c r="L1501" s="116"/>
      <c r="N1501" s="49">
        <v>78</v>
      </c>
      <c r="O1501" s="49">
        <v>103.505</v>
      </c>
      <c r="P1501" s="49">
        <v>197.261</v>
      </c>
    </row>
    <row r="1502" spans="1:16" hidden="1" x14ac:dyDescent="0.3">
      <c r="A1502" s="49">
        <v>1456</v>
      </c>
      <c r="B1502" s="115">
        <f t="shared" si="176"/>
        <v>1.1865788189360662</v>
      </c>
      <c r="C1502" s="49">
        <f t="shared" si="177"/>
        <v>1067.539298515198</v>
      </c>
      <c r="D1502" s="49">
        <f t="shared" si="178"/>
        <v>0.3002078431372549</v>
      </c>
      <c r="E1502" s="49">
        <f t="shared" si="178"/>
        <v>0.4064666666666667</v>
      </c>
      <c r="F1502" s="49">
        <f t="shared" si="178"/>
        <v>0.75686274509803919</v>
      </c>
      <c r="G1502" s="49" t="e">
        <f t="shared" si="182"/>
        <v>#REF!</v>
      </c>
      <c r="H1502" s="49" t="e">
        <f t="shared" si="182"/>
        <v>#REF!</v>
      </c>
      <c r="I1502" s="49" t="e">
        <f t="shared" si="182"/>
        <v>#REF!</v>
      </c>
      <c r="J1502" s="116">
        <f>'[2]RGB Analysis'!A1502/3</f>
        <v>485.33333333333331</v>
      </c>
      <c r="K1502" s="116" t="b">
        <f t="shared" si="180"/>
        <v>0</v>
      </c>
      <c r="L1502" s="116"/>
      <c r="N1502" s="49">
        <v>76.552999999999997</v>
      </c>
      <c r="O1502" s="49">
        <v>103.649</v>
      </c>
      <c r="P1502" s="49">
        <v>193</v>
      </c>
    </row>
    <row r="1503" spans="1:16" hidden="1" x14ac:dyDescent="0.3">
      <c r="A1503" s="49">
        <v>1457</v>
      </c>
      <c r="B1503" s="115">
        <f t="shared" si="176"/>
        <v>1.1845778428501708</v>
      </c>
      <c r="C1503" s="49">
        <f t="shared" si="177"/>
        <v>1069.3425743572845</v>
      </c>
      <c r="D1503" s="49">
        <f t="shared" si="178"/>
        <v>0.28627450980392155</v>
      </c>
      <c r="E1503" s="49">
        <f t="shared" si="178"/>
        <v>0.40968627450980388</v>
      </c>
      <c r="F1503" s="49">
        <f t="shared" si="178"/>
        <v>0.74780000000000002</v>
      </c>
      <c r="G1503" s="49" t="e">
        <f t="shared" ref="G1503:I1518" si="183">G1502</f>
        <v>#REF!</v>
      </c>
      <c r="H1503" s="49" t="e">
        <f t="shared" si="183"/>
        <v>#REF!</v>
      </c>
      <c r="I1503" s="49" t="e">
        <f t="shared" si="183"/>
        <v>#REF!</v>
      </c>
      <c r="J1503" s="116">
        <f>'[2]RGB Analysis'!A1503/3</f>
        <v>485.66666666666669</v>
      </c>
      <c r="K1503" s="116" t="b">
        <f t="shared" si="180"/>
        <v>0</v>
      </c>
      <c r="L1503" s="116"/>
      <c r="N1503" s="49">
        <v>73</v>
      </c>
      <c r="O1503" s="49">
        <v>104.47</v>
      </c>
      <c r="P1503" s="49">
        <v>190.68899999999999</v>
      </c>
    </row>
    <row r="1504" spans="1:16" x14ac:dyDescent="0.3">
      <c r="A1504" s="49">
        <v>1458</v>
      </c>
      <c r="B1504" s="115">
        <f t="shared" si="176"/>
        <v>1.1825768667642751</v>
      </c>
      <c r="C1504" s="49">
        <f t="shared" si="177"/>
        <v>1071.1519526556895</v>
      </c>
      <c r="D1504" s="49">
        <f t="shared" si="178"/>
        <v>0.28401215686274511</v>
      </c>
      <c r="E1504" s="49">
        <f t="shared" si="178"/>
        <v>0.41507058823529414</v>
      </c>
      <c r="F1504" s="49">
        <f t="shared" si="178"/>
        <v>0.72549019607843135</v>
      </c>
      <c r="G1504" s="49" t="e">
        <f t="shared" si="183"/>
        <v>#REF!</v>
      </c>
      <c r="H1504" s="49" t="e">
        <f t="shared" si="183"/>
        <v>#REF!</v>
      </c>
      <c r="I1504" s="49" t="e">
        <f t="shared" si="183"/>
        <v>#REF!</v>
      </c>
      <c r="J1504" s="116">
        <f>'[2]RGB Analysis'!A1504/3</f>
        <v>486</v>
      </c>
      <c r="K1504" s="116" t="b">
        <f t="shared" si="180"/>
        <v>1</v>
      </c>
      <c r="L1504" s="116"/>
      <c r="N1504" s="49">
        <v>72.423100000000005</v>
      </c>
      <c r="O1504" s="49">
        <v>105.843</v>
      </c>
      <c r="P1504" s="49">
        <v>185</v>
      </c>
    </row>
    <row r="1505" spans="1:16" hidden="1" x14ac:dyDescent="0.3">
      <c r="A1505" s="49">
        <v>1459</v>
      </c>
      <c r="B1505" s="115">
        <f t="shared" si="176"/>
        <v>1.1805758906783796</v>
      </c>
      <c r="C1505" s="49">
        <f t="shared" si="177"/>
        <v>1072.9674644398515</v>
      </c>
      <c r="D1505" s="49">
        <f t="shared" si="178"/>
        <v>0.27843137254901956</v>
      </c>
      <c r="E1505" s="49">
        <f t="shared" si="178"/>
        <v>0.41488235294117648</v>
      </c>
      <c r="F1505" s="49">
        <f t="shared" si="178"/>
        <v>0.72323137254901959</v>
      </c>
      <c r="G1505" s="49" t="e">
        <f t="shared" si="183"/>
        <v>#REF!</v>
      </c>
      <c r="H1505" s="49" t="e">
        <f t="shared" si="183"/>
        <v>#REF!</v>
      </c>
      <c r="I1505" s="49" t="e">
        <f t="shared" si="183"/>
        <v>#REF!</v>
      </c>
      <c r="J1505" s="116">
        <f>'[2]RGB Analysis'!A1505/3</f>
        <v>486.33333333333331</v>
      </c>
      <c r="K1505" s="116" t="b">
        <f t="shared" si="180"/>
        <v>0</v>
      </c>
      <c r="L1505" s="116"/>
      <c r="N1505" s="49">
        <v>71</v>
      </c>
      <c r="O1505" s="49">
        <v>105.795</v>
      </c>
      <c r="P1505" s="49">
        <v>184.42400000000001</v>
      </c>
    </row>
    <row r="1506" spans="1:16" hidden="1" x14ac:dyDescent="0.3">
      <c r="A1506" s="49">
        <v>1460</v>
      </c>
      <c r="B1506" s="115">
        <f t="shared" si="176"/>
        <v>1.178574914592484</v>
      </c>
      <c r="C1506" s="49">
        <f t="shared" si="177"/>
        <v>1074.7891409499362</v>
      </c>
      <c r="D1506" s="49">
        <f t="shared" si="178"/>
        <v>0.28068588235294117</v>
      </c>
      <c r="E1506" s="49">
        <f t="shared" si="178"/>
        <v>0.41638823529411761</v>
      </c>
      <c r="F1506" s="49">
        <f t="shared" si="178"/>
        <v>0.71764705882352942</v>
      </c>
      <c r="G1506" s="49" t="e">
        <f t="shared" si="183"/>
        <v>#REF!</v>
      </c>
      <c r="H1506" s="49" t="e">
        <f t="shared" si="183"/>
        <v>#REF!</v>
      </c>
      <c r="I1506" s="49" t="e">
        <f t="shared" si="183"/>
        <v>#REF!</v>
      </c>
      <c r="J1506" s="116">
        <f>'[2]RGB Analysis'!A1506/3</f>
        <v>486.66666666666669</v>
      </c>
      <c r="K1506" s="116" t="b">
        <f t="shared" si="180"/>
        <v>0</v>
      </c>
      <c r="L1506" s="116"/>
      <c r="N1506" s="49">
        <v>71.5749</v>
      </c>
      <c r="O1506" s="49">
        <v>106.179</v>
      </c>
      <c r="P1506" s="49">
        <v>183</v>
      </c>
    </row>
    <row r="1507" spans="1:16" x14ac:dyDescent="0.3">
      <c r="A1507" s="49">
        <v>1461</v>
      </c>
      <c r="B1507" s="115">
        <f t="shared" si="176"/>
        <v>1.1765739385065885</v>
      </c>
      <c r="C1507" s="49">
        <f t="shared" si="177"/>
        <v>1076.6170136386265</v>
      </c>
      <c r="D1507" s="49">
        <f t="shared" si="178"/>
        <v>0.28627450980392155</v>
      </c>
      <c r="E1507" s="49">
        <f t="shared" si="178"/>
        <v>0.421921568627451</v>
      </c>
      <c r="F1507" s="49">
        <f t="shared" si="178"/>
        <v>0.70864313725490191</v>
      </c>
      <c r="G1507" s="49" t="e">
        <f t="shared" si="183"/>
        <v>#REF!</v>
      </c>
      <c r="H1507" s="49" t="e">
        <f t="shared" si="183"/>
        <v>#REF!</v>
      </c>
      <c r="I1507" s="49" t="e">
        <f t="shared" si="183"/>
        <v>#REF!</v>
      </c>
      <c r="J1507" s="116">
        <f>'[2]RGB Analysis'!A1507/3</f>
        <v>487</v>
      </c>
      <c r="K1507" s="116" t="b">
        <f t="shared" si="180"/>
        <v>1</v>
      </c>
      <c r="L1507" s="116"/>
      <c r="N1507" s="49">
        <v>73</v>
      </c>
      <c r="O1507" s="49">
        <v>107.59</v>
      </c>
      <c r="P1507" s="49">
        <v>180.70400000000001</v>
      </c>
    </row>
    <row r="1508" spans="1:16" hidden="1" x14ac:dyDescent="0.3">
      <c r="A1508" s="49">
        <v>1462</v>
      </c>
      <c r="B1508" s="115">
        <f t="shared" si="176"/>
        <v>1.1745729624206929</v>
      </c>
      <c r="C1508" s="49">
        <f t="shared" si="177"/>
        <v>1078.4511141729342</v>
      </c>
      <c r="D1508" s="49">
        <f t="shared" si="178"/>
        <v>0.28852156862745099</v>
      </c>
      <c r="E1508" s="49">
        <f t="shared" si="178"/>
        <v>0.42567058823529413</v>
      </c>
      <c r="F1508" s="49">
        <f t="shared" si="178"/>
        <v>0.68627450980392146</v>
      </c>
      <c r="G1508" s="49" t="e">
        <f t="shared" si="183"/>
        <v>#REF!</v>
      </c>
      <c r="H1508" s="49" t="e">
        <f t="shared" si="183"/>
        <v>#REF!</v>
      </c>
      <c r="I1508" s="49" t="e">
        <f t="shared" si="183"/>
        <v>#REF!</v>
      </c>
      <c r="J1508" s="116">
        <f>'[2]RGB Analysis'!A1508/3</f>
        <v>487.33333333333331</v>
      </c>
      <c r="K1508" s="116" t="b">
        <f t="shared" si="180"/>
        <v>0</v>
      </c>
      <c r="L1508" s="116"/>
      <c r="N1508" s="49">
        <v>73.572999999999993</v>
      </c>
      <c r="O1508" s="49">
        <v>108.54600000000001</v>
      </c>
      <c r="P1508" s="49">
        <v>175</v>
      </c>
    </row>
    <row r="1509" spans="1:16" hidden="1" x14ac:dyDescent="0.3">
      <c r="A1509" s="49">
        <v>1463</v>
      </c>
      <c r="B1509" s="115">
        <f t="shared" si="176"/>
        <v>1.1725719863347974</v>
      </c>
      <c r="C1509" s="49">
        <f t="shared" si="177"/>
        <v>1080.291474436028</v>
      </c>
      <c r="D1509" s="49">
        <f t="shared" si="178"/>
        <v>0.29411764705882354</v>
      </c>
      <c r="E1509" s="49">
        <f t="shared" si="178"/>
        <v>0.42706274509803921</v>
      </c>
      <c r="F1509" s="49">
        <f t="shared" si="178"/>
        <v>0.68739607843137251</v>
      </c>
      <c r="G1509" s="49" t="e">
        <f t="shared" si="183"/>
        <v>#REF!</v>
      </c>
      <c r="H1509" s="49" t="e">
        <f t="shared" si="183"/>
        <v>#REF!</v>
      </c>
      <c r="I1509" s="49" t="e">
        <f t="shared" si="183"/>
        <v>#REF!</v>
      </c>
      <c r="J1509" s="116">
        <f>'[2]RGB Analysis'!A1509/3</f>
        <v>487.66666666666669</v>
      </c>
      <c r="K1509" s="116" t="b">
        <f t="shared" si="180"/>
        <v>0</v>
      </c>
      <c r="L1509" s="116"/>
      <c r="N1509" s="49">
        <v>75</v>
      </c>
      <c r="O1509" s="49">
        <v>108.901</v>
      </c>
      <c r="P1509" s="49">
        <v>175.286</v>
      </c>
    </row>
    <row r="1510" spans="1:16" x14ac:dyDescent="0.3">
      <c r="A1510" s="49">
        <v>1464</v>
      </c>
      <c r="B1510" s="115">
        <f t="shared" si="176"/>
        <v>1.1705710102489018</v>
      </c>
      <c r="C1510" s="49">
        <f t="shared" si="177"/>
        <v>1082.1381265290811</v>
      </c>
      <c r="D1510" s="49">
        <f t="shared" si="178"/>
        <v>0.29299803921568629</v>
      </c>
      <c r="E1510" s="49">
        <f t="shared" si="178"/>
        <v>0.42621568627450979</v>
      </c>
      <c r="F1510" s="49">
        <f t="shared" si="178"/>
        <v>0.69019607843137254</v>
      </c>
      <c r="G1510" s="49" t="e">
        <f t="shared" si="183"/>
        <v>#REF!</v>
      </c>
      <c r="H1510" s="49" t="e">
        <f t="shared" si="183"/>
        <v>#REF!</v>
      </c>
      <c r="I1510" s="49" t="e">
        <f t="shared" si="183"/>
        <v>#REF!</v>
      </c>
      <c r="J1510" s="116">
        <f>'[2]RGB Analysis'!A1510/3</f>
        <v>488</v>
      </c>
      <c r="K1510" s="116" t="b">
        <f t="shared" si="180"/>
        <v>1</v>
      </c>
      <c r="L1510" s="116"/>
      <c r="N1510" s="49">
        <v>74.714500000000001</v>
      </c>
      <c r="O1510" s="49">
        <v>108.685</v>
      </c>
      <c r="P1510" s="49">
        <v>176</v>
      </c>
    </row>
    <row r="1511" spans="1:16" hidden="1" x14ac:dyDescent="0.3">
      <c r="A1511" s="49">
        <v>1465</v>
      </c>
      <c r="B1511" s="115">
        <f t="shared" si="176"/>
        <v>1.1685700341630063</v>
      </c>
      <c r="C1511" s="49">
        <f t="shared" si="177"/>
        <v>1083.9911027731375</v>
      </c>
      <c r="D1511" s="49">
        <f t="shared" si="178"/>
        <v>0.29019607843137252</v>
      </c>
      <c r="E1511" s="49">
        <f t="shared" si="178"/>
        <v>0.43067058823529414</v>
      </c>
      <c r="F1511" s="49">
        <f t="shared" si="178"/>
        <v>0.68237254901960775</v>
      </c>
      <c r="G1511" s="49" t="e">
        <f t="shared" si="183"/>
        <v>#REF!</v>
      </c>
      <c r="H1511" s="49" t="e">
        <f t="shared" si="183"/>
        <v>#REF!</v>
      </c>
      <c r="I1511" s="49" t="e">
        <f t="shared" si="183"/>
        <v>#REF!</v>
      </c>
      <c r="J1511" s="116">
        <f>'[2]RGB Analysis'!A1511/3</f>
        <v>488.33333333333331</v>
      </c>
      <c r="K1511" s="116" t="b">
        <f t="shared" si="180"/>
        <v>0</v>
      </c>
      <c r="L1511" s="116"/>
      <c r="N1511" s="49">
        <v>74</v>
      </c>
      <c r="O1511" s="49">
        <v>109.821</v>
      </c>
      <c r="P1511" s="49">
        <v>174.005</v>
      </c>
    </row>
    <row r="1512" spans="1:16" hidden="1" x14ac:dyDescent="0.3">
      <c r="A1512" s="49">
        <v>1466</v>
      </c>
      <c r="B1512" s="115">
        <f t="shared" si="176"/>
        <v>1.1665690580771106</v>
      </c>
      <c r="C1512" s="49">
        <f t="shared" si="177"/>
        <v>1085.8504357109991</v>
      </c>
      <c r="D1512" s="49">
        <f t="shared" si="178"/>
        <v>0.28796431372549014</v>
      </c>
      <c r="E1512" s="49">
        <f t="shared" si="178"/>
        <v>0.43481176470588229</v>
      </c>
      <c r="F1512" s="49">
        <f t="shared" si="178"/>
        <v>0.66274509803921577</v>
      </c>
      <c r="G1512" s="49" t="e">
        <f t="shared" si="183"/>
        <v>#REF!</v>
      </c>
      <c r="H1512" s="49" t="e">
        <f t="shared" si="183"/>
        <v>#REF!</v>
      </c>
      <c r="I1512" s="49" t="e">
        <f t="shared" si="183"/>
        <v>#REF!</v>
      </c>
      <c r="J1512" s="116">
        <f>'[2]RGB Analysis'!A1512/3</f>
        <v>488.66666666666669</v>
      </c>
      <c r="K1512" s="116" t="b">
        <f t="shared" si="180"/>
        <v>0</v>
      </c>
      <c r="L1512" s="116"/>
      <c r="N1512" s="49">
        <v>73.430899999999994</v>
      </c>
      <c r="O1512" s="49">
        <v>110.877</v>
      </c>
      <c r="P1512" s="49">
        <v>169</v>
      </c>
    </row>
    <row r="1513" spans="1:16" x14ac:dyDescent="0.3">
      <c r="A1513" s="49">
        <v>1467</v>
      </c>
      <c r="B1513" s="115">
        <f t="shared" si="176"/>
        <v>1.1645680819912152</v>
      </c>
      <c r="C1513" s="49">
        <f t="shared" si="177"/>
        <v>1087.7161581091277</v>
      </c>
      <c r="D1513" s="49">
        <f t="shared" si="178"/>
        <v>0.28235294117647058</v>
      </c>
      <c r="E1513" s="49">
        <f t="shared" si="178"/>
        <v>0.43025882352941175</v>
      </c>
      <c r="F1513" s="49">
        <f t="shared" si="178"/>
        <v>0.66608627450980396</v>
      </c>
      <c r="G1513" s="49" t="e">
        <f t="shared" si="183"/>
        <v>#REF!</v>
      </c>
      <c r="H1513" s="49" t="e">
        <f t="shared" si="183"/>
        <v>#REF!</v>
      </c>
      <c r="I1513" s="49" t="e">
        <f t="shared" si="183"/>
        <v>#REF!</v>
      </c>
      <c r="J1513" s="116">
        <f>'[2]RGB Analysis'!A1513/3</f>
        <v>489</v>
      </c>
      <c r="K1513" s="116" t="b">
        <f t="shared" si="180"/>
        <v>1</v>
      </c>
      <c r="L1513" s="116"/>
      <c r="N1513" s="49">
        <v>72</v>
      </c>
      <c r="O1513" s="49">
        <v>109.71599999999999</v>
      </c>
      <c r="P1513" s="49">
        <v>169.852</v>
      </c>
    </row>
    <row r="1514" spans="1:16" hidden="1" x14ac:dyDescent="0.3">
      <c r="A1514" s="49">
        <v>1468</v>
      </c>
      <c r="B1514" s="115">
        <f t="shared" si="176"/>
        <v>1.1625671059053195</v>
      </c>
      <c r="C1514" s="49">
        <f t="shared" si="177"/>
        <v>1089.5883029595739</v>
      </c>
      <c r="D1514" s="49">
        <f t="shared" si="178"/>
        <v>0.28568901960784315</v>
      </c>
      <c r="E1514" s="49">
        <f t="shared" si="178"/>
        <v>0.42947843137254899</v>
      </c>
      <c r="F1514" s="49">
        <f t="shared" si="178"/>
        <v>0.67450980392156856</v>
      </c>
      <c r="G1514" s="49" t="e">
        <f t="shared" si="183"/>
        <v>#REF!</v>
      </c>
      <c r="H1514" s="49" t="e">
        <f t="shared" si="183"/>
        <v>#REF!</v>
      </c>
      <c r="I1514" s="49" t="e">
        <f t="shared" si="183"/>
        <v>#REF!</v>
      </c>
      <c r="J1514" s="116">
        <f>'[2]RGB Analysis'!A1514/3</f>
        <v>489.33333333333331</v>
      </c>
      <c r="K1514" s="116" t="b">
        <f t="shared" si="180"/>
        <v>0</v>
      </c>
      <c r="L1514" s="116"/>
      <c r="N1514" s="49">
        <v>72.850700000000003</v>
      </c>
      <c r="O1514" s="49">
        <v>109.517</v>
      </c>
      <c r="P1514" s="49">
        <v>172</v>
      </c>
    </row>
    <row r="1515" spans="1:16" hidden="1" x14ac:dyDescent="0.3">
      <c r="A1515" s="49">
        <v>1469</v>
      </c>
      <c r="B1515" s="115">
        <f t="shared" si="176"/>
        <v>1.1605661298194241</v>
      </c>
      <c r="C1515" s="49">
        <f t="shared" si="177"/>
        <v>1091.4669034819178</v>
      </c>
      <c r="D1515" s="49">
        <f t="shared" si="178"/>
        <v>0.29411764705882354</v>
      </c>
      <c r="E1515" s="49">
        <f t="shared" si="178"/>
        <v>0.43674509803921574</v>
      </c>
      <c r="F1515" s="49">
        <f t="shared" si="178"/>
        <v>0.66340784313725498</v>
      </c>
      <c r="G1515" s="49" t="e">
        <f t="shared" si="183"/>
        <v>#REF!</v>
      </c>
      <c r="H1515" s="49" t="e">
        <f t="shared" si="183"/>
        <v>#REF!</v>
      </c>
      <c r="I1515" s="49" t="e">
        <f t="shared" si="183"/>
        <v>#REF!</v>
      </c>
      <c r="J1515" s="116">
        <f>'[2]RGB Analysis'!A1515/3</f>
        <v>489.66666666666669</v>
      </c>
      <c r="K1515" s="116" t="b">
        <f t="shared" si="180"/>
        <v>0</v>
      </c>
      <c r="L1515" s="116"/>
      <c r="N1515" s="49">
        <v>75</v>
      </c>
      <c r="O1515" s="49">
        <v>111.37</v>
      </c>
      <c r="P1515" s="49">
        <v>169.16900000000001</v>
      </c>
    </row>
    <row r="1516" spans="1:16" x14ac:dyDescent="0.3">
      <c r="A1516" s="49">
        <v>1470</v>
      </c>
      <c r="B1516" s="115">
        <f t="shared" si="176"/>
        <v>1.1585651537335284</v>
      </c>
      <c r="C1516" s="49">
        <f t="shared" si="177"/>
        <v>1093.3519931252374</v>
      </c>
      <c r="D1516" s="49">
        <f t="shared" si="178"/>
        <v>0.29300941176470591</v>
      </c>
      <c r="E1516" s="49">
        <f t="shared" si="178"/>
        <v>0.44241176470588234</v>
      </c>
      <c r="F1516" s="49">
        <f t="shared" si="178"/>
        <v>0.63529411764705879</v>
      </c>
      <c r="G1516" s="49" t="e">
        <f t="shared" si="183"/>
        <v>#REF!</v>
      </c>
      <c r="H1516" s="49" t="e">
        <f t="shared" si="183"/>
        <v>#REF!</v>
      </c>
      <c r="I1516" s="49" t="e">
        <f t="shared" si="183"/>
        <v>#REF!</v>
      </c>
      <c r="J1516" s="116">
        <f>'[2]RGB Analysis'!A1516/3</f>
        <v>490</v>
      </c>
      <c r="K1516" s="116" t="b">
        <f t="shared" si="180"/>
        <v>1</v>
      </c>
      <c r="L1516" s="116"/>
      <c r="N1516" s="49">
        <v>74.717399999999998</v>
      </c>
      <c r="O1516" s="49">
        <v>112.815</v>
      </c>
      <c r="P1516" s="49">
        <v>162</v>
      </c>
    </row>
    <row r="1517" spans="1:16" hidden="1" x14ac:dyDescent="0.3">
      <c r="A1517" s="49">
        <v>1471</v>
      </c>
      <c r="B1517" s="115">
        <f t="shared" si="176"/>
        <v>1.156564177647633</v>
      </c>
      <c r="C1517" s="49">
        <f t="shared" si="177"/>
        <v>1095.2436055700905</v>
      </c>
      <c r="D1517" s="49">
        <f t="shared" si="178"/>
        <v>0.29019607843137252</v>
      </c>
      <c r="E1517" s="49">
        <f t="shared" si="178"/>
        <v>0.44313725490196076</v>
      </c>
      <c r="F1517" s="49">
        <f t="shared" si="178"/>
        <v>0.62423137254901961</v>
      </c>
      <c r="G1517" s="49" t="e">
        <f t="shared" si="183"/>
        <v>#REF!</v>
      </c>
      <c r="H1517" s="49" t="e">
        <f t="shared" si="183"/>
        <v>#REF!</v>
      </c>
      <c r="I1517" s="49" t="e">
        <f t="shared" si="183"/>
        <v>#REF!</v>
      </c>
      <c r="J1517" s="116">
        <f>'[2]RGB Analysis'!A1517/3</f>
        <v>490.33333333333331</v>
      </c>
      <c r="K1517" s="116" t="b">
        <f t="shared" si="180"/>
        <v>0</v>
      </c>
      <c r="L1517" s="116"/>
      <c r="N1517" s="49">
        <v>74</v>
      </c>
      <c r="O1517" s="49">
        <v>113</v>
      </c>
      <c r="P1517" s="49">
        <v>159.179</v>
      </c>
    </row>
    <row r="1518" spans="1:16" hidden="1" x14ac:dyDescent="0.3">
      <c r="A1518" s="49">
        <v>1472</v>
      </c>
      <c r="B1518" s="115">
        <f t="shared" si="176"/>
        <v>1.1545632015617373</v>
      </c>
      <c r="C1518" s="49">
        <f t="shared" si="177"/>
        <v>1097.141774730524</v>
      </c>
      <c r="D1518" s="49">
        <f t="shared" si="178"/>
        <v>0.28577882352941175</v>
      </c>
      <c r="E1518" s="49">
        <f t="shared" si="178"/>
        <v>0.44424313725490194</v>
      </c>
      <c r="F1518" s="49">
        <f t="shared" si="178"/>
        <v>0.59607843137254901</v>
      </c>
      <c r="G1518" s="49" t="e">
        <f t="shared" si="183"/>
        <v>#REF!</v>
      </c>
      <c r="H1518" s="49" t="e">
        <f t="shared" si="183"/>
        <v>#REF!</v>
      </c>
      <c r="I1518" s="49" t="e">
        <f t="shared" si="183"/>
        <v>#REF!</v>
      </c>
      <c r="J1518" s="116">
        <f>'[2]RGB Analysis'!A1518/3</f>
        <v>490.66666666666669</v>
      </c>
      <c r="K1518" s="116" t="b">
        <f t="shared" si="180"/>
        <v>0</v>
      </c>
      <c r="L1518" s="116"/>
      <c r="N1518" s="49">
        <v>72.873599999999996</v>
      </c>
      <c r="O1518" s="49">
        <v>113.282</v>
      </c>
      <c r="P1518" s="49">
        <v>152</v>
      </c>
    </row>
    <row r="1519" spans="1:16" x14ac:dyDescent="0.3">
      <c r="A1519" s="49">
        <v>1473</v>
      </c>
      <c r="B1519" s="115">
        <f t="shared" ref="B1519:B1582" si="184">4.1/2049*(2049-A1519)</f>
        <v>1.1525622254758419</v>
      </c>
      <c r="C1519" s="49">
        <f t="shared" ref="C1519:C1582" si="185">0.4*18.6*78.1*2.18/B1519</f>
        <v>1099.0465347560978</v>
      </c>
      <c r="D1519" s="49">
        <f t="shared" ref="D1519:F1582" si="186">N1519/250/1.02</f>
        <v>0.27450980392156865</v>
      </c>
      <c r="E1519" s="49">
        <f t="shared" si="186"/>
        <v>0.447121568627451</v>
      </c>
      <c r="F1519" s="49">
        <f t="shared" si="186"/>
        <v>0.60048627450980385</v>
      </c>
      <c r="G1519" s="49" t="e">
        <f t="shared" ref="G1519:I1534" si="187">G1518</f>
        <v>#REF!</v>
      </c>
      <c r="H1519" s="49" t="e">
        <f t="shared" si="187"/>
        <v>#REF!</v>
      </c>
      <c r="I1519" s="49" t="e">
        <f t="shared" si="187"/>
        <v>#REF!</v>
      </c>
      <c r="J1519" s="116">
        <f>'[2]RGB Analysis'!A1519/3</f>
        <v>491</v>
      </c>
      <c r="K1519" s="116" t="b">
        <f t="shared" ref="K1519:K1582" si="188">INT(J1519)=J1519</f>
        <v>1</v>
      </c>
      <c r="L1519" s="116"/>
      <c r="N1519" s="49">
        <v>70</v>
      </c>
      <c r="O1519" s="49">
        <v>114.01600000000001</v>
      </c>
      <c r="P1519" s="49">
        <v>153.124</v>
      </c>
    </row>
    <row r="1520" spans="1:16" hidden="1" x14ac:dyDescent="0.3">
      <c r="A1520" s="49">
        <v>1474</v>
      </c>
      <c r="B1520" s="115">
        <f t="shared" si="184"/>
        <v>1.1505612493899462</v>
      </c>
      <c r="C1520" s="49">
        <f t="shared" si="185"/>
        <v>1100.9579200339347</v>
      </c>
      <c r="D1520" s="49">
        <f t="shared" si="186"/>
        <v>0.2756101960784314</v>
      </c>
      <c r="E1520" s="49">
        <f t="shared" si="186"/>
        <v>0.44824705882352939</v>
      </c>
      <c r="F1520" s="49">
        <f t="shared" si="186"/>
        <v>0.61176470588235288</v>
      </c>
      <c r="G1520" s="49" t="e">
        <f t="shared" si="187"/>
        <v>#REF!</v>
      </c>
      <c r="H1520" s="49" t="e">
        <f t="shared" si="187"/>
        <v>#REF!</v>
      </c>
      <c r="I1520" s="49" t="e">
        <f t="shared" si="187"/>
        <v>#REF!</v>
      </c>
      <c r="J1520" s="116">
        <f>'[2]RGB Analysis'!A1520/3</f>
        <v>491.33333333333331</v>
      </c>
      <c r="K1520" s="116" t="b">
        <f t="shared" si="188"/>
        <v>0</v>
      </c>
      <c r="L1520" s="116"/>
      <c r="N1520" s="49">
        <v>70.280600000000007</v>
      </c>
      <c r="O1520" s="49">
        <v>114.303</v>
      </c>
      <c r="P1520" s="49">
        <v>156</v>
      </c>
    </row>
    <row r="1521" spans="1:16" hidden="1" x14ac:dyDescent="0.3">
      <c r="A1521" s="49">
        <v>1475</v>
      </c>
      <c r="B1521" s="115">
        <f t="shared" si="184"/>
        <v>1.1485602733040507</v>
      </c>
      <c r="C1521" s="49">
        <f t="shared" si="185"/>
        <v>1102.8759651907881</v>
      </c>
      <c r="D1521" s="49">
        <f t="shared" si="186"/>
        <v>0.27843137254901956</v>
      </c>
      <c r="E1521" s="49">
        <f t="shared" si="186"/>
        <v>0.45098039215686275</v>
      </c>
      <c r="F1521" s="49">
        <f t="shared" si="186"/>
        <v>0.59968235294117644</v>
      </c>
      <c r="G1521" s="49" t="e">
        <f t="shared" si="187"/>
        <v>#REF!</v>
      </c>
      <c r="H1521" s="49" t="e">
        <f t="shared" si="187"/>
        <v>#REF!</v>
      </c>
      <c r="I1521" s="49" t="e">
        <f t="shared" si="187"/>
        <v>#REF!</v>
      </c>
      <c r="J1521" s="116">
        <f>'[2]RGB Analysis'!A1521/3</f>
        <v>491.66666666666669</v>
      </c>
      <c r="K1521" s="116" t="b">
        <f t="shared" si="188"/>
        <v>0</v>
      </c>
      <c r="L1521" s="116"/>
      <c r="N1521" s="49">
        <v>71</v>
      </c>
      <c r="O1521" s="49">
        <v>115</v>
      </c>
      <c r="P1521" s="49">
        <v>152.91900000000001</v>
      </c>
    </row>
    <row r="1522" spans="1:16" x14ac:dyDescent="0.3">
      <c r="A1522" s="49">
        <v>1476</v>
      </c>
      <c r="B1522" s="115">
        <f t="shared" si="184"/>
        <v>1.1465592972181551</v>
      </c>
      <c r="C1522" s="49">
        <f t="shared" si="185"/>
        <v>1104.8007050951351</v>
      </c>
      <c r="D1522" s="49">
        <f t="shared" si="186"/>
        <v>0.27185137254901964</v>
      </c>
      <c r="E1522" s="49">
        <f t="shared" si="186"/>
        <v>0.45324313725490195</v>
      </c>
      <c r="F1522" s="49">
        <f t="shared" si="186"/>
        <v>0.56883529411764699</v>
      </c>
      <c r="G1522" s="49" t="e">
        <f t="shared" si="187"/>
        <v>#REF!</v>
      </c>
      <c r="H1522" s="49" t="e">
        <f t="shared" si="187"/>
        <v>#REF!</v>
      </c>
      <c r="I1522" s="49" t="e">
        <f t="shared" si="187"/>
        <v>#REF!</v>
      </c>
      <c r="J1522" s="116">
        <f>'[2]RGB Analysis'!A1522/3</f>
        <v>492</v>
      </c>
      <c r="K1522" s="116" t="b">
        <f t="shared" si="188"/>
        <v>1</v>
      </c>
      <c r="L1522" s="116"/>
      <c r="N1522" s="49">
        <v>69.322100000000006</v>
      </c>
      <c r="O1522" s="49">
        <v>115.577</v>
      </c>
      <c r="P1522" s="49">
        <v>145.053</v>
      </c>
    </row>
    <row r="1523" spans="1:16" hidden="1" x14ac:dyDescent="0.3">
      <c r="A1523" s="49">
        <v>1477</v>
      </c>
      <c r="B1523" s="115">
        <f t="shared" si="184"/>
        <v>1.1445583211322596</v>
      </c>
      <c r="C1523" s="49">
        <f t="shared" si="185"/>
        <v>1106.7321748592874</v>
      </c>
      <c r="D1523" s="49">
        <f t="shared" si="186"/>
        <v>0.25490196078431371</v>
      </c>
      <c r="E1523" s="49">
        <f t="shared" si="186"/>
        <v>0.45794117647058824</v>
      </c>
      <c r="F1523" s="49">
        <f t="shared" si="186"/>
        <v>0.56460392156862738</v>
      </c>
      <c r="G1523" s="49" t="e">
        <f t="shared" si="187"/>
        <v>#REF!</v>
      </c>
      <c r="H1523" s="49" t="e">
        <f t="shared" si="187"/>
        <v>#REF!</v>
      </c>
      <c r="I1523" s="49" t="e">
        <f t="shared" si="187"/>
        <v>#REF!</v>
      </c>
      <c r="J1523" s="116">
        <f>'[2]RGB Analysis'!A1523/3</f>
        <v>492.33333333333331</v>
      </c>
      <c r="K1523" s="116" t="b">
        <f t="shared" si="188"/>
        <v>0</v>
      </c>
      <c r="L1523" s="116"/>
      <c r="N1523" s="49">
        <v>65</v>
      </c>
      <c r="O1523" s="49">
        <v>116.77500000000001</v>
      </c>
      <c r="P1523" s="49">
        <v>143.97399999999999</v>
      </c>
    </row>
    <row r="1524" spans="1:16" hidden="1" x14ac:dyDescent="0.3">
      <c r="A1524" s="49">
        <v>1478</v>
      </c>
      <c r="B1524" s="115">
        <f t="shared" si="184"/>
        <v>1.142557345046364</v>
      </c>
      <c r="C1524" s="49">
        <f t="shared" si="185"/>
        <v>1108.6704098415278</v>
      </c>
      <c r="D1524" s="49">
        <f t="shared" si="186"/>
        <v>0.2592733333333333</v>
      </c>
      <c r="E1524" s="49">
        <f t="shared" si="186"/>
        <v>0.45542352941176467</v>
      </c>
      <c r="F1524" s="49">
        <f t="shared" si="186"/>
        <v>0.55294117647058816</v>
      </c>
      <c r="G1524" s="49" t="e">
        <f t="shared" si="187"/>
        <v>#REF!</v>
      </c>
      <c r="H1524" s="49" t="e">
        <f t="shared" si="187"/>
        <v>#REF!</v>
      </c>
      <c r="I1524" s="49" t="e">
        <f t="shared" si="187"/>
        <v>#REF!</v>
      </c>
      <c r="J1524" s="116">
        <f>'[2]RGB Analysis'!A1524/3</f>
        <v>492.66666666666669</v>
      </c>
      <c r="K1524" s="116" t="b">
        <f t="shared" si="188"/>
        <v>0</v>
      </c>
      <c r="L1524" s="116"/>
      <c r="N1524" s="49">
        <v>66.114699999999999</v>
      </c>
      <c r="O1524" s="49">
        <v>116.133</v>
      </c>
      <c r="P1524" s="49">
        <v>141</v>
      </c>
    </row>
    <row r="1525" spans="1:16" x14ac:dyDescent="0.3">
      <c r="A1525" s="49">
        <v>1479</v>
      </c>
      <c r="B1525" s="115">
        <f t="shared" si="184"/>
        <v>1.1405563689604685</v>
      </c>
      <c r="C1525" s="49">
        <f t="shared" si="185"/>
        <v>1110.6154456482673</v>
      </c>
      <c r="D1525" s="49">
        <f t="shared" si="186"/>
        <v>0.27058823529411768</v>
      </c>
      <c r="E1525" s="49">
        <f t="shared" si="186"/>
        <v>0.45878823529411761</v>
      </c>
      <c r="F1525" s="49">
        <f t="shared" si="186"/>
        <v>0.55591764705882352</v>
      </c>
      <c r="G1525" s="49" t="e">
        <f t="shared" si="187"/>
        <v>#REF!</v>
      </c>
      <c r="H1525" s="49" t="e">
        <f t="shared" si="187"/>
        <v>#REF!</v>
      </c>
      <c r="I1525" s="49" t="e">
        <f t="shared" si="187"/>
        <v>#REF!</v>
      </c>
      <c r="J1525" s="116">
        <f>'[2]RGB Analysis'!A1525/3</f>
        <v>493</v>
      </c>
      <c r="K1525" s="116" t="b">
        <f t="shared" si="188"/>
        <v>1</v>
      </c>
      <c r="L1525" s="116"/>
      <c r="N1525" s="49">
        <v>69</v>
      </c>
      <c r="O1525" s="49">
        <v>116.991</v>
      </c>
      <c r="P1525" s="49">
        <v>141.75899999999999</v>
      </c>
    </row>
    <row r="1526" spans="1:16" hidden="1" x14ac:dyDescent="0.3">
      <c r="A1526" s="49">
        <v>1480</v>
      </c>
      <c r="B1526" s="115">
        <f t="shared" si="184"/>
        <v>1.1385553928745729</v>
      </c>
      <c r="C1526" s="49">
        <f t="shared" si="185"/>
        <v>1112.5673181362256</v>
      </c>
      <c r="D1526" s="49">
        <f t="shared" si="186"/>
        <v>0.26953647058823532</v>
      </c>
      <c r="E1526" s="49">
        <f t="shared" si="186"/>
        <v>0.47038431372549017</v>
      </c>
      <c r="F1526" s="49">
        <f t="shared" si="186"/>
        <v>0.56334901960784312</v>
      </c>
      <c r="G1526" s="49" t="e">
        <f t="shared" si="187"/>
        <v>#REF!</v>
      </c>
      <c r="H1526" s="49" t="e">
        <f t="shared" si="187"/>
        <v>#REF!</v>
      </c>
      <c r="I1526" s="49" t="e">
        <f t="shared" si="187"/>
        <v>#REF!</v>
      </c>
      <c r="J1526" s="116">
        <f>'[2]RGB Analysis'!A1526/3</f>
        <v>493.33333333333331</v>
      </c>
      <c r="K1526" s="116" t="b">
        <f t="shared" si="188"/>
        <v>0</v>
      </c>
      <c r="L1526" s="116"/>
      <c r="N1526" s="49">
        <v>68.731800000000007</v>
      </c>
      <c r="O1526" s="49">
        <v>119.94799999999999</v>
      </c>
      <c r="P1526" s="49">
        <v>143.654</v>
      </c>
    </row>
    <row r="1527" spans="1:16" hidden="1" x14ac:dyDescent="0.3">
      <c r="A1527" s="49">
        <v>1481</v>
      </c>
      <c r="B1527" s="115">
        <f t="shared" si="184"/>
        <v>1.1365544167886774</v>
      </c>
      <c r="C1527" s="49">
        <f t="shared" si="185"/>
        <v>1114.5260634146343</v>
      </c>
      <c r="D1527" s="49">
        <f t="shared" si="186"/>
        <v>0.26666666666666666</v>
      </c>
      <c r="E1527" s="49">
        <f t="shared" si="186"/>
        <v>0.47912941176470586</v>
      </c>
      <c r="F1527" s="49">
        <f t="shared" si="186"/>
        <v>0.55760392156862737</v>
      </c>
      <c r="G1527" s="49" t="e">
        <f t="shared" si="187"/>
        <v>#REF!</v>
      </c>
      <c r="H1527" s="49" t="e">
        <f t="shared" si="187"/>
        <v>#REF!</v>
      </c>
      <c r="I1527" s="49" t="e">
        <f t="shared" si="187"/>
        <v>#REF!</v>
      </c>
      <c r="J1527" s="116">
        <f>'[2]RGB Analysis'!A1527/3</f>
        <v>493.66666666666669</v>
      </c>
      <c r="K1527" s="116" t="b">
        <f t="shared" si="188"/>
        <v>0</v>
      </c>
      <c r="L1527" s="116"/>
      <c r="N1527" s="49">
        <v>68</v>
      </c>
      <c r="O1527" s="49">
        <v>122.178</v>
      </c>
      <c r="P1527" s="49">
        <v>142.18899999999999</v>
      </c>
    </row>
    <row r="1528" spans="1:16" x14ac:dyDescent="0.3">
      <c r="A1528" s="49">
        <v>1482</v>
      </c>
      <c r="B1528" s="115">
        <f t="shared" si="184"/>
        <v>1.1345534407027817</v>
      </c>
      <c r="C1528" s="49">
        <f t="shared" si="185"/>
        <v>1116.4917178474645</v>
      </c>
      <c r="D1528" s="49">
        <f t="shared" si="186"/>
        <v>0.26468235294117648</v>
      </c>
      <c r="E1528" s="49">
        <f t="shared" si="186"/>
        <v>0.47863137254901961</v>
      </c>
      <c r="F1528" s="49">
        <f t="shared" si="186"/>
        <v>0.54374901960784316</v>
      </c>
      <c r="G1528" s="49" t="e">
        <f t="shared" si="187"/>
        <v>#REF!</v>
      </c>
      <c r="H1528" s="49" t="e">
        <f t="shared" si="187"/>
        <v>#REF!</v>
      </c>
      <c r="I1528" s="49" t="e">
        <f t="shared" si="187"/>
        <v>#REF!</v>
      </c>
      <c r="J1528" s="116">
        <f>'[2]RGB Analysis'!A1528/3</f>
        <v>494</v>
      </c>
      <c r="K1528" s="116" t="b">
        <f t="shared" si="188"/>
        <v>1</v>
      </c>
      <c r="L1528" s="116"/>
      <c r="N1528" s="49">
        <v>67.494</v>
      </c>
      <c r="O1528" s="49">
        <v>122.051</v>
      </c>
      <c r="P1528" s="49">
        <v>138.65600000000001</v>
      </c>
    </row>
    <row r="1529" spans="1:16" hidden="1" x14ac:dyDescent="0.3">
      <c r="A1529" s="49">
        <v>1483</v>
      </c>
      <c r="B1529" s="115">
        <f t="shared" si="184"/>
        <v>1.1325524646168863</v>
      </c>
      <c r="C1529" s="49">
        <f t="shared" si="185"/>
        <v>1118.4643180556754</v>
      </c>
      <c r="D1529" s="49">
        <f t="shared" si="186"/>
        <v>0.2598054901960784</v>
      </c>
      <c r="E1529" s="49">
        <f t="shared" si="186"/>
        <v>0.47537647058823534</v>
      </c>
      <c r="F1529" s="49">
        <f t="shared" si="186"/>
        <v>0.53904313725490194</v>
      </c>
      <c r="G1529" s="49" t="e">
        <f t="shared" si="187"/>
        <v>#REF!</v>
      </c>
      <c r="H1529" s="49" t="e">
        <f t="shared" si="187"/>
        <v>#REF!</v>
      </c>
      <c r="I1529" s="49" t="e">
        <f t="shared" si="187"/>
        <v>#REF!</v>
      </c>
      <c r="J1529" s="116">
        <f>'[2]RGB Analysis'!A1529/3</f>
        <v>494.33333333333331</v>
      </c>
      <c r="K1529" s="116" t="b">
        <f t="shared" si="188"/>
        <v>0</v>
      </c>
      <c r="L1529" s="116"/>
      <c r="N1529" s="49">
        <v>66.250399999999999</v>
      </c>
      <c r="O1529" s="49">
        <v>121.221</v>
      </c>
      <c r="P1529" s="49">
        <v>137.45599999999999</v>
      </c>
    </row>
    <row r="1530" spans="1:16" hidden="1" x14ac:dyDescent="0.3">
      <c r="A1530" s="49">
        <v>1484</v>
      </c>
      <c r="B1530" s="115">
        <f t="shared" si="184"/>
        <v>1.1305514885309906</v>
      </c>
      <c r="C1530" s="49">
        <f t="shared" si="185"/>
        <v>1120.4439009194909</v>
      </c>
      <c r="D1530" s="49">
        <f t="shared" si="186"/>
        <v>0.26180313725490195</v>
      </c>
      <c r="E1530" s="49">
        <f t="shared" si="186"/>
        <v>0.47583921568627452</v>
      </c>
      <c r="F1530" s="49">
        <f t="shared" si="186"/>
        <v>0.52523921568627452</v>
      </c>
      <c r="G1530" s="49" t="e">
        <f t="shared" si="187"/>
        <v>#REF!</v>
      </c>
      <c r="H1530" s="49" t="e">
        <f t="shared" si="187"/>
        <v>#REF!</v>
      </c>
      <c r="I1530" s="49" t="e">
        <f t="shared" si="187"/>
        <v>#REF!</v>
      </c>
      <c r="J1530" s="116">
        <f>'[2]RGB Analysis'!A1530/3</f>
        <v>494.66666666666669</v>
      </c>
      <c r="K1530" s="116" t="b">
        <f t="shared" si="188"/>
        <v>0</v>
      </c>
      <c r="L1530" s="116"/>
      <c r="N1530" s="49">
        <v>66.759799999999998</v>
      </c>
      <c r="O1530" s="49">
        <v>121.339</v>
      </c>
      <c r="P1530" s="49">
        <v>133.93600000000001</v>
      </c>
    </row>
    <row r="1531" spans="1:16" x14ac:dyDescent="0.3">
      <c r="A1531" s="49">
        <v>1485</v>
      </c>
      <c r="B1531" s="115">
        <f t="shared" si="184"/>
        <v>1.1285505124450952</v>
      </c>
      <c r="C1531" s="49">
        <f t="shared" si="185"/>
        <v>1122.4305035806956</v>
      </c>
      <c r="D1531" s="49">
        <f t="shared" si="186"/>
        <v>0.26613254901960787</v>
      </c>
      <c r="E1531" s="49">
        <f t="shared" si="186"/>
        <v>0.48358039215686277</v>
      </c>
      <c r="F1531" s="49">
        <f t="shared" si="186"/>
        <v>0.52527450980392143</v>
      </c>
      <c r="G1531" s="49" t="e">
        <f t="shared" si="187"/>
        <v>#REF!</v>
      </c>
      <c r="H1531" s="49" t="e">
        <f t="shared" si="187"/>
        <v>#REF!</v>
      </c>
      <c r="I1531" s="49" t="e">
        <f t="shared" si="187"/>
        <v>#REF!</v>
      </c>
      <c r="J1531" s="116">
        <f>'[2]RGB Analysis'!A1531/3</f>
        <v>495</v>
      </c>
      <c r="K1531" s="116" t="b">
        <f t="shared" si="188"/>
        <v>1</v>
      </c>
      <c r="L1531" s="116"/>
      <c r="N1531" s="49">
        <v>67.863799999999998</v>
      </c>
      <c r="O1531" s="49">
        <v>123.313</v>
      </c>
      <c r="P1531" s="49">
        <v>133.94499999999999</v>
      </c>
    </row>
    <row r="1532" spans="1:16" hidden="1" x14ac:dyDescent="0.3">
      <c r="A1532" s="49">
        <v>1486</v>
      </c>
      <c r="B1532" s="115">
        <f t="shared" si="184"/>
        <v>1.1265495363591995</v>
      </c>
      <c r="C1532" s="49">
        <f t="shared" si="185"/>
        <v>1124.42416344496</v>
      </c>
      <c r="D1532" s="49">
        <f t="shared" si="186"/>
        <v>0.26550392156862745</v>
      </c>
      <c r="E1532" s="49">
        <f t="shared" si="186"/>
        <v>0.48916862745098039</v>
      </c>
      <c r="F1532" s="49">
        <f t="shared" si="186"/>
        <v>0.52633333333333332</v>
      </c>
      <c r="G1532" s="49" t="e">
        <f t="shared" si="187"/>
        <v>#REF!</v>
      </c>
      <c r="H1532" s="49" t="e">
        <f t="shared" si="187"/>
        <v>#REF!</v>
      </c>
      <c r="I1532" s="49" t="e">
        <f t="shared" si="187"/>
        <v>#REF!</v>
      </c>
      <c r="J1532" s="116">
        <f>'[2]RGB Analysis'!A1532/3</f>
        <v>495.33333333333331</v>
      </c>
      <c r="K1532" s="116" t="b">
        <f t="shared" si="188"/>
        <v>0</v>
      </c>
      <c r="L1532" s="116"/>
      <c r="N1532" s="49">
        <v>67.703500000000005</v>
      </c>
      <c r="O1532" s="49">
        <v>124.738</v>
      </c>
      <c r="P1532" s="49">
        <v>134.215</v>
      </c>
    </row>
    <row r="1533" spans="1:16" hidden="1" x14ac:dyDescent="0.3">
      <c r="A1533" s="49">
        <v>1487</v>
      </c>
      <c r="B1533" s="115">
        <f t="shared" si="184"/>
        <v>1.1245485602733041</v>
      </c>
      <c r="C1533" s="49">
        <f t="shared" si="185"/>
        <v>1126.4249181841856</v>
      </c>
      <c r="D1533" s="49">
        <f t="shared" si="186"/>
        <v>0.26370392156862743</v>
      </c>
      <c r="E1533" s="49">
        <f t="shared" si="186"/>
        <v>0.48876862745098038</v>
      </c>
      <c r="F1533" s="49">
        <f t="shared" si="186"/>
        <v>0.51698431372549014</v>
      </c>
      <c r="G1533" s="49" t="e">
        <f t="shared" si="187"/>
        <v>#REF!</v>
      </c>
      <c r="H1533" s="49" t="e">
        <f t="shared" si="187"/>
        <v>#REF!</v>
      </c>
      <c r="I1533" s="49" t="e">
        <f t="shared" si="187"/>
        <v>#REF!</v>
      </c>
      <c r="J1533" s="116">
        <f>'[2]RGB Analysis'!A1533/3</f>
        <v>495.66666666666669</v>
      </c>
      <c r="K1533" s="116" t="b">
        <f t="shared" si="188"/>
        <v>0</v>
      </c>
      <c r="L1533" s="116"/>
      <c r="N1533" s="49">
        <v>67.244500000000002</v>
      </c>
      <c r="O1533" s="49">
        <v>124.636</v>
      </c>
      <c r="P1533" s="49">
        <v>131.83099999999999</v>
      </c>
    </row>
    <row r="1534" spans="1:16" x14ac:dyDescent="0.3">
      <c r="A1534" s="49">
        <v>1488</v>
      </c>
      <c r="B1534" s="115">
        <f t="shared" si="184"/>
        <v>1.1225475841874084</v>
      </c>
      <c r="C1534" s="49">
        <f t="shared" si="185"/>
        <v>1128.4328057388814</v>
      </c>
      <c r="D1534" s="49">
        <f t="shared" si="186"/>
        <v>0.26421490196078429</v>
      </c>
      <c r="E1534" s="49">
        <f t="shared" si="186"/>
        <v>0.48883529411764703</v>
      </c>
      <c r="F1534" s="49">
        <f t="shared" si="186"/>
        <v>0.49357647058823528</v>
      </c>
      <c r="G1534" s="49" t="e">
        <f t="shared" si="187"/>
        <v>#REF!</v>
      </c>
      <c r="H1534" s="49" t="e">
        <f t="shared" si="187"/>
        <v>#REF!</v>
      </c>
      <c r="I1534" s="49" t="e">
        <f t="shared" si="187"/>
        <v>#REF!</v>
      </c>
      <c r="J1534" s="116">
        <f>'[2]RGB Analysis'!A1534/3</f>
        <v>496</v>
      </c>
      <c r="K1534" s="116" t="b">
        <f t="shared" si="188"/>
        <v>1</v>
      </c>
      <c r="L1534" s="116"/>
      <c r="N1534" s="49">
        <v>67.374799999999993</v>
      </c>
      <c r="O1534" s="49">
        <v>124.65300000000001</v>
      </c>
      <c r="P1534" s="49">
        <v>125.86199999999999</v>
      </c>
    </row>
    <row r="1535" spans="1:16" hidden="1" x14ac:dyDescent="0.3">
      <c r="A1535" s="49">
        <v>1489</v>
      </c>
      <c r="B1535" s="115">
        <f t="shared" si="184"/>
        <v>1.120546608101513</v>
      </c>
      <c r="C1535" s="49">
        <f t="shared" si="185"/>
        <v>1130.4478643205578</v>
      </c>
      <c r="D1535" s="49">
        <f t="shared" si="186"/>
        <v>0.26666666666666666</v>
      </c>
      <c r="E1535" s="49">
        <f t="shared" si="186"/>
        <v>0.49328235294117651</v>
      </c>
      <c r="F1535" s="49">
        <f t="shared" si="186"/>
        <v>0.49379215686274508</v>
      </c>
      <c r="G1535" s="49" t="e">
        <f t="shared" ref="G1535:I1550" si="189">G1534</f>
        <v>#REF!</v>
      </c>
      <c r="H1535" s="49" t="e">
        <f t="shared" si="189"/>
        <v>#REF!</v>
      </c>
      <c r="I1535" s="49" t="e">
        <f t="shared" si="189"/>
        <v>#REF!</v>
      </c>
      <c r="J1535" s="116">
        <f>'[2]RGB Analysis'!A1535/3</f>
        <v>496.33333333333331</v>
      </c>
      <c r="K1535" s="116" t="b">
        <f t="shared" si="188"/>
        <v>0</v>
      </c>
      <c r="L1535" s="116"/>
      <c r="N1535" s="49">
        <v>68</v>
      </c>
      <c r="O1535" s="49">
        <v>125.78700000000001</v>
      </c>
      <c r="P1535" s="49">
        <v>125.917</v>
      </c>
    </row>
    <row r="1536" spans="1:16" hidden="1" x14ac:dyDescent="0.3">
      <c r="A1536" s="49">
        <v>1490</v>
      </c>
      <c r="B1536" s="115">
        <f t="shared" si="184"/>
        <v>1.1185456320156173</v>
      </c>
      <c r="C1536" s="49">
        <f t="shared" si="185"/>
        <v>1132.4701324141545</v>
      </c>
      <c r="D1536" s="49">
        <f t="shared" si="186"/>
        <v>0.26424039215686268</v>
      </c>
      <c r="E1536" s="49">
        <f t="shared" si="186"/>
        <v>0.49803921568627452</v>
      </c>
      <c r="F1536" s="49">
        <f t="shared" si="186"/>
        <v>0.49331764705882358</v>
      </c>
      <c r="G1536" s="49" t="e">
        <f t="shared" si="189"/>
        <v>#REF!</v>
      </c>
      <c r="H1536" s="49" t="e">
        <f t="shared" si="189"/>
        <v>#REF!</v>
      </c>
      <c r="I1536" s="49" t="e">
        <f t="shared" si="189"/>
        <v>#REF!</v>
      </c>
      <c r="J1536" s="116">
        <f>'[2]RGB Analysis'!A1536/3</f>
        <v>496.66666666666669</v>
      </c>
      <c r="K1536" s="116" t="b">
        <f t="shared" si="188"/>
        <v>0</v>
      </c>
      <c r="L1536" s="116"/>
      <c r="N1536" s="49">
        <v>67.381299999999996</v>
      </c>
      <c r="O1536" s="49">
        <v>127</v>
      </c>
      <c r="P1536" s="49">
        <v>125.79600000000001</v>
      </c>
    </row>
    <row r="1537" spans="1:16" x14ac:dyDescent="0.3">
      <c r="A1537" s="49">
        <v>1491</v>
      </c>
      <c r="B1537" s="115">
        <f t="shared" si="184"/>
        <v>1.1165446559297219</v>
      </c>
      <c r="C1537" s="49">
        <f t="shared" si="185"/>
        <v>1134.4996487804881</v>
      </c>
      <c r="D1537" s="49">
        <f t="shared" si="186"/>
        <v>0.25766941176470587</v>
      </c>
      <c r="E1537" s="49">
        <f t="shared" si="186"/>
        <v>0.49779215686274508</v>
      </c>
      <c r="F1537" s="49">
        <f t="shared" si="186"/>
        <v>0.48952549019607838</v>
      </c>
      <c r="G1537" s="49" t="e">
        <f t="shared" si="189"/>
        <v>#REF!</v>
      </c>
      <c r="H1537" s="49" t="e">
        <f t="shared" si="189"/>
        <v>#REF!</v>
      </c>
      <c r="I1537" s="49" t="e">
        <f t="shared" si="189"/>
        <v>#REF!</v>
      </c>
      <c r="J1537" s="116">
        <f>'[2]RGB Analysis'!A1537/3</f>
        <v>497</v>
      </c>
      <c r="K1537" s="116" t="b">
        <f t="shared" si="188"/>
        <v>1</v>
      </c>
      <c r="L1537" s="116"/>
      <c r="N1537" s="49">
        <v>65.705699999999993</v>
      </c>
      <c r="O1537" s="49">
        <v>126.937</v>
      </c>
      <c r="P1537" s="49">
        <v>124.82899999999999</v>
      </c>
    </row>
    <row r="1538" spans="1:16" hidden="1" x14ac:dyDescent="0.3">
      <c r="A1538" s="49">
        <v>1492</v>
      </c>
      <c r="B1538" s="115">
        <f t="shared" si="184"/>
        <v>1.1145436798438262</v>
      </c>
      <c r="C1538" s="49">
        <f t="shared" si="185"/>
        <v>1136.5364524587296</v>
      </c>
      <c r="D1538" s="49">
        <f t="shared" si="186"/>
        <v>0.25714313725490195</v>
      </c>
      <c r="E1538" s="49">
        <f t="shared" si="186"/>
        <v>0.50008235294117642</v>
      </c>
      <c r="F1538" s="49">
        <f t="shared" si="186"/>
        <v>0.4785882352941177</v>
      </c>
      <c r="G1538" s="49" t="e">
        <f t="shared" si="189"/>
        <v>#REF!</v>
      </c>
      <c r="H1538" s="49" t="e">
        <f t="shared" si="189"/>
        <v>#REF!</v>
      </c>
      <c r="I1538" s="49" t="e">
        <f t="shared" si="189"/>
        <v>#REF!</v>
      </c>
      <c r="J1538" s="116">
        <f>'[2]RGB Analysis'!A1538/3</f>
        <v>497.33333333333331</v>
      </c>
      <c r="K1538" s="116" t="b">
        <f t="shared" si="188"/>
        <v>0</v>
      </c>
      <c r="L1538" s="116"/>
      <c r="N1538" s="49">
        <v>65.5715</v>
      </c>
      <c r="O1538" s="49">
        <v>127.521</v>
      </c>
      <c r="P1538" s="49">
        <v>122.04</v>
      </c>
    </row>
    <row r="1539" spans="1:16" hidden="1" x14ac:dyDescent="0.3">
      <c r="A1539" s="49">
        <v>1493</v>
      </c>
      <c r="B1539" s="115">
        <f t="shared" si="184"/>
        <v>1.1125427037579307</v>
      </c>
      <c r="C1539" s="49">
        <f t="shared" si="185"/>
        <v>1138.5805827689071</v>
      </c>
      <c r="D1539" s="49">
        <f t="shared" si="186"/>
        <v>0.25642352941176472</v>
      </c>
      <c r="E1539" s="49">
        <f t="shared" si="186"/>
        <v>0.50803921568627453</v>
      </c>
      <c r="F1539" s="49">
        <f t="shared" si="186"/>
        <v>0.48087843137254899</v>
      </c>
      <c r="G1539" s="49" t="e">
        <f t="shared" si="189"/>
        <v>#REF!</v>
      </c>
      <c r="H1539" s="49" t="e">
        <f t="shared" si="189"/>
        <v>#REF!</v>
      </c>
      <c r="I1539" s="49" t="e">
        <f t="shared" si="189"/>
        <v>#REF!</v>
      </c>
      <c r="J1539" s="116">
        <f>'[2]RGB Analysis'!A1539/3</f>
        <v>497.66666666666669</v>
      </c>
      <c r="K1539" s="116" t="b">
        <f t="shared" si="188"/>
        <v>0</v>
      </c>
      <c r="L1539" s="116"/>
      <c r="N1539" s="49">
        <v>65.388000000000005</v>
      </c>
      <c r="O1539" s="49">
        <v>129.55000000000001</v>
      </c>
      <c r="P1539" s="49">
        <v>122.624</v>
      </c>
    </row>
    <row r="1540" spans="1:16" x14ac:dyDescent="0.3">
      <c r="A1540" s="49">
        <v>1494</v>
      </c>
      <c r="B1540" s="115">
        <f t="shared" si="184"/>
        <v>1.1105417276720351</v>
      </c>
      <c r="C1540" s="49">
        <f t="shared" si="185"/>
        <v>1140.6320793144369</v>
      </c>
      <c r="D1540" s="49">
        <f t="shared" si="186"/>
        <v>0.25444352941176468</v>
      </c>
      <c r="E1540" s="49">
        <f t="shared" si="186"/>
        <v>0.50627843137254902</v>
      </c>
      <c r="F1540" s="49">
        <f t="shared" si="186"/>
        <v>0.48593725490196077</v>
      </c>
      <c r="G1540" s="49" t="e">
        <f t="shared" si="189"/>
        <v>#REF!</v>
      </c>
      <c r="H1540" s="49" t="e">
        <f t="shared" si="189"/>
        <v>#REF!</v>
      </c>
      <c r="I1540" s="49" t="e">
        <f t="shared" si="189"/>
        <v>#REF!</v>
      </c>
      <c r="J1540" s="116">
        <f>'[2]RGB Analysis'!A1540/3</f>
        <v>498</v>
      </c>
      <c r="K1540" s="116" t="b">
        <f t="shared" si="188"/>
        <v>1</v>
      </c>
      <c r="L1540" s="116"/>
      <c r="N1540" s="49">
        <v>64.883099999999999</v>
      </c>
      <c r="O1540" s="49">
        <v>129.101</v>
      </c>
      <c r="P1540" s="49">
        <v>123.914</v>
      </c>
    </row>
    <row r="1541" spans="1:16" hidden="1" x14ac:dyDescent="0.3">
      <c r="A1541" s="49">
        <v>1495</v>
      </c>
      <c r="B1541" s="115">
        <f t="shared" si="184"/>
        <v>1.1085407515861394</v>
      </c>
      <c r="C1541" s="49">
        <f t="shared" si="185"/>
        <v>1142.6909819846796</v>
      </c>
      <c r="D1541" s="49">
        <f t="shared" si="186"/>
        <v>0.24862039215686274</v>
      </c>
      <c r="E1541" s="49">
        <f t="shared" si="186"/>
        <v>0.49793333333333334</v>
      </c>
      <c r="F1541" s="49">
        <f t="shared" si="186"/>
        <v>0.48039607843137255</v>
      </c>
      <c r="G1541" s="49" t="e">
        <f t="shared" si="189"/>
        <v>#REF!</v>
      </c>
      <c r="H1541" s="49" t="e">
        <f t="shared" si="189"/>
        <v>#REF!</v>
      </c>
      <c r="I1541" s="49" t="e">
        <f t="shared" si="189"/>
        <v>#REF!</v>
      </c>
      <c r="J1541" s="116">
        <f>'[2]RGB Analysis'!A1541/3</f>
        <v>498.33333333333331</v>
      </c>
      <c r="K1541" s="116" t="b">
        <f t="shared" si="188"/>
        <v>0</v>
      </c>
      <c r="L1541" s="116"/>
      <c r="N1541" s="49">
        <v>63.398200000000003</v>
      </c>
      <c r="O1541" s="49">
        <v>126.973</v>
      </c>
      <c r="P1541" s="49">
        <v>122.501</v>
      </c>
    </row>
    <row r="1542" spans="1:16" hidden="1" x14ac:dyDescent="0.3">
      <c r="A1542" s="49">
        <v>1496</v>
      </c>
      <c r="B1542" s="115">
        <f t="shared" si="184"/>
        <v>1.106539775500244</v>
      </c>
      <c r="C1542" s="49">
        <f t="shared" si="185"/>
        <v>1144.7573309575268</v>
      </c>
      <c r="D1542" s="49">
        <f t="shared" si="186"/>
        <v>0.25227803921568626</v>
      </c>
      <c r="E1542" s="49">
        <f t="shared" si="186"/>
        <v>0.50015686274509807</v>
      </c>
      <c r="F1542" s="49">
        <f t="shared" si="186"/>
        <v>0.46463921568627453</v>
      </c>
      <c r="G1542" s="49" t="e">
        <f t="shared" si="189"/>
        <v>#REF!</v>
      </c>
      <c r="H1542" s="49" t="e">
        <f t="shared" si="189"/>
        <v>#REF!</v>
      </c>
      <c r="I1542" s="49" t="e">
        <f t="shared" si="189"/>
        <v>#REF!</v>
      </c>
      <c r="J1542" s="116">
        <f>'[2]RGB Analysis'!A1542/3</f>
        <v>498.66666666666669</v>
      </c>
      <c r="K1542" s="116" t="b">
        <f t="shared" si="188"/>
        <v>0</v>
      </c>
      <c r="L1542" s="116"/>
      <c r="N1542" s="49">
        <v>64.3309</v>
      </c>
      <c r="O1542" s="49">
        <v>127.54</v>
      </c>
      <c r="P1542" s="49">
        <v>118.483</v>
      </c>
    </row>
    <row r="1543" spans="1:16" x14ac:dyDescent="0.3">
      <c r="A1543" s="49">
        <v>1497</v>
      </c>
      <c r="B1543" s="115">
        <f t="shared" si="184"/>
        <v>1.1045387994143483</v>
      </c>
      <c r="C1543" s="49">
        <f t="shared" si="185"/>
        <v>1146.8311667020153</v>
      </c>
      <c r="D1543" s="49">
        <f t="shared" si="186"/>
        <v>0.26059764705882349</v>
      </c>
      <c r="E1543" s="49">
        <f t="shared" si="186"/>
        <v>0.50644313725490198</v>
      </c>
      <c r="F1543" s="49">
        <f t="shared" si="186"/>
        <v>0.4644156862745098</v>
      </c>
      <c r="G1543" s="49" t="e">
        <f t="shared" si="189"/>
        <v>#REF!</v>
      </c>
      <c r="H1543" s="49" t="e">
        <f t="shared" si="189"/>
        <v>#REF!</v>
      </c>
      <c r="I1543" s="49" t="e">
        <f t="shared" si="189"/>
        <v>#REF!</v>
      </c>
      <c r="J1543" s="116">
        <f>'[2]RGB Analysis'!A1543/3</f>
        <v>499</v>
      </c>
      <c r="K1543" s="116" t="b">
        <f t="shared" si="188"/>
        <v>1</v>
      </c>
      <c r="L1543" s="116"/>
      <c r="N1543" s="49">
        <v>66.452399999999997</v>
      </c>
      <c r="O1543" s="49">
        <v>129.143</v>
      </c>
      <c r="P1543" s="49">
        <v>118.426</v>
      </c>
    </row>
    <row r="1544" spans="1:16" hidden="1" x14ac:dyDescent="0.3">
      <c r="A1544" s="49">
        <v>1498</v>
      </c>
      <c r="B1544" s="115">
        <f t="shared" si="184"/>
        <v>1.1025378233284528</v>
      </c>
      <c r="C1544" s="49">
        <f t="shared" si="185"/>
        <v>1148.9125299809662</v>
      </c>
      <c r="D1544" s="49">
        <f t="shared" si="186"/>
        <v>0.25868156862745101</v>
      </c>
      <c r="E1544" s="49">
        <f t="shared" si="186"/>
        <v>0.50910980392156857</v>
      </c>
      <c r="F1544" s="49">
        <f t="shared" si="186"/>
        <v>0.46449411764705878</v>
      </c>
      <c r="G1544" s="49" t="e">
        <f t="shared" si="189"/>
        <v>#REF!</v>
      </c>
      <c r="H1544" s="49" t="e">
        <f t="shared" si="189"/>
        <v>#REF!</v>
      </c>
      <c r="I1544" s="49" t="e">
        <f t="shared" si="189"/>
        <v>#REF!</v>
      </c>
      <c r="J1544" s="116">
        <f>'[2]RGB Analysis'!A1544/3</f>
        <v>499.33333333333331</v>
      </c>
      <c r="K1544" s="116" t="b">
        <f t="shared" si="188"/>
        <v>0</v>
      </c>
      <c r="L1544" s="116"/>
      <c r="N1544" s="49">
        <v>65.963800000000006</v>
      </c>
      <c r="O1544" s="49">
        <v>129.82300000000001</v>
      </c>
      <c r="P1544" s="49">
        <v>118.446</v>
      </c>
    </row>
    <row r="1545" spans="1:16" hidden="1" x14ac:dyDescent="0.3">
      <c r="A1545" s="49">
        <v>1499</v>
      </c>
      <c r="B1545" s="115">
        <f t="shared" si="184"/>
        <v>1.1005368472425572</v>
      </c>
      <c r="C1545" s="49">
        <f t="shared" si="185"/>
        <v>1151.0014618536591</v>
      </c>
      <c r="D1545" s="49">
        <f t="shared" si="186"/>
        <v>0.25288078431372552</v>
      </c>
      <c r="E1545" s="49">
        <f t="shared" si="186"/>
        <v>0.51085490196078431</v>
      </c>
      <c r="F1545" s="49">
        <f t="shared" si="186"/>
        <v>0.46251372549019609</v>
      </c>
      <c r="G1545" s="49" t="e">
        <f t="shared" si="189"/>
        <v>#REF!</v>
      </c>
      <c r="H1545" s="49" t="e">
        <f t="shared" si="189"/>
        <v>#REF!</v>
      </c>
      <c r="I1545" s="49" t="e">
        <f t="shared" si="189"/>
        <v>#REF!</v>
      </c>
      <c r="J1545" s="116">
        <f>'[2]RGB Analysis'!A1545/3</f>
        <v>499.66666666666669</v>
      </c>
      <c r="K1545" s="116" t="b">
        <f t="shared" si="188"/>
        <v>0</v>
      </c>
      <c r="L1545" s="116"/>
      <c r="N1545" s="49">
        <v>64.4846</v>
      </c>
      <c r="O1545" s="49">
        <v>130.268</v>
      </c>
      <c r="P1545" s="49">
        <v>117.941</v>
      </c>
    </row>
    <row r="1546" spans="1:16" x14ac:dyDescent="0.3">
      <c r="A1546" s="49">
        <v>1500</v>
      </c>
      <c r="B1546" s="115">
        <f t="shared" si="184"/>
        <v>1.0985358711566617</v>
      </c>
      <c r="C1546" s="49">
        <f t="shared" si="185"/>
        <v>1153.098003678529</v>
      </c>
      <c r="D1546" s="49">
        <f t="shared" si="186"/>
        <v>0.25382000000000005</v>
      </c>
      <c r="E1546" s="49">
        <f t="shared" si="186"/>
        <v>0.50743921568627448</v>
      </c>
      <c r="F1546" s="49">
        <f t="shared" si="186"/>
        <v>0.45633333333333331</v>
      </c>
      <c r="G1546" s="49" t="e">
        <f t="shared" si="189"/>
        <v>#REF!</v>
      </c>
      <c r="H1546" s="49" t="e">
        <f t="shared" si="189"/>
        <v>#REF!</v>
      </c>
      <c r="I1546" s="49" t="e">
        <f t="shared" si="189"/>
        <v>#REF!</v>
      </c>
      <c r="J1546" s="116">
        <f>'[2]RGB Analysis'!A1546/3</f>
        <v>500</v>
      </c>
      <c r="K1546" s="116" t="b">
        <f t="shared" si="188"/>
        <v>1</v>
      </c>
      <c r="L1546" s="116"/>
      <c r="N1546" s="49">
        <v>64.724100000000007</v>
      </c>
      <c r="O1546" s="49">
        <v>129.39699999999999</v>
      </c>
      <c r="P1546" s="49">
        <v>116.36499999999999</v>
      </c>
    </row>
    <row r="1547" spans="1:16" hidden="1" x14ac:dyDescent="0.3">
      <c r="A1547" s="49">
        <v>1501</v>
      </c>
      <c r="B1547" s="115">
        <f t="shared" si="184"/>
        <v>1.0965348950707661</v>
      </c>
      <c r="C1547" s="49">
        <f t="shared" si="185"/>
        <v>1155.2021971158986</v>
      </c>
      <c r="D1547" s="49">
        <f t="shared" si="186"/>
        <v>0.25754313725490202</v>
      </c>
      <c r="E1547" s="49">
        <f t="shared" si="186"/>
        <v>0.50827058823529414</v>
      </c>
      <c r="F1547" s="49">
        <f t="shared" si="186"/>
        <v>0.45781176470588236</v>
      </c>
      <c r="G1547" s="49" t="e">
        <f t="shared" si="189"/>
        <v>#REF!</v>
      </c>
      <c r="H1547" s="49" t="e">
        <f t="shared" si="189"/>
        <v>#REF!</v>
      </c>
      <c r="I1547" s="49" t="e">
        <f t="shared" si="189"/>
        <v>#REF!</v>
      </c>
      <c r="J1547" s="116">
        <f>'[2]RGB Analysis'!A1547/3</f>
        <v>500.33333333333331</v>
      </c>
      <c r="K1547" s="116" t="b">
        <f t="shared" si="188"/>
        <v>0</v>
      </c>
      <c r="L1547" s="116"/>
      <c r="N1547" s="49">
        <v>65.673500000000004</v>
      </c>
      <c r="O1547" s="49">
        <v>129.60900000000001</v>
      </c>
      <c r="P1547" s="49">
        <v>116.742</v>
      </c>
    </row>
    <row r="1548" spans="1:16" hidden="1" x14ac:dyDescent="0.3">
      <c r="A1548" s="49">
        <v>1502</v>
      </c>
      <c r="B1548" s="115">
        <f t="shared" si="184"/>
        <v>1.0945339189848706</v>
      </c>
      <c r="C1548" s="49">
        <f t="shared" si="185"/>
        <v>1157.3140841307356</v>
      </c>
      <c r="D1548" s="49">
        <f t="shared" si="186"/>
        <v>0.25767686274509805</v>
      </c>
      <c r="E1548" s="49">
        <f t="shared" si="186"/>
        <v>0.51240784313725485</v>
      </c>
      <c r="F1548" s="49">
        <f t="shared" si="186"/>
        <v>0.4651294117647059</v>
      </c>
      <c r="G1548" s="49" t="e">
        <f t="shared" si="189"/>
        <v>#REF!</v>
      </c>
      <c r="H1548" s="49" t="e">
        <f t="shared" si="189"/>
        <v>#REF!</v>
      </c>
      <c r="I1548" s="49" t="e">
        <f t="shared" si="189"/>
        <v>#REF!</v>
      </c>
      <c r="J1548" s="116">
        <f>'[2]RGB Analysis'!A1548/3</f>
        <v>500.66666666666669</v>
      </c>
      <c r="K1548" s="116" t="b">
        <f t="shared" si="188"/>
        <v>0</v>
      </c>
      <c r="L1548" s="116"/>
      <c r="N1548" s="49">
        <v>65.707599999999999</v>
      </c>
      <c r="O1548" s="49">
        <v>130.66399999999999</v>
      </c>
      <c r="P1548" s="49">
        <v>118.608</v>
      </c>
    </row>
    <row r="1549" spans="1:16" x14ac:dyDescent="0.3">
      <c r="A1549" s="49">
        <v>1503</v>
      </c>
      <c r="B1549" s="115">
        <f t="shared" si="184"/>
        <v>1.092532942898975</v>
      </c>
      <c r="C1549" s="49">
        <f t="shared" si="185"/>
        <v>1159.433706995444</v>
      </c>
      <c r="D1549" s="49">
        <f t="shared" si="186"/>
        <v>0.25729607843137253</v>
      </c>
      <c r="E1549" s="49">
        <f t="shared" si="186"/>
        <v>0.5170549019607843</v>
      </c>
      <c r="F1549" s="49">
        <f t="shared" si="186"/>
        <v>0.46409803921568626</v>
      </c>
      <c r="G1549" s="49" t="e">
        <f t="shared" si="189"/>
        <v>#REF!</v>
      </c>
      <c r="H1549" s="49" t="e">
        <f t="shared" si="189"/>
        <v>#REF!</v>
      </c>
      <c r="I1549" s="49" t="e">
        <f t="shared" si="189"/>
        <v>#REF!</v>
      </c>
      <c r="J1549" s="116">
        <f>'[2]RGB Analysis'!A1549/3</f>
        <v>501</v>
      </c>
      <c r="K1549" s="116" t="b">
        <f t="shared" si="188"/>
        <v>1</v>
      </c>
      <c r="L1549" s="116"/>
      <c r="N1549" s="49">
        <v>65.610500000000002</v>
      </c>
      <c r="O1549" s="49">
        <v>131.84899999999999</v>
      </c>
      <c r="P1549" s="49">
        <v>118.345</v>
      </c>
    </row>
    <row r="1550" spans="1:16" hidden="1" x14ac:dyDescent="0.3">
      <c r="A1550" s="49">
        <v>1504</v>
      </c>
      <c r="B1550" s="115">
        <f t="shared" si="184"/>
        <v>1.0905319668130795</v>
      </c>
      <c r="C1550" s="49">
        <f t="shared" si="185"/>
        <v>1161.5611082926832</v>
      </c>
      <c r="D1550" s="49">
        <f t="shared" si="186"/>
        <v>0.25540666666666667</v>
      </c>
      <c r="E1550" s="49">
        <f t="shared" si="186"/>
        <v>0.51777647058823517</v>
      </c>
      <c r="F1550" s="49">
        <f t="shared" si="186"/>
        <v>0.46040000000000003</v>
      </c>
      <c r="G1550" s="49" t="e">
        <f t="shared" si="189"/>
        <v>#REF!</v>
      </c>
      <c r="H1550" s="49" t="e">
        <f t="shared" si="189"/>
        <v>#REF!</v>
      </c>
      <c r="I1550" s="49" t="e">
        <f t="shared" si="189"/>
        <v>#REF!</v>
      </c>
      <c r="J1550" s="116">
        <f>'[2]RGB Analysis'!A1550/3</f>
        <v>501.33333333333331</v>
      </c>
      <c r="K1550" s="116" t="b">
        <f t="shared" si="188"/>
        <v>0</v>
      </c>
      <c r="L1550" s="116"/>
      <c r="N1550" s="49">
        <v>65.128699999999995</v>
      </c>
      <c r="O1550" s="49">
        <v>132.03299999999999</v>
      </c>
      <c r="P1550" s="49">
        <v>117.402</v>
      </c>
    </row>
    <row r="1551" spans="1:16" hidden="1" x14ac:dyDescent="0.3">
      <c r="A1551" s="49">
        <v>1505</v>
      </c>
      <c r="B1551" s="115">
        <f t="shared" si="184"/>
        <v>1.0885309907271838</v>
      </c>
      <c r="C1551" s="49">
        <f t="shared" si="185"/>
        <v>1163.6963309182215</v>
      </c>
      <c r="D1551" s="49">
        <f t="shared" si="186"/>
        <v>0.24969999999999998</v>
      </c>
      <c r="E1551" s="49">
        <f t="shared" si="186"/>
        <v>0.51660000000000006</v>
      </c>
      <c r="F1551" s="49">
        <f t="shared" si="186"/>
        <v>0.46012156862745102</v>
      </c>
      <c r="G1551" s="49" t="e">
        <f t="shared" ref="G1551:I1566" si="190">G1550</f>
        <v>#REF!</v>
      </c>
      <c r="H1551" s="49" t="e">
        <f t="shared" si="190"/>
        <v>#REF!</v>
      </c>
      <c r="I1551" s="49" t="e">
        <f t="shared" si="190"/>
        <v>#REF!</v>
      </c>
      <c r="J1551" s="116">
        <f>'[2]RGB Analysis'!A1551/3</f>
        <v>501.66666666666669</v>
      </c>
      <c r="K1551" s="116" t="b">
        <f t="shared" si="188"/>
        <v>0</v>
      </c>
      <c r="L1551" s="116"/>
      <c r="N1551" s="49">
        <v>63.673499999999997</v>
      </c>
      <c r="O1551" s="49">
        <v>131.733</v>
      </c>
      <c r="P1551" s="49">
        <v>117.331</v>
      </c>
    </row>
    <row r="1552" spans="1:16" x14ac:dyDescent="0.3">
      <c r="A1552" s="49">
        <v>1506</v>
      </c>
      <c r="B1552" s="115">
        <f t="shared" si="184"/>
        <v>1.0865300146412884</v>
      </c>
      <c r="C1552" s="49">
        <f t="shared" si="185"/>
        <v>1165.8394180838166</v>
      </c>
      <c r="D1552" s="49">
        <f t="shared" si="186"/>
        <v>0.2481313725490196</v>
      </c>
      <c r="E1552" s="49">
        <f t="shared" si="186"/>
        <v>0.52052941176470591</v>
      </c>
      <c r="F1552" s="49">
        <f t="shared" si="186"/>
        <v>0.45882352941176474</v>
      </c>
      <c r="G1552" s="49" t="e">
        <f t="shared" si="190"/>
        <v>#REF!</v>
      </c>
      <c r="H1552" s="49" t="e">
        <f t="shared" si="190"/>
        <v>#REF!</v>
      </c>
      <c r="I1552" s="49" t="e">
        <f t="shared" si="190"/>
        <v>#REF!</v>
      </c>
      <c r="J1552" s="116">
        <f>'[2]RGB Analysis'!A1552/3</f>
        <v>502</v>
      </c>
      <c r="K1552" s="116" t="b">
        <f t="shared" si="188"/>
        <v>1</v>
      </c>
      <c r="L1552" s="116"/>
      <c r="N1552" s="49">
        <v>63.273499999999999</v>
      </c>
      <c r="O1552" s="49">
        <v>132.73500000000001</v>
      </c>
      <c r="P1552" s="49">
        <v>117</v>
      </c>
    </row>
    <row r="1553" spans="1:16" hidden="1" x14ac:dyDescent="0.3">
      <c r="A1553" s="49">
        <v>1507</v>
      </c>
      <c r="B1553" s="115">
        <f t="shared" si="184"/>
        <v>1.0845290385553927</v>
      </c>
      <c r="C1553" s="49">
        <f t="shared" si="185"/>
        <v>1167.9904133201337</v>
      </c>
      <c r="D1553" s="49">
        <f t="shared" si="186"/>
        <v>0.24425098039215684</v>
      </c>
      <c r="E1553" s="49">
        <f t="shared" si="186"/>
        <v>0.51660784313725494</v>
      </c>
      <c r="F1553" s="49">
        <f t="shared" si="186"/>
        <v>0.4601960784313725</v>
      </c>
      <c r="G1553" s="49" t="e">
        <f t="shared" si="190"/>
        <v>#REF!</v>
      </c>
      <c r="H1553" s="49" t="e">
        <f t="shared" si="190"/>
        <v>#REF!</v>
      </c>
      <c r="I1553" s="49" t="e">
        <f t="shared" si="190"/>
        <v>#REF!</v>
      </c>
      <c r="J1553" s="116">
        <f>'[2]RGB Analysis'!A1553/3</f>
        <v>502.33333333333331</v>
      </c>
      <c r="K1553" s="116" t="b">
        <f t="shared" si="188"/>
        <v>0</v>
      </c>
      <c r="L1553" s="116"/>
      <c r="N1553" s="49">
        <v>62.283999999999999</v>
      </c>
      <c r="O1553" s="49">
        <v>131.73500000000001</v>
      </c>
      <c r="P1553" s="49">
        <v>117.35</v>
      </c>
    </row>
    <row r="1554" spans="1:16" hidden="1" x14ac:dyDescent="0.3">
      <c r="A1554" s="49">
        <v>1508</v>
      </c>
      <c r="B1554" s="115">
        <f t="shared" si="184"/>
        <v>1.0825280624694973</v>
      </c>
      <c r="C1554" s="49">
        <f t="shared" si="185"/>
        <v>1170.1493604796901</v>
      </c>
      <c r="D1554" s="49">
        <f t="shared" si="186"/>
        <v>0.24464941176470587</v>
      </c>
      <c r="E1554" s="49">
        <f t="shared" si="186"/>
        <v>0.51579607843137243</v>
      </c>
      <c r="F1554" s="49">
        <f t="shared" si="186"/>
        <v>0.4642941176470588</v>
      </c>
      <c r="G1554" s="49" t="e">
        <f t="shared" si="190"/>
        <v>#REF!</v>
      </c>
      <c r="H1554" s="49" t="e">
        <f t="shared" si="190"/>
        <v>#REF!</v>
      </c>
      <c r="I1554" s="49" t="e">
        <f t="shared" si="190"/>
        <v>#REF!</v>
      </c>
      <c r="J1554" s="116">
        <f>'[2]RGB Analysis'!A1554/3</f>
        <v>502.66666666666669</v>
      </c>
      <c r="K1554" s="116" t="b">
        <f t="shared" si="188"/>
        <v>0</v>
      </c>
      <c r="L1554" s="116"/>
      <c r="N1554" s="49">
        <v>62.385599999999997</v>
      </c>
      <c r="O1554" s="49">
        <v>131.52799999999999</v>
      </c>
      <c r="P1554" s="49">
        <v>118.395</v>
      </c>
    </row>
    <row r="1555" spans="1:16" x14ac:dyDescent="0.3">
      <c r="A1555" s="49">
        <v>1509</v>
      </c>
      <c r="B1555" s="115">
        <f t="shared" si="184"/>
        <v>1.0805270863836016</v>
      </c>
      <c r="C1555" s="49">
        <f t="shared" si="185"/>
        <v>1172.3163037398378</v>
      </c>
      <c r="D1555" s="49">
        <f t="shared" si="186"/>
        <v>0.24615176470588235</v>
      </c>
      <c r="E1555" s="49">
        <f t="shared" si="186"/>
        <v>0.5220509803921568</v>
      </c>
      <c r="F1555" s="49">
        <f t="shared" si="186"/>
        <v>0.46488235294117647</v>
      </c>
      <c r="G1555" s="49" t="e">
        <f t="shared" si="190"/>
        <v>#REF!</v>
      </c>
      <c r="H1555" s="49" t="e">
        <f t="shared" si="190"/>
        <v>#REF!</v>
      </c>
      <c r="I1555" s="49" t="e">
        <f t="shared" si="190"/>
        <v>#REF!</v>
      </c>
      <c r="J1555" s="116">
        <f>'[2]RGB Analysis'!A1555/3</f>
        <v>503</v>
      </c>
      <c r="K1555" s="116" t="b">
        <f t="shared" si="188"/>
        <v>1</v>
      </c>
      <c r="L1555" s="116"/>
      <c r="N1555" s="49">
        <v>62.768700000000003</v>
      </c>
      <c r="O1555" s="49">
        <v>133.12299999999999</v>
      </c>
      <c r="P1555" s="49">
        <v>118.545</v>
      </c>
    </row>
    <row r="1556" spans="1:16" hidden="1" x14ac:dyDescent="0.3">
      <c r="A1556" s="49">
        <v>1510</v>
      </c>
      <c r="B1556" s="115">
        <f t="shared" si="184"/>
        <v>1.0785261102977062</v>
      </c>
      <c r="C1556" s="49">
        <f t="shared" si="185"/>
        <v>1174.4912876057745</v>
      </c>
      <c r="D1556" s="49">
        <f t="shared" si="186"/>
        <v>0.24749803921568628</v>
      </c>
      <c r="E1556" s="49">
        <f t="shared" si="186"/>
        <v>0.52575686274509814</v>
      </c>
      <c r="F1556" s="49">
        <f t="shared" si="186"/>
        <v>0.46639607843137254</v>
      </c>
      <c r="G1556" s="49" t="e">
        <f t="shared" si="190"/>
        <v>#REF!</v>
      </c>
      <c r="H1556" s="49" t="e">
        <f t="shared" si="190"/>
        <v>#REF!</v>
      </c>
      <c r="I1556" s="49" t="e">
        <f t="shared" si="190"/>
        <v>#REF!</v>
      </c>
      <c r="J1556" s="116">
        <f>'[2]RGB Analysis'!A1556/3</f>
        <v>503.33333333333331</v>
      </c>
      <c r="K1556" s="116" t="b">
        <f t="shared" si="188"/>
        <v>0</v>
      </c>
      <c r="L1556" s="116"/>
      <c r="N1556" s="49">
        <v>63.112000000000002</v>
      </c>
      <c r="O1556" s="49">
        <v>134.06800000000001</v>
      </c>
      <c r="P1556" s="49">
        <v>118.931</v>
      </c>
    </row>
    <row r="1557" spans="1:16" hidden="1" x14ac:dyDescent="0.3">
      <c r="A1557" s="49">
        <v>1511</v>
      </c>
      <c r="B1557" s="115">
        <f t="shared" si="184"/>
        <v>1.0765251342118105</v>
      </c>
      <c r="C1557" s="49">
        <f t="shared" si="185"/>
        <v>1176.674356913592</v>
      </c>
      <c r="D1557" s="49">
        <f t="shared" si="186"/>
        <v>0.25098039215686274</v>
      </c>
      <c r="E1557" s="49">
        <f t="shared" si="186"/>
        <v>0.53105882352941169</v>
      </c>
      <c r="F1557" s="49">
        <f t="shared" si="186"/>
        <v>0.46167843137254899</v>
      </c>
      <c r="G1557" s="49" t="e">
        <f t="shared" si="190"/>
        <v>#REF!</v>
      </c>
      <c r="H1557" s="49" t="e">
        <f t="shared" si="190"/>
        <v>#REF!</v>
      </c>
      <c r="I1557" s="49" t="e">
        <f t="shared" si="190"/>
        <v>#REF!</v>
      </c>
      <c r="J1557" s="116">
        <f>'[2]RGB Analysis'!A1557/3</f>
        <v>503.66666666666669</v>
      </c>
      <c r="K1557" s="116" t="b">
        <f t="shared" si="188"/>
        <v>0</v>
      </c>
      <c r="L1557" s="116"/>
      <c r="N1557" s="49">
        <v>64</v>
      </c>
      <c r="O1557" s="49">
        <v>135.41999999999999</v>
      </c>
      <c r="P1557" s="49">
        <v>117.72799999999999</v>
      </c>
    </row>
    <row r="1558" spans="1:16" x14ac:dyDescent="0.3">
      <c r="A1558" s="49">
        <v>1512</v>
      </c>
      <c r="B1558" s="115">
        <f t="shared" si="184"/>
        <v>1.0745241581259151</v>
      </c>
      <c r="C1558" s="49">
        <f t="shared" si="185"/>
        <v>1178.8655568333563</v>
      </c>
      <c r="D1558" s="49">
        <f t="shared" si="186"/>
        <v>0.24892470588235294</v>
      </c>
      <c r="E1558" s="49">
        <f t="shared" si="186"/>
        <v>0.52694901960784324</v>
      </c>
      <c r="F1558" s="49">
        <f t="shared" si="186"/>
        <v>0.44665098039215684</v>
      </c>
      <c r="G1558" s="49" t="e">
        <f t="shared" si="190"/>
        <v>#REF!</v>
      </c>
      <c r="H1558" s="49" t="e">
        <f t="shared" si="190"/>
        <v>#REF!</v>
      </c>
      <c r="I1558" s="49" t="e">
        <f t="shared" si="190"/>
        <v>#REF!</v>
      </c>
      <c r="J1558" s="116">
        <f>'[2]RGB Analysis'!A1558/3</f>
        <v>504</v>
      </c>
      <c r="K1558" s="116" t="b">
        <f t="shared" si="188"/>
        <v>1</v>
      </c>
      <c r="L1558" s="116"/>
      <c r="N1558" s="49">
        <v>63.4758</v>
      </c>
      <c r="O1558" s="49">
        <v>134.37200000000001</v>
      </c>
      <c r="P1558" s="49">
        <v>113.896</v>
      </c>
    </row>
    <row r="1559" spans="1:16" hidden="1" x14ac:dyDescent="0.3">
      <c r="A1559" s="49">
        <v>1513</v>
      </c>
      <c r="B1559" s="115">
        <f t="shared" si="184"/>
        <v>1.0725231820400194</v>
      </c>
      <c r="C1559" s="49">
        <f t="shared" si="185"/>
        <v>1181.0649328722247</v>
      </c>
      <c r="D1559" s="49">
        <f t="shared" si="186"/>
        <v>0.24313725490196078</v>
      </c>
      <c r="E1559" s="49">
        <f t="shared" si="186"/>
        <v>0.51936862745098034</v>
      </c>
      <c r="F1559" s="49">
        <f t="shared" si="186"/>
        <v>0.44920784313725487</v>
      </c>
      <c r="G1559" s="49" t="e">
        <f t="shared" si="190"/>
        <v>#REF!</v>
      </c>
      <c r="H1559" s="49" t="e">
        <f t="shared" si="190"/>
        <v>#REF!</v>
      </c>
      <c r="I1559" s="49" t="e">
        <f t="shared" si="190"/>
        <v>#REF!</v>
      </c>
      <c r="J1559" s="116">
        <f>'[2]RGB Analysis'!A1559/3</f>
        <v>504.33333333333331</v>
      </c>
      <c r="K1559" s="116" t="b">
        <f t="shared" si="188"/>
        <v>0</v>
      </c>
      <c r="L1559" s="116"/>
      <c r="N1559" s="49">
        <v>62</v>
      </c>
      <c r="O1559" s="49">
        <v>132.43899999999999</v>
      </c>
      <c r="P1559" s="49">
        <v>114.548</v>
      </c>
    </row>
    <row r="1560" spans="1:16" hidden="1" x14ac:dyDescent="0.3">
      <c r="A1560" s="49">
        <v>1514</v>
      </c>
      <c r="B1560" s="115">
        <f t="shared" si="184"/>
        <v>1.070522205954124</v>
      </c>
      <c r="C1560" s="49">
        <f t="shared" si="185"/>
        <v>1183.2725308775932</v>
      </c>
      <c r="D1560" s="49">
        <f t="shared" si="186"/>
        <v>0.24313725490196078</v>
      </c>
      <c r="E1560" s="49">
        <f t="shared" si="186"/>
        <v>0.51394117647058823</v>
      </c>
      <c r="F1560" s="49">
        <f t="shared" si="186"/>
        <v>0.4557686274509804</v>
      </c>
      <c r="G1560" s="49" t="e">
        <f t="shared" si="190"/>
        <v>#REF!</v>
      </c>
      <c r="H1560" s="49" t="e">
        <f t="shared" si="190"/>
        <v>#REF!</v>
      </c>
      <c r="I1560" s="49" t="e">
        <f t="shared" si="190"/>
        <v>#REF!</v>
      </c>
      <c r="J1560" s="116">
        <f>'[2]RGB Analysis'!A1560/3</f>
        <v>504.66666666666669</v>
      </c>
      <c r="K1560" s="116" t="b">
        <f t="shared" si="188"/>
        <v>0</v>
      </c>
      <c r="L1560" s="116"/>
      <c r="N1560" s="49">
        <v>62</v>
      </c>
      <c r="O1560" s="49">
        <v>131.05500000000001</v>
      </c>
      <c r="P1560" s="49">
        <v>116.221</v>
      </c>
    </row>
    <row r="1561" spans="1:16" x14ac:dyDescent="0.3">
      <c r="A1561" s="49">
        <v>1515</v>
      </c>
      <c r="B1561" s="115">
        <f t="shared" si="184"/>
        <v>1.0685212298682283</v>
      </c>
      <c r="C1561" s="49">
        <f t="shared" si="185"/>
        <v>1185.4883970402855</v>
      </c>
      <c r="D1561" s="49">
        <f t="shared" si="186"/>
        <v>0.24313725490196078</v>
      </c>
      <c r="E1561" s="49">
        <f t="shared" si="186"/>
        <v>0.51387843137254896</v>
      </c>
      <c r="F1561" s="49">
        <f t="shared" si="186"/>
        <v>0.45529019607843141</v>
      </c>
      <c r="G1561" s="49" t="e">
        <f t="shared" si="190"/>
        <v>#REF!</v>
      </c>
      <c r="H1561" s="49" t="e">
        <f t="shared" si="190"/>
        <v>#REF!</v>
      </c>
      <c r="I1561" s="49" t="e">
        <f t="shared" si="190"/>
        <v>#REF!</v>
      </c>
      <c r="J1561" s="116">
        <f>'[2]RGB Analysis'!A1561/3</f>
        <v>505</v>
      </c>
      <c r="K1561" s="116" t="b">
        <f t="shared" si="188"/>
        <v>1</v>
      </c>
      <c r="L1561" s="116"/>
      <c r="N1561" s="49">
        <v>62</v>
      </c>
      <c r="O1561" s="49">
        <v>131.03899999999999</v>
      </c>
      <c r="P1561" s="49">
        <v>116.099</v>
      </c>
    </row>
    <row r="1562" spans="1:16" hidden="1" x14ac:dyDescent="0.3">
      <c r="A1562" s="49">
        <v>1516</v>
      </c>
      <c r="B1562" s="115">
        <f t="shared" si="184"/>
        <v>1.0665202537823328</v>
      </c>
      <c r="C1562" s="49">
        <f t="shared" si="185"/>
        <v>1187.7125778977718</v>
      </c>
      <c r="D1562" s="49">
        <f t="shared" si="186"/>
        <v>0.23943921568627449</v>
      </c>
      <c r="E1562" s="49">
        <f t="shared" si="186"/>
        <v>0.51479607843137254</v>
      </c>
      <c r="F1562" s="49">
        <f t="shared" si="186"/>
        <v>0.45492549019607842</v>
      </c>
      <c r="G1562" s="49" t="e">
        <f t="shared" si="190"/>
        <v>#REF!</v>
      </c>
      <c r="H1562" s="49" t="e">
        <f t="shared" si="190"/>
        <v>#REF!</v>
      </c>
      <c r="I1562" s="49" t="e">
        <f t="shared" si="190"/>
        <v>#REF!</v>
      </c>
      <c r="J1562" s="116">
        <f>'[2]RGB Analysis'!A1562/3</f>
        <v>505.33333333333331</v>
      </c>
      <c r="K1562" s="116" t="b">
        <f t="shared" si="188"/>
        <v>0</v>
      </c>
      <c r="L1562" s="116"/>
      <c r="N1562" s="49">
        <v>61.057000000000002</v>
      </c>
      <c r="O1562" s="49">
        <v>131.273</v>
      </c>
      <c r="P1562" s="49">
        <v>116.006</v>
      </c>
    </row>
    <row r="1563" spans="1:16" hidden="1" x14ac:dyDescent="0.3">
      <c r="A1563" s="49">
        <v>1517</v>
      </c>
      <c r="B1563" s="115">
        <f t="shared" si="184"/>
        <v>1.0645192776964372</v>
      </c>
      <c r="C1563" s="49">
        <f t="shared" si="185"/>
        <v>1189.9451203374294</v>
      </c>
      <c r="D1563" s="49">
        <f t="shared" si="186"/>
        <v>0.22809411764705881</v>
      </c>
      <c r="E1563" s="49">
        <f t="shared" si="186"/>
        <v>0.5165764705882353</v>
      </c>
      <c r="F1563" s="49">
        <f t="shared" si="186"/>
        <v>0.4610117647058824</v>
      </c>
      <c r="G1563" s="49" t="e">
        <f t="shared" si="190"/>
        <v>#REF!</v>
      </c>
      <c r="H1563" s="49" t="e">
        <f t="shared" si="190"/>
        <v>#REF!</v>
      </c>
      <c r="I1563" s="49" t="e">
        <f t="shared" si="190"/>
        <v>#REF!</v>
      </c>
      <c r="J1563" s="116">
        <f>'[2]RGB Analysis'!A1563/3</f>
        <v>505.66666666666669</v>
      </c>
      <c r="K1563" s="116" t="b">
        <f t="shared" si="188"/>
        <v>0</v>
      </c>
      <c r="L1563" s="116"/>
      <c r="N1563" s="49">
        <v>58.164000000000001</v>
      </c>
      <c r="O1563" s="49">
        <v>131.727</v>
      </c>
      <c r="P1563" s="49">
        <v>117.55800000000001</v>
      </c>
    </row>
    <row r="1564" spans="1:16" x14ac:dyDescent="0.3">
      <c r="A1564" s="49">
        <v>1518</v>
      </c>
      <c r="B1564" s="115">
        <f t="shared" si="184"/>
        <v>1.0625183016105417</v>
      </c>
      <c r="C1564" s="49">
        <f t="shared" si="185"/>
        <v>1192.186071599835</v>
      </c>
      <c r="D1564" s="49">
        <f t="shared" si="186"/>
        <v>0.2294835294117647</v>
      </c>
      <c r="E1564" s="49">
        <f t="shared" si="186"/>
        <v>0.50974509803921575</v>
      </c>
      <c r="F1564" s="49">
        <f t="shared" si="186"/>
        <v>0.47843137254901957</v>
      </c>
      <c r="G1564" s="49" t="e">
        <f t="shared" si="190"/>
        <v>#REF!</v>
      </c>
      <c r="H1564" s="49" t="e">
        <f t="shared" si="190"/>
        <v>#REF!</v>
      </c>
      <c r="I1564" s="49" t="e">
        <f t="shared" si="190"/>
        <v>#REF!</v>
      </c>
      <c r="J1564" s="116">
        <f>'[2]RGB Analysis'!A1564/3</f>
        <v>506</v>
      </c>
      <c r="K1564" s="116" t="b">
        <f t="shared" si="188"/>
        <v>1</v>
      </c>
      <c r="L1564" s="116"/>
      <c r="N1564" s="49">
        <v>58.518300000000004</v>
      </c>
      <c r="O1564" s="49">
        <v>129.98500000000001</v>
      </c>
      <c r="P1564" s="49">
        <v>122</v>
      </c>
    </row>
    <row r="1565" spans="1:16" hidden="1" x14ac:dyDescent="0.3">
      <c r="A1565" s="49">
        <v>1519</v>
      </c>
      <c r="B1565" s="115">
        <f t="shared" si="184"/>
        <v>1.0605173255246461</v>
      </c>
      <c r="C1565" s="49">
        <f t="shared" si="185"/>
        <v>1194.4354792820989</v>
      </c>
      <c r="D1565" s="49">
        <f t="shared" si="186"/>
        <v>0.23529411764705882</v>
      </c>
      <c r="E1565" s="49">
        <f t="shared" si="186"/>
        <v>0.50052549019607839</v>
      </c>
      <c r="F1565" s="49">
        <f t="shared" si="186"/>
        <v>0.48350196078431373</v>
      </c>
      <c r="G1565" s="49" t="e">
        <f t="shared" si="190"/>
        <v>#REF!</v>
      </c>
      <c r="H1565" s="49" t="e">
        <f t="shared" si="190"/>
        <v>#REF!</v>
      </c>
      <c r="I1565" s="49" t="e">
        <f t="shared" si="190"/>
        <v>#REF!</v>
      </c>
      <c r="J1565" s="116">
        <f>'[2]RGB Analysis'!A1565/3</f>
        <v>506.33333333333331</v>
      </c>
      <c r="K1565" s="116" t="b">
        <f t="shared" si="188"/>
        <v>0</v>
      </c>
      <c r="L1565" s="116"/>
      <c r="N1565" s="49">
        <v>60</v>
      </c>
      <c r="O1565" s="49">
        <v>127.634</v>
      </c>
      <c r="P1565" s="49">
        <v>123.29300000000001</v>
      </c>
    </row>
    <row r="1566" spans="1:16" hidden="1" x14ac:dyDescent="0.3">
      <c r="A1566" s="49">
        <v>1520</v>
      </c>
      <c r="B1566" s="115">
        <f t="shared" si="184"/>
        <v>1.0585163494387506</v>
      </c>
      <c r="C1566" s="49">
        <f t="shared" si="185"/>
        <v>1196.6933913412331</v>
      </c>
      <c r="D1566" s="49">
        <f t="shared" si="186"/>
        <v>0.23630666666666669</v>
      </c>
      <c r="E1566" s="49">
        <f t="shared" si="186"/>
        <v>0.50642352941176472</v>
      </c>
      <c r="F1566" s="49">
        <f t="shared" si="186"/>
        <v>0.49803921568627452</v>
      </c>
      <c r="G1566" s="49" t="e">
        <f t="shared" si="190"/>
        <v>#REF!</v>
      </c>
      <c r="H1566" s="49" t="e">
        <f t="shared" si="190"/>
        <v>#REF!</v>
      </c>
      <c r="I1566" s="49" t="e">
        <f t="shared" si="190"/>
        <v>#REF!</v>
      </c>
      <c r="J1566" s="116">
        <f>'[2]RGB Analysis'!A1566/3</f>
        <v>506.66666666666669</v>
      </c>
      <c r="K1566" s="116" t="b">
        <f t="shared" si="188"/>
        <v>0</v>
      </c>
      <c r="L1566" s="116"/>
      <c r="N1566" s="49">
        <v>60.258200000000002</v>
      </c>
      <c r="O1566" s="49">
        <v>129.13800000000001</v>
      </c>
      <c r="P1566" s="49">
        <v>127</v>
      </c>
    </row>
    <row r="1567" spans="1:16" x14ac:dyDescent="0.3">
      <c r="A1567" s="49">
        <v>1521</v>
      </c>
      <c r="B1567" s="115">
        <f t="shared" si="184"/>
        <v>1.0565153733528549</v>
      </c>
      <c r="C1567" s="49">
        <f t="shared" si="185"/>
        <v>1198.9598560975614</v>
      </c>
      <c r="D1567" s="49">
        <f t="shared" si="186"/>
        <v>0.23921568627450979</v>
      </c>
      <c r="E1567" s="49">
        <f t="shared" si="186"/>
        <v>0.50712549019607844</v>
      </c>
      <c r="F1567" s="49">
        <f t="shared" si="186"/>
        <v>0.49702745098039214</v>
      </c>
      <c r="G1567" s="49" t="e">
        <f t="shared" ref="G1567:I1582" si="191">G1566</f>
        <v>#REF!</v>
      </c>
      <c r="H1567" s="49" t="e">
        <f t="shared" si="191"/>
        <v>#REF!</v>
      </c>
      <c r="I1567" s="49" t="e">
        <f t="shared" si="191"/>
        <v>#REF!</v>
      </c>
      <c r="J1567" s="116">
        <f>'[2]RGB Analysis'!A1567/3</f>
        <v>507</v>
      </c>
      <c r="K1567" s="116" t="b">
        <f t="shared" si="188"/>
        <v>1</v>
      </c>
      <c r="L1567" s="116"/>
      <c r="N1567" s="49">
        <v>61</v>
      </c>
      <c r="O1567" s="49">
        <v>129.31700000000001</v>
      </c>
      <c r="P1567" s="49">
        <v>126.742</v>
      </c>
    </row>
    <row r="1568" spans="1:16" hidden="1" x14ac:dyDescent="0.3">
      <c r="A1568" s="49">
        <v>1522</v>
      </c>
      <c r="B1568" s="115">
        <f t="shared" si="184"/>
        <v>1.0545143972669595</v>
      </c>
      <c r="C1568" s="49">
        <f t="shared" si="185"/>
        <v>1201.2349222381638</v>
      </c>
      <c r="D1568" s="49">
        <f t="shared" si="186"/>
        <v>0.24123294117647059</v>
      </c>
      <c r="E1568" s="49">
        <f t="shared" si="186"/>
        <v>0.50770588235294112</v>
      </c>
      <c r="F1568" s="49">
        <f t="shared" si="186"/>
        <v>0.49411764705882355</v>
      </c>
      <c r="G1568" s="49" t="e">
        <f t="shared" si="191"/>
        <v>#REF!</v>
      </c>
      <c r="H1568" s="49" t="e">
        <f t="shared" si="191"/>
        <v>#REF!</v>
      </c>
      <c r="I1568" s="49" t="e">
        <f t="shared" si="191"/>
        <v>#REF!</v>
      </c>
      <c r="J1568" s="116">
        <f>'[2]RGB Analysis'!A1568/3</f>
        <v>507.33333333333331</v>
      </c>
      <c r="K1568" s="116" t="b">
        <f t="shared" si="188"/>
        <v>0</v>
      </c>
      <c r="L1568" s="116"/>
      <c r="N1568" s="49">
        <v>61.514400000000002</v>
      </c>
      <c r="O1568" s="49">
        <v>129.465</v>
      </c>
      <c r="P1568" s="49">
        <v>126</v>
      </c>
    </row>
    <row r="1569" spans="1:16" hidden="1" x14ac:dyDescent="0.3">
      <c r="A1569" s="49">
        <v>1523</v>
      </c>
      <c r="B1569" s="115">
        <f t="shared" si="184"/>
        <v>1.0525134211810638</v>
      </c>
      <c r="C1569" s="49">
        <f t="shared" si="185"/>
        <v>1203.5186388203658</v>
      </c>
      <c r="D1569" s="49">
        <f t="shared" si="186"/>
        <v>0.24705882352941178</v>
      </c>
      <c r="E1569" s="49">
        <f t="shared" si="186"/>
        <v>0.50980392156862742</v>
      </c>
      <c r="F1569" s="49">
        <f t="shared" si="186"/>
        <v>0.49814509803921569</v>
      </c>
      <c r="G1569" s="49" t="e">
        <f t="shared" si="191"/>
        <v>#REF!</v>
      </c>
      <c r="H1569" s="49" t="e">
        <f t="shared" si="191"/>
        <v>#REF!</v>
      </c>
      <c r="I1569" s="49" t="e">
        <f t="shared" si="191"/>
        <v>#REF!</v>
      </c>
      <c r="J1569" s="116">
        <f>'[2]RGB Analysis'!A1569/3</f>
        <v>507.66666666666669</v>
      </c>
      <c r="K1569" s="116" t="b">
        <f t="shared" si="188"/>
        <v>0</v>
      </c>
      <c r="L1569" s="116"/>
      <c r="N1569" s="49">
        <v>63</v>
      </c>
      <c r="O1569" s="49">
        <v>130</v>
      </c>
      <c r="P1569" s="49">
        <v>127.027</v>
      </c>
    </row>
    <row r="1570" spans="1:16" x14ac:dyDescent="0.3">
      <c r="A1570" s="49">
        <v>1524</v>
      </c>
      <c r="B1570" s="115">
        <f t="shared" si="184"/>
        <v>1.0505124450951684</v>
      </c>
      <c r="C1570" s="49">
        <f t="shared" si="185"/>
        <v>1205.8110552752617</v>
      </c>
      <c r="D1570" s="49">
        <f t="shared" si="186"/>
        <v>0.24303960784313725</v>
      </c>
      <c r="E1570" s="49">
        <f t="shared" si="186"/>
        <v>0.50836470588235294</v>
      </c>
      <c r="F1570" s="49">
        <f t="shared" si="186"/>
        <v>0.50980392156862742</v>
      </c>
      <c r="G1570" s="49" t="e">
        <f t="shared" si="191"/>
        <v>#REF!</v>
      </c>
      <c r="H1570" s="49" t="e">
        <f t="shared" si="191"/>
        <v>#REF!</v>
      </c>
      <c r="I1570" s="49" t="e">
        <f t="shared" si="191"/>
        <v>#REF!</v>
      </c>
      <c r="J1570" s="116">
        <f>'[2]RGB Analysis'!A1570/3</f>
        <v>508</v>
      </c>
      <c r="K1570" s="116" t="b">
        <f t="shared" si="188"/>
        <v>1</v>
      </c>
      <c r="L1570" s="116"/>
      <c r="N1570" s="49">
        <v>61.975099999999998</v>
      </c>
      <c r="O1570" s="49">
        <v>129.63300000000001</v>
      </c>
      <c r="P1570" s="49">
        <v>130</v>
      </c>
    </row>
    <row r="1571" spans="1:16" hidden="1" x14ac:dyDescent="0.3">
      <c r="A1571" s="49">
        <v>1525</v>
      </c>
      <c r="B1571" s="115">
        <f t="shared" si="184"/>
        <v>1.0485114690092727</v>
      </c>
      <c r="C1571" s="49">
        <f t="shared" si="185"/>
        <v>1208.1122214112831</v>
      </c>
      <c r="D1571" s="49">
        <f t="shared" si="186"/>
        <v>0.23137254901960783</v>
      </c>
      <c r="E1571" s="49">
        <f t="shared" si="186"/>
        <v>0.50124705882352938</v>
      </c>
      <c r="F1571" s="49">
        <f t="shared" si="186"/>
        <v>0.50980392156862742</v>
      </c>
      <c r="G1571" s="49" t="e">
        <f t="shared" si="191"/>
        <v>#REF!</v>
      </c>
      <c r="H1571" s="49" t="e">
        <f t="shared" si="191"/>
        <v>#REF!</v>
      </c>
      <c r="I1571" s="49" t="e">
        <f t="shared" si="191"/>
        <v>#REF!</v>
      </c>
      <c r="J1571" s="116">
        <f>'[2]RGB Analysis'!A1571/3</f>
        <v>508.33333333333331</v>
      </c>
      <c r="K1571" s="116" t="b">
        <f t="shared" si="188"/>
        <v>0</v>
      </c>
      <c r="L1571" s="116"/>
      <c r="N1571" s="49">
        <v>59</v>
      </c>
      <c r="O1571" s="49">
        <v>127.818</v>
      </c>
      <c r="P1571" s="49">
        <v>130</v>
      </c>
    </row>
    <row r="1572" spans="1:16" hidden="1" x14ac:dyDescent="0.3">
      <c r="A1572" s="49">
        <v>1526</v>
      </c>
      <c r="B1572" s="115">
        <f t="shared" si="184"/>
        <v>1.0465104929233773</v>
      </c>
      <c r="C1572" s="49">
        <f t="shared" si="185"/>
        <v>1210.4221874178056</v>
      </c>
      <c r="D1572" s="49">
        <f t="shared" si="186"/>
        <v>0.23837921568627454</v>
      </c>
      <c r="E1572" s="49">
        <f t="shared" si="186"/>
        <v>0.49158431372549016</v>
      </c>
      <c r="F1572" s="49">
        <f t="shared" si="186"/>
        <v>0.50980392156862742</v>
      </c>
      <c r="G1572" s="49" t="e">
        <f t="shared" si="191"/>
        <v>#REF!</v>
      </c>
      <c r="H1572" s="49" t="e">
        <f t="shared" si="191"/>
        <v>#REF!</v>
      </c>
      <c r="I1572" s="49" t="e">
        <f t="shared" si="191"/>
        <v>#REF!</v>
      </c>
      <c r="J1572" s="116">
        <f>'[2]RGB Analysis'!A1572/3</f>
        <v>508.66666666666669</v>
      </c>
      <c r="K1572" s="116" t="b">
        <f t="shared" si="188"/>
        <v>0</v>
      </c>
      <c r="L1572" s="116"/>
      <c r="N1572" s="49">
        <v>60.786700000000003</v>
      </c>
      <c r="O1572" s="49">
        <v>125.354</v>
      </c>
      <c r="P1572" s="49">
        <v>130</v>
      </c>
    </row>
    <row r="1573" spans="1:16" x14ac:dyDescent="0.3">
      <c r="A1573" s="49">
        <v>1527</v>
      </c>
      <c r="B1573" s="115">
        <f t="shared" si="184"/>
        <v>1.0445095168374816</v>
      </c>
      <c r="C1573" s="49">
        <f t="shared" si="185"/>
        <v>1212.7410038687976</v>
      </c>
      <c r="D1573" s="49">
        <f t="shared" si="186"/>
        <v>0.25882352941176473</v>
      </c>
      <c r="E1573" s="49">
        <f t="shared" si="186"/>
        <v>0.49119607843137258</v>
      </c>
      <c r="F1573" s="49">
        <f t="shared" si="186"/>
        <v>0.51879607843137254</v>
      </c>
      <c r="G1573" s="49" t="e">
        <f t="shared" si="191"/>
        <v>#REF!</v>
      </c>
      <c r="H1573" s="49" t="e">
        <f t="shared" si="191"/>
        <v>#REF!</v>
      </c>
      <c r="I1573" s="49" t="e">
        <f t="shared" si="191"/>
        <v>#REF!</v>
      </c>
      <c r="J1573" s="116">
        <f>'[2]RGB Analysis'!A1573/3</f>
        <v>509</v>
      </c>
      <c r="K1573" s="116" t="b">
        <f t="shared" si="188"/>
        <v>1</v>
      </c>
      <c r="L1573" s="116"/>
      <c r="N1573" s="49">
        <v>66</v>
      </c>
      <c r="O1573" s="49">
        <v>125.255</v>
      </c>
      <c r="P1573" s="49">
        <v>132.29300000000001</v>
      </c>
    </row>
    <row r="1574" spans="1:16" hidden="1" x14ac:dyDescent="0.3">
      <c r="A1574" s="49">
        <v>1528</v>
      </c>
      <c r="B1574" s="115">
        <f t="shared" si="184"/>
        <v>1.0425085407515862</v>
      </c>
      <c r="C1574" s="49">
        <f t="shared" si="185"/>
        <v>1215.0687217265113</v>
      </c>
      <c r="D1574" s="49">
        <f t="shared" si="186"/>
        <v>0.25284078431372548</v>
      </c>
      <c r="E1574" s="49">
        <f t="shared" si="186"/>
        <v>0.49240784313725483</v>
      </c>
      <c r="F1574" s="49">
        <f t="shared" si="186"/>
        <v>0.54509803921568634</v>
      </c>
      <c r="G1574" s="49" t="e">
        <f t="shared" si="191"/>
        <v>#REF!</v>
      </c>
      <c r="H1574" s="49" t="e">
        <f t="shared" si="191"/>
        <v>#REF!</v>
      </c>
      <c r="I1574" s="49" t="e">
        <f t="shared" si="191"/>
        <v>#REF!</v>
      </c>
      <c r="J1574" s="116">
        <f>'[2]RGB Analysis'!A1574/3</f>
        <v>509.33333333333331</v>
      </c>
      <c r="K1574" s="116" t="b">
        <f t="shared" si="188"/>
        <v>0</v>
      </c>
      <c r="L1574" s="116"/>
      <c r="N1574" s="49">
        <v>64.474400000000003</v>
      </c>
      <c r="O1574" s="49">
        <v>125.56399999999999</v>
      </c>
      <c r="P1574" s="49">
        <v>139</v>
      </c>
    </row>
    <row r="1575" spans="1:16" hidden="1" x14ac:dyDescent="0.3">
      <c r="A1575" s="49">
        <v>1529</v>
      </c>
      <c r="B1575" s="115">
        <f t="shared" si="184"/>
        <v>1.0405075646656905</v>
      </c>
      <c r="C1575" s="49">
        <f t="shared" si="185"/>
        <v>1217.4053923452161</v>
      </c>
      <c r="D1575" s="49">
        <f t="shared" si="186"/>
        <v>0.23529411764705882</v>
      </c>
      <c r="E1575" s="49">
        <f t="shared" si="186"/>
        <v>0.48450980392156862</v>
      </c>
      <c r="F1575" s="49">
        <f t="shared" si="186"/>
        <v>0.54410196078431372</v>
      </c>
      <c r="G1575" s="49" t="e">
        <f t="shared" si="191"/>
        <v>#REF!</v>
      </c>
      <c r="H1575" s="49" t="e">
        <f t="shared" si="191"/>
        <v>#REF!</v>
      </c>
      <c r="I1575" s="49" t="e">
        <f t="shared" si="191"/>
        <v>#REF!</v>
      </c>
      <c r="J1575" s="116">
        <f>'[2]RGB Analysis'!A1575/3</f>
        <v>509.66666666666669</v>
      </c>
      <c r="K1575" s="116" t="b">
        <f t="shared" si="188"/>
        <v>0</v>
      </c>
      <c r="L1575" s="116"/>
      <c r="N1575" s="49">
        <v>60</v>
      </c>
      <c r="O1575" s="49">
        <v>123.55</v>
      </c>
      <c r="P1575" s="49">
        <v>138.74600000000001</v>
      </c>
    </row>
    <row r="1576" spans="1:16" x14ac:dyDescent="0.3">
      <c r="A1576" s="49">
        <v>1530</v>
      </c>
      <c r="B1576" s="115">
        <f t="shared" si="184"/>
        <v>1.0385065885797951</v>
      </c>
      <c r="C1576" s="49">
        <f t="shared" si="185"/>
        <v>1219.7510674749756</v>
      </c>
      <c r="D1576" s="49">
        <f t="shared" si="186"/>
        <v>0.23728078431372548</v>
      </c>
      <c r="E1576" s="49">
        <f t="shared" si="186"/>
        <v>0.47681960784313726</v>
      </c>
      <c r="F1576" s="49">
        <f t="shared" si="186"/>
        <v>0.54117647058823537</v>
      </c>
      <c r="G1576" s="49" t="e">
        <f t="shared" si="191"/>
        <v>#REF!</v>
      </c>
      <c r="H1576" s="49" t="e">
        <f t="shared" si="191"/>
        <v>#REF!</v>
      </c>
      <c r="I1576" s="49" t="e">
        <f t="shared" si="191"/>
        <v>#REF!</v>
      </c>
      <c r="J1576" s="116">
        <f>'[2]RGB Analysis'!A1576/3</f>
        <v>510</v>
      </c>
      <c r="K1576" s="116" t="b">
        <f t="shared" si="188"/>
        <v>1</v>
      </c>
      <c r="L1576" s="116"/>
      <c r="N1576" s="49">
        <v>60.506599999999999</v>
      </c>
      <c r="O1576" s="49">
        <v>121.589</v>
      </c>
      <c r="P1576" s="49">
        <v>138</v>
      </c>
    </row>
    <row r="1577" spans="1:16" hidden="1" x14ac:dyDescent="0.3">
      <c r="A1577" s="49">
        <v>1531</v>
      </c>
      <c r="B1577" s="115">
        <f t="shared" si="184"/>
        <v>1.0365056124938994</v>
      </c>
      <c r="C1577" s="49">
        <f t="shared" si="185"/>
        <v>1222.105799265468</v>
      </c>
      <c r="D1577" s="49">
        <f t="shared" si="186"/>
        <v>0.24313725490196078</v>
      </c>
      <c r="E1577" s="49">
        <f t="shared" si="186"/>
        <v>0.47849411764705879</v>
      </c>
      <c r="F1577" s="49">
        <f t="shared" si="186"/>
        <v>0.54414901960784323</v>
      </c>
      <c r="G1577" s="49" t="e">
        <f t="shared" si="191"/>
        <v>#REF!</v>
      </c>
      <c r="H1577" s="49" t="e">
        <f t="shared" si="191"/>
        <v>#REF!</v>
      </c>
      <c r="I1577" s="49" t="e">
        <f t="shared" si="191"/>
        <v>#REF!</v>
      </c>
      <c r="J1577" s="116">
        <f>'[2]RGB Analysis'!A1577/3</f>
        <v>510.33333333333331</v>
      </c>
      <c r="K1577" s="116" t="b">
        <f t="shared" si="188"/>
        <v>0</v>
      </c>
      <c r="L1577" s="116"/>
      <c r="N1577" s="49">
        <v>62</v>
      </c>
      <c r="O1577" s="49">
        <v>122.01600000000001</v>
      </c>
      <c r="P1577" s="49">
        <v>138.75800000000001</v>
      </c>
    </row>
    <row r="1578" spans="1:16" hidden="1" x14ac:dyDescent="0.3">
      <c r="A1578" s="49">
        <v>1532</v>
      </c>
      <c r="B1578" s="115">
        <f t="shared" si="184"/>
        <v>1.0345046364080039</v>
      </c>
      <c r="C1578" s="49">
        <f t="shared" si="185"/>
        <v>1224.4696402698498</v>
      </c>
      <c r="D1578" s="49">
        <f t="shared" si="186"/>
        <v>0.24313725490196078</v>
      </c>
      <c r="E1578" s="49">
        <f t="shared" si="186"/>
        <v>0.47390196078431368</v>
      </c>
      <c r="F1578" s="49">
        <f t="shared" si="186"/>
        <v>0.55294117647058816</v>
      </c>
      <c r="G1578" s="49" t="e">
        <f t="shared" si="191"/>
        <v>#REF!</v>
      </c>
      <c r="H1578" s="49" t="e">
        <f t="shared" si="191"/>
        <v>#REF!</v>
      </c>
      <c r="I1578" s="49" t="e">
        <f t="shared" si="191"/>
        <v>#REF!</v>
      </c>
      <c r="J1578" s="116">
        <f>'[2]RGB Analysis'!A1578/3</f>
        <v>510.66666666666669</v>
      </c>
      <c r="K1578" s="116" t="b">
        <f t="shared" si="188"/>
        <v>0</v>
      </c>
      <c r="L1578" s="116"/>
      <c r="N1578" s="49">
        <v>62</v>
      </c>
      <c r="O1578" s="49">
        <v>120.845</v>
      </c>
      <c r="P1578" s="49">
        <v>141</v>
      </c>
    </row>
    <row r="1579" spans="1:16" x14ac:dyDescent="0.3">
      <c r="A1579" s="49">
        <v>1533</v>
      </c>
      <c r="B1579" s="115">
        <f t="shared" si="184"/>
        <v>1.0325036603221083</v>
      </c>
      <c r="C1579" s="49">
        <f t="shared" si="185"/>
        <v>1226.8426434486676</v>
      </c>
      <c r="D1579" s="49">
        <f t="shared" si="186"/>
        <v>0.24313725490196078</v>
      </c>
      <c r="E1579" s="49">
        <f t="shared" si="186"/>
        <v>0.47456862745098038</v>
      </c>
      <c r="F1579" s="49">
        <f t="shared" si="186"/>
        <v>0.55491764705882352</v>
      </c>
      <c r="G1579" s="49" t="e">
        <f t="shared" si="191"/>
        <v>#REF!</v>
      </c>
      <c r="H1579" s="49" t="e">
        <f t="shared" si="191"/>
        <v>#REF!</v>
      </c>
      <c r="I1579" s="49" t="e">
        <f t="shared" si="191"/>
        <v>#REF!</v>
      </c>
      <c r="J1579" s="116">
        <f>'[2]RGB Analysis'!A1579/3</f>
        <v>511</v>
      </c>
      <c r="K1579" s="116" t="b">
        <f t="shared" si="188"/>
        <v>1</v>
      </c>
      <c r="L1579" s="116"/>
      <c r="N1579" s="49">
        <v>62</v>
      </c>
      <c r="O1579" s="49">
        <v>121.015</v>
      </c>
      <c r="P1579" s="49">
        <v>141.50399999999999</v>
      </c>
    </row>
    <row r="1580" spans="1:16" hidden="1" x14ac:dyDescent="0.3">
      <c r="A1580" s="49">
        <v>1534</v>
      </c>
      <c r="B1580" s="115">
        <f t="shared" si="184"/>
        <v>1.0305026842362128</v>
      </c>
      <c r="C1580" s="49">
        <f t="shared" si="185"/>
        <v>1229.2248621738104</v>
      </c>
      <c r="D1580" s="49">
        <f t="shared" si="186"/>
        <v>0.24510862745098036</v>
      </c>
      <c r="E1580" s="49">
        <f t="shared" si="186"/>
        <v>0.47998823529411766</v>
      </c>
      <c r="F1580" s="49">
        <f t="shared" si="186"/>
        <v>0.56078431372549009</v>
      </c>
      <c r="G1580" s="49" t="e">
        <f t="shared" si="191"/>
        <v>#REF!</v>
      </c>
      <c r="H1580" s="49" t="e">
        <f t="shared" si="191"/>
        <v>#REF!</v>
      </c>
      <c r="I1580" s="49" t="e">
        <f t="shared" si="191"/>
        <v>#REF!</v>
      </c>
      <c r="J1580" s="116">
        <f>'[2]RGB Analysis'!A1580/3</f>
        <v>511.33333333333331</v>
      </c>
      <c r="K1580" s="116" t="b">
        <f t="shared" si="188"/>
        <v>0</v>
      </c>
      <c r="L1580" s="116"/>
      <c r="N1580" s="49">
        <v>62.502699999999997</v>
      </c>
      <c r="O1580" s="49">
        <v>122.39700000000001</v>
      </c>
      <c r="P1580" s="49">
        <v>143</v>
      </c>
    </row>
    <row r="1581" spans="1:16" hidden="1" x14ac:dyDescent="0.3">
      <c r="A1581" s="49">
        <v>1535</v>
      </c>
      <c r="B1581" s="115">
        <f t="shared" si="184"/>
        <v>1.0285017081503172</v>
      </c>
      <c r="C1581" s="49">
        <f t="shared" si="185"/>
        <v>1231.6163502325144</v>
      </c>
      <c r="D1581" s="49">
        <f t="shared" si="186"/>
        <v>0.25098039215686274</v>
      </c>
      <c r="E1581" s="49">
        <f t="shared" si="186"/>
        <v>0.47155686274509806</v>
      </c>
      <c r="F1581" s="49">
        <f t="shared" si="186"/>
        <v>0.56373725490196069</v>
      </c>
      <c r="G1581" s="49" t="e">
        <f t="shared" si="191"/>
        <v>#REF!</v>
      </c>
      <c r="H1581" s="49" t="e">
        <f t="shared" si="191"/>
        <v>#REF!</v>
      </c>
      <c r="I1581" s="49" t="e">
        <f t="shared" si="191"/>
        <v>#REF!</v>
      </c>
      <c r="J1581" s="116">
        <f>'[2]RGB Analysis'!A1581/3</f>
        <v>511.66666666666669</v>
      </c>
      <c r="K1581" s="116" t="b">
        <f t="shared" si="188"/>
        <v>0</v>
      </c>
      <c r="L1581" s="116"/>
      <c r="N1581" s="49">
        <v>64</v>
      </c>
      <c r="O1581" s="49">
        <v>120.247</v>
      </c>
      <c r="P1581" s="49">
        <v>143.75299999999999</v>
      </c>
    </row>
    <row r="1582" spans="1:16" x14ac:dyDescent="0.3">
      <c r="A1582" s="49">
        <v>1536</v>
      </c>
      <c r="B1582" s="115">
        <f t="shared" si="184"/>
        <v>1.0265007320644217</v>
      </c>
      <c r="C1582" s="49">
        <f t="shared" si="185"/>
        <v>1234.017161831408</v>
      </c>
      <c r="D1582" s="49">
        <f t="shared" si="186"/>
        <v>0.24901686274509802</v>
      </c>
      <c r="E1582" s="49">
        <f t="shared" si="186"/>
        <v>0.46281568627450981</v>
      </c>
      <c r="F1582" s="49">
        <f t="shared" si="186"/>
        <v>0.5725490196078431</v>
      </c>
      <c r="G1582" s="49" t="e">
        <f t="shared" si="191"/>
        <v>#REF!</v>
      </c>
      <c r="H1582" s="49" t="e">
        <f t="shared" si="191"/>
        <v>#REF!</v>
      </c>
      <c r="I1582" s="49" t="e">
        <f t="shared" si="191"/>
        <v>#REF!</v>
      </c>
      <c r="J1582" s="116">
        <f>'[2]RGB Analysis'!A1582/3</f>
        <v>512</v>
      </c>
      <c r="K1582" s="116" t="b">
        <f t="shared" si="188"/>
        <v>1</v>
      </c>
      <c r="L1582" s="116"/>
      <c r="N1582" s="49">
        <v>63.499299999999998</v>
      </c>
      <c r="O1582" s="49">
        <v>118.018</v>
      </c>
      <c r="P1582" s="49">
        <v>146</v>
      </c>
    </row>
    <row r="1583" spans="1:16" hidden="1" x14ac:dyDescent="0.3">
      <c r="A1583" s="49">
        <v>1537</v>
      </c>
      <c r="B1583" s="115">
        <f t="shared" ref="B1583:B1646" si="192">4.1/2049*(2049-A1583)</f>
        <v>1.024499755978526</v>
      </c>
      <c r="C1583" s="49">
        <f t="shared" ref="C1583:C1646" si="193">0.4*18.6*78.1*2.18/B1583</f>
        <v>1236.4273516006101</v>
      </c>
      <c r="D1583" s="49">
        <f t="shared" ref="D1583:F1646" si="194">N1583/250/1.02</f>
        <v>0.24313725490196078</v>
      </c>
      <c r="E1583" s="49">
        <f t="shared" si="194"/>
        <v>0.46216470588235292</v>
      </c>
      <c r="F1583" s="49">
        <f t="shared" si="194"/>
        <v>0.57744705882352931</v>
      </c>
      <c r="G1583" s="49" t="e">
        <f t="shared" ref="G1583:I1598" si="195">G1582</f>
        <v>#REF!</v>
      </c>
      <c r="H1583" s="49" t="e">
        <f t="shared" si="195"/>
        <v>#REF!</v>
      </c>
      <c r="I1583" s="49" t="e">
        <f t="shared" si="195"/>
        <v>#REF!</v>
      </c>
      <c r="J1583" s="116">
        <f>'[2]RGB Analysis'!A1583/3</f>
        <v>512.33333333333337</v>
      </c>
      <c r="K1583" s="116" t="b">
        <f t="shared" ref="K1583:K1646" si="196">INT(J1583)=J1583</f>
        <v>0</v>
      </c>
      <c r="L1583" s="116"/>
      <c r="N1583" s="49">
        <v>62</v>
      </c>
      <c r="O1583" s="49">
        <v>117.852</v>
      </c>
      <c r="P1583" s="49">
        <v>147.249</v>
      </c>
    </row>
    <row r="1584" spans="1:16" hidden="1" x14ac:dyDescent="0.3">
      <c r="A1584" s="49">
        <v>1538</v>
      </c>
      <c r="B1584" s="115">
        <f t="shared" si="192"/>
        <v>1.0224987798926304</v>
      </c>
      <c r="C1584" s="49">
        <f t="shared" si="193"/>
        <v>1238.8469745978718</v>
      </c>
      <c r="D1584" s="49">
        <f t="shared" si="194"/>
        <v>0.24607137254901962</v>
      </c>
      <c r="E1584" s="49">
        <f t="shared" si="194"/>
        <v>0.46100392156862741</v>
      </c>
      <c r="F1584" s="49">
        <f t="shared" si="194"/>
        <v>0.59215686274509804</v>
      </c>
      <c r="G1584" s="49" t="e">
        <f t="shared" si="195"/>
        <v>#REF!</v>
      </c>
      <c r="H1584" s="49" t="e">
        <f t="shared" si="195"/>
        <v>#REF!</v>
      </c>
      <c r="I1584" s="49" t="e">
        <f t="shared" si="195"/>
        <v>#REF!</v>
      </c>
      <c r="J1584" s="116">
        <f>'[2]RGB Analysis'!A1584/3</f>
        <v>512.66666666666663</v>
      </c>
      <c r="K1584" s="116" t="b">
        <f t="shared" si="196"/>
        <v>0</v>
      </c>
      <c r="L1584" s="116"/>
      <c r="N1584" s="49">
        <v>62.748199999999997</v>
      </c>
      <c r="O1584" s="49">
        <v>117.556</v>
      </c>
      <c r="P1584" s="49">
        <v>151</v>
      </c>
    </row>
    <row r="1585" spans="1:16" x14ac:dyDescent="0.3">
      <c r="A1585" s="49">
        <v>1539</v>
      </c>
      <c r="B1585" s="115">
        <f t="shared" si="192"/>
        <v>1.0204978038067349</v>
      </c>
      <c r="C1585" s="49">
        <f t="shared" si="193"/>
        <v>1241.2760863127694</v>
      </c>
      <c r="D1585" s="49">
        <f t="shared" si="194"/>
        <v>0.25490196078431371</v>
      </c>
      <c r="E1585" s="49">
        <f t="shared" si="194"/>
        <v>0.46122745098039214</v>
      </c>
      <c r="F1585" s="49">
        <f t="shared" si="194"/>
        <v>0.59801176470588235</v>
      </c>
      <c r="G1585" s="49" t="e">
        <f t="shared" si="195"/>
        <v>#REF!</v>
      </c>
      <c r="H1585" s="49" t="e">
        <f t="shared" si="195"/>
        <v>#REF!</v>
      </c>
      <c r="I1585" s="49" t="e">
        <f t="shared" si="195"/>
        <v>#REF!</v>
      </c>
      <c r="J1585" s="116">
        <f>'[2]RGB Analysis'!A1585/3</f>
        <v>513</v>
      </c>
      <c r="K1585" s="116" t="b">
        <f t="shared" si="196"/>
        <v>1</v>
      </c>
      <c r="L1585" s="116"/>
      <c r="N1585" s="49">
        <v>65</v>
      </c>
      <c r="O1585" s="49">
        <v>117.613</v>
      </c>
      <c r="P1585" s="49">
        <v>152.49299999999999</v>
      </c>
    </row>
    <row r="1586" spans="1:16" hidden="1" x14ac:dyDescent="0.3">
      <c r="A1586" s="49">
        <v>1540</v>
      </c>
      <c r="B1586" s="115">
        <f t="shared" si="192"/>
        <v>1.0184968277208393</v>
      </c>
      <c r="C1586" s="49">
        <f t="shared" si="193"/>
        <v>1243.7147426709478</v>
      </c>
      <c r="D1586" s="49">
        <f t="shared" si="194"/>
        <v>0.25490196078431371</v>
      </c>
      <c r="E1586" s="49">
        <f t="shared" si="194"/>
        <v>0.45403921568627453</v>
      </c>
      <c r="F1586" s="49">
        <f t="shared" si="194"/>
        <v>0.61568627450980395</v>
      </c>
      <c r="G1586" s="49" t="e">
        <f t="shared" si="195"/>
        <v>#REF!</v>
      </c>
      <c r="H1586" s="49" t="e">
        <f t="shared" si="195"/>
        <v>#REF!</v>
      </c>
      <c r="I1586" s="49" t="e">
        <f t="shared" si="195"/>
        <v>#REF!</v>
      </c>
      <c r="J1586" s="116">
        <f>'[2]RGB Analysis'!A1586/3</f>
        <v>513.33333333333337</v>
      </c>
      <c r="K1586" s="116" t="b">
        <f t="shared" si="196"/>
        <v>0</v>
      </c>
      <c r="L1586" s="116"/>
      <c r="N1586" s="49">
        <v>65</v>
      </c>
      <c r="O1586" s="49">
        <v>115.78</v>
      </c>
      <c r="P1586" s="49">
        <v>157</v>
      </c>
    </row>
    <row r="1587" spans="1:16" hidden="1" x14ac:dyDescent="0.3">
      <c r="A1587" s="49">
        <v>1541</v>
      </c>
      <c r="B1587" s="115">
        <f t="shared" si="192"/>
        <v>1.0164958516349438</v>
      </c>
      <c r="C1587" s="49">
        <f t="shared" si="193"/>
        <v>1246.1630000384102</v>
      </c>
      <c r="D1587" s="49">
        <f t="shared" si="194"/>
        <v>0.25490196078431371</v>
      </c>
      <c r="E1587" s="49">
        <f t="shared" si="194"/>
        <v>0.44624705882352944</v>
      </c>
      <c r="F1587" s="49">
        <f t="shared" si="194"/>
        <v>0.61276862745098037</v>
      </c>
      <c r="G1587" s="49" t="e">
        <f t="shared" si="195"/>
        <v>#REF!</v>
      </c>
      <c r="H1587" s="49" t="e">
        <f t="shared" si="195"/>
        <v>#REF!</v>
      </c>
      <c r="I1587" s="49" t="e">
        <f t="shared" si="195"/>
        <v>#REF!</v>
      </c>
      <c r="J1587" s="116">
        <f>'[2]RGB Analysis'!A1587/3</f>
        <v>513.66666666666663</v>
      </c>
      <c r="K1587" s="116" t="b">
        <f t="shared" si="196"/>
        <v>0</v>
      </c>
      <c r="L1587" s="116"/>
      <c r="N1587" s="49">
        <v>65</v>
      </c>
      <c r="O1587" s="49">
        <v>113.79300000000001</v>
      </c>
      <c r="P1587" s="49">
        <v>156.256</v>
      </c>
    </row>
    <row r="1588" spans="1:16" x14ac:dyDescent="0.3">
      <c r="A1588" s="49">
        <v>1542</v>
      </c>
      <c r="B1588" s="115">
        <f t="shared" si="192"/>
        <v>1.0144948755490482</v>
      </c>
      <c r="C1588" s="49">
        <f t="shared" si="193"/>
        <v>1248.6209152258627</v>
      </c>
      <c r="D1588" s="49">
        <f t="shared" si="194"/>
        <v>0.25199098039215684</v>
      </c>
      <c r="E1588" s="49">
        <f t="shared" si="194"/>
        <v>0.44630196078431372</v>
      </c>
      <c r="F1588" s="49">
        <f t="shared" si="194"/>
        <v>0.60392156862745094</v>
      </c>
      <c r="G1588" s="49" t="e">
        <f t="shared" si="195"/>
        <v>#REF!</v>
      </c>
      <c r="H1588" s="49" t="e">
        <f t="shared" si="195"/>
        <v>#REF!</v>
      </c>
      <c r="I1588" s="49" t="e">
        <f t="shared" si="195"/>
        <v>#REF!</v>
      </c>
      <c r="J1588" s="116">
        <f>'[2]RGB Analysis'!A1588/3</f>
        <v>514</v>
      </c>
      <c r="K1588" s="116" t="b">
        <f t="shared" si="196"/>
        <v>1</v>
      </c>
      <c r="L1588" s="116"/>
      <c r="N1588" s="49">
        <v>64.2577</v>
      </c>
      <c r="O1588" s="49">
        <v>113.807</v>
      </c>
      <c r="P1588" s="49">
        <v>154</v>
      </c>
    </row>
    <row r="1589" spans="1:16" hidden="1" x14ac:dyDescent="0.3">
      <c r="A1589" s="49">
        <v>1543</v>
      </c>
      <c r="B1589" s="115">
        <f t="shared" si="192"/>
        <v>1.0124938994631527</v>
      </c>
      <c r="C1589" s="49">
        <f t="shared" si="193"/>
        <v>1251.0885454931074</v>
      </c>
      <c r="D1589" s="49">
        <f t="shared" si="194"/>
        <v>0.24313725490196078</v>
      </c>
      <c r="E1589" s="49">
        <f t="shared" si="194"/>
        <v>0.44512156862745095</v>
      </c>
      <c r="F1589" s="49">
        <f t="shared" si="194"/>
        <v>0.61360392156862742</v>
      </c>
      <c r="G1589" s="49" t="e">
        <f t="shared" si="195"/>
        <v>#REF!</v>
      </c>
      <c r="H1589" s="49" t="e">
        <f t="shared" si="195"/>
        <v>#REF!</v>
      </c>
      <c r="I1589" s="49" t="e">
        <f t="shared" si="195"/>
        <v>#REF!</v>
      </c>
      <c r="J1589" s="116">
        <f>'[2]RGB Analysis'!A1589/3</f>
        <v>514.33333333333337</v>
      </c>
      <c r="K1589" s="116" t="b">
        <f t="shared" si="196"/>
        <v>0</v>
      </c>
      <c r="L1589" s="116"/>
      <c r="N1589" s="49">
        <v>62</v>
      </c>
      <c r="O1589" s="49">
        <v>113.506</v>
      </c>
      <c r="P1589" s="49">
        <v>156.46899999999999</v>
      </c>
    </row>
    <row r="1590" spans="1:16" hidden="1" x14ac:dyDescent="0.3">
      <c r="A1590" s="49">
        <v>1544</v>
      </c>
      <c r="B1590" s="115">
        <f t="shared" si="192"/>
        <v>1.010492923377257</v>
      </c>
      <c r="C1590" s="49">
        <f t="shared" si="193"/>
        <v>1253.56594855349</v>
      </c>
      <c r="D1590" s="49">
        <f t="shared" si="194"/>
        <v>0.24507019607843136</v>
      </c>
      <c r="E1590" s="49">
        <f t="shared" si="194"/>
        <v>0.4379058823529412</v>
      </c>
      <c r="F1590" s="49">
        <f t="shared" si="194"/>
        <v>0.64313725490196083</v>
      </c>
      <c r="G1590" s="49" t="e">
        <f t="shared" si="195"/>
        <v>#REF!</v>
      </c>
      <c r="H1590" s="49" t="e">
        <f t="shared" si="195"/>
        <v>#REF!</v>
      </c>
      <c r="I1590" s="49" t="e">
        <f t="shared" si="195"/>
        <v>#REF!</v>
      </c>
      <c r="J1590" s="116">
        <f>'[2]RGB Analysis'!A1590/3</f>
        <v>514.66666666666663</v>
      </c>
      <c r="K1590" s="116" t="b">
        <f t="shared" si="196"/>
        <v>0</v>
      </c>
      <c r="L1590" s="116"/>
      <c r="N1590" s="49">
        <v>62.492899999999999</v>
      </c>
      <c r="O1590" s="49">
        <v>111.666</v>
      </c>
      <c r="P1590" s="49">
        <v>164</v>
      </c>
    </row>
    <row r="1591" spans="1:16" x14ac:dyDescent="0.3">
      <c r="A1591" s="49">
        <v>1545</v>
      </c>
      <c r="B1591" s="115">
        <f t="shared" si="192"/>
        <v>1.0084919472913616</v>
      </c>
      <c r="C1591" s="49">
        <f t="shared" si="193"/>
        <v>1256.0531825783976</v>
      </c>
      <c r="D1591" s="49">
        <f t="shared" si="194"/>
        <v>0.25098039215686274</v>
      </c>
      <c r="E1591" s="49">
        <f t="shared" si="194"/>
        <v>0.43274901960784312</v>
      </c>
      <c r="F1591" s="49">
        <f t="shared" si="194"/>
        <v>0.64217254901960774</v>
      </c>
      <c r="G1591" s="49" t="e">
        <f t="shared" si="195"/>
        <v>#REF!</v>
      </c>
      <c r="H1591" s="49" t="e">
        <f t="shared" si="195"/>
        <v>#REF!</v>
      </c>
      <c r="I1591" s="49" t="e">
        <f t="shared" si="195"/>
        <v>#REF!</v>
      </c>
      <c r="J1591" s="116">
        <f>'[2]RGB Analysis'!A1591/3</f>
        <v>515</v>
      </c>
      <c r="K1591" s="116" t="b">
        <f t="shared" si="196"/>
        <v>1</v>
      </c>
      <c r="L1591" s="116"/>
      <c r="N1591" s="49">
        <v>64</v>
      </c>
      <c r="O1591" s="49">
        <v>110.351</v>
      </c>
      <c r="P1591" s="49">
        <v>163.75399999999999</v>
      </c>
    </row>
    <row r="1592" spans="1:16" hidden="1" x14ac:dyDescent="0.3">
      <c r="A1592" s="49">
        <v>1546</v>
      </c>
      <c r="B1592" s="115">
        <f t="shared" si="192"/>
        <v>1.0064909712054659</v>
      </c>
      <c r="C1592" s="49">
        <f t="shared" si="193"/>
        <v>1258.550306201814</v>
      </c>
      <c r="D1592" s="49">
        <f t="shared" si="194"/>
        <v>0.24905490196078428</v>
      </c>
      <c r="E1592" s="49">
        <f t="shared" si="194"/>
        <v>0.42810980392156861</v>
      </c>
      <c r="F1592" s="49">
        <f t="shared" si="194"/>
        <v>0.63921568627450986</v>
      </c>
      <c r="G1592" s="49" t="e">
        <f t="shared" si="195"/>
        <v>#REF!</v>
      </c>
      <c r="H1592" s="49" t="e">
        <f t="shared" si="195"/>
        <v>#REF!</v>
      </c>
      <c r="I1592" s="49" t="e">
        <f t="shared" si="195"/>
        <v>#REF!</v>
      </c>
      <c r="J1592" s="116">
        <f>'[2]RGB Analysis'!A1592/3</f>
        <v>515.33333333333337</v>
      </c>
      <c r="K1592" s="116" t="b">
        <f t="shared" si="196"/>
        <v>0</v>
      </c>
      <c r="L1592" s="116"/>
      <c r="N1592" s="49">
        <v>63.509</v>
      </c>
      <c r="O1592" s="49">
        <v>109.16800000000001</v>
      </c>
      <c r="P1592" s="49">
        <v>163</v>
      </c>
    </row>
    <row r="1593" spans="1:16" hidden="1" x14ac:dyDescent="0.3">
      <c r="A1593" s="49">
        <v>1547</v>
      </c>
      <c r="B1593" s="115">
        <f t="shared" si="192"/>
        <v>1.0044899951195705</v>
      </c>
      <c r="C1593" s="49">
        <f t="shared" si="193"/>
        <v>1261.0573785249251</v>
      </c>
      <c r="D1593" s="49">
        <f t="shared" si="194"/>
        <v>0.24313725490196078</v>
      </c>
      <c r="E1593" s="49">
        <f t="shared" si="194"/>
        <v>0.42280784313725495</v>
      </c>
      <c r="F1593" s="49">
        <f t="shared" si="194"/>
        <v>0.64786274509803932</v>
      </c>
      <c r="G1593" s="49" t="e">
        <f t="shared" si="195"/>
        <v>#REF!</v>
      </c>
      <c r="H1593" s="49" t="e">
        <f t="shared" si="195"/>
        <v>#REF!</v>
      </c>
      <c r="I1593" s="49" t="e">
        <f t="shared" si="195"/>
        <v>#REF!</v>
      </c>
      <c r="J1593" s="116">
        <f>'[2]RGB Analysis'!A1593/3</f>
        <v>515.66666666666663</v>
      </c>
      <c r="K1593" s="116" t="b">
        <f t="shared" si="196"/>
        <v>0</v>
      </c>
      <c r="L1593" s="116"/>
      <c r="N1593" s="49">
        <v>62</v>
      </c>
      <c r="O1593" s="49">
        <v>107.816</v>
      </c>
      <c r="P1593" s="49">
        <v>165.20500000000001</v>
      </c>
    </row>
    <row r="1594" spans="1:16" x14ac:dyDescent="0.3">
      <c r="A1594" s="49">
        <v>1548</v>
      </c>
      <c r="B1594" s="115">
        <f t="shared" si="192"/>
        <v>1.0024890190336748</v>
      </c>
      <c r="C1594" s="49">
        <f t="shared" si="193"/>
        <v>1263.5744591207833</v>
      </c>
      <c r="D1594" s="49">
        <f t="shared" si="194"/>
        <v>0.24409607843137254</v>
      </c>
      <c r="E1594" s="49">
        <f t="shared" si="194"/>
        <v>0.42005882352941171</v>
      </c>
      <c r="F1594" s="49">
        <f t="shared" si="194"/>
        <v>0.67450980392156856</v>
      </c>
      <c r="G1594" s="49" t="e">
        <f t="shared" si="195"/>
        <v>#REF!</v>
      </c>
      <c r="H1594" s="49" t="e">
        <f t="shared" si="195"/>
        <v>#REF!</v>
      </c>
      <c r="I1594" s="49" t="e">
        <f t="shared" si="195"/>
        <v>#REF!</v>
      </c>
      <c r="J1594" s="116">
        <f>'[2]RGB Analysis'!A1594/3</f>
        <v>516</v>
      </c>
      <c r="K1594" s="116" t="b">
        <f t="shared" si="196"/>
        <v>1</v>
      </c>
      <c r="L1594" s="116"/>
      <c r="N1594" s="49">
        <v>62.244500000000002</v>
      </c>
      <c r="O1594" s="49">
        <v>107.11499999999999</v>
      </c>
      <c r="P1594" s="49">
        <v>172</v>
      </c>
    </row>
    <row r="1595" spans="1:16" hidden="1" x14ac:dyDescent="0.3">
      <c r="A1595" s="49">
        <v>1549</v>
      </c>
      <c r="B1595" s="115">
        <f t="shared" si="192"/>
        <v>1.0004880429477794</v>
      </c>
      <c r="C1595" s="49">
        <f t="shared" si="193"/>
        <v>1266.1016080390248</v>
      </c>
      <c r="D1595" s="49">
        <f t="shared" si="194"/>
        <v>0.24705882352941178</v>
      </c>
      <c r="E1595" s="49">
        <f t="shared" si="194"/>
        <v>0.42073333333333335</v>
      </c>
      <c r="F1595" s="49">
        <f t="shared" si="194"/>
        <v>0.67068235294117651</v>
      </c>
      <c r="G1595" s="49" t="e">
        <f t="shared" si="195"/>
        <v>#REF!</v>
      </c>
      <c r="H1595" s="49" t="e">
        <f t="shared" si="195"/>
        <v>#REF!</v>
      </c>
      <c r="I1595" s="49" t="e">
        <f t="shared" si="195"/>
        <v>#REF!</v>
      </c>
      <c r="J1595" s="116">
        <f>'[2]RGB Analysis'!A1595/3</f>
        <v>516.33333333333337</v>
      </c>
      <c r="K1595" s="116" t="b">
        <f t="shared" si="196"/>
        <v>0</v>
      </c>
      <c r="L1595" s="116"/>
      <c r="N1595" s="49">
        <v>63</v>
      </c>
      <c r="O1595" s="49">
        <v>107.28700000000001</v>
      </c>
      <c r="P1595" s="49">
        <v>171.024</v>
      </c>
    </row>
    <row r="1596" spans="1:16" hidden="1" x14ac:dyDescent="0.3">
      <c r="A1596" s="49">
        <v>1550</v>
      </c>
      <c r="B1596" s="115">
        <f t="shared" si="192"/>
        <v>0.99848706686188382</v>
      </c>
      <c r="C1596" s="49">
        <f t="shared" si="193"/>
        <v>1268.6388858106461</v>
      </c>
      <c r="D1596" s="49">
        <f t="shared" si="194"/>
        <v>0.24992392156862744</v>
      </c>
      <c r="E1596" s="49">
        <f t="shared" si="194"/>
        <v>0.42614117647058825</v>
      </c>
      <c r="F1596" s="49">
        <f t="shared" si="194"/>
        <v>0.6588235294117647</v>
      </c>
      <c r="G1596" s="49" t="e">
        <f t="shared" si="195"/>
        <v>#REF!</v>
      </c>
      <c r="H1596" s="49" t="e">
        <f t="shared" si="195"/>
        <v>#REF!</v>
      </c>
      <c r="I1596" s="49" t="e">
        <f t="shared" si="195"/>
        <v>#REF!</v>
      </c>
      <c r="J1596" s="116">
        <f>'[2]RGB Analysis'!A1596/3</f>
        <v>516.66666666666663</v>
      </c>
      <c r="K1596" s="116" t="b">
        <f t="shared" si="196"/>
        <v>0</v>
      </c>
      <c r="L1596" s="116"/>
      <c r="N1596" s="49">
        <v>63.730600000000003</v>
      </c>
      <c r="O1596" s="49">
        <v>108.666</v>
      </c>
      <c r="P1596" s="49">
        <v>168</v>
      </c>
    </row>
    <row r="1597" spans="1:16" x14ac:dyDescent="0.3">
      <c r="A1597" s="49">
        <v>1551</v>
      </c>
      <c r="B1597" s="115">
        <f t="shared" si="192"/>
        <v>0.99648609077598826</v>
      </c>
      <c r="C1597" s="49">
        <f t="shared" si="193"/>
        <v>1271.1863534528361</v>
      </c>
      <c r="D1597" s="49">
        <f t="shared" si="194"/>
        <v>0.25882352941176473</v>
      </c>
      <c r="E1597" s="49">
        <f t="shared" si="194"/>
        <v>0.42221960784313722</v>
      </c>
      <c r="F1597" s="49">
        <f t="shared" si="194"/>
        <v>0.66739999999999999</v>
      </c>
      <c r="G1597" s="49" t="e">
        <f t="shared" si="195"/>
        <v>#REF!</v>
      </c>
      <c r="H1597" s="49" t="e">
        <f t="shared" si="195"/>
        <v>#REF!</v>
      </c>
      <c r="I1597" s="49" t="e">
        <f t="shared" si="195"/>
        <v>#REF!</v>
      </c>
      <c r="J1597" s="116">
        <f>'[2]RGB Analysis'!A1597/3</f>
        <v>517</v>
      </c>
      <c r="K1597" s="116" t="b">
        <f t="shared" si="196"/>
        <v>1</v>
      </c>
      <c r="L1597" s="116"/>
      <c r="N1597" s="49">
        <v>66</v>
      </c>
      <c r="O1597" s="49">
        <v>107.666</v>
      </c>
      <c r="P1597" s="49">
        <v>170.18700000000001</v>
      </c>
    </row>
    <row r="1598" spans="1:16" hidden="1" x14ac:dyDescent="0.3">
      <c r="A1598" s="49">
        <v>1552</v>
      </c>
      <c r="B1598" s="115">
        <f t="shared" si="192"/>
        <v>0.99448511469009271</v>
      </c>
      <c r="C1598" s="49">
        <f t="shared" si="193"/>
        <v>1273.7440724738678</v>
      </c>
      <c r="D1598" s="49">
        <f t="shared" si="194"/>
        <v>0.25692117647058821</v>
      </c>
      <c r="E1598" s="49">
        <f t="shared" si="194"/>
        <v>0.4170156862745098</v>
      </c>
      <c r="F1598" s="49">
        <f t="shared" si="194"/>
        <v>0.69411764705882351</v>
      </c>
      <c r="G1598" s="49" t="e">
        <f t="shared" si="195"/>
        <v>#REF!</v>
      </c>
      <c r="H1598" s="49" t="e">
        <f t="shared" si="195"/>
        <v>#REF!</v>
      </c>
      <c r="I1598" s="49" t="e">
        <f t="shared" si="195"/>
        <v>#REF!</v>
      </c>
      <c r="J1598" s="116">
        <f>'[2]RGB Analysis'!A1598/3</f>
        <v>517.33333333333337</v>
      </c>
      <c r="K1598" s="116" t="b">
        <f t="shared" si="196"/>
        <v>0</v>
      </c>
      <c r="L1598" s="116"/>
      <c r="N1598" s="49">
        <v>65.514899999999997</v>
      </c>
      <c r="O1598" s="49">
        <v>106.339</v>
      </c>
      <c r="P1598" s="49">
        <v>177</v>
      </c>
    </row>
    <row r="1599" spans="1:16" hidden="1" x14ac:dyDescent="0.3">
      <c r="A1599" s="49">
        <v>1553</v>
      </c>
      <c r="B1599" s="115">
        <f t="shared" si="192"/>
        <v>0.99248413860419715</v>
      </c>
      <c r="C1599" s="49">
        <f t="shared" si="193"/>
        <v>1276.3121048780492</v>
      </c>
      <c r="D1599" s="49">
        <f t="shared" si="194"/>
        <v>0.25098039215686274</v>
      </c>
      <c r="E1599" s="49">
        <f t="shared" si="194"/>
        <v>0.41770980392156865</v>
      </c>
      <c r="F1599" s="49">
        <f t="shared" si="194"/>
        <v>0.69601568627450983</v>
      </c>
      <c r="G1599" s="49" t="e">
        <f t="shared" ref="G1599:I1614" si="197">G1598</f>
        <v>#REF!</v>
      </c>
      <c r="H1599" s="49" t="e">
        <f t="shared" si="197"/>
        <v>#REF!</v>
      </c>
      <c r="I1599" s="49" t="e">
        <f t="shared" si="197"/>
        <v>#REF!</v>
      </c>
      <c r="J1599" s="116">
        <f>'[2]RGB Analysis'!A1599/3</f>
        <v>517.66666666666663</v>
      </c>
      <c r="K1599" s="116" t="b">
        <f t="shared" si="196"/>
        <v>0</v>
      </c>
      <c r="L1599" s="116"/>
      <c r="N1599" s="49">
        <v>64</v>
      </c>
      <c r="O1599" s="49">
        <v>106.51600000000001</v>
      </c>
      <c r="P1599" s="49">
        <v>177.48400000000001</v>
      </c>
    </row>
    <row r="1600" spans="1:16" x14ac:dyDescent="0.3">
      <c r="A1600" s="49">
        <v>1554</v>
      </c>
      <c r="B1600" s="115">
        <f t="shared" si="192"/>
        <v>0.9904831625183016</v>
      </c>
      <c r="C1600" s="49">
        <f t="shared" si="193"/>
        <v>1278.890513170732</v>
      </c>
      <c r="D1600" s="49">
        <f t="shared" si="194"/>
        <v>0.24908549019607842</v>
      </c>
      <c r="E1600" s="49">
        <f t="shared" si="194"/>
        <v>0.4098705882352941</v>
      </c>
      <c r="F1600" s="49">
        <f t="shared" si="194"/>
        <v>0.70196078431372544</v>
      </c>
      <c r="G1600" s="49" t="e">
        <f t="shared" si="197"/>
        <v>#REF!</v>
      </c>
      <c r="H1600" s="49" t="e">
        <f t="shared" si="197"/>
        <v>#REF!</v>
      </c>
      <c r="I1600" s="49" t="e">
        <f t="shared" si="197"/>
        <v>#REF!</v>
      </c>
      <c r="J1600" s="116">
        <f>'[2]RGB Analysis'!A1600/3</f>
        <v>518</v>
      </c>
      <c r="K1600" s="116" t="b">
        <f t="shared" si="196"/>
        <v>1</v>
      </c>
      <c r="L1600" s="116"/>
      <c r="N1600" s="49">
        <v>63.516800000000003</v>
      </c>
      <c r="O1600" s="49">
        <v>104.517</v>
      </c>
      <c r="P1600" s="49">
        <v>179</v>
      </c>
    </row>
    <row r="1601" spans="1:16" hidden="1" x14ac:dyDescent="0.3">
      <c r="A1601" s="49">
        <v>1555</v>
      </c>
      <c r="B1601" s="115">
        <f t="shared" si="192"/>
        <v>0.98848218643240604</v>
      </c>
      <c r="C1601" s="49">
        <f t="shared" si="193"/>
        <v>1281.4793603633855</v>
      </c>
      <c r="D1601" s="49">
        <f t="shared" si="194"/>
        <v>0.24313725490196078</v>
      </c>
      <c r="E1601" s="49">
        <f t="shared" si="194"/>
        <v>0.40392156862745093</v>
      </c>
      <c r="F1601" s="49">
        <f t="shared" si="194"/>
        <v>0.7047960784313726</v>
      </c>
      <c r="G1601" s="49" t="e">
        <f t="shared" si="197"/>
        <v>#REF!</v>
      </c>
      <c r="H1601" s="49" t="e">
        <f t="shared" si="197"/>
        <v>#REF!</v>
      </c>
      <c r="I1601" s="49" t="e">
        <f t="shared" si="197"/>
        <v>#REF!</v>
      </c>
      <c r="J1601" s="116">
        <f>'[2]RGB Analysis'!A1601/3</f>
        <v>518.33333333333337</v>
      </c>
      <c r="K1601" s="116" t="b">
        <f t="shared" si="196"/>
        <v>0</v>
      </c>
      <c r="L1601" s="116"/>
      <c r="N1601" s="49">
        <v>62</v>
      </c>
      <c r="O1601" s="49">
        <v>103</v>
      </c>
      <c r="P1601" s="49">
        <v>179.72300000000001</v>
      </c>
    </row>
    <row r="1602" spans="1:16" hidden="1" x14ac:dyDescent="0.3">
      <c r="A1602" s="49">
        <v>1556</v>
      </c>
      <c r="B1602" s="115">
        <f t="shared" si="192"/>
        <v>0.98648121034651048</v>
      </c>
      <c r="C1602" s="49">
        <f t="shared" si="193"/>
        <v>1284.0787099787269</v>
      </c>
      <c r="D1602" s="49">
        <f t="shared" si="194"/>
        <v>0.24223725490196077</v>
      </c>
      <c r="E1602" s="49">
        <f t="shared" si="194"/>
        <v>0.40389411764705885</v>
      </c>
      <c r="F1602" s="49">
        <f t="shared" si="194"/>
        <v>0.71372549019607845</v>
      </c>
      <c r="G1602" s="49" t="e">
        <f t="shared" si="197"/>
        <v>#REF!</v>
      </c>
      <c r="H1602" s="49" t="e">
        <f t="shared" si="197"/>
        <v>#REF!</v>
      </c>
      <c r="I1602" s="49" t="e">
        <f t="shared" si="197"/>
        <v>#REF!</v>
      </c>
      <c r="J1602" s="116">
        <f>'[2]RGB Analysis'!A1602/3</f>
        <v>518.66666666666663</v>
      </c>
      <c r="K1602" s="116" t="b">
        <f t="shared" si="196"/>
        <v>0</v>
      </c>
      <c r="L1602" s="116"/>
      <c r="N1602" s="49">
        <v>61.770499999999998</v>
      </c>
      <c r="O1602" s="49">
        <v>102.99299999999999</v>
      </c>
      <c r="P1602" s="49">
        <v>182</v>
      </c>
    </row>
    <row r="1603" spans="1:16" x14ac:dyDescent="0.3">
      <c r="A1603" s="49">
        <v>1557</v>
      </c>
      <c r="B1603" s="115">
        <f t="shared" si="192"/>
        <v>0.98448023426061493</v>
      </c>
      <c r="C1603" s="49">
        <f t="shared" si="193"/>
        <v>1286.6886260559195</v>
      </c>
      <c r="D1603" s="49">
        <f t="shared" si="194"/>
        <v>0.23921568627450979</v>
      </c>
      <c r="E1603" s="49">
        <f t="shared" si="194"/>
        <v>0.40201568627450979</v>
      </c>
      <c r="F1603" s="49">
        <f t="shared" si="194"/>
        <v>0.711843137254902</v>
      </c>
      <c r="G1603" s="49" t="e">
        <f t="shared" si="197"/>
        <v>#REF!</v>
      </c>
      <c r="H1603" s="49" t="e">
        <f t="shared" si="197"/>
        <v>#REF!</v>
      </c>
      <c r="I1603" s="49" t="e">
        <f t="shared" si="197"/>
        <v>#REF!</v>
      </c>
      <c r="J1603" s="116">
        <f>'[2]RGB Analysis'!A1603/3</f>
        <v>519</v>
      </c>
      <c r="K1603" s="116" t="b">
        <f t="shared" si="196"/>
        <v>1</v>
      </c>
      <c r="L1603" s="116"/>
      <c r="N1603" s="49">
        <v>61</v>
      </c>
      <c r="O1603" s="49">
        <v>102.514</v>
      </c>
      <c r="P1603" s="49">
        <v>181.52</v>
      </c>
    </row>
    <row r="1604" spans="1:16" hidden="1" x14ac:dyDescent="0.3">
      <c r="A1604" s="49">
        <v>1558</v>
      </c>
      <c r="B1604" s="115">
        <f t="shared" si="192"/>
        <v>0.98247925817471937</v>
      </c>
      <c r="C1604" s="49">
        <f t="shared" si="193"/>
        <v>1289.3091731558297</v>
      </c>
      <c r="D1604" s="49">
        <f t="shared" si="194"/>
        <v>0.23855803921568627</v>
      </c>
      <c r="E1604" s="49">
        <f t="shared" si="194"/>
        <v>0.39513725490196078</v>
      </c>
      <c r="F1604" s="49">
        <f t="shared" si="194"/>
        <v>0.7060274509803921</v>
      </c>
      <c r="G1604" s="49" t="e">
        <f t="shared" si="197"/>
        <v>#REF!</v>
      </c>
      <c r="H1604" s="49" t="e">
        <f t="shared" si="197"/>
        <v>#REF!</v>
      </c>
      <c r="I1604" s="49" t="e">
        <f t="shared" si="197"/>
        <v>#REF!</v>
      </c>
      <c r="J1604" s="116">
        <f>'[2]RGB Analysis'!A1604/3</f>
        <v>519.33333333333337</v>
      </c>
      <c r="K1604" s="116" t="b">
        <f t="shared" si="196"/>
        <v>0</v>
      </c>
      <c r="L1604" s="116"/>
      <c r="N1604" s="49">
        <v>60.832299999999996</v>
      </c>
      <c r="O1604" s="49">
        <v>100.76</v>
      </c>
      <c r="P1604" s="49">
        <v>180.03700000000001</v>
      </c>
    </row>
    <row r="1605" spans="1:16" hidden="1" x14ac:dyDescent="0.3">
      <c r="A1605" s="49">
        <v>1559</v>
      </c>
      <c r="B1605" s="115">
        <f t="shared" si="192"/>
        <v>0.9804782820888237</v>
      </c>
      <c r="C1605" s="49">
        <f t="shared" si="193"/>
        <v>1291.9404163663519</v>
      </c>
      <c r="D1605" s="49">
        <f t="shared" si="194"/>
        <v>0.23698784313725488</v>
      </c>
      <c r="E1605" s="49">
        <f t="shared" si="194"/>
        <v>0.39297254901960782</v>
      </c>
      <c r="F1605" s="49">
        <f t="shared" si="194"/>
        <v>0.71164313725490191</v>
      </c>
      <c r="G1605" s="49" t="e">
        <f t="shared" si="197"/>
        <v>#REF!</v>
      </c>
      <c r="H1605" s="49" t="e">
        <f t="shared" si="197"/>
        <v>#REF!</v>
      </c>
      <c r="I1605" s="49" t="e">
        <f t="shared" si="197"/>
        <v>#REF!</v>
      </c>
      <c r="J1605" s="116">
        <f>'[2]RGB Analysis'!A1605/3</f>
        <v>519.66666666666663</v>
      </c>
      <c r="K1605" s="116" t="b">
        <f t="shared" si="196"/>
        <v>0</v>
      </c>
      <c r="L1605" s="116"/>
      <c r="N1605" s="49">
        <v>60.431899999999999</v>
      </c>
      <c r="O1605" s="49">
        <v>100.208</v>
      </c>
      <c r="P1605" s="49">
        <v>181.46899999999999</v>
      </c>
    </row>
    <row r="1606" spans="1:16" x14ac:dyDescent="0.3">
      <c r="A1606" s="49">
        <v>1560</v>
      </c>
      <c r="B1606" s="115">
        <f t="shared" si="192"/>
        <v>0.97847730600292815</v>
      </c>
      <c r="C1606" s="49">
        <f t="shared" si="193"/>
        <v>1294.5824213077965</v>
      </c>
      <c r="D1606" s="49">
        <f t="shared" si="194"/>
        <v>0.23905999999999997</v>
      </c>
      <c r="E1606" s="49">
        <f t="shared" si="194"/>
        <v>0.39434901960784313</v>
      </c>
      <c r="F1606" s="49">
        <f t="shared" si="194"/>
        <v>0.72861960784313717</v>
      </c>
      <c r="G1606" s="49" t="e">
        <f t="shared" si="197"/>
        <v>#REF!</v>
      </c>
      <c r="H1606" s="49" t="e">
        <f t="shared" si="197"/>
        <v>#REF!</v>
      </c>
      <c r="I1606" s="49" t="e">
        <f t="shared" si="197"/>
        <v>#REF!</v>
      </c>
      <c r="J1606" s="116">
        <f>'[2]RGB Analysis'!A1606/3</f>
        <v>520</v>
      </c>
      <c r="K1606" s="116" t="b">
        <f t="shared" si="196"/>
        <v>1</v>
      </c>
      <c r="L1606" s="116"/>
      <c r="N1606" s="49">
        <v>60.960299999999997</v>
      </c>
      <c r="O1606" s="49">
        <v>100.559</v>
      </c>
      <c r="P1606" s="49">
        <v>185.798</v>
      </c>
    </row>
    <row r="1607" spans="1:16" hidden="1" x14ac:dyDescent="0.3">
      <c r="A1607" s="49">
        <v>1561</v>
      </c>
      <c r="B1607" s="115">
        <f t="shared" si="192"/>
        <v>0.97647632991703259</v>
      </c>
      <c r="C1607" s="49">
        <f t="shared" si="193"/>
        <v>1297.2352541383452</v>
      </c>
      <c r="D1607" s="49">
        <f t="shared" si="194"/>
        <v>0.24422823529411763</v>
      </c>
      <c r="E1607" s="49">
        <f t="shared" si="194"/>
        <v>0.39040000000000002</v>
      </c>
      <c r="F1607" s="49">
        <f t="shared" si="194"/>
        <v>0.72706274509803925</v>
      </c>
      <c r="G1607" s="49" t="e">
        <f t="shared" si="197"/>
        <v>#REF!</v>
      </c>
      <c r="H1607" s="49" t="e">
        <f t="shared" si="197"/>
        <v>#REF!</v>
      </c>
      <c r="I1607" s="49" t="e">
        <f t="shared" si="197"/>
        <v>#REF!</v>
      </c>
      <c r="J1607" s="116">
        <f>'[2]RGB Analysis'!A1607/3</f>
        <v>520.33333333333337</v>
      </c>
      <c r="K1607" s="116" t="b">
        <f t="shared" si="196"/>
        <v>0</v>
      </c>
      <c r="L1607" s="116"/>
      <c r="N1607" s="49">
        <v>62.278199999999998</v>
      </c>
      <c r="O1607" s="49">
        <v>99.552000000000007</v>
      </c>
      <c r="P1607" s="49">
        <v>185.40100000000001</v>
      </c>
    </row>
    <row r="1608" spans="1:16" hidden="1" x14ac:dyDescent="0.3">
      <c r="A1608" s="49">
        <v>1562</v>
      </c>
      <c r="B1608" s="115">
        <f t="shared" si="192"/>
        <v>0.97447535383113704</v>
      </c>
      <c r="C1608" s="49">
        <f t="shared" si="193"/>
        <v>1299.8989815595737</v>
      </c>
      <c r="D1608" s="49">
        <f t="shared" si="194"/>
        <v>0.24287921568627449</v>
      </c>
      <c r="E1608" s="49">
        <f t="shared" si="194"/>
        <v>0.38823529411764707</v>
      </c>
      <c r="F1608" s="49">
        <f t="shared" si="194"/>
        <v>0.72339215686274505</v>
      </c>
      <c r="G1608" s="49" t="e">
        <f t="shared" si="197"/>
        <v>#REF!</v>
      </c>
      <c r="H1608" s="49" t="e">
        <f t="shared" si="197"/>
        <v>#REF!</v>
      </c>
      <c r="I1608" s="49" t="e">
        <f t="shared" si="197"/>
        <v>#REF!</v>
      </c>
      <c r="J1608" s="116">
        <f>'[2]RGB Analysis'!A1608/3</f>
        <v>520.66666666666663</v>
      </c>
      <c r="K1608" s="116" t="b">
        <f t="shared" si="196"/>
        <v>0</v>
      </c>
      <c r="L1608" s="116"/>
      <c r="N1608" s="49">
        <v>61.934199999999997</v>
      </c>
      <c r="O1608" s="49">
        <v>99</v>
      </c>
      <c r="P1608" s="49">
        <v>184.465</v>
      </c>
    </row>
    <row r="1609" spans="1:16" x14ac:dyDescent="0.3">
      <c r="A1609" s="49">
        <v>1563</v>
      </c>
      <c r="B1609" s="115">
        <f t="shared" si="192"/>
        <v>0.97247437774524148</v>
      </c>
      <c r="C1609" s="49">
        <f t="shared" si="193"/>
        <v>1302.573670822042</v>
      </c>
      <c r="D1609" s="49">
        <f t="shared" si="194"/>
        <v>0.23830274509803923</v>
      </c>
      <c r="E1609" s="49">
        <f t="shared" si="194"/>
        <v>0.3867686274509804</v>
      </c>
      <c r="F1609" s="49">
        <f t="shared" si="194"/>
        <v>0.72791764705882356</v>
      </c>
      <c r="G1609" s="49" t="e">
        <f t="shared" si="197"/>
        <v>#REF!</v>
      </c>
      <c r="H1609" s="49" t="e">
        <f t="shared" si="197"/>
        <v>#REF!</v>
      </c>
      <c r="I1609" s="49" t="e">
        <f t="shared" si="197"/>
        <v>#REF!</v>
      </c>
      <c r="J1609" s="116">
        <f>'[2]RGB Analysis'!A1609/3</f>
        <v>521</v>
      </c>
      <c r="K1609" s="116" t="b">
        <f t="shared" si="196"/>
        <v>1</v>
      </c>
      <c r="L1609" s="116"/>
      <c r="N1609" s="49">
        <v>60.767200000000003</v>
      </c>
      <c r="O1609" s="49">
        <v>98.626000000000005</v>
      </c>
      <c r="P1609" s="49">
        <v>185.619</v>
      </c>
    </row>
    <row r="1610" spans="1:16" hidden="1" x14ac:dyDescent="0.3">
      <c r="A1610" s="49">
        <v>1564</v>
      </c>
      <c r="B1610" s="115">
        <f t="shared" si="192"/>
        <v>0.97047340165934592</v>
      </c>
      <c r="C1610" s="49">
        <f t="shared" si="193"/>
        <v>1305.2593897309534</v>
      </c>
      <c r="D1610" s="49">
        <f t="shared" si="194"/>
        <v>0.24028588235294115</v>
      </c>
      <c r="E1610" s="49">
        <f t="shared" si="194"/>
        <v>0.38310980392156863</v>
      </c>
      <c r="F1610" s="49">
        <f t="shared" si="194"/>
        <v>0.74056862745098029</v>
      </c>
      <c r="G1610" s="49" t="e">
        <f t="shared" si="197"/>
        <v>#REF!</v>
      </c>
      <c r="H1610" s="49" t="e">
        <f t="shared" si="197"/>
        <v>#REF!</v>
      </c>
      <c r="I1610" s="49" t="e">
        <f t="shared" si="197"/>
        <v>#REF!</v>
      </c>
      <c r="J1610" s="116">
        <f>'[2]RGB Analysis'!A1610/3</f>
        <v>521.33333333333337</v>
      </c>
      <c r="K1610" s="116" t="b">
        <f t="shared" si="196"/>
        <v>0</v>
      </c>
      <c r="L1610" s="116"/>
      <c r="N1610" s="49">
        <v>61.2729</v>
      </c>
      <c r="O1610" s="49">
        <v>97.692999999999998</v>
      </c>
      <c r="P1610" s="49">
        <v>188.845</v>
      </c>
    </row>
    <row r="1611" spans="1:16" hidden="1" x14ac:dyDescent="0.3">
      <c r="A1611" s="49">
        <v>1565</v>
      </c>
      <c r="B1611" s="115">
        <f t="shared" si="192"/>
        <v>0.96847242557345037</v>
      </c>
      <c r="C1611" s="49">
        <f t="shared" si="193"/>
        <v>1307.9562066518852</v>
      </c>
      <c r="D1611" s="49">
        <f t="shared" si="194"/>
        <v>0.24514117647058822</v>
      </c>
      <c r="E1611" s="49">
        <f t="shared" si="194"/>
        <v>0.38544705882352942</v>
      </c>
      <c r="F1611" s="49">
        <f t="shared" si="194"/>
        <v>0.74298039215686285</v>
      </c>
      <c r="G1611" s="49" t="e">
        <f t="shared" si="197"/>
        <v>#REF!</v>
      </c>
      <c r="H1611" s="49" t="e">
        <f t="shared" si="197"/>
        <v>#REF!</v>
      </c>
      <c r="I1611" s="49" t="e">
        <f t="shared" si="197"/>
        <v>#REF!</v>
      </c>
      <c r="J1611" s="116">
        <f>'[2]RGB Analysis'!A1611/3</f>
        <v>521.66666666666663</v>
      </c>
      <c r="K1611" s="116" t="b">
        <f t="shared" si="196"/>
        <v>0</v>
      </c>
      <c r="L1611" s="116"/>
      <c r="N1611" s="49">
        <v>62.511000000000003</v>
      </c>
      <c r="O1611" s="49">
        <v>98.289000000000001</v>
      </c>
      <c r="P1611" s="49">
        <v>189.46</v>
      </c>
    </row>
    <row r="1612" spans="1:16" x14ac:dyDescent="0.3">
      <c r="A1612" s="49">
        <v>1566</v>
      </c>
      <c r="B1612" s="115">
        <f t="shared" si="192"/>
        <v>0.96647144948755481</v>
      </c>
      <c r="C1612" s="49">
        <f t="shared" si="193"/>
        <v>1310.6641905165889</v>
      </c>
      <c r="D1612" s="49">
        <f t="shared" si="194"/>
        <v>0.24568549019607844</v>
      </c>
      <c r="E1612" s="49">
        <f t="shared" si="194"/>
        <v>0.38338823529411759</v>
      </c>
      <c r="F1612" s="49">
        <f t="shared" si="194"/>
        <v>0.75294117647058822</v>
      </c>
      <c r="G1612" s="49" t="e">
        <f t="shared" si="197"/>
        <v>#REF!</v>
      </c>
      <c r="H1612" s="49" t="e">
        <f t="shared" si="197"/>
        <v>#REF!</v>
      </c>
      <c r="I1612" s="49" t="e">
        <f t="shared" si="197"/>
        <v>#REF!</v>
      </c>
      <c r="J1612" s="116">
        <f>'[2]RGB Analysis'!A1612/3</f>
        <v>522</v>
      </c>
      <c r="K1612" s="116" t="b">
        <f t="shared" si="196"/>
        <v>1</v>
      </c>
      <c r="L1612" s="116"/>
      <c r="N1612" s="49">
        <v>62.649799999999999</v>
      </c>
      <c r="O1612" s="49">
        <v>97.763999999999996</v>
      </c>
      <c r="P1612" s="49">
        <v>192</v>
      </c>
    </row>
    <row r="1613" spans="1:16" hidden="1" x14ac:dyDescent="0.3">
      <c r="A1613" s="49">
        <v>1567</v>
      </c>
      <c r="B1613" s="115">
        <f t="shared" si="192"/>
        <v>0.96447047340165926</v>
      </c>
      <c r="C1613" s="49">
        <f t="shared" si="193"/>
        <v>1313.383410828864</v>
      </c>
      <c r="D1613" s="49">
        <f t="shared" si="194"/>
        <v>0.24822431372549017</v>
      </c>
      <c r="E1613" s="49">
        <f t="shared" si="194"/>
        <v>0.38039215686274508</v>
      </c>
      <c r="F1613" s="49">
        <f t="shared" si="194"/>
        <v>0.75197647058823525</v>
      </c>
      <c r="G1613" s="49" t="e">
        <f t="shared" si="197"/>
        <v>#REF!</v>
      </c>
      <c r="H1613" s="49" t="e">
        <f t="shared" si="197"/>
        <v>#REF!</v>
      </c>
      <c r="I1613" s="49" t="e">
        <f t="shared" si="197"/>
        <v>#REF!</v>
      </c>
      <c r="J1613" s="116">
        <f>'[2]RGB Analysis'!A1613/3</f>
        <v>522.33333333333337</v>
      </c>
      <c r="K1613" s="116" t="b">
        <f t="shared" si="196"/>
        <v>0</v>
      </c>
      <c r="L1613" s="116"/>
      <c r="N1613" s="49">
        <v>63.297199999999997</v>
      </c>
      <c r="O1613" s="49">
        <v>97</v>
      </c>
      <c r="P1613" s="49">
        <v>191.75399999999999</v>
      </c>
    </row>
    <row r="1614" spans="1:16" hidden="1" x14ac:dyDescent="0.3">
      <c r="A1614" s="49">
        <v>1568</v>
      </c>
      <c r="B1614" s="115">
        <f t="shared" si="192"/>
        <v>0.9624694973157637</v>
      </c>
      <c r="C1614" s="49">
        <f t="shared" si="193"/>
        <v>1316.1139376705039</v>
      </c>
      <c r="D1614" s="49">
        <f t="shared" si="194"/>
        <v>0.25076470588235295</v>
      </c>
      <c r="E1614" s="49">
        <f t="shared" si="194"/>
        <v>0.37947058823529412</v>
      </c>
      <c r="F1614" s="49">
        <f t="shared" si="194"/>
        <v>0.74921568627450974</v>
      </c>
      <c r="G1614" s="49" t="e">
        <f t="shared" si="197"/>
        <v>#REF!</v>
      </c>
      <c r="H1614" s="49" t="e">
        <f t="shared" si="197"/>
        <v>#REF!</v>
      </c>
      <c r="I1614" s="49" t="e">
        <f t="shared" si="197"/>
        <v>#REF!</v>
      </c>
      <c r="J1614" s="116">
        <f>'[2]RGB Analysis'!A1614/3</f>
        <v>522.66666666666663</v>
      </c>
      <c r="K1614" s="116" t="b">
        <f t="shared" si="196"/>
        <v>0</v>
      </c>
      <c r="L1614" s="116"/>
      <c r="N1614" s="49">
        <v>63.945</v>
      </c>
      <c r="O1614" s="49">
        <v>96.765000000000001</v>
      </c>
      <c r="P1614" s="49">
        <v>191.05</v>
      </c>
    </row>
    <row r="1615" spans="1:16" x14ac:dyDescent="0.3">
      <c r="A1615" s="49">
        <v>1569</v>
      </c>
      <c r="B1615" s="115">
        <f t="shared" si="192"/>
        <v>0.96046852122986814</v>
      </c>
      <c r="C1615" s="49">
        <f t="shared" si="193"/>
        <v>1318.8558417073175</v>
      </c>
      <c r="D1615" s="49">
        <f t="shared" si="194"/>
        <v>0.2590188235294118</v>
      </c>
      <c r="E1615" s="49">
        <f t="shared" si="194"/>
        <v>0.37489803921568626</v>
      </c>
      <c r="F1615" s="49">
        <f t="shared" si="194"/>
        <v>0.74749803921568625</v>
      </c>
      <c r="G1615" s="49" t="e">
        <f t="shared" ref="G1615:I1630" si="198">G1614</f>
        <v>#REF!</v>
      </c>
      <c r="H1615" s="49" t="e">
        <f t="shared" si="198"/>
        <v>#REF!</v>
      </c>
      <c r="I1615" s="49" t="e">
        <f t="shared" si="198"/>
        <v>#REF!</v>
      </c>
      <c r="J1615" s="116">
        <f>'[2]RGB Analysis'!A1615/3</f>
        <v>523</v>
      </c>
      <c r="K1615" s="116" t="b">
        <f t="shared" si="196"/>
        <v>1</v>
      </c>
      <c r="L1615" s="116"/>
      <c r="N1615" s="49">
        <v>66.049800000000005</v>
      </c>
      <c r="O1615" s="49">
        <v>95.599000000000004</v>
      </c>
      <c r="P1615" s="49">
        <v>190.61199999999999</v>
      </c>
    </row>
    <row r="1616" spans="1:16" hidden="1" x14ac:dyDescent="0.3">
      <c r="A1616" s="49">
        <v>1570</v>
      </c>
      <c r="B1616" s="115">
        <f t="shared" si="192"/>
        <v>0.95846754514397259</v>
      </c>
      <c r="C1616" s="49">
        <f t="shared" si="193"/>
        <v>1321.6091941952243</v>
      </c>
      <c r="D1616" s="49">
        <f t="shared" si="194"/>
        <v>0.25519882352941176</v>
      </c>
      <c r="E1616" s="49">
        <f t="shared" si="194"/>
        <v>0.36893333333333334</v>
      </c>
      <c r="F1616" s="49">
        <f t="shared" si="194"/>
        <v>0.74091764705882346</v>
      </c>
      <c r="G1616" s="49" t="e">
        <f t="shared" si="198"/>
        <v>#REF!</v>
      </c>
      <c r="H1616" s="49" t="e">
        <f t="shared" si="198"/>
        <v>#REF!</v>
      </c>
      <c r="I1616" s="49" t="e">
        <f t="shared" si="198"/>
        <v>#REF!</v>
      </c>
      <c r="J1616" s="116">
        <f>'[2]RGB Analysis'!A1616/3</f>
        <v>523.33333333333337</v>
      </c>
      <c r="K1616" s="116" t="b">
        <f t="shared" si="196"/>
        <v>0</v>
      </c>
      <c r="L1616" s="116"/>
      <c r="N1616" s="49">
        <v>65.075699999999998</v>
      </c>
      <c r="O1616" s="49">
        <v>94.078000000000003</v>
      </c>
      <c r="P1616" s="49">
        <v>188.934</v>
      </c>
    </row>
    <row r="1617" spans="1:16" hidden="1" x14ac:dyDescent="0.3">
      <c r="A1617" s="49">
        <v>1571</v>
      </c>
      <c r="B1617" s="115">
        <f t="shared" si="192"/>
        <v>0.95646656905807703</v>
      </c>
      <c r="C1617" s="49">
        <f t="shared" si="193"/>
        <v>1324.3740669864276</v>
      </c>
      <c r="D1617" s="49">
        <f t="shared" si="194"/>
        <v>0.24155843137254904</v>
      </c>
      <c r="E1617" s="49">
        <f t="shared" si="194"/>
        <v>0.36601568627450981</v>
      </c>
      <c r="F1617" s="49">
        <f t="shared" si="194"/>
        <v>0.73693333333333333</v>
      </c>
      <c r="G1617" s="49" t="e">
        <f t="shared" si="198"/>
        <v>#REF!</v>
      </c>
      <c r="H1617" s="49" t="e">
        <f t="shared" si="198"/>
        <v>#REF!</v>
      </c>
      <c r="I1617" s="49" t="e">
        <f t="shared" si="198"/>
        <v>#REF!</v>
      </c>
      <c r="J1617" s="116">
        <f>'[2]RGB Analysis'!A1617/3</f>
        <v>523.66666666666663</v>
      </c>
      <c r="K1617" s="116" t="b">
        <f t="shared" si="196"/>
        <v>0</v>
      </c>
      <c r="L1617" s="116"/>
      <c r="N1617" s="49">
        <v>61.5974</v>
      </c>
      <c r="O1617" s="49">
        <v>93.334000000000003</v>
      </c>
      <c r="P1617" s="49">
        <v>187.91800000000001</v>
      </c>
    </row>
    <row r="1618" spans="1:16" x14ac:dyDescent="0.3">
      <c r="A1618" s="49">
        <v>1572</v>
      </c>
      <c r="B1618" s="115">
        <f t="shared" si="192"/>
        <v>0.95446559297218148</v>
      </c>
      <c r="C1618" s="49">
        <f t="shared" si="193"/>
        <v>1327.1505325356654</v>
      </c>
      <c r="D1618" s="49">
        <f t="shared" si="194"/>
        <v>0.24275960784313724</v>
      </c>
      <c r="E1618" s="49">
        <f t="shared" si="194"/>
        <v>0.36671372549019604</v>
      </c>
      <c r="F1618" s="49">
        <f t="shared" si="194"/>
        <v>0.72298039215686283</v>
      </c>
      <c r="G1618" s="49" t="e">
        <f t="shared" si="198"/>
        <v>#REF!</v>
      </c>
      <c r="H1618" s="49" t="e">
        <f t="shared" si="198"/>
        <v>#REF!</v>
      </c>
      <c r="I1618" s="49" t="e">
        <f t="shared" si="198"/>
        <v>#REF!</v>
      </c>
      <c r="J1618" s="116">
        <f>'[2]RGB Analysis'!A1618/3</f>
        <v>524</v>
      </c>
      <c r="K1618" s="116" t="b">
        <f t="shared" si="196"/>
        <v>1</v>
      </c>
      <c r="L1618" s="116"/>
      <c r="N1618" s="49">
        <v>61.903700000000001</v>
      </c>
      <c r="O1618" s="49">
        <v>93.512</v>
      </c>
      <c r="P1618" s="49">
        <v>184.36</v>
      </c>
    </row>
    <row r="1619" spans="1:16" hidden="1" x14ac:dyDescent="0.3">
      <c r="A1619" s="49">
        <v>1573</v>
      </c>
      <c r="B1619" s="115">
        <f t="shared" si="192"/>
        <v>0.95246461688628592</v>
      </c>
      <c r="C1619" s="49">
        <f t="shared" si="193"/>
        <v>1329.9386639065387</v>
      </c>
      <c r="D1619" s="49">
        <f t="shared" si="194"/>
        <v>0.24705882352941178</v>
      </c>
      <c r="E1619" s="49">
        <f t="shared" si="194"/>
        <v>0.36820000000000003</v>
      </c>
      <c r="F1619" s="49">
        <f t="shared" si="194"/>
        <v>0.72931372549019602</v>
      </c>
      <c r="G1619" s="49" t="e">
        <f t="shared" si="198"/>
        <v>#REF!</v>
      </c>
      <c r="H1619" s="49" t="e">
        <f t="shared" si="198"/>
        <v>#REF!</v>
      </c>
      <c r="I1619" s="49" t="e">
        <f t="shared" si="198"/>
        <v>#REF!</v>
      </c>
      <c r="J1619" s="116">
        <f>'[2]RGB Analysis'!A1619/3</f>
        <v>524.33333333333337</v>
      </c>
      <c r="K1619" s="116" t="b">
        <f t="shared" si="196"/>
        <v>0</v>
      </c>
      <c r="L1619" s="116"/>
      <c r="N1619" s="49">
        <v>63</v>
      </c>
      <c r="O1619" s="49">
        <v>93.891000000000005</v>
      </c>
      <c r="P1619" s="49">
        <v>185.97499999999999</v>
      </c>
    </row>
    <row r="1620" spans="1:16" hidden="1" x14ac:dyDescent="0.3">
      <c r="A1620" s="49">
        <v>1574</v>
      </c>
      <c r="B1620" s="115">
        <f t="shared" si="192"/>
        <v>0.95046364080039036</v>
      </c>
      <c r="C1620" s="49">
        <f t="shared" si="193"/>
        <v>1332.7385347779209</v>
      </c>
      <c r="D1620" s="49">
        <f t="shared" si="194"/>
        <v>0.24621607843137253</v>
      </c>
      <c r="E1620" s="49">
        <f t="shared" si="194"/>
        <v>0.36308235294117647</v>
      </c>
      <c r="F1620" s="49">
        <f t="shared" si="194"/>
        <v>0.75097647058823525</v>
      </c>
      <c r="G1620" s="49" t="e">
        <f t="shared" si="198"/>
        <v>#REF!</v>
      </c>
      <c r="H1620" s="49" t="e">
        <f t="shared" si="198"/>
        <v>#REF!</v>
      </c>
      <c r="I1620" s="49" t="e">
        <f t="shared" si="198"/>
        <v>#REF!</v>
      </c>
      <c r="J1620" s="116">
        <f>'[2]RGB Analysis'!A1620/3</f>
        <v>524.66666666666663</v>
      </c>
      <c r="K1620" s="116" t="b">
        <f t="shared" si="196"/>
        <v>0</v>
      </c>
      <c r="L1620" s="116"/>
      <c r="N1620" s="49">
        <v>62.7851</v>
      </c>
      <c r="O1620" s="49">
        <v>92.585999999999999</v>
      </c>
      <c r="P1620" s="49">
        <v>191.499</v>
      </c>
    </row>
    <row r="1621" spans="1:16" x14ac:dyDescent="0.3">
      <c r="A1621" s="49">
        <v>1575</v>
      </c>
      <c r="B1621" s="115">
        <f t="shared" si="192"/>
        <v>0.94846266471449481</v>
      </c>
      <c r="C1621" s="49">
        <f t="shared" si="193"/>
        <v>1335.5502194504481</v>
      </c>
      <c r="D1621" s="49">
        <f t="shared" si="194"/>
        <v>0.24301098039215685</v>
      </c>
      <c r="E1621" s="49">
        <f t="shared" si="194"/>
        <v>0.35974901960784311</v>
      </c>
      <c r="F1621" s="49">
        <f t="shared" si="194"/>
        <v>0.75160392156862743</v>
      </c>
      <c r="G1621" s="49" t="e">
        <f t="shared" si="198"/>
        <v>#REF!</v>
      </c>
      <c r="H1621" s="49" t="e">
        <f t="shared" si="198"/>
        <v>#REF!</v>
      </c>
      <c r="I1621" s="49" t="e">
        <f t="shared" si="198"/>
        <v>#REF!</v>
      </c>
      <c r="J1621" s="116">
        <f>'[2]RGB Analysis'!A1621/3</f>
        <v>525</v>
      </c>
      <c r="K1621" s="116" t="b">
        <f t="shared" si="196"/>
        <v>1</v>
      </c>
      <c r="L1621" s="116"/>
      <c r="N1621" s="49">
        <v>61.967799999999997</v>
      </c>
      <c r="O1621" s="49">
        <v>91.736000000000004</v>
      </c>
      <c r="P1621" s="49">
        <v>191.65899999999999</v>
      </c>
    </row>
    <row r="1622" spans="1:16" hidden="1" x14ac:dyDescent="0.3">
      <c r="A1622" s="49">
        <v>1576</v>
      </c>
      <c r="B1622" s="115">
        <f t="shared" si="192"/>
        <v>0.94646168862859925</v>
      </c>
      <c r="C1622" s="49">
        <f t="shared" si="193"/>
        <v>1338.3737928530918</v>
      </c>
      <c r="D1622" s="49">
        <f t="shared" si="194"/>
        <v>0.24320588235294116</v>
      </c>
      <c r="E1622" s="49">
        <f t="shared" si="194"/>
        <v>0.35700784313725492</v>
      </c>
      <c r="F1622" s="49">
        <f t="shared" si="194"/>
        <v>0.75048235294117638</v>
      </c>
      <c r="G1622" s="49" t="e">
        <f t="shared" si="198"/>
        <v>#REF!</v>
      </c>
      <c r="H1622" s="49" t="e">
        <f t="shared" si="198"/>
        <v>#REF!</v>
      </c>
      <c r="I1622" s="49" t="e">
        <f t="shared" si="198"/>
        <v>#REF!</v>
      </c>
      <c r="J1622" s="116">
        <f>'[2]RGB Analysis'!A1622/3</f>
        <v>525.33333333333337</v>
      </c>
      <c r="K1622" s="116" t="b">
        <f t="shared" si="196"/>
        <v>0</v>
      </c>
      <c r="L1622" s="116"/>
      <c r="N1622" s="49">
        <v>62.017499999999998</v>
      </c>
      <c r="O1622" s="49">
        <v>91.037000000000006</v>
      </c>
      <c r="P1622" s="49">
        <v>191.37299999999999</v>
      </c>
    </row>
    <row r="1623" spans="1:16" hidden="1" x14ac:dyDescent="0.3">
      <c r="A1623" s="49">
        <v>1577</v>
      </c>
      <c r="B1623" s="115">
        <f t="shared" si="192"/>
        <v>0.9444607125427037</v>
      </c>
      <c r="C1623" s="49">
        <f t="shared" si="193"/>
        <v>1341.2093305498145</v>
      </c>
      <c r="D1623" s="49">
        <f t="shared" si="194"/>
        <v>0.24533647058823529</v>
      </c>
      <c r="E1623" s="49">
        <f t="shared" si="194"/>
        <v>0.35376862745098037</v>
      </c>
      <c r="F1623" s="49">
        <f t="shared" si="194"/>
        <v>0.74136470588235293</v>
      </c>
      <c r="G1623" s="49" t="e">
        <f t="shared" si="198"/>
        <v>#REF!</v>
      </c>
      <c r="H1623" s="49" t="e">
        <f t="shared" si="198"/>
        <v>#REF!</v>
      </c>
      <c r="I1623" s="49" t="e">
        <f t="shared" si="198"/>
        <v>#REF!</v>
      </c>
      <c r="J1623" s="116">
        <f>'[2]RGB Analysis'!A1623/3</f>
        <v>525.66666666666663</v>
      </c>
      <c r="K1623" s="116" t="b">
        <f t="shared" si="196"/>
        <v>0</v>
      </c>
      <c r="L1623" s="116"/>
      <c r="N1623" s="49">
        <v>62.5608</v>
      </c>
      <c r="O1623" s="49">
        <v>90.210999999999999</v>
      </c>
      <c r="P1623" s="49">
        <v>189.048</v>
      </c>
    </row>
    <row r="1624" spans="1:16" x14ac:dyDescent="0.3">
      <c r="A1624" s="49">
        <v>1578</v>
      </c>
      <c r="B1624" s="115">
        <f t="shared" si="192"/>
        <v>0.94245973645680814</v>
      </c>
      <c r="C1624" s="49">
        <f t="shared" si="193"/>
        <v>1344.0569087463109</v>
      </c>
      <c r="D1624" s="49">
        <f t="shared" si="194"/>
        <v>0.24438117647058824</v>
      </c>
      <c r="E1624" s="49">
        <f t="shared" si="194"/>
        <v>0.35771372549019603</v>
      </c>
      <c r="F1624" s="49">
        <f t="shared" si="194"/>
        <v>0.70975294117647048</v>
      </c>
      <c r="G1624" s="49" t="e">
        <f t="shared" si="198"/>
        <v>#REF!</v>
      </c>
      <c r="H1624" s="49" t="e">
        <f t="shared" si="198"/>
        <v>#REF!</v>
      </c>
      <c r="I1624" s="49" t="e">
        <f t="shared" si="198"/>
        <v>#REF!</v>
      </c>
      <c r="J1624" s="116">
        <f>'[2]RGB Analysis'!A1624/3</f>
        <v>526</v>
      </c>
      <c r="K1624" s="116" t="b">
        <f t="shared" si="196"/>
        <v>1</v>
      </c>
      <c r="L1624" s="116"/>
      <c r="N1624" s="49">
        <v>62.3172</v>
      </c>
      <c r="O1624" s="49">
        <v>91.216999999999999</v>
      </c>
      <c r="P1624" s="49">
        <v>180.98699999999999</v>
      </c>
    </row>
    <row r="1625" spans="1:16" hidden="1" x14ac:dyDescent="0.3">
      <c r="A1625" s="49">
        <v>1579</v>
      </c>
      <c r="B1625" s="115">
        <f t="shared" si="192"/>
        <v>0.94045876037091258</v>
      </c>
      <c r="C1625" s="49">
        <f t="shared" si="193"/>
        <v>1346.916604296835</v>
      </c>
      <c r="D1625" s="49">
        <f t="shared" si="194"/>
        <v>0.24073137254901958</v>
      </c>
      <c r="E1625" s="49">
        <f t="shared" si="194"/>
        <v>0.35885490196078429</v>
      </c>
      <c r="F1625" s="49">
        <f t="shared" si="194"/>
        <v>0.71152549019607836</v>
      </c>
      <c r="G1625" s="49" t="e">
        <f t="shared" si="198"/>
        <v>#REF!</v>
      </c>
      <c r="H1625" s="49" t="e">
        <f t="shared" si="198"/>
        <v>#REF!</v>
      </c>
      <c r="I1625" s="49" t="e">
        <f t="shared" si="198"/>
        <v>#REF!</v>
      </c>
      <c r="J1625" s="116">
        <f>'[2]RGB Analysis'!A1625/3</f>
        <v>526.33333333333337</v>
      </c>
      <c r="K1625" s="116" t="b">
        <f t="shared" si="196"/>
        <v>0</v>
      </c>
      <c r="L1625" s="116"/>
      <c r="N1625" s="49">
        <v>61.386499999999998</v>
      </c>
      <c r="O1625" s="49">
        <v>91.507999999999996</v>
      </c>
      <c r="P1625" s="49">
        <v>181.43899999999999</v>
      </c>
    </row>
    <row r="1626" spans="1:16" hidden="1" x14ac:dyDescent="0.3">
      <c r="A1626" s="49">
        <v>1580</v>
      </c>
      <c r="B1626" s="115">
        <f t="shared" si="192"/>
        <v>0.93845778428501703</v>
      </c>
      <c r="C1626" s="49">
        <f t="shared" si="193"/>
        <v>1349.7884947111138</v>
      </c>
      <c r="D1626" s="49">
        <f t="shared" si="194"/>
        <v>0.24317647058823527</v>
      </c>
      <c r="E1626" s="49">
        <f t="shared" si="194"/>
        <v>0.35427450980392156</v>
      </c>
      <c r="F1626" s="49">
        <f t="shared" si="194"/>
        <v>0.71851764705882348</v>
      </c>
      <c r="G1626" s="49" t="e">
        <f t="shared" si="198"/>
        <v>#REF!</v>
      </c>
      <c r="H1626" s="49" t="e">
        <f t="shared" si="198"/>
        <v>#REF!</v>
      </c>
      <c r="I1626" s="49" t="e">
        <f t="shared" si="198"/>
        <v>#REF!</v>
      </c>
      <c r="J1626" s="116">
        <f>'[2]RGB Analysis'!A1626/3</f>
        <v>526.66666666666663</v>
      </c>
      <c r="K1626" s="116" t="b">
        <f t="shared" si="196"/>
        <v>0</v>
      </c>
      <c r="L1626" s="116"/>
      <c r="N1626" s="49">
        <v>62.01</v>
      </c>
      <c r="O1626" s="49">
        <v>90.34</v>
      </c>
      <c r="P1626" s="49">
        <v>183.22200000000001</v>
      </c>
    </row>
    <row r="1627" spans="1:16" x14ac:dyDescent="0.3">
      <c r="A1627" s="49">
        <v>1581</v>
      </c>
      <c r="B1627" s="115">
        <f t="shared" si="192"/>
        <v>0.93645680819912147</v>
      </c>
      <c r="C1627" s="49">
        <f t="shared" si="193"/>
        <v>1352.6726581613514</v>
      </c>
      <c r="D1627" s="49">
        <f t="shared" si="194"/>
        <v>0.25227803921568626</v>
      </c>
      <c r="E1627" s="49">
        <f t="shared" si="194"/>
        <v>0.35861960784313718</v>
      </c>
      <c r="F1627" s="49">
        <f t="shared" si="194"/>
        <v>0.71653725490196085</v>
      </c>
      <c r="G1627" s="49" t="e">
        <f t="shared" si="198"/>
        <v>#REF!</v>
      </c>
      <c r="H1627" s="49" t="e">
        <f t="shared" si="198"/>
        <v>#REF!</v>
      </c>
      <c r="I1627" s="49" t="e">
        <f t="shared" si="198"/>
        <v>#REF!</v>
      </c>
      <c r="J1627" s="116">
        <f>'[2]RGB Analysis'!A1627/3</f>
        <v>527</v>
      </c>
      <c r="K1627" s="116" t="b">
        <f t="shared" si="196"/>
        <v>1</v>
      </c>
      <c r="L1627" s="116"/>
      <c r="N1627" s="49">
        <v>64.3309</v>
      </c>
      <c r="O1627" s="49">
        <v>91.447999999999993</v>
      </c>
      <c r="P1627" s="49">
        <v>182.71700000000001</v>
      </c>
    </row>
    <row r="1628" spans="1:16" hidden="1" x14ac:dyDescent="0.3">
      <c r="A1628" s="49">
        <v>1582</v>
      </c>
      <c r="B1628" s="115">
        <f t="shared" si="192"/>
        <v>0.93445583211322591</v>
      </c>
      <c r="C1628" s="49">
        <f t="shared" si="193"/>
        <v>1355.5691734893198</v>
      </c>
      <c r="D1628" s="49">
        <f t="shared" si="194"/>
        <v>0.24901137254901959</v>
      </c>
      <c r="E1628" s="49">
        <f t="shared" si="194"/>
        <v>0.36144313725490196</v>
      </c>
      <c r="F1628" s="49">
        <f t="shared" si="194"/>
        <v>0.7081686274509803</v>
      </c>
      <c r="G1628" s="49" t="e">
        <f t="shared" si="198"/>
        <v>#REF!</v>
      </c>
      <c r="H1628" s="49" t="e">
        <f t="shared" si="198"/>
        <v>#REF!</v>
      </c>
      <c r="I1628" s="49" t="e">
        <f t="shared" si="198"/>
        <v>#REF!</v>
      </c>
      <c r="J1628" s="116">
        <f>'[2]RGB Analysis'!A1628/3</f>
        <v>527.33333333333337</v>
      </c>
      <c r="K1628" s="116" t="b">
        <f t="shared" si="196"/>
        <v>0</v>
      </c>
      <c r="L1628" s="116"/>
      <c r="N1628" s="49">
        <v>63.497900000000001</v>
      </c>
      <c r="O1628" s="49">
        <v>92.168000000000006</v>
      </c>
      <c r="P1628" s="49">
        <v>180.583</v>
      </c>
    </row>
    <row r="1629" spans="1:16" hidden="1" x14ac:dyDescent="0.3">
      <c r="A1629" s="49">
        <v>1583</v>
      </c>
      <c r="B1629" s="115">
        <f t="shared" si="192"/>
        <v>0.93245485602733036</v>
      </c>
      <c r="C1629" s="49">
        <f t="shared" si="193"/>
        <v>1358.4781202135459</v>
      </c>
      <c r="D1629" s="49">
        <f t="shared" si="194"/>
        <v>0.23578235294117644</v>
      </c>
      <c r="E1629" s="49">
        <f t="shared" si="194"/>
        <v>0.35831764705882352</v>
      </c>
      <c r="F1629" s="49">
        <f t="shared" si="194"/>
        <v>0.70689411764705878</v>
      </c>
      <c r="G1629" s="49" t="e">
        <f t="shared" si="198"/>
        <v>#REF!</v>
      </c>
      <c r="H1629" s="49" t="e">
        <f t="shared" si="198"/>
        <v>#REF!</v>
      </c>
      <c r="I1629" s="49" t="e">
        <f t="shared" si="198"/>
        <v>#REF!</v>
      </c>
      <c r="J1629" s="116">
        <f>'[2]RGB Analysis'!A1629/3</f>
        <v>527.66666666666663</v>
      </c>
      <c r="K1629" s="116" t="b">
        <f t="shared" si="196"/>
        <v>0</v>
      </c>
      <c r="L1629" s="116"/>
      <c r="N1629" s="49">
        <v>60.124499999999998</v>
      </c>
      <c r="O1629" s="49">
        <v>91.370999999999995</v>
      </c>
      <c r="P1629" s="49">
        <v>180.25800000000001</v>
      </c>
    </row>
    <row r="1630" spans="1:16" x14ac:dyDescent="0.3">
      <c r="A1630" s="49">
        <v>1584</v>
      </c>
      <c r="B1630" s="115">
        <f t="shared" si="192"/>
        <v>0.9304538799414348</v>
      </c>
      <c r="C1630" s="49">
        <f t="shared" si="193"/>
        <v>1361.3995785365858</v>
      </c>
      <c r="D1630" s="49">
        <f t="shared" si="194"/>
        <v>0.23447882352941177</v>
      </c>
      <c r="E1630" s="49">
        <f t="shared" si="194"/>
        <v>0.35969411764705883</v>
      </c>
      <c r="F1630" s="49">
        <f t="shared" si="194"/>
        <v>0.70348235294117645</v>
      </c>
      <c r="G1630" s="49" t="e">
        <f t="shared" si="198"/>
        <v>#REF!</v>
      </c>
      <c r="H1630" s="49" t="e">
        <f t="shared" si="198"/>
        <v>#REF!</v>
      </c>
      <c r="I1630" s="49" t="e">
        <f t="shared" si="198"/>
        <v>#REF!</v>
      </c>
      <c r="J1630" s="116">
        <f>'[2]RGB Analysis'!A1630/3</f>
        <v>528</v>
      </c>
      <c r="K1630" s="116" t="b">
        <f t="shared" si="196"/>
        <v>1</v>
      </c>
      <c r="L1630" s="116"/>
      <c r="N1630" s="49">
        <v>59.792099999999998</v>
      </c>
      <c r="O1630" s="49">
        <v>91.721999999999994</v>
      </c>
      <c r="P1630" s="49">
        <v>179.38800000000001</v>
      </c>
    </row>
    <row r="1631" spans="1:16" hidden="1" x14ac:dyDescent="0.3">
      <c r="A1631" s="49">
        <v>1585</v>
      </c>
      <c r="B1631" s="115">
        <f t="shared" si="192"/>
        <v>0.92845290385553925</v>
      </c>
      <c r="C1631" s="49">
        <f t="shared" si="193"/>
        <v>1364.3336293523973</v>
      </c>
      <c r="D1631" s="49">
        <f t="shared" si="194"/>
        <v>0.2310337254901961</v>
      </c>
      <c r="E1631" s="49">
        <f t="shared" si="194"/>
        <v>0.36381960784313722</v>
      </c>
      <c r="F1631" s="49">
        <f t="shared" si="194"/>
        <v>0.69636862745098038</v>
      </c>
      <c r="G1631" s="49" t="e">
        <f t="shared" ref="G1631:I1646" si="199">G1630</f>
        <v>#REF!</v>
      </c>
      <c r="H1631" s="49" t="e">
        <f t="shared" si="199"/>
        <v>#REF!</v>
      </c>
      <c r="I1631" s="49" t="e">
        <f t="shared" si="199"/>
        <v>#REF!</v>
      </c>
      <c r="J1631" s="116">
        <f>'[2]RGB Analysis'!A1631/3</f>
        <v>528.33333333333337</v>
      </c>
      <c r="K1631" s="116" t="b">
        <f t="shared" si="196"/>
        <v>0</v>
      </c>
      <c r="L1631" s="116"/>
      <c r="N1631" s="49">
        <v>58.913600000000002</v>
      </c>
      <c r="O1631" s="49">
        <v>92.774000000000001</v>
      </c>
      <c r="P1631" s="49">
        <v>177.57400000000001</v>
      </c>
    </row>
    <row r="1632" spans="1:16" hidden="1" x14ac:dyDescent="0.3">
      <c r="A1632" s="49">
        <v>1586</v>
      </c>
      <c r="B1632" s="115">
        <f t="shared" si="192"/>
        <v>0.92645192776964369</v>
      </c>
      <c r="C1632" s="49">
        <f t="shared" si="193"/>
        <v>1367.2803542538065</v>
      </c>
      <c r="D1632" s="49">
        <f t="shared" si="194"/>
        <v>0.22901803921568628</v>
      </c>
      <c r="E1632" s="49">
        <f t="shared" si="194"/>
        <v>0.36255686274509802</v>
      </c>
      <c r="F1632" s="49">
        <f t="shared" si="194"/>
        <v>0.67375294117647055</v>
      </c>
      <c r="G1632" s="49" t="e">
        <f t="shared" si="199"/>
        <v>#REF!</v>
      </c>
      <c r="H1632" s="49" t="e">
        <f t="shared" si="199"/>
        <v>#REF!</v>
      </c>
      <c r="I1632" s="49" t="e">
        <f t="shared" si="199"/>
        <v>#REF!</v>
      </c>
      <c r="J1632" s="116">
        <f>'[2]RGB Analysis'!A1632/3</f>
        <v>528.66666666666663</v>
      </c>
      <c r="K1632" s="116" t="b">
        <f t="shared" si="196"/>
        <v>0</v>
      </c>
      <c r="L1632" s="116"/>
      <c r="N1632" s="49">
        <v>58.3996</v>
      </c>
      <c r="O1632" s="49">
        <v>92.451999999999998</v>
      </c>
      <c r="P1632" s="49">
        <v>171.80699999999999</v>
      </c>
    </row>
    <row r="1633" spans="1:16" x14ac:dyDescent="0.3">
      <c r="A1633" s="49">
        <v>1587</v>
      </c>
      <c r="B1633" s="115">
        <f t="shared" si="192"/>
        <v>0.92445095168374813</v>
      </c>
      <c r="C1633" s="49">
        <f t="shared" si="193"/>
        <v>1370.2398355400701</v>
      </c>
      <c r="D1633" s="49">
        <f t="shared" si="194"/>
        <v>0.22352941176470589</v>
      </c>
      <c r="E1633" s="49">
        <f t="shared" si="194"/>
        <v>0.36902745098039219</v>
      </c>
      <c r="F1633" s="49">
        <f t="shared" si="194"/>
        <v>0.67366274509803914</v>
      </c>
      <c r="G1633" s="49" t="e">
        <f t="shared" si="199"/>
        <v>#REF!</v>
      </c>
      <c r="H1633" s="49" t="e">
        <f t="shared" si="199"/>
        <v>#REF!</v>
      </c>
      <c r="I1633" s="49" t="e">
        <f t="shared" si="199"/>
        <v>#REF!</v>
      </c>
      <c r="J1633" s="116">
        <f>'[2]RGB Analysis'!A1633/3</f>
        <v>529</v>
      </c>
      <c r="K1633" s="116" t="b">
        <f t="shared" si="196"/>
        <v>1</v>
      </c>
      <c r="L1633" s="116"/>
      <c r="N1633" s="49">
        <v>57</v>
      </c>
      <c r="O1633" s="49">
        <v>94.102000000000004</v>
      </c>
      <c r="P1633" s="49">
        <v>171.78399999999999</v>
      </c>
    </row>
    <row r="1634" spans="1:16" hidden="1" x14ac:dyDescent="0.3">
      <c r="A1634" s="49">
        <v>1588</v>
      </c>
      <c r="B1634" s="115">
        <f t="shared" si="192"/>
        <v>0.92244997559785258</v>
      </c>
      <c r="C1634" s="49">
        <f t="shared" si="193"/>
        <v>1373.2121562245388</v>
      </c>
      <c r="D1634" s="49">
        <f t="shared" si="194"/>
        <v>0.22529411764705881</v>
      </c>
      <c r="E1634" s="49">
        <f t="shared" si="194"/>
        <v>0.36904705882352939</v>
      </c>
      <c r="F1634" s="49">
        <f t="shared" si="194"/>
        <v>0.67155686274509807</v>
      </c>
      <c r="G1634" s="49" t="e">
        <f t="shared" si="199"/>
        <v>#REF!</v>
      </c>
      <c r="H1634" s="49" t="e">
        <f t="shared" si="199"/>
        <v>#REF!</v>
      </c>
      <c r="I1634" s="49" t="e">
        <f t="shared" si="199"/>
        <v>#REF!</v>
      </c>
      <c r="J1634" s="116">
        <f>'[2]RGB Analysis'!A1634/3</f>
        <v>529.33333333333337</v>
      </c>
      <c r="K1634" s="116" t="b">
        <f t="shared" si="196"/>
        <v>0</v>
      </c>
      <c r="L1634" s="116"/>
      <c r="N1634" s="49">
        <v>57.45</v>
      </c>
      <c r="O1634" s="49">
        <v>94.106999999999999</v>
      </c>
      <c r="P1634" s="49">
        <v>171.24700000000001</v>
      </c>
    </row>
    <row r="1635" spans="1:16" hidden="1" x14ac:dyDescent="0.3">
      <c r="A1635" s="49">
        <v>1589</v>
      </c>
      <c r="B1635" s="115">
        <f t="shared" si="192"/>
        <v>0.92044899951195702</v>
      </c>
      <c r="C1635" s="49">
        <f t="shared" si="193"/>
        <v>1376.1974000424182</v>
      </c>
      <c r="D1635" s="49">
        <f t="shared" si="194"/>
        <v>0.23137254901960783</v>
      </c>
      <c r="E1635" s="49">
        <f t="shared" si="194"/>
        <v>0.36450588235294118</v>
      </c>
      <c r="F1635" s="49">
        <f t="shared" si="194"/>
        <v>0.67116470588235289</v>
      </c>
      <c r="G1635" s="49" t="e">
        <f t="shared" si="199"/>
        <v>#REF!</v>
      </c>
      <c r="H1635" s="49" t="e">
        <f t="shared" si="199"/>
        <v>#REF!</v>
      </c>
      <c r="I1635" s="49" t="e">
        <f t="shared" si="199"/>
        <v>#REF!</v>
      </c>
      <c r="J1635" s="116">
        <f>'[2]RGB Analysis'!A1635/3</f>
        <v>529.66666666666663</v>
      </c>
      <c r="K1635" s="116" t="b">
        <f t="shared" si="196"/>
        <v>0</v>
      </c>
      <c r="L1635" s="116"/>
      <c r="N1635" s="49">
        <v>59</v>
      </c>
      <c r="O1635" s="49">
        <v>92.948999999999998</v>
      </c>
      <c r="P1635" s="49">
        <v>171.14699999999999</v>
      </c>
    </row>
    <row r="1636" spans="1:16" x14ac:dyDescent="0.3">
      <c r="A1636" s="49">
        <v>1590</v>
      </c>
      <c r="B1636" s="115">
        <f t="shared" si="192"/>
        <v>0.91844802342606147</v>
      </c>
      <c r="C1636" s="49">
        <f t="shared" si="193"/>
        <v>1379.1956514586327</v>
      </c>
      <c r="D1636" s="49">
        <f t="shared" si="194"/>
        <v>0.22882196078431372</v>
      </c>
      <c r="E1636" s="49">
        <f t="shared" si="194"/>
        <v>0.36705490196078433</v>
      </c>
      <c r="F1636" s="49">
        <f t="shared" si="194"/>
        <v>0.67137647058823524</v>
      </c>
      <c r="G1636" s="49" t="e">
        <f t="shared" si="199"/>
        <v>#REF!</v>
      </c>
      <c r="H1636" s="49" t="e">
        <f t="shared" si="199"/>
        <v>#REF!</v>
      </c>
      <c r="I1636" s="49" t="e">
        <f t="shared" si="199"/>
        <v>#REF!</v>
      </c>
      <c r="J1636" s="116">
        <f>'[2]RGB Analysis'!A1636/3</f>
        <v>530</v>
      </c>
      <c r="K1636" s="116" t="b">
        <f t="shared" si="196"/>
        <v>1</v>
      </c>
      <c r="L1636" s="116"/>
      <c r="N1636" s="49">
        <v>58.349600000000002</v>
      </c>
      <c r="O1636" s="49">
        <v>93.599000000000004</v>
      </c>
      <c r="P1636" s="49">
        <v>171.20099999999999</v>
      </c>
    </row>
    <row r="1637" spans="1:16" hidden="1" x14ac:dyDescent="0.3">
      <c r="A1637" s="49">
        <v>1591</v>
      </c>
      <c r="B1637" s="115">
        <f t="shared" si="192"/>
        <v>0.91644704734016591</v>
      </c>
      <c r="C1637" s="49">
        <f t="shared" si="193"/>
        <v>1382.2069956757912</v>
      </c>
      <c r="D1637" s="49">
        <f t="shared" si="194"/>
        <v>0.21988352941176473</v>
      </c>
      <c r="E1637" s="49">
        <f t="shared" si="194"/>
        <v>0.36739999999999995</v>
      </c>
      <c r="F1637" s="49">
        <f t="shared" si="194"/>
        <v>0.66256470588235306</v>
      </c>
      <c r="G1637" s="49" t="e">
        <f t="shared" si="199"/>
        <v>#REF!</v>
      </c>
      <c r="H1637" s="49" t="e">
        <f t="shared" si="199"/>
        <v>#REF!</v>
      </c>
      <c r="I1637" s="49" t="e">
        <f t="shared" si="199"/>
        <v>#REF!</v>
      </c>
      <c r="J1637" s="116">
        <f>'[2]RGB Analysis'!A1637/3</f>
        <v>530.33333333333337</v>
      </c>
      <c r="K1637" s="116" t="b">
        <f t="shared" si="196"/>
        <v>0</v>
      </c>
      <c r="L1637" s="116"/>
      <c r="N1637" s="49">
        <v>56.070300000000003</v>
      </c>
      <c r="O1637" s="49">
        <v>93.686999999999998</v>
      </c>
      <c r="P1637" s="49">
        <v>168.95400000000001</v>
      </c>
    </row>
    <row r="1638" spans="1:16" hidden="1" x14ac:dyDescent="0.3">
      <c r="A1638" s="49">
        <v>1592</v>
      </c>
      <c r="B1638" s="115">
        <f t="shared" si="192"/>
        <v>0.91444607125427035</v>
      </c>
      <c r="C1638" s="49">
        <f t="shared" si="193"/>
        <v>1385.2315186422591</v>
      </c>
      <c r="D1638" s="49">
        <f t="shared" si="194"/>
        <v>0.22160627450980391</v>
      </c>
      <c r="E1638" s="49">
        <f t="shared" si="194"/>
        <v>0.36628235294117645</v>
      </c>
      <c r="F1638" s="49">
        <f t="shared" si="194"/>
        <v>0.63161568627450981</v>
      </c>
      <c r="G1638" s="49" t="e">
        <f t="shared" si="199"/>
        <v>#REF!</v>
      </c>
      <c r="H1638" s="49" t="e">
        <f t="shared" si="199"/>
        <v>#REF!</v>
      </c>
      <c r="I1638" s="49" t="e">
        <f t="shared" si="199"/>
        <v>#REF!</v>
      </c>
      <c r="J1638" s="116">
        <f>'[2]RGB Analysis'!A1638/3</f>
        <v>530.66666666666663</v>
      </c>
      <c r="K1638" s="116" t="b">
        <f t="shared" si="196"/>
        <v>0</v>
      </c>
      <c r="L1638" s="116"/>
      <c r="N1638" s="49">
        <v>56.509599999999999</v>
      </c>
      <c r="O1638" s="49">
        <v>93.402000000000001</v>
      </c>
      <c r="P1638" s="49">
        <v>161.06200000000001</v>
      </c>
    </row>
    <row r="1639" spans="1:16" x14ac:dyDescent="0.3">
      <c r="A1639" s="49">
        <v>1593</v>
      </c>
      <c r="B1639" s="115">
        <f t="shared" si="192"/>
        <v>0.9124450951683748</v>
      </c>
      <c r="C1639" s="49">
        <f t="shared" si="193"/>
        <v>1388.2693070603341</v>
      </c>
      <c r="D1639" s="49">
        <f t="shared" si="194"/>
        <v>0.22765764705882352</v>
      </c>
      <c r="E1639" s="49">
        <f t="shared" si="194"/>
        <v>0.35963529411764705</v>
      </c>
      <c r="F1639" s="49">
        <f t="shared" si="194"/>
        <v>0.63104313725490191</v>
      </c>
      <c r="G1639" s="49" t="e">
        <f t="shared" si="199"/>
        <v>#REF!</v>
      </c>
      <c r="H1639" s="49" t="e">
        <f t="shared" si="199"/>
        <v>#REF!</v>
      </c>
      <c r="I1639" s="49" t="e">
        <f t="shared" si="199"/>
        <v>#REF!</v>
      </c>
      <c r="J1639" s="116">
        <f>'[2]RGB Analysis'!A1639/3</f>
        <v>531</v>
      </c>
      <c r="K1639" s="116" t="b">
        <f t="shared" si="196"/>
        <v>1</v>
      </c>
      <c r="L1639" s="116"/>
      <c r="N1639" s="49">
        <v>58.052700000000002</v>
      </c>
      <c r="O1639" s="49">
        <v>91.706999999999994</v>
      </c>
      <c r="P1639" s="49">
        <v>160.916</v>
      </c>
    </row>
    <row r="1640" spans="1:16" hidden="1" x14ac:dyDescent="0.3">
      <c r="A1640" s="49">
        <v>1594</v>
      </c>
      <c r="B1640" s="115">
        <f t="shared" si="192"/>
        <v>0.91044411908247924</v>
      </c>
      <c r="C1640" s="49">
        <f t="shared" si="193"/>
        <v>1391.3204483945326</v>
      </c>
      <c r="D1640" s="49">
        <f t="shared" si="194"/>
        <v>0.22658</v>
      </c>
      <c r="E1640" s="49">
        <f t="shared" si="194"/>
        <v>0.35900784313725492</v>
      </c>
      <c r="F1640" s="49">
        <f t="shared" si="194"/>
        <v>0.63137254901960782</v>
      </c>
      <c r="G1640" s="49" t="e">
        <f t="shared" si="199"/>
        <v>#REF!</v>
      </c>
      <c r="H1640" s="49" t="e">
        <f t="shared" si="199"/>
        <v>#REF!</v>
      </c>
      <c r="I1640" s="49" t="e">
        <f t="shared" si="199"/>
        <v>#REF!</v>
      </c>
      <c r="J1640" s="116">
        <f>'[2]RGB Analysis'!A1640/3</f>
        <v>531.33333333333337</v>
      </c>
      <c r="K1640" s="116" t="b">
        <f t="shared" si="196"/>
        <v>0</v>
      </c>
      <c r="L1640" s="116"/>
      <c r="N1640" s="49">
        <v>57.777900000000002</v>
      </c>
      <c r="O1640" s="49">
        <v>91.546999999999997</v>
      </c>
      <c r="P1640" s="49">
        <v>161</v>
      </c>
    </row>
    <row r="1641" spans="1:16" hidden="1" x14ac:dyDescent="0.3">
      <c r="A1641" s="49">
        <v>1595</v>
      </c>
      <c r="B1641" s="115">
        <f t="shared" si="192"/>
        <v>0.90844314299658369</v>
      </c>
      <c r="C1641" s="49">
        <f t="shared" si="193"/>
        <v>1394.3850308799831</v>
      </c>
      <c r="D1641" s="49">
        <f t="shared" si="194"/>
        <v>0.22352941176470589</v>
      </c>
      <c r="E1641" s="49">
        <f t="shared" si="194"/>
        <v>0.36727843137254901</v>
      </c>
      <c r="F1641" s="49">
        <f t="shared" si="194"/>
        <v>0.62736862745098043</v>
      </c>
      <c r="G1641" s="49" t="e">
        <f t="shared" si="199"/>
        <v>#REF!</v>
      </c>
      <c r="H1641" s="49" t="e">
        <f t="shared" si="199"/>
        <v>#REF!</v>
      </c>
      <c r="I1641" s="49" t="e">
        <f t="shared" si="199"/>
        <v>#REF!</v>
      </c>
      <c r="J1641" s="116">
        <f>'[2]RGB Analysis'!A1641/3</f>
        <v>531.66666666666663</v>
      </c>
      <c r="K1641" s="116" t="b">
        <f t="shared" si="196"/>
        <v>0</v>
      </c>
      <c r="L1641" s="116"/>
      <c r="N1641" s="49">
        <v>57</v>
      </c>
      <c r="O1641" s="49">
        <v>93.656000000000006</v>
      </c>
      <c r="P1641" s="49">
        <v>159.97900000000001</v>
      </c>
    </row>
    <row r="1642" spans="1:16" x14ac:dyDescent="0.3">
      <c r="A1642" s="49">
        <v>1596</v>
      </c>
      <c r="B1642" s="115">
        <f t="shared" si="192"/>
        <v>0.90644216691068813</v>
      </c>
      <c r="C1642" s="49">
        <f t="shared" si="193"/>
        <v>1397.4631435309325</v>
      </c>
      <c r="D1642" s="49">
        <f t="shared" si="194"/>
        <v>0.22439647058823528</v>
      </c>
      <c r="E1642" s="49">
        <f t="shared" si="194"/>
        <v>0.37561960784313725</v>
      </c>
      <c r="F1642" s="49">
        <f t="shared" si="194"/>
        <v>0.61282745098039215</v>
      </c>
      <c r="G1642" s="49" t="e">
        <f t="shared" si="199"/>
        <v>#REF!</v>
      </c>
      <c r="H1642" s="49" t="e">
        <f t="shared" si="199"/>
        <v>#REF!</v>
      </c>
      <c r="I1642" s="49" t="e">
        <f t="shared" si="199"/>
        <v>#REF!</v>
      </c>
      <c r="J1642" s="116">
        <f>'[2]RGB Analysis'!A1642/3</f>
        <v>532</v>
      </c>
      <c r="K1642" s="116" t="b">
        <f t="shared" si="196"/>
        <v>1</v>
      </c>
      <c r="L1642" s="116"/>
      <c r="N1642" s="49">
        <v>57.2211</v>
      </c>
      <c r="O1642" s="49">
        <v>95.783000000000001</v>
      </c>
      <c r="P1642" s="49">
        <v>156.27099999999999</v>
      </c>
    </row>
    <row r="1643" spans="1:16" hidden="1" x14ac:dyDescent="0.3">
      <c r="A1643" s="49">
        <v>1597</v>
      </c>
      <c r="B1643" s="115">
        <f t="shared" si="192"/>
        <v>0.90444119082479257</v>
      </c>
      <c r="C1643" s="49">
        <f t="shared" si="193"/>
        <v>1400.5548761493637</v>
      </c>
      <c r="D1643" s="49">
        <f t="shared" si="194"/>
        <v>0.22745098039215686</v>
      </c>
      <c r="E1643" s="49">
        <f t="shared" si="194"/>
        <v>0.37440392156862745</v>
      </c>
      <c r="F1643" s="49">
        <f t="shared" si="194"/>
        <v>0.61206666666666665</v>
      </c>
      <c r="G1643" s="49" t="e">
        <f t="shared" si="199"/>
        <v>#REF!</v>
      </c>
      <c r="H1643" s="49" t="e">
        <f t="shared" si="199"/>
        <v>#REF!</v>
      </c>
      <c r="I1643" s="49" t="e">
        <f t="shared" si="199"/>
        <v>#REF!</v>
      </c>
      <c r="J1643" s="116">
        <f>'[2]RGB Analysis'!A1643/3</f>
        <v>532.33333333333337</v>
      </c>
      <c r="K1643" s="116" t="b">
        <f t="shared" si="196"/>
        <v>0</v>
      </c>
      <c r="L1643" s="116"/>
      <c r="N1643" s="49">
        <v>58</v>
      </c>
      <c r="O1643" s="49">
        <v>95.472999999999999</v>
      </c>
      <c r="P1643" s="49">
        <v>156.077</v>
      </c>
    </row>
    <row r="1644" spans="1:16" hidden="1" x14ac:dyDescent="0.3">
      <c r="A1644" s="49">
        <v>1598</v>
      </c>
      <c r="B1644" s="115">
        <f t="shared" si="192"/>
        <v>0.90244021473889702</v>
      </c>
      <c r="C1644" s="49">
        <f t="shared" si="193"/>
        <v>1403.6603193337303</v>
      </c>
      <c r="D1644" s="49">
        <f t="shared" si="194"/>
        <v>0.22486156862745099</v>
      </c>
      <c r="E1644" s="49">
        <f t="shared" si="194"/>
        <v>0.36692156862745096</v>
      </c>
      <c r="F1644" s="49">
        <f t="shared" si="194"/>
        <v>0.61163921568627444</v>
      </c>
      <c r="G1644" s="49" t="e">
        <f t="shared" si="199"/>
        <v>#REF!</v>
      </c>
      <c r="H1644" s="49" t="e">
        <f t="shared" si="199"/>
        <v>#REF!</v>
      </c>
      <c r="I1644" s="49" t="e">
        <f t="shared" si="199"/>
        <v>#REF!</v>
      </c>
      <c r="J1644" s="116">
        <f>'[2]RGB Analysis'!A1644/3</f>
        <v>532.66666666666663</v>
      </c>
      <c r="K1644" s="116" t="b">
        <f t="shared" si="196"/>
        <v>0</v>
      </c>
      <c r="L1644" s="116"/>
      <c r="N1644" s="49">
        <v>57.339700000000001</v>
      </c>
      <c r="O1644" s="49">
        <v>93.564999999999998</v>
      </c>
      <c r="P1644" s="49">
        <v>155.96799999999999</v>
      </c>
    </row>
    <row r="1645" spans="1:16" x14ac:dyDescent="0.3">
      <c r="A1645" s="49">
        <v>1599</v>
      </c>
      <c r="B1645" s="115">
        <f t="shared" si="192"/>
        <v>0.90043923865300146</v>
      </c>
      <c r="C1645" s="49">
        <f t="shared" si="193"/>
        <v>1406.7795644878051</v>
      </c>
      <c r="D1645" s="49">
        <f t="shared" si="194"/>
        <v>0.21568627450980393</v>
      </c>
      <c r="E1645" s="49">
        <f t="shared" si="194"/>
        <v>0.36194509803921571</v>
      </c>
      <c r="F1645" s="49">
        <f t="shared" si="194"/>
        <v>0.60229019607843137</v>
      </c>
      <c r="G1645" s="49" t="e">
        <f t="shared" si="199"/>
        <v>#REF!</v>
      </c>
      <c r="H1645" s="49" t="e">
        <f t="shared" si="199"/>
        <v>#REF!</v>
      </c>
      <c r="I1645" s="49" t="e">
        <f t="shared" si="199"/>
        <v>#REF!</v>
      </c>
      <c r="J1645" s="116">
        <f>'[2]RGB Analysis'!A1645/3</f>
        <v>533</v>
      </c>
      <c r="K1645" s="116" t="b">
        <f t="shared" si="196"/>
        <v>1</v>
      </c>
      <c r="L1645" s="116"/>
      <c r="N1645" s="49">
        <v>55</v>
      </c>
      <c r="O1645" s="49">
        <v>92.296000000000006</v>
      </c>
      <c r="P1645" s="49">
        <v>153.584</v>
      </c>
    </row>
    <row r="1646" spans="1:16" hidden="1" x14ac:dyDescent="0.3">
      <c r="A1646" s="49">
        <v>1600</v>
      </c>
      <c r="B1646" s="115">
        <f t="shared" si="192"/>
        <v>0.89843826256710591</v>
      </c>
      <c r="C1646" s="49">
        <f t="shared" si="193"/>
        <v>1409.912703829649</v>
      </c>
      <c r="D1646" s="49">
        <f t="shared" si="194"/>
        <v>0.21654549019607844</v>
      </c>
      <c r="E1646" s="49">
        <f t="shared" si="194"/>
        <v>0.3686392156862745</v>
      </c>
      <c r="F1646" s="49">
        <f t="shared" si="194"/>
        <v>0.56862745098039214</v>
      </c>
      <c r="G1646" s="49" t="e">
        <f t="shared" si="199"/>
        <v>#REF!</v>
      </c>
      <c r="H1646" s="49" t="e">
        <f t="shared" si="199"/>
        <v>#REF!</v>
      </c>
      <c r="I1646" s="49" t="e">
        <f t="shared" si="199"/>
        <v>#REF!</v>
      </c>
      <c r="J1646" s="116">
        <f>'[2]RGB Analysis'!A1646/3</f>
        <v>533.33333333333337</v>
      </c>
      <c r="K1646" s="116" t="b">
        <f t="shared" si="196"/>
        <v>0</v>
      </c>
      <c r="L1646" s="116"/>
      <c r="N1646" s="49">
        <v>55.219099999999997</v>
      </c>
      <c r="O1646" s="49">
        <v>94.003</v>
      </c>
      <c r="P1646" s="49">
        <v>145</v>
      </c>
    </row>
    <row r="1647" spans="1:16" hidden="1" x14ac:dyDescent="0.3">
      <c r="A1647" s="49">
        <v>1601</v>
      </c>
      <c r="B1647" s="115">
        <f t="shared" ref="B1647:B1710" si="200">4.1/2049*(2049-A1647)</f>
        <v>0.89643728648121024</v>
      </c>
      <c r="C1647" s="49">
        <f t="shared" ref="C1647:C1710" si="201">0.4*18.6*78.1*2.18/B1647</f>
        <v>1413.0598304006974</v>
      </c>
      <c r="D1647" s="49">
        <f t="shared" ref="D1647:F1710" si="202">N1647/250/1.02</f>
        <v>0.2196078431372549</v>
      </c>
      <c r="E1647" s="49">
        <f t="shared" si="202"/>
        <v>0.38263921568627446</v>
      </c>
      <c r="F1647" s="49">
        <f t="shared" si="202"/>
        <v>0.57120000000000004</v>
      </c>
      <c r="G1647" s="49" t="e">
        <f t="shared" ref="G1647:I1662" si="203">G1646</f>
        <v>#REF!</v>
      </c>
      <c r="H1647" s="49" t="e">
        <f t="shared" si="203"/>
        <v>#REF!</v>
      </c>
      <c r="I1647" s="49" t="e">
        <f t="shared" si="203"/>
        <v>#REF!</v>
      </c>
      <c r="J1647" s="116">
        <f>'[2]RGB Analysis'!A1647/3</f>
        <v>533.66666666666663</v>
      </c>
      <c r="K1647" s="116" t="b">
        <f t="shared" ref="K1647:K1710" si="204">INT(J1647)=J1647</f>
        <v>0</v>
      </c>
      <c r="L1647" s="116"/>
      <c r="N1647" s="49">
        <v>56</v>
      </c>
      <c r="O1647" s="49">
        <v>97.572999999999993</v>
      </c>
      <c r="P1647" s="49">
        <v>145.65600000000001</v>
      </c>
    </row>
    <row r="1648" spans="1:16" x14ac:dyDescent="0.3">
      <c r="A1648" s="49">
        <v>1602</v>
      </c>
      <c r="B1648" s="115">
        <f t="shared" si="200"/>
        <v>0.89443631039531468</v>
      </c>
      <c r="C1648" s="49">
        <f t="shared" si="201"/>
        <v>1416.2210380749718</v>
      </c>
      <c r="D1648" s="49">
        <f t="shared" si="202"/>
        <v>0.22046352941176472</v>
      </c>
      <c r="E1648" s="49">
        <f t="shared" si="202"/>
        <v>0.38918431372549023</v>
      </c>
      <c r="F1648" s="49">
        <f t="shared" si="202"/>
        <v>0.58039215686274503</v>
      </c>
      <c r="G1648" s="49" t="e">
        <f t="shared" si="203"/>
        <v>#REF!</v>
      </c>
      <c r="H1648" s="49" t="e">
        <f t="shared" si="203"/>
        <v>#REF!</v>
      </c>
      <c r="I1648" s="49" t="e">
        <f t="shared" si="203"/>
        <v>#REF!</v>
      </c>
      <c r="J1648" s="116">
        <f>'[2]RGB Analysis'!A1648/3</f>
        <v>534</v>
      </c>
      <c r="K1648" s="116" t="b">
        <f t="shared" si="204"/>
        <v>1</v>
      </c>
      <c r="L1648" s="116"/>
      <c r="N1648" s="49">
        <v>56.218200000000003</v>
      </c>
      <c r="O1648" s="49">
        <v>99.242000000000004</v>
      </c>
      <c r="P1648" s="49">
        <v>148</v>
      </c>
    </row>
    <row r="1649" spans="1:16" hidden="1" x14ac:dyDescent="0.3">
      <c r="A1649" s="49">
        <v>1603</v>
      </c>
      <c r="B1649" s="115">
        <f t="shared" si="200"/>
        <v>0.89243533430941913</v>
      </c>
      <c r="C1649" s="49">
        <f t="shared" si="201"/>
        <v>1419.3964215684134</v>
      </c>
      <c r="D1649" s="49">
        <f t="shared" si="202"/>
        <v>0.22352941176470589</v>
      </c>
      <c r="E1649" s="49">
        <f t="shared" si="202"/>
        <v>0.37959999999999999</v>
      </c>
      <c r="F1649" s="49">
        <f t="shared" si="202"/>
        <v>0.57356470588235287</v>
      </c>
      <c r="G1649" s="49" t="e">
        <f t="shared" si="203"/>
        <v>#REF!</v>
      </c>
      <c r="H1649" s="49" t="e">
        <f t="shared" si="203"/>
        <v>#REF!</v>
      </c>
      <c r="I1649" s="49" t="e">
        <f t="shared" si="203"/>
        <v>#REF!</v>
      </c>
      <c r="J1649" s="116">
        <f>'[2]RGB Analysis'!A1649/3</f>
        <v>534.33333333333337</v>
      </c>
      <c r="K1649" s="116" t="b">
        <f t="shared" si="204"/>
        <v>0</v>
      </c>
      <c r="L1649" s="116"/>
      <c r="N1649" s="49">
        <v>57</v>
      </c>
      <c r="O1649" s="49">
        <v>96.798000000000002</v>
      </c>
      <c r="P1649" s="49">
        <v>146.25899999999999</v>
      </c>
    </row>
    <row r="1650" spans="1:16" hidden="1" x14ac:dyDescent="0.3">
      <c r="A1650" s="49">
        <v>1604</v>
      </c>
      <c r="B1650" s="115">
        <f t="shared" si="200"/>
        <v>0.89043435822352357</v>
      </c>
      <c r="C1650" s="49">
        <f t="shared" si="201"/>
        <v>1422.5860764483425</v>
      </c>
      <c r="D1650" s="49">
        <f t="shared" si="202"/>
        <v>0.22012274509803922</v>
      </c>
      <c r="E1650" s="49">
        <f t="shared" si="202"/>
        <v>0.37585098039215686</v>
      </c>
      <c r="F1650" s="49">
        <f t="shared" si="202"/>
        <v>0.5490196078431373</v>
      </c>
      <c r="G1650" s="49" t="e">
        <f t="shared" si="203"/>
        <v>#REF!</v>
      </c>
      <c r="H1650" s="49" t="e">
        <f t="shared" si="203"/>
        <v>#REF!</v>
      </c>
      <c r="I1650" s="49" t="e">
        <f t="shared" si="203"/>
        <v>#REF!</v>
      </c>
      <c r="J1650" s="116">
        <f>'[2]RGB Analysis'!A1650/3</f>
        <v>534.66666666666663</v>
      </c>
      <c r="K1650" s="116" t="b">
        <f t="shared" si="204"/>
        <v>0</v>
      </c>
      <c r="L1650" s="116"/>
      <c r="N1650" s="49">
        <v>56.131300000000003</v>
      </c>
      <c r="O1650" s="49">
        <v>95.841999999999999</v>
      </c>
      <c r="P1650" s="49">
        <v>140</v>
      </c>
    </row>
    <row r="1651" spans="1:16" x14ac:dyDescent="0.3">
      <c r="A1651" s="49">
        <v>1605</v>
      </c>
      <c r="B1651" s="115">
        <f t="shared" si="200"/>
        <v>0.88843338213762801</v>
      </c>
      <c r="C1651" s="49">
        <f t="shared" si="201"/>
        <v>1425.7900991430461</v>
      </c>
      <c r="D1651" s="49">
        <f t="shared" si="202"/>
        <v>0.20784313725490194</v>
      </c>
      <c r="E1651" s="49">
        <f t="shared" si="202"/>
        <v>0.38706274509803917</v>
      </c>
      <c r="F1651" s="49">
        <f t="shared" si="202"/>
        <v>0.54647058823529415</v>
      </c>
      <c r="G1651" s="49" t="e">
        <f t="shared" si="203"/>
        <v>#REF!</v>
      </c>
      <c r="H1651" s="49" t="e">
        <f t="shared" si="203"/>
        <v>#REF!</v>
      </c>
      <c r="I1651" s="49" t="e">
        <f t="shared" si="203"/>
        <v>#REF!</v>
      </c>
      <c r="J1651" s="116">
        <f>'[2]RGB Analysis'!A1651/3</f>
        <v>535</v>
      </c>
      <c r="K1651" s="116" t="b">
        <f t="shared" si="204"/>
        <v>1</v>
      </c>
      <c r="L1651" s="116"/>
      <c r="N1651" s="49">
        <v>53</v>
      </c>
      <c r="O1651" s="49">
        <v>98.700999999999993</v>
      </c>
      <c r="P1651" s="49">
        <v>139.35</v>
      </c>
    </row>
    <row r="1652" spans="1:16" hidden="1" x14ac:dyDescent="0.3">
      <c r="A1652" s="49">
        <v>1606</v>
      </c>
      <c r="B1652" s="115">
        <f t="shared" si="200"/>
        <v>0.88643240605173246</v>
      </c>
      <c r="C1652" s="49">
        <f t="shared" si="201"/>
        <v>1429.0085869514953</v>
      </c>
      <c r="D1652" s="49">
        <f t="shared" si="202"/>
        <v>0.20953882352941175</v>
      </c>
      <c r="E1652" s="49">
        <f t="shared" si="202"/>
        <v>0.39840784313725486</v>
      </c>
      <c r="F1652" s="49">
        <f t="shared" si="202"/>
        <v>0.53725490196078429</v>
      </c>
      <c r="G1652" s="49" t="e">
        <f t="shared" si="203"/>
        <v>#REF!</v>
      </c>
      <c r="H1652" s="49" t="e">
        <f t="shared" si="203"/>
        <v>#REF!</v>
      </c>
      <c r="I1652" s="49" t="e">
        <f t="shared" si="203"/>
        <v>#REF!</v>
      </c>
      <c r="J1652" s="116">
        <f>'[2]RGB Analysis'!A1652/3</f>
        <v>535.33333333333337</v>
      </c>
      <c r="K1652" s="116" t="b">
        <f t="shared" si="204"/>
        <v>0</v>
      </c>
      <c r="L1652" s="116"/>
      <c r="N1652" s="49">
        <v>53.432400000000001</v>
      </c>
      <c r="O1652" s="49">
        <v>101.59399999999999</v>
      </c>
      <c r="P1652" s="49">
        <v>137</v>
      </c>
    </row>
    <row r="1653" spans="1:16" hidden="1" x14ac:dyDescent="0.3">
      <c r="A1653" s="49">
        <v>1607</v>
      </c>
      <c r="B1653" s="115">
        <f t="shared" si="200"/>
        <v>0.8844314299658369</v>
      </c>
      <c r="C1653" s="49">
        <f t="shared" si="201"/>
        <v>1432.2416380531956</v>
      </c>
      <c r="D1653" s="49">
        <f t="shared" si="202"/>
        <v>0.21568627450980393</v>
      </c>
      <c r="E1653" s="49">
        <f t="shared" si="202"/>
        <v>0.39354509803921567</v>
      </c>
      <c r="F1653" s="49">
        <f t="shared" si="202"/>
        <v>0.5338705882352941</v>
      </c>
      <c r="G1653" s="49" t="e">
        <f t="shared" si="203"/>
        <v>#REF!</v>
      </c>
      <c r="H1653" s="49" t="e">
        <f t="shared" si="203"/>
        <v>#REF!</v>
      </c>
      <c r="I1653" s="49" t="e">
        <f t="shared" si="203"/>
        <v>#REF!</v>
      </c>
      <c r="J1653" s="116">
        <f>'[2]RGB Analysis'!A1653/3</f>
        <v>535.66666666666663</v>
      </c>
      <c r="K1653" s="116" t="b">
        <f t="shared" si="204"/>
        <v>0</v>
      </c>
      <c r="L1653" s="116"/>
      <c r="N1653" s="49">
        <v>55</v>
      </c>
      <c r="O1653" s="49">
        <v>100.354</v>
      </c>
      <c r="P1653" s="49">
        <v>136.137</v>
      </c>
    </row>
    <row r="1654" spans="1:16" x14ac:dyDescent="0.3">
      <c r="A1654" s="49">
        <v>1608</v>
      </c>
      <c r="B1654" s="115">
        <f t="shared" si="200"/>
        <v>0.88243045387994135</v>
      </c>
      <c r="C1654" s="49">
        <f t="shared" si="201"/>
        <v>1435.4893515181689</v>
      </c>
      <c r="D1654" s="49">
        <f t="shared" si="202"/>
        <v>0.21737450980392156</v>
      </c>
      <c r="E1654" s="49">
        <f t="shared" si="202"/>
        <v>0.3875019607843137</v>
      </c>
      <c r="F1654" s="49">
        <f t="shared" si="202"/>
        <v>0.52156862745098043</v>
      </c>
      <c r="G1654" s="49" t="e">
        <f t="shared" si="203"/>
        <v>#REF!</v>
      </c>
      <c r="H1654" s="49" t="e">
        <f t="shared" si="203"/>
        <v>#REF!</v>
      </c>
      <c r="I1654" s="49" t="e">
        <f t="shared" si="203"/>
        <v>#REF!</v>
      </c>
      <c r="J1654" s="116">
        <f>'[2]RGB Analysis'!A1654/3</f>
        <v>536</v>
      </c>
      <c r="K1654" s="116" t="b">
        <f t="shared" si="204"/>
        <v>1</v>
      </c>
      <c r="L1654" s="116"/>
      <c r="N1654" s="49">
        <v>55.430500000000002</v>
      </c>
      <c r="O1654" s="49">
        <v>98.813000000000002</v>
      </c>
      <c r="P1654" s="49">
        <v>133</v>
      </c>
    </row>
    <row r="1655" spans="1:16" hidden="1" x14ac:dyDescent="0.3">
      <c r="A1655" s="49">
        <v>1609</v>
      </c>
      <c r="B1655" s="115">
        <f t="shared" si="200"/>
        <v>0.88042947779404579</v>
      </c>
      <c r="C1655" s="49">
        <f t="shared" si="201"/>
        <v>1438.7518273170738</v>
      </c>
      <c r="D1655" s="49">
        <f t="shared" si="202"/>
        <v>0.22352941176470589</v>
      </c>
      <c r="E1655" s="49">
        <f t="shared" si="202"/>
        <v>0.38907843137254899</v>
      </c>
      <c r="F1655" s="49">
        <f t="shared" si="202"/>
        <v>0.51651764705882353</v>
      </c>
      <c r="G1655" s="49" t="e">
        <f t="shared" si="203"/>
        <v>#REF!</v>
      </c>
      <c r="H1655" s="49" t="e">
        <f t="shared" si="203"/>
        <v>#REF!</v>
      </c>
      <c r="I1655" s="49" t="e">
        <f t="shared" si="203"/>
        <v>#REF!</v>
      </c>
      <c r="J1655" s="116">
        <f>'[2]RGB Analysis'!A1655/3</f>
        <v>536.33333333333337</v>
      </c>
      <c r="K1655" s="116" t="b">
        <f t="shared" si="204"/>
        <v>0</v>
      </c>
      <c r="L1655" s="116"/>
      <c r="N1655" s="49">
        <v>57</v>
      </c>
      <c r="O1655" s="49">
        <v>99.215000000000003</v>
      </c>
      <c r="P1655" s="49">
        <v>131.71199999999999</v>
      </c>
    </row>
    <row r="1656" spans="1:16" hidden="1" x14ac:dyDescent="0.3">
      <c r="A1656" s="49">
        <v>1610</v>
      </c>
      <c r="B1656" s="115">
        <f t="shared" si="200"/>
        <v>0.87842850170815023</v>
      </c>
      <c r="C1656" s="49">
        <f t="shared" si="201"/>
        <v>1442.0291663314633</v>
      </c>
      <c r="D1656" s="49">
        <f t="shared" si="202"/>
        <v>0.22352941176470589</v>
      </c>
      <c r="E1656" s="49">
        <f t="shared" si="202"/>
        <v>0.39359607843137251</v>
      </c>
      <c r="F1656" s="49">
        <f t="shared" si="202"/>
        <v>0.49803921568627452</v>
      </c>
      <c r="G1656" s="49" t="e">
        <f t="shared" si="203"/>
        <v>#REF!</v>
      </c>
      <c r="H1656" s="49" t="e">
        <f t="shared" si="203"/>
        <v>#REF!</v>
      </c>
      <c r="I1656" s="49" t="e">
        <f t="shared" si="203"/>
        <v>#REF!</v>
      </c>
      <c r="J1656" s="116">
        <f>'[2]RGB Analysis'!A1656/3</f>
        <v>536.66666666666663</v>
      </c>
      <c r="K1656" s="116" t="b">
        <f t="shared" si="204"/>
        <v>0</v>
      </c>
      <c r="L1656" s="116"/>
      <c r="N1656" s="49">
        <v>57</v>
      </c>
      <c r="O1656" s="49">
        <v>100.367</v>
      </c>
      <c r="P1656" s="49">
        <v>127</v>
      </c>
    </row>
    <row r="1657" spans="1:16" x14ac:dyDescent="0.3">
      <c r="A1657" s="49">
        <v>1611</v>
      </c>
      <c r="B1657" s="115">
        <f t="shared" si="200"/>
        <v>0.87642752562225468</v>
      </c>
      <c r="C1657" s="49">
        <f t="shared" si="201"/>
        <v>1445.3214703641836</v>
      </c>
      <c r="D1657" s="49">
        <f t="shared" si="202"/>
        <v>0.22352941176470589</v>
      </c>
      <c r="E1657" s="49">
        <f t="shared" si="202"/>
        <v>0.39961568627450983</v>
      </c>
      <c r="F1657" s="49">
        <f t="shared" si="202"/>
        <v>0.49720000000000003</v>
      </c>
      <c r="G1657" s="49" t="e">
        <f t="shared" si="203"/>
        <v>#REF!</v>
      </c>
      <c r="H1657" s="49" t="e">
        <f t="shared" si="203"/>
        <v>#REF!</v>
      </c>
      <c r="I1657" s="49" t="e">
        <f t="shared" si="203"/>
        <v>#REF!</v>
      </c>
      <c r="J1657" s="116">
        <f>'[2]RGB Analysis'!A1657/3</f>
        <v>537</v>
      </c>
      <c r="K1657" s="116" t="b">
        <f t="shared" si="204"/>
        <v>1</v>
      </c>
      <c r="L1657" s="116"/>
      <c r="N1657" s="49">
        <v>57</v>
      </c>
      <c r="O1657" s="49">
        <v>101.902</v>
      </c>
      <c r="P1657" s="49">
        <v>126.786</v>
      </c>
    </row>
    <row r="1658" spans="1:16" hidden="1" x14ac:dyDescent="0.3">
      <c r="A1658" s="49">
        <v>1612</v>
      </c>
      <c r="B1658" s="115">
        <f t="shared" si="200"/>
        <v>0.87442654953635912</v>
      </c>
      <c r="C1658" s="49">
        <f t="shared" si="201"/>
        <v>1448.6288421499139</v>
      </c>
      <c r="D1658" s="49">
        <f t="shared" si="202"/>
        <v>0.22185686274509805</v>
      </c>
      <c r="E1658" s="49">
        <f t="shared" si="202"/>
        <v>0.40372156862745096</v>
      </c>
      <c r="F1658" s="49">
        <f t="shared" si="202"/>
        <v>0.49411764705882355</v>
      </c>
      <c r="G1658" s="49" t="e">
        <f t="shared" si="203"/>
        <v>#REF!</v>
      </c>
      <c r="H1658" s="49" t="e">
        <f t="shared" si="203"/>
        <v>#REF!</v>
      </c>
      <c r="I1658" s="49" t="e">
        <f t="shared" si="203"/>
        <v>#REF!</v>
      </c>
      <c r="J1658" s="116">
        <f>'[2]RGB Analysis'!A1658/3</f>
        <v>537.33333333333337</v>
      </c>
      <c r="K1658" s="116" t="b">
        <f t="shared" si="204"/>
        <v>0</v>
      </c>
      <c r="L1658" s="116"/>
      <c r="N1658" s="49">
        <v>56.573500000000003</v>
      </c>
      <c r="O1658" s="49">
        <v>102.949</v>
      </c>
      <c r="P1658" s="49">
        <v>126</v>
      </c>
    </row>
    <row r="1659" spans="1:16" hidden="1" x14ac:dyDescent="0.3">
      <c r="A1659" s="49">
        <v>1613</v>
      </c>
      <c r="B1659" s="115">
        <f t="shared" si="200"/>
        <v>0.87242557345046357</v>
      </c>
      <c r="C1659" s="49">
        <f t="shared" si="201"/>
        <v>1451.9513853658541</v>
      </c>
      <c r="D1659" s="49">
        <f t="shared" si="202"/>
        <v>0.21568627450980393</v>
      </c>
      <c r="E1659" s="49">
        <f t="shared" si="202"/>
        <v>0.40700784313725491</v>
      </c>
      <c r="F1659" s="49">
        <f t="shared" si="202"/>
        <v>0.4916156862745098</v>
      </c>
      <c r="G1659" s="49" t="e">
        <f t="shared" si="203"/>
        <v>#REF!</v>
      </c>
      <c r="H1659" s="49" t="e">
        <f t="shared" si="203"/>
        <v>#REF!</v>
      </c>
      <c r="I1659" s="49" t="e">
        <f t="shared" si="203"/>
        <v>#REF!</v>
      </c>
      <c r="J1659" s="116">
        <f>'[2]RGB Analysis'!A1659/3</f>
        <v>537.66666666666663</v>
      </c>
      <c r="K1659" s="116" t="b">
        <f t="shared" si="204"/>
        <v>0</v>
      </c>
      <c r="L1659" s="116"/>
      <c r="N1659" s="49">
        <v>55</v>
      </c>
      <c r="O1659" s="49">
        <v>103.78700000000001</v>
      </c>
      <c r="P1659" s="49">
        <v>125.36199999999999</v>
      </c>
    </row>
    <row r="1660" spans="1:16" x14ac:dyDescent="0.3">
      <c r="A1660" s="49">
        <v>1614</v>
      </c>
      <c r="B1660" s="115">
        <f t="shared" si="200"/>
        <v>0.87042459736456801</v>
      </c>
      <c r="C1660" s="49">
        <f t="shared" si="201"/>
        <v>1455.2892046425573</v>
      </c>
      <c r="D1660" s="49">
        <f t="shared" si="202"/>
        <v>0.21568627450980393</v>
      </c>
      <c r="E1660" s="49">
        <f t="shared" si="202"/>
        <v>0.40257647058823526</v>
      </c>
      <c r="F1660" s="49">
        <f t="shared" si="202"/>
        <v>0.4823529411764706</v>
      </c>
      <c r="G1660" s="49" t="e">
        <f t="shared" si="203"/>
        <v>#REF!</v>
      </c>
      <c r="H1660" s="49" t="e">
        <f t="shared" si="203"/>
        <v>#REF!</v>
      </c>
      <c r="I1660" s="49" t="e">
        <f t="shared" si="203"/>
        <v>#REF!</v>
      </c>
      <c r="J1660" s="116">
        <f>'[2]RGB Analysis'!A1660/3</f>
        <v>538</v>
      </c>
      <c r="K1660" s="116" t="b">
        <f t="shared" si="204"/>
        <v>1</v>
      </c>
      <c r="L1660" s="116"/>
      <c r="N1660" s="49">
        <v>55</v>
      </c>
      <c r="O1660" s="49">
        <v>102.657</v>
      </c>
      <c r="P1660" s="49">
        <v>123</v>
      </c>
    </row>
    <row r="1661" spans="1:16" hidden="1" x14ac:dyDescent="0.3">
      <c r="A1661" s="49">
        <v>1615</v>
      </c>
      <c r="B1661" s="115">
        <f t="shared" si="200"/>
        <v>0.86842362127867245</v>
      </c>
      <c r="C1661" s="49">
        <f t="shared" si="201"/>
        <v>1458.6424055749135</v>
      </c>
      <c r="D1661" s="49">
        <f t="shared" si="202"/>
        <v>0.21568627450980393</v>
      </c>
      <c r="E1661" s="49">
        <f t="shared" si="202"/>
        <v>0.39685490196078427</v>
      </c>
      <c r="F1661" s="49">
        <f t="shared" si="202"/>
        <v>0.47404705882352943</v>
      </c>
      <c r="G1661" s="49" t="e">
        <f t="shared" si="203"/>
        <v>#REF!</v>
      </c>
      <c r="H1661" s="49" t="e">
        <f t="shared" si="203"/>
        <v>#REF!</v>
      </c>
      <c r="I1661" s="49" t="e">
        <f t="shared" si="203"/>
        <v>#REF!</v>
      </c>
      <c r="J1661" s="116">
        <f>'[2]RGB Analysis'!A1661/3</f>
        <v>538.33333333333337</v>
      </c>
      <c r="K1661" s="116" t="b">
        <f t="shared" si="204"/>
        <v>0</v>
      </c>
      <c r="L1661" s="116"/>
      <c r="N1661" s="49">
        <v>55</v>
      </c>
      <c r="O1661" s="49">
        <v>101.19799999999999</v>
      </c>
      <c r="P1661" s="49">
        <v>120.88200000000001</v>
      </c>
    </row>
    <row r="1662" spans="1:16" hidden="1" x14ac:dyDescent="0.3">
      <c r="A1662" s="49">
        <v>1616</v>
      </c>
      <c r="B1662" s="115">
        <f t="shared" si="200"/>
        <v>0.8664226451927769</v>
      </c>
      <c r="C1662" s="49">
        <f t="shared" si="201"/>
        <v>1462.0110947332851</v>
      </c>
      <c r="D1662" s="49">
        <f t="shared" si="202"/>
        <v>0.21568627450980393</v>
      </c>
      <c r="E1662" s="49">
        <f t="shared" si="202"/>
        <v>0.39432941176470587</v>
      </c>
      <c r="F1662" s="49">
        <f t="shared" si="202"/>
        <v>0.44313725490196076</v>
      </c>
      <c r="G1662" s="49" t="e">
        <f t="shared" si="203"/>
        <v>#REF!</v>
      </c>
      <c r="H1662" s="49" t="e">
        <f t="shared" si="203"/>
        <v>#REF!</v>
      </c>
      <c r="I1662" s="49" t="e">
        <f t="shared" si="203"/>
        <v>#REF!</v>
      </c>
      <c r="J1662" s="116">
        <f>'[2]RGB Analysis'!A1662/3</f>
        <v>538.66666666666663</v>
      </c>
      <c r="K1662" s="116" t="b">
        <f t="shared" si="204"/>
        <v>0</v>
      </c>
      <c r="L1662" s="116"/>
      <c r="N1662" s="49">
        <v>55</v>
      </c>
      <c r="O1662" s="49">
        <v>100.554</v>
      </c>
      <c r="P1662" s="49">
        <v>113</v>
      </c>
    </row>
    <row r="1663" spans="1:16" x14ac:dyDescent="0.3">
      <c r="A1663" s="49">
        <v>1617</v>
      </c>
      <c r="B1663" s="115">
        <f t="shared" si="200"/>
        <v>0.86442166910688134</v>
      </c>
      <c r="C1663" s="49">
        <f t="shared" si="201"/>
        <v>1465.3953796747971</v>
      </c>
      <c r="D1663" s="49">
        <f t="shared" si="202"/>
        <v>0.21568627450980393</v>
      </c>
      <c r="E1663" s="49">
        <f t="shared" si="202"/>
        <v>0.39773333333333333</v>
      </c>
      <c r="F1663" s="49">
        <f t="shared" si="202"/>
        <v>0.44148235294117644</v>
      </c>
      <c r="G1663" s="49" t="e">
        <f t="shared" ref="G1663:I1678" si="205">G1662</f>
        <v>#REF!</v>
      </c>
      <c r="H1663" s="49" t="e">
        <f t="shared" si="205"/>
        <v>#REF!</v>
      </c>
      <c r="I1663" s="49" t="e">
        <f t="shared" si="205"/>
        <v>#REF!</v>
      </c>
      <c r="J1663" s="116">
        <f>'[2]RGB Analysis'!A1663/3</f>
        <v>539</v>
      </c>
      <c r="K1663" s="116" t="b">
        <f t="shared" si="204"/>
        <v>1</v>
      </c>
      <c r="L1663" s="116"/>
      <c r="N1663" s="49">
        <v>55</v>
      </c>
      <c r="O1663" s="49">
        <v>101.422</v>
      </c>
      <c r="P1663" s="49">
        <v>112.578</v>
      </c>
    </row>
    <row r="1664" spans="1:16" hidden="1" x14ac:dyDescent="0.3">
      <c r="A1664" s="49">
        <v>1618</v>
      </c>
      <c r="B1664" s="115">
        <f t="shared" si="200"/>
        <v>0.86242069302098578</v>
      </c>
      <c r="C1664" s="49">
        <f t="shared" si="201"/>
        <v>1468.7953689547851</v>
      </c>
      <c r="D1664" s="49">
        <f t="shared" si="202"/>
        <v>0.21651098039215685</v>
      </c>
      <c r="E1664" s="49">
        <f t="shared" si="202"/>
        <v>0.40392156862745093</v>
      </c>
      <c r="F1664" s="49">
        <f t="shared" si="202"/>
        <v>0.43529411764705883</v>
      </c>
      <c r="G1664" s="49" t="e">
        <f t="shared" si="205"/>
        <v>#REF!</v>
      </c>
      <c r="H1664" s="49" t="e">
        <f t="shared" si="205"/>
        <v>#REF!</v>
      </c>
      <c r="I1664" s="49" t="e">
        <f t="shared" si="205"/>
        <v>#REF!</v>
      </c>
      <c r="J1664" s="116">
        <f>'[2]RGB Analysis'!A1664/3</f>
        <v>539.33333333333337</v>
      </c>
      <c r="K1664" s="116" t="b">
        <f t="shared" si="204"/>
        <v>0</v>
      </c>
      <c r="L1664" s="116"/>
      <c r="N1664" s="49">
        <v>55.210299999999997</v>
      </c>
      <c r="O1664" s="49">
        <v>103</v>
      </c>
      <c r="P1664" s="49">
        <v>111</v>
      </c>
    </row>
    <row r="1665" spans="1:16" hidden="1" x14ac:dyDescent="0.3">
      <c r="A1665" s="49">
        <v>1619</v>
      </c>
      <c r="B1665" s="115">
        <f t="shared" si="200"/>
        <v>0.86041971693509023</v>
      </c>
      <c r="C1665" s="49">
        <f t="shared" si="201"/>
        <v>1472.211172138401</v>
      </c>
      <c r="D1665" s="49">
        <f t="shared" si="202"/>
        <v>0.2196078431372549</v>
      </c>
      <c r="E1665" s="49">
        <f t="shared" si="202"/>
        <v>0.40474509803921566</v>
      </c>
      <c r="F1665" s="49">
        <f t="shared" si="202"/>
        <v>0.43364705882352939</v>
      </c>
      <c r="G1665" s="49" t="e">
        <f t="shared" si="205"/>
        <v>#REF!</v>
      </c>
      <c r="H1665" s="49" t="e">
        <f t="shared" si="205"/>
        <v>#REF!</v>
      </c>
      <c r="I1665" s="49" t="e">
        <f t="shared" si="205"/>
        <v>#REF!</v>
      </c>
      <c r="J1665" s="116">
        <f>'[2]RGB Analysis'!A1665/3</f>
        <v>539.66666666666663</v>
      </c>
      <c r="K1665" s="116" t="b">
        <f t="shared" si="204"/>
        <v>0</v>
      </c>
      <c r="L1665" s="116"/>
      <c r="N1665" s="49">
        <v>56</v>
      </c>
      <c r="O1665" s="49">
        <v>103.21</v>
      </c>
      <c r="P1665" s="49">
        <v>110.58</v>
      </c>
    </row>
    <row r="1666" spans="1:16" x14ac:dyDescent="0.3">
      <c r="A1666" s="49">
        <v>1620</v>
      </c>
      <c r="B1666" s="115">
        <f t="shared" si="200"/>
        <v>0.85841874084919467</v>
      </c>
      <c r="C1666" s="49">
        <f t="shared" si="201"/>
        <v>1475.6428998123831</v>
      </c>
      <c r="D1666" s="49">
        <f t="shared" si="202"/>
        <v>0.2196078431372549</v>
      </c>
      <c r="E1666" s="49">
        <f t="shared" si="202"/>
        <v>0.40779215686274506</v>
      </c>
      <c r="F1666" s="49">
        <f t="shared" si="202"/>
        <v>0.42745098039215684</v>
      </c>
      <c r="G1666" s="49" t="e">
        <f t="shared" si="205"/>
        <v>#REF!</v>
      </c>
      <c r="H1666" s="49" t="e">
        <f t="shared" si="205"/>
        <v>#REF!</v>
      </c>
      <c r="I1666" s="49" t="e">
        <f t="shared" si="205"/>
        <v>#REF!</v>
      </c>
      <c r="J1666" s="116">
        <f>'[2]RGB Analysis'!A1666/3</f>
        <v>540</v>
      </c>
      <c r="K1666" s="116" t="b">
        <f t="shared" si="204"/>
        <v>1</v>
      </c>
      <c r="L1666" s="116"/>
      <c r="N1666" s="49">
        <v>56</v>
      </c>
      <c r="O1666" s="49">
        <v>103.98699999999999</v>
      </c>
      <c r="P1666" s="49">
        <v>109</v>
      </c>
    </row>
    <row r="1667" spans="1:16" hidden="1" x14ac:dyDescent="0.3">
      <c r="A1667" s="49">
        <v>1621</v>
      </c>
      <c r="B1667" s="115">
        <f t="shared" si="200"/>
        <v>0.85641776476329912</v>
      </c>
      <c r="C1667" s="49">
        <f t="shared" si="201"/>
        <v>1479.0906635969916</v>
      </c>
      <c r="D1667" s="49">
        <f t="shared" si="202"/>
        <v>0.2196078431372549</v>
      </c>
      <c r="E1667" s="49">
        <f t="shared" si="202"/>
        <v>0.4065843137254902</v>
      </c>
      <c r="F1667" s="49">
        <f t="shared" si="202"/>
        <v>0.42663137254901962</v>
      </c>
      <c r="G1667" s="49" t="e">
        <f t="shared" si="205"/>
        <v>#REF!</v>
      </c>
      <c r="H1667" s="49" t="e">
        <f t="shared" si="205"/>
        <v>#REF!</v>
      </c>
      <c r="I1667" s="49" t="e">
        <f t="shared" si="205"/>
        <v>#REF!</v>
      </c>
      <c r="J1667" s="116">
        <f>'[2]RGB Analysis'!A1667/3</f>
        <v>540.33333333333337</v>
      </c>
      <c r="K1667" s="116" t="b">
        <f t="shared" si="204"/>
        <v>0</v>
      </c>
      <c r="L1667" s="116"/>
      <c r="N1667" s="49">
        <v>56</v>
      </c>
      <c r="O1667" s="49">
        <v>103.679</v>
      </c>
      <c r="P1667" s="49">
        <v>108.791</v>
      </c>
    </row>
    <row r="1668" spans="1:16" hidden="1" x14ac:dyDescent="0.3">
      <c r="A1668" s="49">
        <v>1622</v>
      </c>
      <c r="B1668" s="115">
        <f t="shared" si="200"/>
        <v>0.85441678867740356</v>
      </c>
      <c r="C1668" s="49">
        <f t="shared" si="201"/>
        <v>1482.5545761581086</v>
      </c>
      <c r="D1668" s="49">
        <f t="shared" si="202"/>
        <v>0.21797333333333332</v>
      </c>
      <c r="E1668" s="49">
        <f t="shared" si="202"/>
        <v>0.40260392156862745</v>
      </c>
      <c r="F1668" s="49">
        <f t="shared" si="202"/>
        <v>0.42352941176470588</v>
      </c>
      <c r="G1668" s="49" t="e">
        <f t="shared" si="205"/>
        <v>#REF!</v>
      </c>
      <c r="H1668" s="49" t="e">
        <f t="shared" si="205"/>
        <v>#REF!</v>
      </c>
      <c r="I1668" s="49" t="e">
        <f t="shared" si="205"/>
        <v>#REF!</v>
      </c>
      <c r="J1668" s="116">
        <f>'[2]RGB Analysis'!A1668/3</f>
        <v>540.66666666666663</v>
      </c>
      <c r="K1668" s="116" t="b">
        <f t="shared" si="204"/>
        <v>0</v>
      </c>
      <c r="L1668" s="116"/>
      <c r="N1668" s="49">
        <v>55.583199999999998</v>
      </c>
      <c r="O1668" s="49">
        <v>102.664</v>
      </c>
      <c r="P1668" s="49">
        <v>108</v>
      </c>
    </row>
    <row r="1669" spans="1:16" x14ac:dyDescent="0.3">
      <c r="A1669" s="49">
        <v>1623</v>
      </c>
      <c r="B1669" s="115">
        <f t="shared" si="200"/>
        <v>0.852415812591508</v>
      </c>
      <c r="C1669" s="49">
        <f t="shared" si="201"/>
        <v>1486.0347512195126</v>
      </c>
      <c r="D1669" s="49">
        <f t="shared" si="202"/>
        <v>0.21176470588235294</v>
      </c>
      <c r="E1669" s="49">
        <f t="shared" si="202"/>
        <v>0.39999999999999997</v>
      </c>
      <c r="F1669" s="49">
        <f t="shared" si="202"/>
        <v>0.42352941176470588</v>
      </c>
      <c r="G1669" s="49" t="e">
        <f t="shared" si="205"/>
        <v>#REF!</v>
      </c>
      <c r="H1669" s="49" t="e">
        <f t="shared" si="205"/>
        <v>#REF!</v>
      </c>
      <c r="I1669" s="49" t="e">
        <f t="shared" si="205"/>
        <v>#REF!</v>
      </c>
      <c r="J1669" s="116">
        <f>'[2]RGB Analysis'!A1669/3</f>
        <v>541</v>
      </c>
      <c r="K1669" s="116" t="b">
        <f t="shared" si="204"/>
        <v>1</v>
      </c>
      <c r="L1669" s="116"/>
      <c r="N1669" s="49">
        <v>54</v>
      </c>
      <c r="O1669" s="49">
        <v>102</v>
      </c>
      <c r="P1669" s="49">
        <v>108</v>
      </c>
    </row>
    <row r="1670" spans="1:16" hidden="1" x14ac:dyDescent="0.3">
      <c r="A1670" s="49">
        <v>1624</v>
      </c>
      <c r="B1670" s="115">
        <f t="shared" si="200"/>
        <v>0.85041483650561245</v>
      </c>
      <c r="C1670" s="49">
        <f t="shared" si="201"/>
        <v>1489.5313035753234</v>
      </c>
      <c r="D1670" s="49">
        <f t="shared" si="202"/>
        <v>0.21257803921568627</v>
      </c>
      <c r="E1670" s="49">
        <f t="shared" si="202"/>
        <v>0.40009019607843138</v>
      </c>
      <c r="F1670" s="49">
        <f t="shared" si="202"/>
        <v>0.42352941176470588</v>
      </c>
      <c r="G1670" s="49" t="e">
        <f t="shared" si="205"/>
        <v>#REF!</v>
      </c>
      <c r="H1670" s="49" t="e">
        <f t="shared" si="205"/>
        <v>#REF!</v>
      </c>
      <c r="I1670" s="49" t="e">
        <f t="shared" si="205"/>
        <v>#REF!</v>
      </c>
      <c r="J1670" s="116">
        <f>'[2]RGB Analysis'!A1670/3</f>
        <v>541.33333333333337</v>
      </c>
      <c r="K1670" s="116" t="b">
        <f t="shared" si="204"/>
        <v>0</v>
      </c>
      <c r="L1670" s="116"/>
      <c r="N1670" s="49">
        <v>54.2074</v>
      </c>
      <c r="O1670" s="49">
        <v>102.023</v>
      </c>
      <c r="P1670" s="49">
        <v>108</v>
      </c>
    </row>
    <row r="1671" spans="1:16" hidden="1" x14ac:dyDescent="0.3">
      <c r="A1671" s="49">
        <v>1625</v>
      </c>
      <c r="B1671" s="115">
        <f t="shared" si="200"/>
        <v>0.84841386041971689</v>
      </c>
      <c r="C1671" s="49">
        <f t="shared" si="201"/>
        <v>1493.0443491026235</v>
      </c>
      <c r="D1671" s="49">
        <f t="shared" si="202"/>
        <v>0.21568627450980393</v>
      </c>
      <c r="E1671" s="49">
        <f t="shared" si="202"/>
        <v>0.40177647058823529</v>
      </c>
      <c r="F1671" s="49">
        <f t="shared" si="202"/>
        <v>0.4275882352941176</v>
      </c>
      <c r="G1671" s="49" t="e">
        <f t="shared" si="205"/>
        <v>#REF!</v>
      </c>
      <c r="H1671" s="49" t="e">
        <f t="shared" si="205"/>
        <v>#REF!</v>
      </c>
      <c r="I1671" s="49" t="e">
        <f t="shared" si="205"/>
        <v>#REF!</v>
      </c>
      <c r="J1671" s="116">
        <f>'[2]RGB Analysis'!A1671/3</f>
        <v>541.66666666666663</v>
      </c>
      <c r="K1671" s="116" t="b">
        <f t="shared" si="204"/>
        <v>0</v>
      </c>
      <c r="L1671" s="116"/>
      <c r="N1671" s="49">
        <v>55</v>
      </c>
      <c r="O1671" s="49">
        <v>102.453</v>
      </c>
      <c r="P1671" s="49">
        <v>109.035</v>
      </c>
    </row>
    <row r="1672" spans="1:16" x14ac:dyDescent="0.3">
      <c r="A1672" s="49">
        <v>1626</v>
      </c>
      <c r="B1672" s="115">
        <f t="shared" si="200"/>
        <v>0.84641288433382134</v>
      </c>
      <c r="C1672" s="49">
        <f t="shared" si="201"/>
        <v>1496.5740047742609</v>
      </c>
      <c r="D1672" s="49">
        <f t="shared" si="202"/>
        <v>0.21568627450980393</v>
      </c>
      <c r="E1672" s="49">
        <f t="shared" si="202"/>
        <v>0.40909803921568627</v>
      </c>
      <c r="F1672" s="49">
        <f t="shared" si="202"/>
        <v>0.44313725490196076</v>
      </c>
      <c r="G1672" s="49" t="e">
        <f t="shared" si="205"/>
        <v>#REF!</v>
      </c>
      <c r="H1672" s="49" t="e">
        <f t="shared" si="205"/>
        <v>#REF!</v>
      </c>
      <c r="I1672" s="49" t="e">
        <f t="shared" si="205"/>
        <v>#REF!</v>
      </c>
      <c r="J1672" s="116">
        <f>'[2]RGB Analysis'!A1672/3</f>
        <v>542</v>
      </c>
      <c r="K1672" s="116" t="b">
        <f t="shared" si="204"/>
        <v>1</v>
      </c>
      <c r="L1672" s="116"/>
      <c r="N1672" s="49">
        <v>55</v>
      </c>
      <c r="O1672" s="49">
        <v>104.32</v>
      </c>
      <c r="P1672" s="49">
        <v>113</v>
      </c>
    </row>
    <row r="1673" spans="1:16" hidden="1" x14ac:dyDescent="0.3">
      <c r="A1673" s="49">
        <v>1627</v>
      </c>
      <c r="B1673" s="115">
        <f t="shared" si="200"/>
        <v>0.84441190824792578</v>
      </c>
      <c r="C1673" s="49">
        <f t="shared" si="201"/>
        <v>1500.1203886718304</v>
      </c>
      <c r="D1673" s="49">
        <f t="shared" si="202"/>
        <v>0.21568627450980393</v>
      </c>
      <c r="E1673" s="49">
        <f t="shared" si="202"/>
        <v>0.41451764705882355</v>
      </c>
      <c r="F1673" s="49">
        <f t="shared" si="202"/>
        <v>0.43909803921568624</v>
      </c>
      <c r="G1673" s="49" t="e">
        <f t="shared" si="205"/>
        <v>#REF!</v>
      </c>
      <c r="H1673" s="49" t="e">
        <f t="shared" si="205"/>
        <v>#REF!</v>
      </c>
      <c r="I1673" s="49" t="e">
        <f t="shared" si="205"/>
        <v>#REF!</v>
      </c>
      <c r="J1673" s="116">
        <f>'[2]RGB Analysis'!A1673/3</f>
        <v>542.33333333333337</v>
      </c>
      <c r="K1673" s="116" t="b">
        <f t="shared" si="204"/>
        <v>0</v>
      </c>
      <c r="L1673" s="116"/>
      <c r="N1673" s="49">
        <v>55</v>
      </c>
      <c r="O1673" s="49">
        <v>105.702</v>
      </c>
      <c r="P1673" s="49">
        <v>111.97</v>
      </c>
    </row>
    <row r="1674" spans="1:16" hidden="1" x14ac:dyDescent="0.3">
      <c r="A1674" s="49">
        <v>1628</v>
      </c>
      <c r="B1674" s="115">
        <f t="shared" si="200"/>
        <v>0.84241093216203022</v>
      </c>
      <c r="C1674" s="49">
        <f t="shared" si="201"/>
        <v>1503.6836199988418</v>
      </c>
      <c r="D1674" s="49">
        <f t="shared" si="202"/>
        <v>0.21488039215686272</v>
      </c>
      <c r="E1674" s="49">
        <f t="shared" si="202"/>
        <v>0.41241568627450975</v>
      </c>
      <c r="F1674" s="49">
        <f t="shared" si="202"/>
        <v>0.42352941176470588</v>
      </c>
      <c r="G1674" s="49" t="e">
        <f t="shared" si="205"/>
        <v>#REF!</v>
      </c>
      <c r="H1674" s="49" t="e">
        <f t="shared" si="205"/>
        <v>#REF!</v>
      </c>
      <c r="I1674" s="49" t="e">
        <f t="shared" si="205"/>
        <v>#REF!</v>
      </c>
      <c r="J1674" s="116">
        <f>'[2]RGB Analysis'!A1674/3</f>
        <v>542.66666666666663</v>
      </c>
      <c r="K1674" s="116" t="b">
        <f t="shared" si="204"/>
        <v>0</v>
      </c>
      <c r="L1674" s="116"/>
      <c r="N1674" s="49">
        <v>54.794499999999999</v>
      </c>
      <c r="O1674" s="49">
        <v>105.166</v>
      </c>
      <c r="P1674" s="49">
        <v>108</v>
      </c>
    </row>
    <row r="1675" spans="1:16" x14ac:dyDescent="0.3">
      <c r="A1675" s="49">
        <v>1629</v>
      </c>
      <c r="B1675" s="115">
        <f t="shared" si="200"/>
        <v>0.84040995607613467</v>
      </c>
      <c r="C1675" s="49">
        <f t="shared" si="201"/>
        <v>1507.263819094077</v>
      </c>
      <c r="D1675" s="49">
        <f t="shared" si="202"/>
        <v>0.21176470588235294</v>
      </c>
      <c r="E1675" s="49">
        <f t="shared" si="202"/>
        <v>0.40311764705882352</v>
      </c>
      <c r="F1675" s="49">
        <f t="shared" si="202"/>
        <v>0.42352941176470588</v>
      </c>
      <c r="G1675" s="49" t="e">
        <f t="shared" si="205"/>
        <v>#REF!</v>
      </c>
      <c r="H1675" s="49" t="e">
        <f t="shared" si="205"/>
        <v>#REF!</v>
      </c>
      <c r="I1675" s="49" t="e">
        <f t="shared" si="205"/>
        <v>#REF!</v>
      </c>
      <c r="J1675" s="116">
        <f>'[2]RGB Analysis'!A1675/3</f>
        <v>543</v>
      </c>
      <c r="K1675" s="116" t="b">
        <f t="shared" si="204"/>
        <v>1</v>
      </c>
      <c r="L1675" s="116"/>
      <c r="N1675" s="49">
        <v>54</v>
      </c>
      <c r="O1675" s="49">
        <v>102.795</v>
      </c>
      <c r="P1675" s="49">
        <v>108</v>
      </c>
    </row>
    <row r="1676" spans="1:16" hidden="1" x14ac:dyDescent="0.3">
      <c r="A1676" s="49">
        <v>1630</v>
      </c>
      <c r="B1676" s="115">
        <f t="shared" si="200"/>
        <v>0.83840897999023911</v>
      </c>
      <c r="C1676" s="49">
        <f t="shared" si="201"/>
        <v>1510.8611074451369</v>
      </c>
      <c r="D1676" s="49">
        <f t="shared" si="202"/>
        <v>0.21096274509803919</v>
      </c>
      <c r="E1676" s="49">
        <f t="shared" si="202"/>
        <v>0.4001803921568628</v>
      </c>
      <c r="F1676" s="49">
        <f t="shared" si="202"/>
        <v>0.42352941176470588</v>
      </c>
      <c r="G1676" s="49" t="e">
        <f t="shared" si="205"/>
        <v>#REF!</v>
      </c>
      <c r="H1676" s="49" t="e">
        <f t="shared" si="205"/>
        <v>#REF!</v>
      </c>
      <c r="I1676" s="49" t="e">
        <f t="shared" si="205"/>
        <v>#REF!</v>
      </c>
      <c r="J1676" s="116">
        <f>'[2]RGB Analysis'!A1676/3</f>
        <v>543.33333333333337</v>
      </c>
      <c r="K1676" s="116" t="b">
        <f t="shared" si="204"/>
        <v>0</v>
      </c>
      <c r="L1676" s="116"/>
      <c r="N1676" s="49">
        <v>53.795499999999997</v>
      </c>
      <c r="O1676" s="49">
        <v>102.04600000000001</v>
      </c>
      <c r="P1676" s="49">
        <v>108</v>
      </c>
    </row>
    <row r="1677" spans="1:16" hidden="1" x14ac:dyDescent="0.3">
      <c r="A1677" s="49">
        <v>1631</v>
      </c>
      <c r="B1677" s="115">
        <f t="shared" si="200"/>
        <v>0.83640800390434356</v>
      </c>
      <c r="C1677" s="49">
        <f t="shared" si="201"/>
        <v>1514.4756077021827</v>
      </c>
      <c r="D1677" s="49">
        <f t="shared" si="202"/>
        <v>0.20784313725490194</v>
      </c>
      <c r="E1677" s="49">
        <f t="shared" si="202"/>
        <v>0.40014509803921566</v>
      </c>
      <c r="F1677" s="49">
        <f t="shared" si="202"/>
        <v>0.42512941176470587</v>
      </c>
      <c r="G1677" s="49" t="e">
        <f t="shared" si="205"/>
        <v>#REF!</v>
      </c>
      <c r="H1677" s="49" t="e">
        <f t="shared" si="205"/>
        <v>#REF!</v>
      </c>
      <c r="I1677" s="49" t="e">
        <f t="shared" si="205"/>
        <v>#REF!</v>
      </c>
      <c r="J1677" s="116">
        <f>'[2]RGB Analysis'!A1677/3</f>
        <v>543.66666666666663</v>
      </c>
      <c r="K1677" s="116" t="b">
        <f t="shared" si="204"/>
        <v>0</v>
      </c>
      <c r="L1677" s="116"/>
      <c r="N1677" s="49">
        <v>53</v>
      </c>
      <c r="O1677" s="49">
        <v>102.03700000000001</v>
      </c>
      <c r="P1677" s="49">
        <v>108.408</v>
      </c>
    </row>
    <row r="1678" spans="1:16" x14ac:dyDescent="0.3">
      <c r="A1678" s="49">
        <v>1632</v>
      </c>
      <c r="B1678" s="115">
        <f t="shared" si="200"/>
        <v>0.834407027818448</v>
      </c>
      <c r="C1678" s="49">
        <f t="shared" si="201"/>
        <v>1518.1074436918761</v>
      </c>
      <c r="D1678" s="49">
        <f t="shared" si="202"/>
        <v>0.20951137254901964</v>
      </c>
      <c r="E1678" s="49">
        <f t="shared" si="202"/>
        <v>0.39877254901960785</v>
      </c>
      <c r="F1678" s="49">
        <f t="shared" si="202"/>
        <v>0.43137254901960786</v>
      </c>
      <c r="G1678" s="49" t="e">
        <f t="shared" si="205"/>
        <v>#REF!</v>
      </c>
      <c r="H1678" s="49" t="e">
        <f t="shared" si="205"/>
        <v>#REF!</v>
      </c>
      <c r="I1678" s="49" t="e">
        <f t="shared" si="205"/>
        <v>#REF!</v>
      </c>
      <c r="J1678" s="116">
        <f>'[2]RGB Analysis'!A1678/3</f>
        <v>544</v>
      </c>
      <c r="K1678" s="116" t="b">
        <f t="shared" si="204"/>
        <v>1</v>
      </c>
      <c r="L1678" s="116"/>
      <c r="N1678" s="49">
        <v>53.425400000000003</v>
      </c>
      <c r="O1678" s="49">
        <v>101.687</v>
      </c>
      <c r="P1678" s="49">
        <v>110</v>
      </c>
    </row>
    <row r="1679" spans="1:16" hidden="1" x14ac:dyDescent="0.3">
      <c r="A1679" s="49">
        <v>1633</v>
      </c>
      <c r="B1679" s="115">
        <f t="shared" si="200"/>
        <v>0.83240605173255244</v>
      </c>
      <c r="C1679" s="49">
        <f t="shared" si="201"/>
        <v>1521.75674043152</v>
      </c>
      <c r="D1679" s="49">
        <f t="shared" si="202"/>
        <v>0.21582980392156861</v>
      </c>
      <c r="E1679" s="49">
        <f t="shared" si="202"/>
        <v>0.40392156862745093</v>
      </c>
      <c r="F1679" s="49">
        <f t="shared" si="202"/>
        <v>0.43455686274509803</v>
      </c>
      <c r="G1679" s="49" t="e">
        <f t="shared" ref="G1679:I1694" si="206">G1678</f>
        <v>#REF!</v>
      </c>
      <c r="H1679" s="49" t="e">
        <f t="shared" si="206"/>
        <v>#REF!</v>
      </c>
      <c r="I1679" s="49" t="e">
        <f t="shared" si="206"/>
        <v>#REF!</v>
      </c>
      <c r="J1679" s="116">
        <f>'[2]RGB Analysis'!A1679/3</f>
        <v>544.33333333333337</v>
      </c>
      <c r="K1679" s="116" t="b">
        <f t="shared" si="204"/>
        <v>0</v>
      </c>
      <c r="L1679" s="116"/>
      <c r="N1679" s="49">
        <v>55.0366</v>
      </c>
      <c r="O1679" s="49">
        <v>103</v>
      </c>
      <c r="P1679" s="49">
        <v>110.812</v>
      </c>
    </row>
    <row r="1680" spans="1:16" hidden="1" x14ac:dyDescent="0.3">
      <c r="A1680" s="49">
        <v>1634</v>
      </c>
      <c r="B1680" s="115">
        <f t="shared" si="200"/>
        <v>0.83040507564665689</v>
      </c>
      <c r="C1680" s="49">
        <f t="shared" si="201"/>
        <v>1525.4236241434032</v>
      </c>
      <c r="D1680" s="49">
        <f t="shared" si="202"/>
        <v>0.21508901960784316</v>
      </c>
      <c r="E1680" s="49">
        <f t="shared" si="202"/>
        <v>0.40312549019607841</v>
      </c>
      <c r="F1680" s="49">
        <f t="shared" si="202"/>
        <v>0.44705882352941179</v>
      </c>
      <c r="G1680" s="49" t="e">
        <f t="shared" si="206"/>
        <v>#REF!</v>
      </c>
      <c r="H1680" s="49" t="e">
        <f t="shared" si="206"/>
        <v>#REF!</v>
      </c>
      <c r="I1680" s="49" t="e">
        <f t="shared" si="206"/>
        <v>#REF!</v>
      </c>
      <c r="J1680" s="116">
        <f>'[2]RGB Analysis'!A1680/3</f>
        <v>544.66666666666663</v>
      </c>
      <c r="K1680" s="116" t="b">
        <f t="shared" si="204"/>
        <v>0</v>
      </c>
      <c r="L1680" s="116"/>
      <c r="N1680" s="49">
        <v>54.847700000000003</v>
      </c>
      <c r="O1680" s="49">
        <v>102.797</v>
      </c>
      <c r="P1680" s="49">
        <v>114</v>
      </c>
    </row>
    <row r="1681" spans="1:16" x14ac:dyDescent="0.3">
      <c r="A1681" s="49">
        <v>1635</v>
      </c>
      <c r="B1681" s="115">
        <f t="shared" si="200"/>
        <v>0.82840409956076133</v>
      </c>
      <c r="C1681" s="49">
        <f t="shared" si="201"/>
        <v>1529.1082222693535</v>
      </c>
      <c r="D1681" s="49">
        <f t="shared" si="202"/>
        <v>0.21176470588235294</v>
      </c>
      <c r="E1681" s="49">
        <f t="shared" si="202"/>
        <v>0.40008235294117644</v>
      </c>
      <c r="F1681" s="49">
        <f t="shared" si="202"/>
        <v>0.4486431372549019</v>
      </c>
      <c r="G1681" s="49" t="e">
        <f t="shared" si="206"/>
        <v>#REF!</v>
      </c>
      <c r="H1681" s="49" t="e">
        <f t="shared" si="206"/>
        <v>#REF!</v>
      </c>
      <c r="I1681" s="49" t="e">
        <f t="shared" si="206"/>
        <v>#REF!</v>
      </c>
      <c r="J1681" s="116">
        <f>'[2]RGB Analysis'!A1681/3</f>
        <v>545</v>
      </c>
      <c r="K1681" s="116" t="b">
        <f t="shared" si="204"/>
        <v>1</v>
      </c>
      <c r="L1681" s="116"/>
      <c r="N1681" s="49">
        <v>54</v>
      </c>
      <c r="O1681" s="49">
        <v>102.021</v>
      </c>
      <c r="P1681" s="49">
        <v>114.404</v>
      </c>
    </row>
    <row r="1682" spans="1:16" hidden="1" x14ac:dyDescent="0.3">
      <c r="A1682" s="49">
        <v>1636</v>
      </c>
      <c r="B1682" s="115">
        <f t="shared" si="200"/>
        <v>0.82640312347486578</v>
      </c>
      <c r="C1682" s="49">
        <f t="shared" si="201"/>
        <v>1532.8106634855021</v>
      </c>
      <c r="D1682" s="49">
        <f t="shared" si="202"/>
        <v>0.21246352941176469</v>
      </c>
      <c r="E1682" s="49">
        <f t="shared" si="202"/>
        <v>0.39872549019607845</v>
      </c>
      <c r="F1682" s="49">
        <f t="shared" si="202"/>
        <v>0.45490196078431372</v>
      </c>
      <c r="G1682" s="49" t="e">
        <f t="shared" si="206"/>
        <v>#REF!</v>
      </c>
      <c r="H1682" s="49" t="e">
        <f t="shared" si="206"/>
        <v>#REF!</v>
      </c>
      <c r="I1682" s="49" t="e">
        <f t="shared" si="206"/>
        <v>#REF!</v>
      </c>
      <c r="J1682" s="116">
        <f>'[2]RGB Analysis'!A1682/3</f>
        <v>545.33333333333337</v>
      </c>
      <c r="K1682" s="116" t="b">
        <f t="shared" si="204"/>
        <v>0</v>
      </c>
      <c r="L1682" s="116"/>
      <c r="N1682" s="49">
        <v>54.178199999999997</v>
      </c>
      <c r="O1682" s="49">
        <v>101.675</v>
      </c>
      <c r="P1682" s="49">
        <v>116</v>
      </c>
    </row>
    <row r="1683" spans="1:16" hidden="1" x14ac:dyDescent="0.3">
      <c r="A1683" s="49">
        <v>1637</v>
      </c>
      <c r="B1683" s="115">
        <f t="shared" si="200"/>
        <v>0.82440214738897022</v>
      </c>
      <c r="C1683" s="49">
        <f t="shared" si="201"/>
        <v>1536.5310777172631</v>
      </c>
      <c r="D1683" s="49">
        <f t="shared" si="202"/>
        <v>0.21512941176470587</v>
      </c>
      <c r="E1683" s="49">
        <f t="shared" si="202"/>
        <v>0.39236862745098039</v>
      </c>
      <c r="F1683" s="49">
        <f t="shared" si="202"/>
        <v>0.45332549019607837</v>
      </c>
      <c r="G1683" s="49" t="e">
        <f t="shared" si="206"/>
        <v>#REF!</v>
      </c>
      <c r="H1683" s="49" t="e">
        <f t="shared" si="206"/>
        <v>#REF!</v>
      </c>
      <c r="I1683" s="49" t="e">
        <f t="shared" si="206"/>
        <v>#REF!</v>
      </c>
      <c r="J1683" s="116">
        <f>'[2]RGB Analysis'!A1683/3</f>
        <v>545.66666666666663</v>
      </c>
      <c r="K1683" s="116" t="b">
        <f t="shared" si="204"/>
        <v>0</v>
      </c>
      <c r="L1683" s="116"/>
      <c r="N1683" s="49">
        <v>54.857999999999997</v>
      </c>
      <c r="O1683" s="49">
        <v>100.054</v>
      </c>
      <c r="P1683" s="49">
        <v>115.598</v>
      </c>
    </row>
    <row r="1684" spans="1:16" x14ac:dyDescent="0.3">
      <c r="A1684" s="49">
        <v>1638</v>
      </c>
      <c r="B1684" s="115">
        <f t="shared" si="200"/>
        <v>0.82240117130307466</v>
      </c>
      <c r="C1684" s="49">
        <f t="shared" si="201"/>
        <v>1540.2695961545312</v>
      </c>
      <c r="D1684" s="49">
        <f t="shared" si="202"/>
        <v>0.21529098039215686</v>
      </c>
      <c r="E1684" s="49">
        <f t="shared" si="202"/>
        <v>0.39301176470588234</v>
      </c>
      <c r="F1684" s="49">
        <f t="shared" si="202"/>
        <v>0.44705882352941179</v>
      </c>
      <c r="G1684" s="49" t="e">
        <f t="shared" si="206"/>
        <v>#REF!</v>
      </c>
      <c r="H1684" s="49" t="e">
        <f t="shared" si="206"/>
        <v>#REF!</v>
      </c>
      <c r="I1684" s="49" t="e">
        <f t="shared" si="206"/>
        <v>#REF!</v>
      </c>
      <c r="J1684" s="116">
        <f>'[2]RGB Analysis'!A1684/3</f>
        <v>546</v>
      </c>
      <c r="K1684" s="116" t="b">
        <f t="shared" si="204"/>
        <v>1</v>
      </c>
      <c r="L1684" s="116"/>
      <c r="N1684" s="49">
        <v>54.8992</v>
      </c>
      <c r="O1684" s="49">
        <v>100.218</v>
      </c>
      <c r="P1684" s="49">
        <v>114</v>
      </c>
    </row>
    <row r="1685" spans="1:16" hidden="1" x14ac:dyDescent="0.3">
      <c r="A1685" s="49">
        <v>1639</v>
      </c>
      <c r="B1685" s="115">
        <f t="shared" si="200"/>
        <v>0.82040019521717911</v>
      </c>
      <c r="C1685" s="49">
        <f t="shared" si="201"/>
        <v>1544.0263512671033</v>
      </c>
      <c r="D1685" s="49">
        <f t="shared" si="202"/>
        <v>0.21644980392156862</v>
      </c>
      <c r="E1685" s="49">
        <f t="shared" si="202"/>
        <v>0.39449019607843139</v>
      </c>
      <c r="F1685" s="49">
        <f t="shared" si="202"/>
        <v>0.44627450980392158</v>
      </c>
      <c r="G1685" s="49" t="e">
        <f t="shared" si="206"/>
        <v>#REF!</v>
      </c>
      <c r="H1685" s="49" t="e">
        <f t="shared" si="206"/>
        <v>#REF!</v>
      </c>
      <c r="I1685" s="49" t="e">
        <f t="shared" si="206"/>
        <v>#REF!</v>
      </c>
      <c r="J1685" s="116">
        <f>'[2]RGB Analysis'!A1685/3</f>
        <v>546.33333333333337</v>
      </c>
      <c r="K1685" s="116" t="b">
        <f t="shared" si="204"/>
        <v>0</v>
      </c>
      <c r="L1685" s="116"/>
      <c r="N1685" s="49">
        <v>55.194699999999997</v>
      </c>
      <c r="O1685" s="49">
        <v>100.595</v>
      </c>
      <c r="P1685" s="49">
        <v>113.8</v>
      </c>
    </row>
    <row r="1686" spans="1:16" hidden="1" x14ac:dyDescent="0.3">
      <c r="A1686" s="49">
        <v>1640</v>
      </c>
      <c r="B1686" s="115">
        <f t="shared" si="200"/>
        <v>0.81839921913128355</v>
      </c>
      <c r="C1686" s="49">
        <f t="shared" si="201"/>
        <v>1547.8014768203236</v>
      </c>
      <c r="D1686" s="49">
        <f t="shared" si="202"/>
        <v>0.21759960784313728</v>
      </c>
      <c r="E1686" s="49">
        <f t="shared" si="202"/>
        <v>0.38745098039215686</v>
      </c>
      <c r="F1686" s="49">
        <f t="shared" si="202"/>
        <v>0.44344313725490192</v>
      </c>
      <c r="G1686" s="49" t="e">
        <f t="shared" si="206"/>
        <v>#REF!</v>
      </c>
      <c r="H1686" s="49" t="e">
        <f t="shared" si="206"/>
        <v>#REF!</v>
      </c>
      <c r="I1686" s="49" t="e">
        <f t="shared" si="206"/>
        <v>#REF!</v>
      </c>
      <c r="J1686" s="116">
        <f>'[2]RGB Analysis'!A1686/3</f>
        <v>546.66666666666663</v>
      </c>
      <c r="K1686" s="116" t="b">
        <f t="shared" si="204"/>
        <v>0</v>
      </c>
      <c r="L1686" s="116"/>
      <c r="N1686" s="49">
        <v>55.487900000000003</v>
      </c>
      <c r="O1686" s="49">
        <v>98.8</v>
      </c>
      <c r="P1686" s="49">
        <v>113.078</v>
      </c>
    </row>
    <row r="1687" spans="1:16" x14ac:dyDescent="0.3">
      <c r="A1687" s="49">
        <v>1641</v>
      </c>
      <c r="B1687" s="115">
        <f t="shared" si="200"/>
        <v>0.81639824304538799</v>
      </c>
      <c r="C1687" s="49">
        <f t="shared" si="201"/>
        <v>1551.5951078909616</v>
      </c>
      <c r="D1687" s="49">
        <f t="shared" si="202"/>
        <v>0.22158862745098037</v>
      </c>
      <c r="E1687" s="49">
        <f t="shared" si="202"/>
        <v>0.38505882352941173</v>
      </c>
      <c r="F1687" s="49">
        <f t="shared" si="202"/>
        <v>0.44918823529411767</v>
      </c>
      <c r="G1687" s="49" t="e">
        <f t="shared" si="206"/>
        <v>#REF!</v>
      </c>
      <c r="H1687" s="49" t="e">
        <f t="shared" si="206"/>
        <v>#REF!</v>
      </c>
      <c r="I1687" s="49" t="e">
        <f t="shared" si="206"/>
        <v>#REF!</v>
      </c>
      <c r="J1687" s="116">
        <f>'[2]RGB Analysis'!A1687/3</f>
        <v>547</v>
      </c>
      <c r="K1687" s="116" t="b">
        <f t="shared" si="204"/>
        <v>1</v>
      </c>
      <c r="L1687" s="116"/>
      <c r="N1687" s="49">
        <v>56.505099999999999</v>
      </c>
      <c r="O1687" s="49">
        <v>98.19</v>
      </c>
      <c r="P1687" s="49">
        <v>114.54300000000001</v>
      </c>
    </row>
    <row r="1688" spans="1:16" hidden="1" x14ac:dyDescent="0.3">
      <c r="A1688" s="49">
        <v>1642</v>
      </c>
      <c r="B1688" s="115">
        <f t="shared" si="200"/>
        <v>0.81439726695949244</v>
      </c>
      <c r="C1688" s="49">
        <f t="shared" si="201"/>
        <v>1555.4073808833227</v>
      </c>
      <c r="D1688" s="49">
        <f t="shared" si="202"/>
        <v>0.22145607843137255</v>
      </c>
      <c r="E1688" s="49">
        <f t="shared" si="202"/>
        <v>0.38874509803921564</v>
      </c>
      <c r="F1688" s="49">
        <f t="shared" si="202"/>
        <v>0.47085490196078428</v>
      </c>
      <c r="G1688" s="49" t="e">
        <f t="shared" si="206"/>
        <v>#REF!</v>
      </c>
      <c r="H1688" s="49" t="e">
        <f t="shared" si="206"/>
        <v>#REF!</v>
      </c>
      <c r="I1688" s="49" t="e">
        <f t="shared" si="206"/>
        <v>#REF!</v>
      </c>
      <c r="J1688" s="116">
        <f>'[2]RGB Analysis'!A1688/3</f>
        <v>547.33333333333337</v>
      </c>
      <c r="K1688" s="116" t="b">
        <f t="shared" si="204"/>
        <v>0</v>
      </c>
      <c r="L1688" s="116"/>
      <c r="N1688" s="49">
        <v>56.471299999999999</v>
      </c>
      <c r="O1688" s="49">
        <v>99.13</v>
      </c>
      <c r="P1688" s="49">
        <v>120.068</v>
      </c>
    </row>
    <row r="1689" spans="1:16" hidden="1" x14ac:dyDescent="0.3">
      <c r="A1689" s="49">
        <v>1643</v>
      </c>
      <c r="B1689" s="115">
        <f t="shared" si="200"/>
        <v>0.81239629087359688</v>
      </c>
      <c r="C1689" s="49">
        <f t="shared" si="201"/>
        <v>1559.238433545597</v>
      </c>
      <c r="D1689" s="49">
        <f t="shared" si="202"/>
        <v>0.22196196078431371</v>
      </c>
      <c r="E1689" s="49">
        <f t="shared" si="202"/>
        <v>0.38960784313725488</v>
      </c>
      <c r="F1689" s="49">
        <f t="shared" si="202"/>
        <v>0.47469411764705882</v>
      </c>
      <c r="G1689" s="49" t="e">
        <f t="shared" si="206"/>
        <v>#REF!</v>
      </c>
      <c r="H1689" s="49" t="e">
        <f t="shared" si="206"/>
        <v>#REF!</v>
      </c>
      <c r="I1689" s="49" t="e">
        <f t="shared" si="206"/>
        <v>#REF!</v>
      </c>
      <c r="J1689" s="116">
        <f>'[2]RGB Analysis'!A1689/3</f>
        <v>547.66666666666663</v>
      </c>
      <c r="K1689" s="116" t="b">
        <f t="shared" si="204"/>
        <v>0</v>
      </c>
      <c r="L1689" s="116"/>
      <c r="N1689" s="49">
        <v>56.600299999999997</v>
      </c>
      <c r="O1689" s="49">
        <v>99.35</v>
      </c>
      <c r="P1689" s="49">
        <v>121.047</v>
      </c>
    </row>
    <row r="1690" spans="1:16" x14ac:dyDescent="0.3">
      <c r="A1690" s="49">
        <v>1644</v>
      </c>
      <c r="B1690" s="115">
        <f t="shared" si="200"/>
        <v>0.81039531478770122</v>
      </c>
      <c r="C1690" s="49">
        <f t="shared" si="201"/>
        <v>1563.0884049864505</v>
      </c>
      <c r="D1690" s="49">
        <f t="shared" si="202"/>
        <v>0.22063411764705881</v>
      </c>
      <c r="E1690" s="49">
        <f t="shared" si="202"/>
        <v>0.38007450980392155</v>
      </c>
      <c r="F1690" s="49">
        <f t="shared" si="202"/>
        <v>0.48973725490196074</v>
      </c>
      <c r="G1690" s="49" t="e">
        <f t="shared" si="206"/>
        <v>#REF!</v>
      </c>
      <c r="H1690" s="49" t="e">
        <f t="shared" si="206"/>
        <v>#REF!</v>
      </c>
      <c r="I1690" s="49" t="e">
        <f t="shared" si="206"/>
        <v>#REF!</v>
      </c>
      <c r="J1690" s="116">
        <f>'[2]RGB Analysis'!A1690/3</f>
        <v>548</v>
      </c>
      <c r="K1690" s="116" t="b">
        <f t="shared" si="204"/>
        <v>1</v>
      </c>
      <c r="L1690" s="116"/>
      <c r="N1690" s="49">
        <v>56.261699999999998</v>
      </c>
      <c r="O1690" s="49">
        <v>96.918999999999997</v>
      </c>
      <c r="P1690" s="49">
        <v>124.883</v>
      </c>
    </row>
    <row r="1691" spans="1:16" hidden="1" x14ac:dyDescent="0.3">
      <c r="A1691" s="49">
        <v>1645</v>
      </c>
      <c r="B1691" s="115">
        <f t="shared" si="200"/>
        <v>0.80839433870180566</v>
      </c>
      <c r="C1691" s="49">
        <f t="shared" si="201"/>
        <v>1566.9574356918624</v>
      </c>
      <c r="D1691" s="49">
        <f t="shared" si="202"/>
        <v>0.21430235294117647</v>
      </c>
      <c r="E1691" s="49">
        <f t="shared" si="202"/>
        <v>0.37625098039215688</v>
      </c>
      <c r="F1691" s="49">
        <f t="shared" si="202"/>
        <v>0.488756862745098</v>
      </c>
      <c r="G1691" s="49" t="e">
        <f t="shared" si="206"/>
        <v>#REF!</v>
      </c>
      <c r="H1691" s="49" t="e">
        <f t="shared" si="206"/>
        <v>#REF!</v>
      </c>
      <c r="I1691" s="49" t="e">
        <f t="shared" si="206"/>
        <v>#REF!</v>
      </c>
      <c r="J1691" s="116">
        <f>'[2]RGB Analysis'!A1691/3</f>
        <v>548.33333333333337</v>
      </c>
      <c r="K1691" s="116" t="b">
        <f t="shared" si="204"/>
        <v>0</v>
      </c>
      <c r="L1691" s="116"/>
      <c r="N1691" s="49">
        <v>54.647100000000002</v>
      </c>
      <c r="O1691" s="49">
        <v>95.944000000000003</v>
      </c>
      <c r="P1691" s="49">
        <v>124.633</v>
      </c>
    </row>
    <row r="1692" spans="1:16" hidden="1" x14ac:dyDescent="0.3">
      <c r="A1692" s="49">
        <v>1646</v>
      </c>
      <c r="B1692" s="115">
        <f t="shared" si="200"/>
        <v>0.8063933626159101</v>
      </c>
      <c r="C1692" s="49">
        <f t="shared" si="201"/>
        <v>1570.8456675422144</v>
      </c>
      <c r="D1692" s="49">
        <f t="shared" si="202"/>
        <v>0.21507647058823529</v>
      </c>
      <c r="E1692" s="49">
        <f t="shared" si="202"/>
        <v>0.37242745098039215</v>
      </c>
      <c r="F1692" s="49">
        <f t="shared" si="202"/>
        <v>0.48497254901960785</v>
      </c>
      <c r="G1692" s="49" t="e">
        <f t="shared" si="206"/>
        <v>#REF!</v>
      </c>
      <c r="H1692" s="49" t="e">
        <f t="shared" si="206"/>
        <v>#REF!</v>
      </c>
      <c r="I1692" s="49" t="e">
        <f t="shared" si="206"/>
        <v>#REF!</v>
      </c>
      <c r="J1692" s="116">
        <f>'[2]RGB Analysis'!A1692/3</f>
        <v>548.66666666666663</v>
      </c>
      <c r="K1692" s="116" t="b">
        <f t="shared" si="204"/>
        <v>0</v>
      </c>
      <c r="L1692" s="116"/>
      <c r="N1692" s="49">
        <v>54.844499999999996</v>
      </c>
      <c r="O1692" s="49">
        <v>94.968999999999994</v>
      </c>
      <c r="P1692" s="49">
        <v>123.66800000000001</v>
      </c>
    </row>
    <row r="1693" spans="1:16" x14ac:dyDescent="0.3">
      <c r="A1693" s="49">
        <v>1647</v>
      </c>
      <c r="B1693" s="115">
        <f t="shared" si="200"/>
        <v>0.80439238653001455</v>
      </c>
      <c r="C1693" s="49">
        <f t="shared" si="201"/>
        <v>1574.753243829633</v>
      </c>
      <c r="D1693" s="49">
        <f t="shared" si="202"/>
        <v>0.21886705882352941</v>
      </c>
      <c r="E1693" s="49">
        <f t="shared" si="202"/>
        <v>0.36860392156862742</v>
      </c>
      <c r="F1693" s="49">
        <f t="shared" si="202"/>
        <v>0.48800392156862743</v>
      </c>
      <c r="G1693" s="49" t="e">
        <f t="shared" si="206"/>
        <v>#REF!</v>
      </c>
      <c r="H1693" s="49" t="e">
        <f t="shared" si="206"/>
        <v>#REF!</v>
      </c>
      <c r="I1693" s="49" t="e">
        <f t="shared" si="206"/>
        <v>#REF!</v>
      </c>
      <c r="J1693" s="116">
        <f>'[2]RGB Analysis'!A1693/3</f>
        <v>549</v>
      </c>
      <c r="K1693" s="116" t="b">
        <f t="shared" si="204"/>
        <v>1</v>
      </c>
      <c r="L1693" s="116"/>
      <c r="N1693" s="49">
        <v>55.811100000000003</v>
      </c>
      <c r="O1693" s="49">
        <v>93.994</v>
      </c>
      <c r="P1693" s="49">
        <v>124.441</v>
      </c>
    </row>
    <row r="1694" spans="1:16" hidden="1" x14ac:dyDescent="0.3">
      <c r="A1694" s="49">
        <v>1648</v>
      </c>
      <c r="B1694" s="115">
        <f t="shared" si="200"/>
        <v>0.80239141044411899</v>
      </c>
      <c r="C1694" s="49">
        <f t="shared" si="201"/>
        <v>1578.6803092755922</v>
      </c>
      <c r="D1694" s="49">
        <f t="shared" si="202"/>
        <v>0.21764352941176468</v>
      </c>
      <c r="E1694" s="49">
        <f t="shared" si="202"/>
        <v>0.36554901960784314</v>
      </c>
      <c r="F1694" s="49">
        <f t="shared" si="202"/>
        <v>0.50111764705882356</v>
      </c>
      <c r="G1694" s="49" t="e">
        <f t="shared" si="206"/>
        <v>#REF!</v>
      </c>
      <c r="H1694" s="49" t="e">
        <f t="shared" si="206"/>
        <v>#REF!</v>
      </c>
      <c r="I1694" s="49" t="e">
        <f t="shared" si="206"/>
        <v>#REF!</v>
      </c>
      <c r="J1694" s="116">
        <f>'[2]RGB Analysis'!A1694/3</f>
        <v>549.33333333333337</v>
      </c>
      <c r="K1694" s="116" t="b">
        <f t="shared" si="204"/>
        <v>0</v>
      </c>
      <c r="L1694" s="116"/>
      <c r="N1694" s="49">
        <v>55.499099999999999</v>
      </c>
      <c r="O1694" s="49">
        <v>93.215000000000003</v>
      </c>
      <c r="P1694" s="49">
        <v>127.785</v>
      </c>
    </row>
    <row r="1695" spans="1:16" hidden="1" x14ac:dyDescent="0.3">
      <c r="A1695" s="49">
        <v>1649</v>
      </c>
      <c r="B1695" s="115">
        <f t="shared" si="200"/>
        <v>0.80039043435822343</v>
      </c>
      <c r="C1695" s="49">
        <f t="shared" si="201"/>
        <v>1582.6270100487811</v>
      </c>
      <c r="D1695" s="49">
        <f t="shared" si="202"/>
        <v>0.21176470588235294</v>
      </c>
      <c r="E1695" s="49">
        <f t="shared" si="202"/>
        <v>0.36545882352941172</v>
      </c>
      <c r="F1695" s="49">
        <f t="shared" si="202"/>
        <v>0.50015686274509807</v>
      </c>
      <c r="G1695" s="49" t="e">
        <f t="shared" ref="G1695:I1710" si="207">G1694</f>
        <v>#REF!</v>
      </c>
      <c r="H1695" s="49" t="e">
        <f t="shared" si="207"/>
        <v>#REF!</v>
      </c>
      <c r="I1695" s="49" t="e">
        <f t="shared" si="207"/>
        <v>#REF!</v>
      </c>
      <c r="J1695" s="116">
        <f>'[2]RGB Analysis'!A1695/3</f>
        <v>549.66666666666663</v>
      </c>
      <c r="K1695" s="116" t="b">
        <f t="shared" si="204"/>
        <v>0</v>
      </c>
      <c r="L1695" s="116"/>
      <c r="N1695" s="49">
        <v>54</v>
      </c>
      <c r="O1695" s="49">
        <v>93.191999999999993</v>
      </c>
      <c r="P1695" s="49">
        <v>127.54</v>
      </c>
    </row>
    <row r="1696" spans="1:16" x14ac:dyDescent="0.3">
      <c r="A1696" s="49">
        <v>1650</v>
      </c>
      <c r="B1696" s="115">
        <f t="shared" si="200"/>
        <v>0.79838945827232788</v>
      </c>
      <c r="C1696" s="49">
        <f t="shared" si="201"/>
        <v>1586.5934937832392</v>
      </c>
      <c r="D1696" s="49">
        <f t="shared" si="202"/>
        <v>0.21174117647058824</v>
      </c>
      <c r="E1696" s="49">
        <f t="shared" si="202"/>
        <v>0.36394117647058827</v>
      </c>
      <c r="F1696" s="49">
        <f t="shared" si="202"/>
        <v>0.497643137254902</v>
      </c>
      <c r="G1696" s="49" t="e">
        <f t="shared" si="207"/>
        <v>#REF!</v>
      </c>
      <c r="H1696" s="49" t="e">
        <f t="shared" si="207"/>
        <v>#REF!</v>
      </c>
      <c r="I1696" s="49" t="e">
        <f t="shared" si="207"/>
        <v>#REF!</v>
      </c>
      <c r="J1696" s="116">
        <f>'[2]RGB Analysis'!A1696/3</f>
        <v>550</v>
      </c>
      <c r="K1696" s="116" t="b">
        <f t="shared" si="204"/>
        <v>1</v>
      </c>
      <c r="L1696" s="116"/>
      <c r="N1696" s="49">
        <v>53.994</v>
      </c>
      <c r="O1696" s="49">
        <v>92.805000000000007</v>
      </c>
      <c r="P1696" s="49">
        <v>126.899</v>
      </c>
    </row>
    <row r="1697" spans="1:16" hidden="1" x14ac:dyDescent="0.3">
      <c r="A1697" s="49">
        <v>1651</v>
      </c>
      <c r="B1697" s="115">
        <f t="shared" si="200"/>
        <v>0.79638848218643232</v>
      </c>
      <c r="C1697" s="49">
        <f t="shared" si="201"/>
        <v>1590.579909596765</v>
      </c>
      <c r="D1697" s="49">
        <f t="shared" si="202"/>
        <v>0.21185098039215686</v>
      </c>
      <c r="E1697" s="49">
        <f t="shared" si="202"/>
        <v>0.36056470588235295</v>
      </c>
      <c r="F1697" s="49">
        <f t="shared" si="202"/>
        <v>0.50888627450980384</v>
      </c>
      <c r="G1697" s="49" t="e">
        <f t="shared" si="207"/>
        <v>#REF!</v>
      </c>
      <c r="H1697" s="49" t="e">
        <f t="shared" si="207"/>
        <v>#REF!</v>
      </c>
      <c r="I1697" s="49" t="e">
        <f t="shared" si="207"/>
        <v>#REF!</v>
      </c>
      <c r="J1697" s="116">
        <f>'[2]RGB Analysis'!A1697/3</f>
        <v>550.33333333333337</v>
      </c>
      <c r="K1697" s="116" t="b">
        <f t="shared" si="204"/>
        <v>0</v>
      </c>
      <c r="L1697" s="116"/>
      <c r="N1697" s="49">
        <v>54.021999999999998</v>
      </c>
      <c r="O1697" s="49">
        <v>91.944000000000003</v>
      </c>
      <c r="P1697" s="49">
        <v>129.76599999999999</v>
      </c>
    </row>
    <row r="1698" spans="1:16" hidden="1" x14ac:dyDescent="0.3">
      <c r="A1698" s="49">
        <v>1652</v>
      </c>
      <c r="B1698" s="115">
        <f t="shared" si="200"/>
        <v>0.79438750610053677</v>
      </c>
      <c r="C1698" s="49">
        <f t="shared" si="201"/>
        <v>1594.5864081096031</v>
      </c>
      <c r="D1698" s="49">
        <f t="shared" si="202"/>
        <v>0.21164941176470589</v>
      </c>
      <c r="E1698" s="49">
        <f t="shared" si="202"/>
        <v>0.35803921568627445</v>
      </c>
      <c r="F1698" s="49">
        <f t="shared" si="202"/>
        <v>0.55000784313725493</v>
      </c>
      <c r="G1698" s="49" t="e">
        <f t="shared" si="207"/>
        <v>#REF!</v>
      </c>
      <c r="H1698" s="49" t="e">
        <f t="shared" si="207"/>
        <v>#REF!</v>
      </c>
      <c r="I1698" s="49" t="e">
        <f t="shared" si="207"/>
        <v>#REF!</v>
      </c>
      <c r="J1698" s="116">
        <f>'[2]RGB Analysis'!A1698/3</f>
        <v>550.66666666666663</v>
      </c>
      <c r="K1698" s="116" t="b">
        <f t="shared" si="204"/>
        <v>0</v>
      </c>
      <c r="L1698" s="116"/>
      <c r="N1698" s="49">
        <v>53.970599999999997</v>
      </c>
      <c r="O1698" s="49">
        <v>91.3</v>
      </c>
      <c r="P1698" s="49">
        <v>140.25200000000001</v>
      </c>
    </row>
    <row r="1699" spans="1:16" x14ac:dyDescent="0.3">
      <c r="A1699" s="49">
        <v>1653</v>
      </c>
      <c r="B1699" s="115">
        <f t="shared" si="200"/>
        <v>0.79238653001464121</v>
      </c>
      <c r="C1699" s="49">
        <f t="shared" si="201"/>
        <v>1598.6131414634151</v>
      </c>
      <c r="D1699" s="49">
        <f t="shared" si="202"/>
        <v>0.21005372549019607</v>
      </c>
      <c r="E1699" s="49">
        <f t="shared" si="202"/>
        <v>0.35212156862745098</v>
      </c>
      <c r="F1699" s="49">
        <f t="shared" si="202"/>
        <v>0.55014901960784324</v>
      </c>
      <c r="G1699" s="49" t="e">
        <f t="shared" si="207"/>
        <v>#REF!</v>
      </c>
      <c r="H1699" s="49" t="e">
        <f t="shared" si="207"/>
        <v>#REF!</v>
      </c>
      <c r="I1699" s="49" t="e">
        <f t="shared" si="207"/>
        <v>#REF!</v>
      </c>
      <c r="J1699" s="116">
        <f>'[2]RGB Analysis'!A1699/3</f>
        <v>551</v>
      </c>
      <c r="K1699" s="116" t="b">
        <f t="shared" si="204"/>
        <v>1</v>
      </c>
      <c r="L1699" s="116"/>
      <c r="N1699" s="49">
        <v>53.563699999999997</v>
      </c>
      <c r="O1699" s="49">
        <v>89.790999999999997</v>
      </c>
      <c r="P1699" s="49">
        <v>140.28800000000001</v>
      </c>
    </row>
    <row r="1700" spans="1:16" hidden="1" x14ac:dyDescent="0.3">
      <c r="A1700" s="49">
        <v>1654</v>
      </c>
      <c r="B1700" s="115">
        <f t="shared" si="200"/>
        <v>0.79038555392874565</v>
      </c>
      <c r="C1700" s="49">
        <f t="shared" si="201"/>
        <v>1602.6602633405378</v>
      </c>
      <c r="D1700" s="49">
        <f t="shared" si="202"/>
        <v>0.21077686274509805</v>
      </c>
      <c r="E1700" s="49">
        <f t="shared" si="202"/>
        <v>0.35354901960784313</v>
      </c>
      <c r="F1700" s="49">
        <f t="shared" si="202"/>
        <v>0.55544705882352952</v>
      </c>
      <c r="G1700" s="49" t="e">
        <f t="shared" si="207"/>
        <v>#REF!</v>
      </c>
      <c r="H1700" s="49" t="e">
        <f t="shared" si="207"/>
        <v>#REF!</v>
      </c>
      <c r="I1700" s="49" t="e">
        <f t="shared" si="207"/>
        <v>#REF!</v>
      </c>
      <c r="J1700" s="116">
        <f>'[2]RGB Analysis'!A1700/3</f>
        <v>551.33333333333337</v>
      </c>
      <c r="K1700" s="116" t="b">
        <f t="shared" si="204"/>
        <v>0</v>
      </c>
      <c r="L1700" s="116"/>
      <c r="N1700" s="49">
        <v>53.748100000000001</v>
      </c>
      <c r="O1700" s="49">
        <v>90.155000000000001</v>
      </c>
      <c r="P1700" s="49">
        <v>141.63900000000001</v>
      </c>
    </row>
    <row r="1701" spans="1:16" hidden="1" x14ac:dyDescent="0.3">
      <c r="A1701" s="49">
        <v>1655</v>
      </c>
      <c r="B1701" s="115">
        <f t="shared" si="200"/>
        <v>0.7883845778428501</v>
      </c>
      <c r="C1701" s="49">
        <f t="shared" si="201"/>
        <v>1606.727928983534</v>
      </c>
      <c r="D1701" s="49">
        <f t="shared" si="202"/>
        <v>0.21326901960784314</v>
      </c>
      <c r="E1701" s="49">
        <f t="shared" si="202"/>
        <v>0.35009411764705883</v>
      </c>
      <c r="F1701" s="49">
        <f t="shared" si="202"/>
        <v>0.55175294117647067</v>
      </c>
      <c r="G1701" s="49" t="e">
        <f t="shared" si="207"/>
        <v>#REF!</v>
      </c>
      <c r="H1701" s="49" t="e">
        <f t="shared" si="207"/>
        <v>#REF!</v>
      </c>
      <c r="I1701" s="49" t="e">
        <f t="shared" si="207"/>
        <v>#REF!</v>
      </c>
      <c r="J1701" s="116">
        <f>'[2]RGB Analysis'!A1701/3</f>
        <v>551.66666666666663</v>
      </c>
      <c r="K1701" s="116" t="b">
        <f t="shared" si="204"/>
        <v>0</v>
      </c>
      <c r="L1701" s="116"/>
      <c r="N1701" s="49">
        <v>54.383600000000001</v>
      </c>
      <c r="O1701" s="49">
        <v>89.274000000000001</v>
      </c>
      <c r="P1701" s="49">
        <v>140.697</v>
      </c>
    </row>
    <row r="1702" spans="1:16" x14ac:dyDescent="0.3">
      <c r="A1702" s="49">
        <v>1656</v>
      </c>
      <c r="B1702" s="115">
        <f t="shared" si="200"/>
        <v>0.78638360175695454</v>
      </c>
      <c r="C1702" s="49">
        <f t="shared" si="201"/>
        <v>1610.8162952150444</v>
      </c>
      <c r="D1702" s="49">
        <f t="shared" si="202"/>
        <v>0.21090901960784311</v>
      </c>
      <c r="E1702" s="49">
        <f t="shared" si="202"/>
        <v>0.34344313725490194</v>
      </c>
      <c r="F1702" s="49">
        <f t="shared" si="202"/>
        <v>0.53635294117647059</v>
      </c>
      <c r="G1702" s="49" t="e">
        <f t="shared" si="207"/>
        <v>#REF!</v>
      </c>
      <c r="H1702" s="49" t="e">
        <f t="shared" si="207"/>
        <v>#REF!</v>
      </c>
      <c r="I1702" s="49" t="e">
        <f t="shared" si="207"/>
        <v>#REF!</v>
      </c>
      <c r="J1702" s="116">
        <f>'[2]RGB Analysis'!A1702/3</f>
        <v>552</v>
      </c>
      <c r="K1702" s="116" t="b">
        <f t="shared" si="204"/>
        <v>1</v>
      </c>
      <c r="L1702" s="116"/>
      <c r="N1702" s="49">
        <v>53.781799999999997</v>
      </c>
      <c r="O1702" s="49">
        <v>87.578000000000003</v>
      </c>
      <c r="P1702" s="49">
        <v>136.77000000000001</v>
      </c>
    </row>
    <row r="1703" spans="1:16" hidden="1" x14ac:dyDescent="0.3">
      <c r="A1703" s="49">
        <v>1657</v>
      </c>
      <c r="B1703" s="115">
        <f t="shared" si="200"/>
        <v>0.78438262567105899</v>
      </c>
      <c r="C1703" s="49">
        <f t="shared" si="201"/>
        <v>1614.9255204579399</v>
      </c>
      <c r="D1703" s="49">
        <f t="shared" si="202"/>
        <v>0.20129764705882353</v>
      </c>
      <c r="E1703" s="49">
        <f t="shared" si="202"/>
        <v>0.34054117647058824</v>
      </c>
      <c r="F1703" s="49">
        <f t="shared" si="202"/>
        <v>0.53929411764705881</v>
      </c>
      <c r="G1703" s="49" t="e">
        <f t="shared" si="207"/>
        <v>#REF!</v>
      </c>
      <c r="H1703" s="49" t="e">
        <f t="shared" si="207"/>
        <v>#REF!</v>
      </c>
      <c r="I1703" s="49" t="e">
        <f t="shared" si="207"/>
        <v>#REF!</v>
      </c>
      <c r="J1703" s="116">
        <f>'[2]RGB Analysis'!A1703/3</f>
        <v>552.33333333333337</v>
      </c>
      <c r="K1703" s="116" t="b">
        <f t="shared" si="204"/>
        <v>0</v>
      </c>
      <c r="L1703" s="116"/>
      <c r="N1703" s="49">
        <v>51.3309</v>
      </c>
      <c r="O1703" s="49">
        <v>86.837999999999994</v>
      </c>
      <c r="P1703" s="49">
        <v>137.52000000000001</v>
      </c>
    </row>
    <row r="1704" spans="1:16" hidden="1" x14ac:dyDescent="0.3">
      <c r="A1704" s="49">
        <v>1658</v>
      </c>
      <c r="B1704" s="115">
        <f t="shared" si="200"/>
        <v>0.78238164958516343</v>
      </c>
      <c r="C1704" s="49">
        <f t="shared" si="201"/>
        <v>1619.0557647557862</v>
      </c>
      <c r="D1704" s="49">
        <f t="shared" si="202"/>
        <v>0.2011941176470588</v>
      </c>
      <c r="E1704" s="49">
        <f t="shared" si="202"/>
        <v>0.34147843137254902</v>
      </c>
      <c r="F1704" s="49">
        <f t="shared" si="202"/>
        <v>0.55294117647058816</v>
      </c>
      <c r="G1704" s="49" t="e">
        <f t="shared" si="207"/>
        <v>#REF!</v>
      </c>
      <c r="H1704" s="49" t="e">
        <f t="shared" si="207"/>
        <v>#REF!</v>
      </c>
      <c r="I1704" s="49" t="e">
        <f t="shared" si="207"/>
        <v>#REF!</v>
      </c>
      <c r="J1704" s="116">
        <f>'[2]RGB Analysis'!A1704/3</f>
        <v>552.66666666666663</v>
      </c>
      <c r="K1704" s="116" t="b">
        <f t="shared" si="204"/>
        <v>0</v>
      </c>
      <c r="L1704" s="116"/>
      <c r="N1704" s="49">
        <v>51.304499999999997</v>
      </c>
      <c r="O1704" s="49">
        <v>87.076999999999998</v>
      </c>
      <c r="P1704" s="49">
        <v>141</v>
      </c>
    </row>
    <row r="1705" spans="1:16" x14ac:dyDescent="0.3">
      <c r="A1705" s="49">
        <v>1659</v>
      </c>
      <c r="B1705" s="115">
        <f t="shared" si="200"/>
        <v>0.78038067349926787</v>
      </c>
      <c r="C1705" s="49">
        <f t="shared" si="201"/>
        <v>1623.2071897936216</v>
      </c>
      <c r="D1705" s="49">
        <f t="shared" si="202"/>
        <v>0.20109098039215684</v>
      </c>
      <c r="E1705" s="49">
        <f t="shared" si="202"/>
        <v>0.33414509803921566</v>
      </c>
      <c r="F1705" s="49">
        <f t="shared" si="202"/>
        <v>0.55332549019607846</v>
      </c>
      <c r="G1705" s="49" t="e">
        <f t="shared" si="207"/>
        <v>#REF!</v>
      </c>
      <c r="H1705" s="49" t="e">
        <f t="shared" si="207"/>
        <v>#REF!</v>
      </c>
      <c r="I1705" s="49" t="e">
        <f t="shared" si="207"/>
        <v>#REF!</v>
      </c>
      <c r="J1705" s="116">
        <f>'[2]RGB Analysis'!A1705/3</f>
        <v>553</v>
      </c>
      <c r="K1705" s="116" t="b">
        <f t="shared" si="204"/>
        <v>1</v>
      </c>
      <c r="L1705" s="116"/>
      <c r="N1705" s="49">
        <v>51.278199999999998</v>
      </c>
      <c r="O1705" s="49">
        <v>85.206999999999994</v>
      </c>
      <c r="P1705" s="49">
        <v>141.09800000000001</v>
      </c>
    </row>
    <row r="1706" spans="1:16" hidden="1" x14ac:dyDescent="0.3">
      <c r="A1706" s="49">
        <v>1660</v>
      </c>
      <c r="B1706" s="115">
        <f t="shared" si="200"/>
        <v>0.77837969741337232</v>
      </c>
      <c r="C1706" s="49">
        <f t="shared" si="201"/>
        <v>1627.3799589190551</v>
      </c>
      <c r="D1706" s="49">
        <f t="shared" si="202"/>
        <v>0.20173764705882352</v>
      </c>
      <c r="E1706" s="49">
        <f t="shared" si="202"/>
        <v>0.3278627450980392</v>
      </c>
      <c r="F1706" s="49">
        <f t="shared" si="202"/>
        <v>0.554870588235294</v>
      </c>
      <c r="G1706" s="49" t="e">
        <f t="shared" si="207"/>
        <v>#REF!</v>
      </c>
      <c r="H1706" s="49" t="e">
        <f t="shared" si="207"/>
        <v>#REF!</v>
      </c>
      <c r="I1706" s="49" t="e">
        <f t="shared" si="207"/>
        <v>#REF!</v>
      </c>
      <c r="J1706" s="116">
        <f>'[2]RGB Analysis'!A1706/3</f>
        <v>553.33333333333337</v>
      </c>
      <c r="K1706" s="116" t="b">
        <f t="shared" si="204"/>
        <v>0</v>
      </c>
      <c r="L1706" s="116"/>
      <c r="N1706" s="49">
        <v>51.443100000000001</v>
      </c>
      <c r="O1706" s="49">
        <v>83.605000000000004</v>
      </c>
      <c r="P1706" s="49">
        <v>141.49199999999999</v>
      </c>
    </row>
    <row r="1707" spans="1:16" hidden="1" x14ac:dyDescent="0.3">
      <c r="A1707" s="49">
        <v>1661</v>
      </c>
      <c r="B1707" s="115">
        <f t="shared" si="200"/>
        <v>0.77637872132747676</v>
      </c>
      <c r="C1707" s="49">
        <f t="shared" si="201"/>
        <v>1631.5742371636918</v>
      </c>
      <c r="D1707" s="49">
        <f t="shared" si="202"/>
        <v>0.20442117647058825</v>
      </c>
      <c r="E1707" s="49">
        <f t="shared" si="202"/>
        <v>0.32106666666666667</v>
      </c>
      <c r="F1707" s="49">
        <f t="shared" si="202"/>
        <v>0.55412941176470576</v>
      </c>
      <c r="G1707" s="49" t="e">
        <f t="shared" si="207"/>
        <v>#REF!</v>
      </c>
      <c r="H1707" s="49" t="e">
        <f t="shared" si="207"/>
        <v>#REF!</v>
      </c>
      <c r="I1707" s="49" t="e">
        <f t="shared" si="207"/>
        <v>#REF!</v>
      </c>
      <c r="J1707" s="116">
        <f>'[2]RGB Analysis'!A1707/3</f>
        <v>553.66666666666663</v>
      </c>
      <c r="K1707" s="116" t="b">
        <f t="shared" si="204"/>
        <v>0</v>
      </c>
      <c r="L1707" s="116"/>
      <c r="N1707" s="49">
        <v>52.127400000000002</v>
      </c>
      <c r="O1707" s="49">
        <v>81.872</v>
      </c>
      <c r="P1707" s="49">
        <v>141.303</v>
      </c>
    </row>
    <row r="1708" spans="1:16" x14ac:dyDescent="0.3">
      <c r="A1708" s="49">
        <v>1662</v>
      </c>
      <c r="B1708" s="115">
        <f t="shared" si="200"/>
        <v>0.77437774524158121</v>
      </c>
      <c r="C1708" s="49">
        <f t="shared" si="201"/>
        <v>1635.7901912648899</v>
      </c>
      <c r="D1708" s="49">
        <f t="shared" si="202"/>
        <v>0.20316705882352942</v>
      </c>
      <c r="E1708" s="49">
        <f t="shared" si="202"/>
        <v>0.32249411764705882</v>
      </c>
      <c r="F1708" s="49">
        <f t="shared" si="202"/>
        <v>0.55164313725490199</v>
      </c>
      <c r="G1708" s="49" t="e">
        <f t="shared" si="207"/>
        <v>#REF!</v>
      </c>
      <c r="H1708" s="49" t="e">
        <f t="shared" si="207"/>
        <v>#REF!</v>
      </c>
      <c r="I1708" s="49" t="e">
        <f t="shared" si="207"/>
        <v>#REF!</v>
      </c>
      <c r="J1708" s="116">
        <f>'[2]RGB Analysis'!A1708/3</f>
        <v>554</v>
      </c>
      <c r="K1708" s="116" t="b">
        <f t="shared" si="204"/>
        <v>1</v>
      </c>
      <c r="L1708" s="116"/>
      <c r="N1708" s="49">
        <v>51.807600000000001</v>
      </c>
      <c r="O1708" s="49">
        <v>82.236000000000004</v>
      </c>
      <c r="P1708" s="49">
        <v>140.66900000000001</v>
      </c>
    </row>
    <row r="1709" spans="1:16" hidden="1" x14ac:dyDescent="0.3">
      <c r="A1709" s="49">
        <v>1663</v>
      </c>
      <c r="B1709" s="115">
        <f t="shared" si="200"/>
        <v>0.77237676915568565</v>
      </c>
      <c r="C1709" s="49">
        <f t="shared" si="201"/>
        <v>1640.027989687856</v>
      </c>
      <c r="D1709" s="49">
        <f t="shared" si="202"/>
        <v>0.19999999999999998</v>
      </c>
      <c r="E1709" s="49">
        <f t="shared" si="202"/>
        <v>0.33189411764705884</v>
      </c>
      <c r="F1709" s="49">
        <f t="shared" si="202"/>
        <v>0.55581568627450983</v>
      </c>
      <c r="G1709" s="49" t="e">
        <f t="shared" si="207"/>
        <v>#REF!</v>
      </c>
      <c r="H1709" s="49" t="e">
        <f t="shared" si="207"/>
        <v>#REF!</v>
      </c>
      <c r="I1709" s="49" t="e">
        <f t="shared" si="207"/>
        <v>#REF!</v>
      </c>
      <c r="J1709" s="116">
        <f>'[2]RGB Analysis'!A1709/3</f>
        <v>554.33333333333337</v>
      </c>
      <c r="K1709" s="116" t="b">
        <f t="shared" si="204"/>
        <v>0</v>
      </c>
      <c r="L1709" s="116"/>
      <c r="N1709" s="49">
        <v>51</v>
      </c>
      <c r="O1709" s="49">
        <v>84.632999999999996</v>
      </c>
      <c r="P1709" s="49">
        <v>141.733</v>
      </c>
    </row>
    <row r="1710" spans="1:16" hidden="1" x14ac:dyDescent="0.3">
      <c r="A1710" s="49">
        <v>1664</v>
      </c>
      <c r="B1710" s="115">
        <f t="shared" si="200"/>
        <v>0.77037579306979009</v>
      </c>
      <c r="C1710" s="49">
        <f t="shared" si="201"/>
        <v>1644.2878026480842</v>
      </c>
      <c r="D1710" s="49">
        <f t="shared" si="202"/>
        <v>0.19874196078431372</v>
      </c>
      <c r="E1710" s="49">
        <f t="shared" si="202"/>
        <v>0.32758039215686274</v>
      </c>
      <c r="F1710" s="49">
        <f t="shared" si="202"/>
        <v>0.5725490196078431</v>
      </c>
      <c r="G1710" s="49" t="e">
        <f t="shared" si="207"/>
        <v>#REF!</v>
      </c>
      <c r="H1710" s="49" t="e">
        <f t="shared" si="207"/>
        <v>#REF!</v>
      </c>
      <c r="I1710" s="49" t="e">
        <f t="shared" si="207"/>
        <v>#REF!</v>
      </c>
      <c r="J1710" s="116">
        <f>'[2]RGB Analysis'!A1710/3</f>
        <v>554.66666666666663</v>
      </c>
      <c r="K1710" s="116" t="b">
        <f t="shared" si="204"/>
        <v>0</v>
      </c>
      <c r="L1710" s="116"/>
      <c r="N1710" s="49">
        <v>50.679200000000002</v>
      </c>
      <c r="O1710" s="49">
        <v>83.533000000000001</v>
      </c>
      <c r="P1710" s="49">
        <v>146</v>
      </c>
    </row>
    <row r="1711" spans="1:16" x14ac:dyDescent="0.3">
      <c r="A1711" s="49">
        <v>1665</v>
      </c>
      <c r="B1711" s="115">
        <f t="shared" ref="B1711:B1774" si="208">4.1/2049*(2049-A1711)</f>
        <v>0.76837481698389454</v>
      </c>
      <c r="C1711" s="49">
        <f t="shared" ref="C1711:C1774" si="209">0.4*18.6*78.1*2.18/B1711</f>
        <v>1648.5698021341468</v>
      </c>
      <c r="D1711" s="49">
        <f t="shared" ref="D1711:F1774" si="210">N1711/250/1.02</f>
        <v>0.19309843137254901</v>
      </c>
      <c r="E1711" s="49">
        <f t="shared" si="210"/>
        <v>0.31646666666666662</v>
      </c>
      <c r="F1711" s="49">
        <f t="shared" si="210"/>
        <v>0.57143137254901966</v>
      </c>
      <c r="G1711" s="49" t="e">
        <f t="shared" ref="G1711:I1726" si="211">G1710</f>
        <v>#REF!</v>
      </c>
      <c r="H1711" s="49" t="e">
        <f t="shared" si="211"/>
        <v>#REF!</v>
      </c>
      <c r="I1711" s="49" t="e">
        <f t="shared" si="211"/>
        <v>#REF!</v>
      </c>
      <c r="J1711" s="116">
        <f>'[2]RGB Analysis'!A1711/3</f>
        <v>555</v>
      </c>
      <c r="K1711" s="116" t="b">
        <f t="shared" ref="K1711:K1774" si="212">INT(J1711)=J1711</f>
        <v>1</v>
      </c>
      <c r="L1711" s="116"/>
      <c r="N1711" s="49">
        <v>49.240099999999998</v>
      </c>
      <c r="O1711" s="49">
        <v>80.698999999999998</v>
      </c>
      <c r="P1711" s="49">
        <v>145.715</v>
      </c>
    </row>
    <row r="1712" spans="1:16" hidden="1" x14ac:dyDescent="0.3">
      <c r="A1712" s="49">
        <v>1666</v>
      </c>
      <c r="B1712" s="115">
        <f t="shared" si="208"/>
        <v>0.76637384089799898</v>
      </c>
      <c r="C1712" s="49">
        <f t="shared" si="209"/>
        <v>1652.8741619308419</v>
      </c>
      <c r="D1712" s="49">
        <f t="shared" si="210"/>
        <v>0.19467882352941174</v>
      </c>
      <c r="E1712" s="49">
        <f t="shared" si="210"/>
        <v>0.3183803921568627</v>
      </c>
      <c r="F1712" s="49">
        <f t="shared" si="210"/>
        <v>0.5662117647058823</v>
      </c>
      <c r="G1712" s="49" t="e">
        <f t="shared" si="211"/>
        <v>#REF!</v>
      </c>
      <c r="H1712" s="49" t="e">
        <f t="shared" si="211"/>
        <v>#REF!</v>
      </c>
      <c r="I1712" s="49" t="e">
        <f t="shared" si="211"/>
        <v>#REF!</v>
      </c>
      <c r="J1712" s="116">
        <f>'[2]RGB Analysis'!A1712/3</f>
        <v>555.33333333333337</v>
      </c>
      <c r="K1712" s="116" t="b">
        <f t="shared" si="212"/>
        <v>0</v>
      </c>
      <c r="L1712" s="116"/>
      <c r="N1712" s="49">
        <v>49.643099999999997</v>
      </c>
      <c r="O1712" s="49">
        <v>81.186999999999998</v>
      </c>
      <c r="P1712" s="49">
        <v>144.38399999999999</v>
      </c>
    </row>
    <row r="1713" spans="1:16" hidden="1" x14ac:dyDescent="0.3">
      <c r="A1713" s="49">
        <v>1667</v>
      </c>
      <c r="B1713" s="115">
        <f t="shared" si="208"/>
        <v>0.76437286481210343</v>
      </c>
      <c r="C1713" s="49">
        <f t="shared" si="209"/>
        <v>1657.2010576427026</v>
      </c>
      <c r="D1713" s="49">
        <f t="shared" si="210"/>
        <v>0.20286509803921568</v>
      </c>
      <c r="E1713" s="49">
        <f t="shared" si="210"/>
        <v>0.32156862745098042</v>
      </c>
      <c r="F1713" s="49">
        <f t="shared" si="210"/>
        <v>0.56514901960784314</v>
      </c>
      <c r="G1713" s="49" t="e">
        <f t="shared" si="211"/>
        <v>#REF!</v>
      </c>
      <c r="H1713" s="49" t="e">
        <f t="shared" si="211"/>
        <v>#REF!</v>
      </c>
      <c r="I1713" s="49" t="e">
        <f t="shared" si="211"/>
        <v>#REF!</v>
      </c>
      <c r="J1713" s="116">
        <f>'[2]RGB Analysis'!A1713/3</f>
        <v>555.66666666666663</v>
      </c>
      <c r="K1713" s="116" t="b">
        <f t="shared" si="212"/>
        <v>0</v>
      </c>
      <c r="L1713" s="116"/>
      <c r="N1713" s="49">
        <v>51.730600000000003</v>
      </c>
      <c r="O1713" s="49">
        <v>82</v>
      </c>
      <c r="P1713" s="49">
        <v>144.113</v>
      </c>
    </row>
    <row r="1714" spans="1:16" x14ac:dyDescent="0.3">
      <c r="A1714" s="49">
        <v>1668</v>
      </c>
      <c r="B1714" s="115">
        <f t="shared" si="208"/>
        <v>0.76237188872620787</v>
      </c>
      <c r="C1714" s="49">
        <f t="shared" si="209"/>
        <v>1661.5506667178804</v>
      </c>
      <c r="D1714" s="49">
        <f t="shared" si="210"/>
        <v>0.20124039215686274</v>
      </c>
      <c r="E1714" s="49">
        <f t="shared" si="210"/>
        <v>0.32083921568627449</v>
      </c>
      <c r="F1714" s="49">
        <f t="shared" si="210"/>
        <v>0.56237647058823526</v>
      </c>
      <c r="G1714" s="49" t="e">
        <f t="shared" si="211"/>
        <v>#REF!</v>
      </c>
      <c r="H1714" s="49" t="e">
        <f t="shared" si="211"/>
        <v>#REF!</v>
      </c>
      <c r="I1714" s="49" t="e">
        <f t="shared" si="211"/>
        <v>#REF!</v>
      </c>
      <c r="J1714" s="116">
        <f>'[2]RGB Analysis'!A1714/3</f>
        <v>556</v>
      </c>
      <c r="K1714" s="116" t="b">
        <f t="shared" si="212"/>
        <v>1</v>
      </c>
      <c r="L1714" s="116"/>
      <c r="N1714" s="49">
        <v>51.316299999999998</v>
      </c>
      <c r="O1714" s="49">
        <v>81.813999999999993</v>
      </c>
      <c r="P1714" s="49">
        <v>143.40600000000001</v>
      </c>
    </row>
    <row r="1715" spans="1:16" hidden="1" x14ac:dyDescent="0.3">
      <c r="A1715" s="49">
        <v>1669</v>
      </c>
      <c r="B1715" s="115">
        <f t="shared" si="208"/>
        <v>0.76037091264031231</v>
      </c>
      <c r="C1715" s="49">
        <f t="shared" si="209"/>
        <v>1665.9231684724011</v>
      </c>
      <c r="D1715" s="49">
        <f t="shared" si="210"/>
        <v>0.19221411764705881</v>
      </c>
      <c r="E1715" s="49">
        <f t="shared" si="210"/>
        <v>0.31692156862745097</v>
      </c>
      <c r="F1715" s="49">
        <f t="shared" si="210"/>
        <v>0.55853333333333333</v>
      </c>
      <c r="G1715" s="49" t="e">
        <f t="shared" si="211"/>
        <v>#REF!</v>
      </c>
      <c r="H1715" s="49" t="e">
        <f t="shared" si="211"/>
        <v>#REF!</v>
      </c>
      <c r="I1715" s="49" t="e">
        <f t="shared" si="211"/>
        <v>#REF!</v>
      </c>
      <c r="J1715" s="116">
        <f>'[2]RGB Analysis'!A1715/3</f>
        <v>556.33333333333337</v>
      </c>
      <c r="K1715" s="116" t="b">
        <f t="shared" si="212"/>
        <v>0</v>
      </c>
      <c r="L1715" s="116"/>
      <c r="N1715" s="49">
        <v>49.014600000000002</v>
      </c>
      <c r="O1715" s="49">
        <v>80.814999999999998</v>
      </c>
      <c r="P1715" s="49">
        <v>142.42599999999999</v>
      </c>
    </row>
    <row r="1716" spans="1:16" hidden="1" x14ac:dyDescent="0.3">
      <c r="A1716" s="49">
        <v>1670</v>
      </c>
      <c r="B1716" s="115">
        <f t="shared" si="208"/>
        <v>0.75836993655441676</v>
      </c>
      <c r="C1716" s="49">
        <f t="shared" si="209"/>
        <v>1670.3187441148084</v>
      </c>
      <c r="D1716" s="49">
        <f t="shared" si="210"/>
        <v>0.19288235294117648</v>
      </c>
      <c r="E1716" s="49">
        <f t="shared" si="210"/>
        <v>0.31372549019607843</v>
      </c>
      <c r="F1716" s="49">
        <f t="shared" si="210"/>
        <v>0.54015294117647061</v>
      </c>
      <c r="G1716" s="49" t="e">
        <f t="shared" si="211"/>
        <v>#REF!</v>
      </c>
      <c r="H1716" s="49" t="e">
        <f t="shared" si="211"/>
        <v>#REF!</v>
      </c>
      <c r="I1716" s="49" t="e">
        <f t="shared" si="211"/>
        <v>#REF!</v>
      </c>
      <c r="J1716" s="116">
        <f>'[2]RGB Analysis'!A1716/3</f>
        <v>556.66666666666663</v>
      </c>
      <c r="K1716" s="116" t="b">
        <f t="shared" si="212"/>
        <v>0</v>
      </c>
      <c r="L1716" s="116"/>
      <c r="N1716" s="49">
        <v>49.185000000000002</v>
      </c>
      <c r="O1716" s="49">
        <v>80</v>
      </c>
      <c r="P1716" s="49">
        <v>137.739</v>
      </c>
    </row>
    <row r="1717" spans="1:16" x14ac:dyDescent="0.3">
      <c r="A1717" s="49">
        <v>1671</v>
      </c>
      <c r="B1717" s="115">
        <f t="shared" si="208"/>
        <v>0.7563689604685212</v>
      </c>
      <c r="C1717" s="49">
        <f t="shared" si="209"/>
        <v>1674.7375767711967</v>
      </c>
      <c r="D1717" s="49">
        <f t="shared" si="210"/>
        <v>0.19607843137254902</v>
      </c>
      <c r="E1717" s="49">
        <f t="shared" si="210"/>
        <v>0.3131647058823529</v>
      </c>
      <c r="F1717" s="49">
        <f t="shared" si="210"/>
        <v>0.5432509803921568</v>
      </c>
      <c r="G1717" s="49" t="e">
        <f t="shared" si="211"/>
        <v>#REF!</v>
      </c>
      <c r="H1717" s="49" t="e">
        <f t="shared" si="211"/>
        <v>#REF!</v>
      </c>
      <c r="I1717" s="49" t="e">
        <f t="shared" si="211"/>
        <v>#REF!</v>
      </c>
      <c r="J1717" s="116">
        <f>'[2]RGB Analysis'!A1717/3</f>
        <v>557</v>
      </c>
      <c r="K1717" s="116" t="b">
        <f t="shared" si="212"/>
        <v>1</v>
      </c>
      <c r="L1717" s="116"/>
      <c r="N1717" s="49">
        <v>50</v>
      </c>
      <c r="O1717" s="49">
        <v>79.856999999999999</v>
      </c>
      <c r="P1717" s="49">
        <v>138.529</v>
      </c>
    </row>
    <row r="1718" spans="1:16" hidden="1" x14ac:dyDescent="0.3">
      <c r="A1718" s="49">
        <v>1672</v>
      </c>
      <c r="B1718" s="115">
        <f t="shared" si="208"/>
        <v>0.75436798438262564</v>
      </c>
      <c r="C1718" s="49">
        <f t="shared" si="209"/>
        <v>1679.1798515106429</v>
      </c>
      <c r="D1718" s="49">
        <f t="shared" si="210"/>
        <v>0.1931921568627451</v>
      </c>
      <c r="E1718" s="49">
        <f t="shared" si="210"/>
        <v>0.31188627450980394</v>
      </c>
      <c r="F1718" s="49">
        <f t="shared" si="210"/>
        <v>0.56000000000000005</v>
      </c>
      <c r="G1718" s="49" t="e">
        <f t="shared" si="211"/>
        <v>#REF!</v>
      </c>
      <c r="H1718" s="49" t="e">
        <f t="shared" si="211"/>
        <v>#REF!</v>
      </c>
      <c r="I1718" s="49" t="e">
        <f t="shared" si="211"/>
        <v>#REF!</v>
      </c>
      <c r="J1718" s="116">
        <f>'[2]RGB Analysis'!A1718/3</f>
        <v>557.33333333333337</v>
      </c>
      <c r="K1718" s="116" t="b">
        <f t="shared" si="212"/>
        <v>0</v>
      </c>
      <c r="L1718" s="116"/>
      <c r="N1718" s="49">
        <v>49.264000000000003</v>
      </c>
      <c r="O1718" s="49">
        <v>79.531000000000006</v>
      </c>
      <c r="P1718" s="49">
        <v>142.80000000000001</v>
      </c>
    </row>
    <row r="1719" spans="1:16" hidden="1" x14ac:dyDescent="0.3">
      <c r="A1719" s="49">
        <v>1673</v>
      </c>
      <c r="B1719" s="115">
        <f t="shared" si="208"/>
        <v>0.75236700829673009</v>
      </c>
      <c r="C1719" s="49">
        <f t="shared" si="209"/>
        <v>1683.6457553710436</v>
      </c>
      <c r="D1719" s="49">
        <f t="shared" si="210"/>
        <v>0.1803921568627451</v>
      </c>
      <c r="E1719" s="49">
        <f t="shared" si="210"/>
        <v>0.31692549019607841</v>
      </c>
      <c r="F1719" s="49">
        <f t="shared" si="210"/>
        <v>0.55772156862745093</v>
      </c>
      <c r="G1719" s="49" t="e">
        <f t="shared" si="211"/>
        <v>#REF!</v>
      </c>
      <c r="H1719" s="49" t="e">
        <f t="shared" si="211"/>
        <v>#REF!</v>
      </c>
      <c r="I1719" s="49" t="e">
        <f t="shared" si="211"/>
        <v>#REF!</v>
      </c>
      <c r="J1719" s="116">
        <f>'[2]RGB Analysis'!A1719/3</f>
        <v>557.66666666666663</v>
      </c>
      <c r="K1719" s="116" t="b">
        <f t="shared" si="212"/>
        <v>0</v>
      </c>
      <c r="L1719" s="116"/>
      <c r="N1719" s="49">
        <v>46</v>
      </c>
      <c r="O1719" s="49">
        <v>80.816000000000003</v>
      </c>
      <c r="P1719" s="49">
        <v>142.21899999999999</v>
      </c>
    </row>
    <row r="1720" spans="1:16" x14ac:dyDescent="0.3">
      <c r="A1720" s="49">
        <v>1674</v>
      </c>
      <c r="B1720" s="115">
        <f t="shared" si="208"/>
        <v>0.75036603221083453</v>
      </c>
      <c r="C1720" s="49">
        <f t="shared" si="209"/>
        <v>1688.1354773853664</v>
      </c>
      <c r="D1720" s="49">
        <f t="shared" si="210"/>
        <v>0.18254509803921568</v>
      </c>
      <c r="E1720" s="49">
        <f t="shared" si="210"/>
        <v>0.31229019607843134</v>
      </c>
      <c r="F1720" s="49">
        <f t="shared" si="210"/>
        <v>0.54687058823529411</v>
      </c>
      <c r="G1720" s="49" t="e">
        <f t="shared" si="211"/>
        <v>#REF!</v>
      </c>
      <c r="H1720" s="49" t="e">
        <f t="shared" si="211"/>
        <v>#REF!</v>
      </c>
      <c r="I1720" s="49" t="e">
        <f t="shared" si="211"/>
        <v>#REF!</v>
      </c>
      <c r="J1720" s="116">
        <f>'[2]RGB Analysis'!A1720/3</f>
        <v>558</v>
      </c>
      <c r="K1720" s="116" t="b">
        <f t="shared" si="212"/>
        <v>1</v>
      </c>
      <c r="L1720" s="116"/>
      <c r="N1720" s="49">
        <v>46.548999999999999</v>
      </c>
      <c r="O1720" s="49">
        <v>79.634</v>
      </c>
      <c r="P1720" s="49">
        <v>139.452</v>
      </c>
    </row>
    <row r="1721" spans="1:16" hidden="1" x14ac:dyDescent="0.3">
      <c r="A1721" s="49">
        <v>1675</v>
      </c>
      <c r="B1721" s="115">
        <f t="shared" si="208"/>
        <v>0.74836505612493898</v>
      </c>
      <c r="C1721" s="49">
        <f t="shared" si="209"/>
        <v>1692.6492086083219</v>
      </c>
      <c r="D1721" s="49">
        <f t="shared" si="210"/>
        <v>0.19215686274509805</v>
      </c>
      <c r="E1721" s="49">
        <f t="shared" si="210"/>
        <v>0.30659999999999998</v>
      </c>
      <c r="F1721" s="49">
        <f t="shared" si="210"/>
        <v>0.54613333333333336</v>
      </c>
      <c r="G1721" s="49" t="e">
        <f t="shared" si="211"/>
        <v>#REF!</v>
      </c>
      <c r="H1721" s="49" t="e">
        <f t="shared" si="211"/>
        <v>#REF!</v>
      </c>
      <c r="I1721" s="49" t="e">
        <f t="shared" si="211"/>
        <v>#REF!</v>
      </c>
      <c r="J1721" s="116">
        <f>'[2]RGB Analysis'!A1721/3</f>
        <v>558.33333333333337</v>
      </c>
      <c r="K1721" s="116" t="b">
        <f t="shared" si="212"/>
        <v>0</v>
      </c>
      <c r="L1721" s="116"/>
      <c r="N1721" s="49">
        <v>49</v>
      </c>
      <c r="O1721" s="49">
        <v>78.183000000000007</v>
      </c>
      <c r="P1721" s="49">
        <v>139.26400000000001</v>
      </c>
    </row>
    <row r="1722" spans="1:16" hidden="1" x14ac:dyDescent="0.3">
      <c r="A1722" s="49">
        <v>1676</v>
      </c>
      <c r="B1722" s="115">
        <f t="shared" si="208"/>
        <v>0.74636408003904342</v>
      </c>
      <c r="C1722" s="49">
        <f t="shared" si="209"/>
        <v>1697.1871421434648</v>
      </c>
      <c r="D1722" s="49">
        <f t="shared" si="210"/>
        <v>0.19215686274509805</v>
      </c>
      <c r="E1722" s="49">
        <f t="shared" si="210"/>
        <v>0.30916470588235295</v>
      </c>
      <c r="F1722" s="49">
        <f t="shared" si="210"/>
        <v>0.54429803921568631</v>
      </c>
      <c r="G1722" s="49" t="e">
        <f t="shared" si="211"/>
        <v>#REF!</v>
      </c>
      <c r="H1722" s="49" t="e">
        <f t="shared" si="211"/>
        <v>#REF!</v>
      </c>
      <c r="I1722" s="49" t="e">
        <f t="shared" si="211"/>
        <v>#REF!</v>
      </c>
      <c r="J1722" s="116">
        <f>'[2]RGB Analysis'!A1722/3</f>
        <v>558.66666666666663</v>
      </c>
      <c r="K1722" s="116" t="b">
        <f t="shared" si="212"/>
        <v>0</v>
      </c>
      <c r="L1722" s="116"/>
      <c r="N1722" s="49">
        <v>49</v>
      </c>
      <c r="O1722" s="49">
        <v>78.837000000000003</v>
      </c>
      <c r="P1722" s="49">
        <v>138.79599999999999</v>
      </c>
    </row>
    <row r="1723" spans="1:16" x14ac:dyDescent="0.3">
      <c r="A1723" s="49">
        <v>1677</v>
      </c>
      <c r="B1723" s="115">
        <f t="shared" si="208"/>
        <v>0.74436310395314786</v>
      </c>
      <c r="C1723" s="49">
        <f t="shared" si="209"/>
        <v>1701.7494731707322</v>
      </c>
      <c r="D1723" s="49">
        <f t="shared" si="210"/>
        <v>0.19215686274509805</v>
      </c>
      <c r="E1723" s="49">
        <f t="shared" si="210"/>
        <v>0.30624313725490193</v>
      </c>
      <c r="F1723" s="49">
        <f t="shared" si="210"/>
        <v>0.54246274509803927</v>
      </c>
      <c r="G1723" s="49" t="e">
        <f t="shared" si="211"/>
        <v>#REF!</v>
      </c>
      <c r="H1723" s="49" t="e">
        <f t="shared" si="211"/>
        <v>#REF!</v>
      </c>
      <c r="I1723" s="49" t="e">
        <f t="shared" si="211"/>
        <v>#REF!</v>
      </c>
      <c r="J1723" s="116">
        <f>'[2]RGB Analysis'!A1723/3</f>
        <v>559</v>
      </c>
      <c r="K1723" s="116" t="b">
        <f t="shared" si="212"/>
        <v>1</v>
      </c>
      <c r="L1723" s="116"/>
      <c r="N1723" s="49">
        <v>49</v>
      </c>
      <c r="O1723" s="49">
        <v>78.091999999999999</v>
      </c>
      <c r="P1723" s="49">
        <v>138.328</v>
      </c>
    </row>
    <row r="1724" spans="1:16" hidden="1" x14ac:dyDescent="0.3">
      <c r="A1724" s="49">
        <v>1678</v>
      </c>
      <c r="B1724" s="115">
        <f t="shared" si="208"/>
        <v>0.74236212786725231</v>
      </c>
      <c r="C1724" s="49">
        <f t="shared" si="209"/>
        <v>1706.3363989744269</v>
      </c>
      <c r="D1724" s="49">
        <f t="shared" si="210"/>
        <v>0.19073686274509805</v>
      </c>
      <c r="E1724" s="49">
        <f t="shared" si="210"/>
        <v>0.30558823529411761</v>
      </c>
      <c r="F1724" s="49">
        <f t="shared" si="210"/>
        <v>0.53333333333333333</v>
      </c>
      <c r="G1724" s="49" t="e">
        <f t="shared" si="211"/>
        <v>#REF!</v>
      </c>
      <c r="H1724" s="49" t="e">
        <f t="shared" si="211"/>
        <v>#REF!</v>
      </c>
      <c r="I1724" s="49" t="e">
        <f t="shared" si="211"/>
        <v>#REF!</v>
      </c>
      <c r="J1724" s="116">
        <f>'[2]RGB Analysis'!A1724/3</f>
        <v>559.33333333333337</v>
      </c>
      <c r="K1724" s="116" t="b">
        <f t="shared" si="212"/>
        <v>0</v>
      </c>
      <c r="L1724" s="116"/>
      <c r="N1724" s="49">
        <v>48.637900000000002</v>
      </c>
      <c r="O1724" s="49">
        <v>77.924999999999997</v>
      </c>
      <c r="P1724" s="49">
        <v>136</v>
      </c>
    </row>
    <row r="1725" spans="1:16" hidden="1" x14ac:dyDescent="0.3">
      <c r="A1725" s="49">
        <v>1679</v>
      </c>
      <c r="B1725" s="115">
        <f t="shared" si="208"/>
        <v>0.74036115178135675</v>
      </c>
      <c r="C1725" s="49">
        <f t="shared" si="209"/>
        <v>1710.948118971655</v>
      </c>
      <c r="D1725" s="49">
        <f t="shared" si="210"/>
        <v>0.18431372549019606</v>
      </c>
      <c r="E1725" s="49">
        <f t="shared" si="210"/>
        <v>0.3028549019607843</v>
      </c>
      <c r="F1725" s="49">
        <f t="shared" si="210"/>
        <v>0.5292470588235294</v>
      </c>
      <c r="G1725" s="49" t="e">
        <f t="shared" si="211"/>
        <v>#REF!</v>
      </c>
      <c r="H1725" s="49" t="e">
        <f t="shared" si="211"/>
        <v>#REF!</v>
      </c>
      <c r="I1725" s="49" t="e">
        <f t="shared" si="211"/>
        <v>#REF!</v>
      </c>
      <c r="J1725" s="116">
        <f>'[2]RGB Analysis'!A1725/3</f>
        <v>559.66666666666663</v>
      </c>
      <c r="K1725" s="116" t="b">
        <f t="shared" si="212"/>
        <v>0</v>
      </c>
      <c r="L1725" s="116"/>
      <c r="N1725" s="49">
        <v>47</v>
      </c>
      <c r="O1725" s="49">
        <v>77.227999999999994</v>
      </c>
      <c r="P1725" s="49">
        <v>134.958</v>
      </c>
    </row>
    <row r="1726" spans="1:16" x14ac:dyDescent="0.3">
      <c r="A1726" s="49">
        <v>1680</v>
      </c>
      <c r="B1726" s="115">
        <f t="shared" si="208"/>
        <v>0.7383601756954612</v>
      </c>
      <c r="C1726" s="49">
        <f t="shared" si="209"/>
        <v>1715.5848347412259</v>
      </c>
      <c r="D1726" s="49">
        <f t="shared" si="210"/>
        <v>0.18502000000000002</v>
      </c>
      <c r="E1726" s="49">
        <f t="shared" si="210"/>
        <v>0.30658823529411772</v>
      </c>
      <c r="F1726" s="49">
        <f t="shared" si="210"/>
        <v>0.50994117647058812</v>
      </c>
      <c r="G1726" s="49" t="e">
        <f t="shared" si="211"/>
        <v>#REF!</v>
      </c>
      <c r="H1726" s="49" t="e">
        <f t="shared" si="211"/>
        <v>#REF!</v>
      </c>
      <c r="I1726" s="49" t="e">
        <f t="shared" si="211"/>
        <v>#REF!</v>
      </c>
      <c r="J1726" s="116">
        <f>'[2]RGB Analysis'!A1726/3</f>
        <v>560</v>
      </c>
      <c r="K1726" s="116" t="b">
        <f t="shared" si="212"/>
        <v>1</v>
      </c>
      <c r="L1726" s="116"/>
      <c r="N1726" s="49">
        <v>47.180100000000003</v>
      </c>
      <c r="O1726" s="49">
        <v>78.180000000000007</v>
      </c>
      <c r="P1726" s="49">
        <v>130.035</v>
      </c>
    </row>
    <row r="1727" spans="1:16" hidden="1" x14ac:dyDescent="0.3">
      <c r="A1727" s="49">
        <v>1681</v>
      </c>
      <c r="B1727" s="115">
        <f t="shared" si="208"/>
        <v>0.73635919960956564</v>
      </c>
      <c r="C1727" s="49">
        <f t="shared" si="209"/>
        <v>1720.2467500530227</v>
      </c>
      <c r="D1727" s="49">
        <f t="shared" si="210"/>
        <v>0.18823529411764706</v>
      </c>
      <c r="E1727" s="49">
        <f t="shared" si="210"/>
        <v>0.30974117647058824</v>
      </c>
      <c r="F1727" s="49">
        <f t="shared" si="210"/>
        <v>0.50769019607843147</v>
      </c>
      <c r="G1727" s="49" t="e">
        <f t="shared" ref="G1727:I1742" si="213">G1726</f>
        <v>#REF!</v>
      </c>
      <c r="H1727" s="49" t="e">
        <f t="shared" si="213"/>
        <v>#REF!</v>
      </c>
      <c r="I1727" s="49" t="e">
        <f t="shared" si="213"/>
        <v>#REF!</v>
      </c>
      <c r="J1727" s="116">
        <f>'[2]RGB Analysis'!A1727/3</f>
        <v>560.33333333333337</v>
      </c>
      <c r="K1727" s="116" t="b">
        <f t="shared" si="212"/>
        <v>0</v>
      </c>
      <c r="L1727" s="116"/>
      <c r="N1727" s="49">
        <v>48</v>
      </c>
      <c r="O1727" s="49">
        <v>78.983999999999995</v>
      </c>
      <c r="P1727" s="49">
        <v>129.46100000000001</v>
      </c>
    </row>
    <row r="1728" spans="1:16" hidden="1" x14ac:dyDescent="0.3">
      <c r="A1728" s="49">
        <v>1682</v>
      </c>
      <c r="B1728" s="115">
        <f t="shared" si="208"/>
        <v>0.73435822352367008</v>
      </c>
      <c r="C1728" s="49">
        <f t="shared" si="209"/>
        <v>1724.9340708978539</v>
      </c>
      <c r="D1728" s="49">
        <f t="shared" si="210"/>
        <v>0.18612823529411762</v>
      </c>
      <c r="E1728" s="49">
        <f t="shared" si="210"/>
        <v>0.30907058823529415</v>
      </c>
      <c r="F1728" s="49">
        <f t="shared" si="210"/>
        <v>0.49803921568627452</v>
      </c>
      <c r="G1728" s="49" t="e">
        <f t="shared" si="213"/>
        <v>#REF!</v>
      </c>
      <c r="H1728" s="49" t="e">
        <f t="shared" si="213"/>
        <v>#REF!</v>
      </c>
      <c r="I1728" s="49" t="e">
        <f t="shared" si="213"/>
        <v>#REF!</v>
      </c>
      <c r="J1728" s="116">
        <f>'[2]RGB Analysis'!A1728/3</f>
        <v>560.66666666666663</v>
      </c>
      <c r="K1728" s="116" t="b">
        <f t="shared" si="212"/>
        <v>0</v>
      </c>
      <c r="L1728" s="116"/>
      <c r="N1728" s="49">
        <v>47.462699999999998</v>
      </c>
      <c r="O1728" s="49">
        <v>78.813000000000002</v>
      </c>
      <c r="P1728" s="49">
        <v>127</v>
      </c>
    </row>
    <row r="1729" spans="1:16" x14ac:dyDescent="0.3">
      <c r="A1729" s="49">
        <v>1683</v>
      </c>
      <c r="B1729" s="115">
        <f t="shared" si="208"/>
        <v>0.73235724743777453</v>
      </c>
      <c r="C1729" s="49">
        <f t="shared" si="209"/>
        <v>1729.6470055177933</v>
      </c>
      <c r="D1729" s="49">
        <f t="shared" si="210"/>
        <v>0.1764705882352941</v>
      </c>
      <c r="E1729" s="49">
        <f t="shared" si="210"/>
        <v>0.30421176470588235</v>
      </c>
      <c r="F1729" s="49">
        <f t="shared" si="210"/>
        <v>0.49803921568627452</v>
      </c>
      <c r="G1729" s="49" t="e">
        <f t="shared" si="213"/>
        <v>#REF!</v>
      </c>
      <c r="H1729" s="49" t="e">
        <f t="shared" si="213"/>
        <v>#REF!</v>
      </c>
      <c r="I1729" s="49" t="e">
        <f t="shared" si="213"/>
        <v>#REF!</v>
      </c>
      <c r="J1729" s="116">
        <f>'[2]RGB Analysis'!A1729/3</f>
        <v>561</v>
      </c>
      <c r="K1729" s="116" t="b">
        <f t="shared" si="212"/>
        <v>1</v>
      </c>
      <c r="L1729" s="116"/>
      <c r="N1729" s="49">
        <v>45</v>
      </c>
      <c r="O1729" s="49">
        <v>77.573999999999998</v>
      </c>
      <c r="P1729" s="49">
        <v>127</v>
      </c>
    </row>
    <row r="1730" spans="1:16" hidden="1" x14ac:dyDescent="0.3">
      <c r="A1730" s="49">
        <v>1684</v>
      </c>
      <c r="B1730" s="115">
        <f t="shared" si="208"/>
        <v>0.73035627135187897</v>
      </c>
      <c r="C1730" s="49">
        <f t="shared" si="209"/>
        <v>1734.38576443702</v>
      </c>
      <c r="D1730" s="49">
        <f t="shared" si="210"/>
        <v>0.17856627450980389</v>
      </c>
      <c r="E1730" s="49">
        <f t="shared" si="210"/>
        <v>0.29787058823529411</v>
      </c>
      <c r="F1730" s="49">
        <f t="shared" si="210"/>
        <v>0.49803921568627452</v>
      </c>
      <c r="G1730" s="49" t="e">
        <f t="shared" si="213"/>
        <v>#REF!</v>
      </c>
      <c r="H1730" s="49" t="e">
        <f t="shared" si="213"/>
        <v>#REF!</v>
      </c>
      <c r="I1730" s="49" t="e">
        <f t="shared" si="213"/>
        <v>#REF!</v>
      </c>
      <c r="J1730" s="116">
        <f>'[2]RGB Analysis'!A1730/3</f>
        <v>561.33333333333337</v>
      </c>
      <c r="K1730" s="116" t="b">
        <f t="shared" si="212"/>
        <v>0</v>
      </c>
      <c r="L1730" s="116"/>
      <c r="N1730" s="49">
        <v>45.534399999999998</v>
      </c>
      <c r="O1730" s="49">
        <v>75.956999999999994</v>
      </c>
      <c r="P1730" s="49">
        <v>127</v>
      </c>
    </row>
    <row r="1731" spans="1:16" hidden="1" x14ac:dyDescent="0.3">
      <c r="A1731" s="49">
        <v>1685</v>
      </c>
      <c r="B1731" s="115">
        <f t="shared" si="208"/>
        <v>0.72835529526598342</v>
      </c>
      <c r="C1731" s="49">
        <f t="shared" si="209"/>
        <v>1739.1505604931658</v>
      </c>
      <c r="D1731" s="49">
        <f t="shared" si="210"/>
        <v>0.18823529411764706</v>
      </c>
      <c r="E1731" s="49">
        <f t="shared" si="210"/>
        <v>0.29965882352941176</v>
      </c>
      <c r="F1731" s="49">
        <f t="shared" si="210"/>
        <v>0.49455686274509802</v>
      </c>
      <c r="G1731" s="49" t="e">
        <f t="shared" si="213"/>
        <v>#REF!</v>
      </c>
      <c r="H1731" s="49" t="e">
        <f t="shared" si="213"/>
        <v>#REF!</v>
      </c>
      <c r="I1731" s="49" t="e">
        <f t="shared" si="213"/>
        <v>#REF!</v>
      </c>
      <c r="J1731" s="116">
        <f>'[2]RGB Analysis'!A1731/3</f>
        <v>561.66666666666663</v>
      </c>
      <c r="K1731" s="116" t="b">
        <f t="shared" si="212"/>
        <v>0</v>
      </c>
      <c r="L1731" s="116"/>
      <c r="N1731" s="49">
        <v>48</v>
      </c>
      <c r="O1731" s="49">
        <v>76.412999999999997</v>
      </c>
      <c r="P1731" s="49">
        <v>126.11199999999999</v>
      </c>
    </row>
    <row r="1732" spans="1:16" x14ac:dyDescent="0.3">
      <c r="A1732" s="49">
        <v>1686</v>
      </c>
      <c r="B1732" s="115">
        <f t="shared" si="208"/>
        <v>0.72635431918008786</v>
      </c>
      <c r="C1732" s="49">
        <f t="shared" si="209"/>
        <v>1743.9416088691801</v>
      </c>
      <c r="D1732" s="49">
        <f t="shared" si="210"/>
        <v>0.18615098039215686</v>
      </c>
      <c r="E1732" s="49">
        <f t="shared" si="210"/>
        <v>0.30416862745098039</v>
      </c>
      <c r="F1732" s="49">
        <f t="shared" si="210"/>
        <v>0.47843137254901957</v>
      </c>
      <c r="G1732" s="49" t="e">
        <f t="shared" si="213"/>
        <v>#REF!</v>
      </c>
      <c r="H1732" s="49" t="e">
        <f t="shared" si="213"/>
        <v>#REF!</v>
      </c>
      <c r="I1732" s="49" t="e">
        <f t="shared" si="213"/>
        <v>#REF!</v>
      </c>
      <c r="J1732" s="116">
        <f>'[2]RGB Analysis'!A1732/3</f>
        <v>562</v>
      </c>
      <c r="K1732" s="116" t="b">
        <f t="shared" si="212"/>
        <v>1</v>
      </c>
      <c r="L1732" s="116"/>
      <c r="N1732" s="49">
        <v>47.468499999999999</v>
      </c>
      <c r="O1732" s="49">
        <v>77.563000000000002</v>
      </c>
      <c r="P1732" s="49">
        <v>122</v>
      </c>
    </row>
    <row r="1733" spans="1:16" hidden="1" x14ac:dyDescent="0.3">
      <c r="A1733" s="49">
        <v>1687</v>
      </c>
      <c r="B1733" s="115">
        <f t="shared" si="208"/>
        <v>0.72435334309419219</v>
      </c>
      <c r="C1733" s="49">
        <f t="shared" si="209"/>
        <v>1748.7591271257249</v>
      </c>
      <c r="D1733" s="49">
        <f t="shared" si="210"/>
        <v>0.1764705882352941</v>
      </c>
      <c r="E1733" s="49">
        <f t="shared" si="210"/>
        <v>0.30845882352941173</v>
      </c>
      <c r="F1733" s="49">
        <f t="shared" si="210"/>
        <v>0.4749686274509804</v>
      </c>
      <c r="G1733" s="49" t="e">
        <f t="shared" si="213"/>
        <v>#REF!</v>
      </c>
      <c r="H1733" s="49" t="e">
        <f t="shared" si="213"/>
        <v>#REF!</v>
      </c>
      <c r="I1733" s="49" t="e">
        <f t="shared" si="213"/>
        <v>#REF!</v>
      </c>
      <c r="J1733" s="116">
        <f>'[2]RGB Analysis'!A1733/3</f>
        <v>562.33333333333337</v>
      </c>
      <c r="K1733" s="116" t="b">
        <f t="shared" si="212"/>
        <v>0</v>
      </c>
      <c r="L1733" s="116"/>
      <c r="N1733" s="49">
        <v>45</v>
      </c>
      <c r="O1733" s="49">
        <v>78.656999999999996</v>
      </c>
      <c r="P1733" s="49">
        <v>121.117</v>
      </c>
    </row>
    <row r="1734" spans="1:16" hidden="1" x14ac:dyDescent="0.3">
      <c r="A1734" s="49">
        <v>1688</v>
      </c>
      <c r="B1734" s="115">
        <f t="shared" si="208"/>
        <v>0.72235236700829664</v>
      </c>
      <c r="C1734" s="49">
        <f t="shared" si="209"/>
        <v>1753.6033352341065</v>
      </c>
      <c r="D1734" s="49">
        <f t="shared" si="210"/>
        <v>0.17716156862745097</v>
      </c>
      <c r="E1734" s="49">
        <f t="shared" si="210"/>
        <v>0.30457647058823528</v>
      </c>
      <c r="F1734" s="49">
        <f t="shared" si="210"/>
        <v>0.45882352941176474</v>
      </c>
      <c r="G1734" s="49" t="e">
        <f t="shared" si="213"/>
        <v>#REF!</v>
      </c>
      <c r="H1734" s="49" t="e">
        <f t="shared" si="213"/>
        <v>#REF!</v>
      </c>
      <c r="I1734" s="49" t="e">
        <f t="shared" si="213"/>
        <v>#REF!</v>
      </c>
      <c r="J1734" s="116">
        <f>'[2]RGB Analysis'!A1734/3</f>
        <v>562.66666666666663</v>
      </c>
      <c r="K1734" s="116" t="b">
        <f t="shared" si="212"/>
        <v>0</v>
      </c>
      <c r="L1734" s="116"/>
      <c r="N1734" s="49">
        <v>45.176200000000001</v>
      </c>
      <c r="O1734" s="49">
        <v>77.667000000000002</v>
      </c>
      <c r="P1734" s="49">
        <v>117</v>
      </c>
    </row>
    <row r="1735" spans="1:16" x14ac:dyDescent="0.3">
      <c r="A1735" s="49">
        <v>1689</v>
      </c>
      <c r="B1735" s="115">
        <f t="shared" si="208"/>
        <v>0.72035139092240108</v>
      </c>
      <c r="C1735" s="49">
        <f t="shared" si="209"/>
        <v>1758.4744556097569</v>
      </c>
      <c r="D1735" s="49">
        <f t="shared" si="210"/>
        <v>0.1803921568627451</v>
      </c>
      <c r="E1735" s="49">
        <f t="shared" si="210"/>
        <v>0.30319215686274509</v>
      </c>
      <c r="F1735" s="49">
        <f t="shared" si="210"/>
        <v>0.45538039215686277</v>
      </c>
      <c r="G1735" s="49" t="e">
        <f t="shared" si="213"/>
        <v>#REF!</v>
      </c>
      <c r="H1735" s="49" t="e">
        <f t="shared" si="213"/>
        <v>#REF!</v>
      </c>
      <c r="I1735" s="49" t="e">
        <f t="shared" si="213"/>
        <v>#REF!</v>
      </c>
      <c r="J1735" s="116">
        <f>'[2]RGB Analysis'!A1735/3</f>
        <v>563</v>
      </c>
      <c r="K1735" s="116" t="b">
        <f t="shared" si="212"/>
        <v>1</v>
      </c>
      <c r="L1735" s="116"/>
      <c r="N1735" s="49">
        <v>46</v>
      </c>
      <c r="O1735" s="49">
        <v>77.313999999999993</v>
      </c>
      <c r="P1735" s="49">
        <v>116.122</v>
      </c>
    </row>
    <row r="1736" spans="1:16" hidden="1" x14ac:dyDescent="0.3">
      <c r="A1736" s="49">
        <v>1690</v>
      </c>
      <c r="B1736" s="115">
        <f t="shared" si="208"/>
        <v>0.71835041483650552</v>
      </c>
      <c r="C1736" s="49">
        <f t="shared" si="209"/>
        <v>1763.3727131462742</v>
      </c>
      <c r="D1736" s="49">
        <f t="shared" si="210"/>
        <v>0.17970509803921569</v>
      </c>
      <c r="E1736" s="49">
        <f t="shared" si="210"/>
        <v>0.30834117647058817</v>
      </c>
      <c r="F1736" s="49">
        <f t="shared" si="210"/>
        <v>0.4392156862745098</v>
      </c>
      <c r="G1736" s="49" t="e">
        <f t="shared" si="213"/>
        <v>#REF!</v>
      </c>
      <c r="H1736" s="49" t="e">
        <f t="shared" si="213"/>
        <v>#REF!</v>
      </c>
      <c r="I1736" s="49" t="e">
        <f t="shared" si="213"/>
        <v>#REF!</v>
      </c>
      <c r="J1736" s="116">
        <f>'[2]RGB Analysis'!A1736/3</f>
        <v>563.33333333333337</v>
      </c>
      <c r="K1736" s="116" t="b">
        <f t="shared" si="212"/>
        <v>0</v>
      </c>
      <c r="L1736" s="116"/>
      <c r="N1736" s="49">
        <v>45.824800000000003</v>
      </c>
      <c r="O1736" s="49">
        <v>78.626999999999995</v>
      </c>
      <c r="P1736" s="49">
        <v>112</v>
      </c>
    </row>
    <row r="1737" spans="1:16" hidden="1" x14ac:dyDescent="0.3">
      <c r="A1737" s="49">
        <v>1691</v>
      </c>
      <c r="B1737" s="115">
        <f t="shared" si="208"/>
        <v>0.71634943875060997</v>
      </c>
      <c r="C1737" s="49">
        <f t="shared" si="209"/>
        <v>1768.2983352500348</v>
      </c>
      <c r="D1737" s="49">
        <f t="shared" si="210"/>
        <v>0.1764705882352941</v>
      </c>
      <c r="E1737" s="49">
        <f t="shared" si="210"/>
        <v>0.30519607843137259</v>
      </c>
      <c r="F1737" s="49">
        <f t="shared" si="210"/>
        <v>0.4392156862745098</v>
      </c>
      <c r="G1737" s="49" t="e">
        <f t="shared" si="213"/>
        <v>#REF!</v>
      </c>
      <c r="H1737" s="49" t="e">
        <f t="shared" si="213"/>
        <v>#REF!</v>
      </c>
      <c r="I1737" s="49" t="e">
        <f t="shared" si="213"/>
        <v>#REF!</v>
      </c>
      <c r="J1737" s="116">
        <f>'[2]RGB Analysis'!A1737/3</f>
        <v>563.66666666666663</v>
      </c>
      <c r="K1737" s="116" t="b">
        <f t="shared" si="212"/>
        <v>0</v>
      </c>
      <c r="L1737" s="116"/>
      <c r="N1737" s="49">
        <v>45</v>
      </c>
      <c r="O1737" s="49">
        <v>77.825000000000003</v>
      </c>
      <c r="P1737" s="49">
        <v>112</v>
      </c>
    </row>
    <row r="1738" spans="1:16" x14ac:dyDescent="0.3">
      <c r="A1738" s="49">
        <v>1692</v>
      </c>
      <c r="B1738" s="115">
        <f t="shared" si="208"/>
        <v>0.71434846266471441</v>
      </c>
      <c r="C1738" s="49">
        <f t="shared" si="209"/>
        <v>1773.2515518753851</v>
      </c>
      <c r="D1738" s="49">
        <f t="shared" si="210"/>
        <v>0.17510392156862745</v>
      </c>
      <c r="E1738" s="49">
        <f t="shared" si="210"/>
        <v>0.30215686274509801</v>
      </c>
      <c r="F1738" s="49">
        <f t="shared" si="210"/>
        <v>0.4392156862745098</v>
      </c>
      <c r="G1738" s="49" t="e">
        <f t="shared" si="213"/>
        <v>#REF!</v>
      </c>
      <c r="H1738" s="49" t="e">
        <f t="shared" si="213"/>
        <v>#REF!</v>
      </c>
      <c r="I1738" s="49" t="e">
        <f t="shared" si="213"/>
        <v>#REF!</v>
      </c>
      <c r="J1738" s="116">
        <f>'[2]RGB Analysis'!A1738/3</f>
        <v>564</v>
      </c>
      <c r="K1738" s="116" t="b">
        <f t="shared" si="212"/>
        <v>1</v>
      </c>
      <c r="L1738" s="116"/>
      <c r="N1738" s="49">
        <v>44.651499999999999</v>
      </c>
      <c r="O1738" s="49">
        <v>77.05</v>
      </c>
      <c r="P1738" s="49">
        <v>112</v>
      </c>
    </row>
    <row r="1739" spans="1:16" hidden="1" x14ac:dyDescent="0.3">
      <c r="A1739" s="49">
        <v>1693</v>
      </c>
      <c r="B1739" s="115">
        <f t="shared" si="208"/>
        <v>0.71234748657881886</v>
      </c>
      <c r="C1739" s="49">
        <f t="shared" si="209"/>
        <v>1778.2325955604281</v>
      </c>
      <c r="D1739" s="49">
        <f t="shared" si="210"/>
        <v>0.16862745098039214</v>
      </c>
      <c r="E1739" s="49">
        <f t="shared" si="210"/>
        <v>0.30318823529411765</v>
      </c>
      <c r="F1739" s="49">
        <f t="shared" si="210"/>
        <v>0.43444705882352941</v>
      </c>
      <c r="G1739" s="49" t="e">
        <f t="shared" si="213"/>
        <v>#REF!</v>
      </c>
      <c r="H1739" s="49" t="e">
        <f t="shared" si="213"/>
        <v>#REF!</v>
      </c>
      <c r="I1739" s="49" t="e">
        <f t="shared" si="213"/>
        <v>#REF!</v>
      </c>
      <c r="J1739" s="116">
        <f>'[2]RGB Analysis'!A1739/3</f>
        <v>564.33333333333337</v>
      </c>
      <c r="K1739" s="116" t="b">
        <f t="shared" si="212"/>
        <v>0</v>
      </c>
      <c r="L1739" s="116"/>
      <c r="N1739" s="49">
        <v>43</v>
      </c>
      <c r="O1739" s="49">
        <v>77.313000000000002</v>
      </c>
      <c r="P1739" s="49">
        <v>110.78400000000001</v>
      </c>
    </row>
    <row r="1740" spans="1:16" hidden="1" x14ac:dyDescent="0.3">
      <c r="A1740" s="49">
        <v>1694</v>
      </c>
      <c r="B1740" s="115">
        <f t="shared" si="208"/>
        <v>0.7103465104929233</v>
      </c>
      <c r="C1740" s="49">
        <f t="shared" si="209"/>
        <v>1783.2417014634152</v>
      </c>
      <c r="D1740" s="49">
        <f t="shared" si="210"/>
        <v>0.17066588235294117</v>
      </c>
      <c r="E1740" s="49">
        <f t="shared" si="210"/>
        <v>0.30351372549019612</v>
      </c>
      <c r="F1740" s="49">
        <f t="shared" si="210"/>
        <v>0.41176470588235292</v>
      </c>
      <c r="G1740" s="49" t="e">
        <f t="shared" si="213"/>
        <v>#REF!</v>
      </c>
      <c r="H1740" s="49" t="e">
        <f t="shared" si="213"/>
        <v>#REF!</v>
      </c>
      <c r="I1740" s="49" t="e">
        <f t="shared" si="213"/>
        <v>#REF!</v>
      </c>
      <c r="J1740" s="116">
        <f>'[2]RGB Analysis'!A1740/3</f>
        <v>564.66666666666663</v>
      </c>
      <c r="K1740" s="116" t="b">
        <f t="shared" si="212"/>
        <v>0</v>
      </c>
      <c r="L1740" s="116"/>
      <c r="N1740" s="49">
        <v>43.519799999999996</v>
      </c>
      <c r="O1740" s="49">
        <v>77.396000000000001</v>
      </c>
      <c r="P1740" s="49">
        <v>105</v>
      </c>
    </row>
    <row r="1741" spans="1:16" x14ac:dyDescent="0.3">
      <c r="A1741" s="49">
        <v>1695</v>
      </c>
      <c r="B1741" s="115">
        <f t="shared" si="208"/>
        <v>0.70834553440702774</v>
      </c>
      <c r="C1741" s="49">
        <f t="shared" si="209"/>
        <v>1788.2791073997525</v>
      </c>
      <c r="D1741" s="49">
        <f t="shared" si="210"/>
        <v>0.1803921568627451</v>
      </c>
      <c r="E1741" s="49">
        <f t="shared" si="210"/>
        <v>0.3054745098039216</v>
      </c>
      <c r="F1741" s="49">
        <f t="shared" si="210"/>
        <v>0.41108627450980395</v>
      </c>
      <c r="G1741" s="49" t="e">
        <f t="shared" si="213"/>
        <v>#REF!</v>
      </c>
      <c r="H1741" s="49" t="e">
        <f t="shared" si="213"/>
        <v>#REF!</v>
      </c>
      <c r="I1741" s="49" t="e">
        <f t="shared" si="213"/>
        <v>#REF!</v>
      </c>
      <c r="J1741" s="116">
        <f>'[2]RGB Analysis'!A1741/3</f>
        <v>565</v>
      </c>
      <c r="K1741" s="116" t="b">
        <f t="shared" si="212"/>
        <v>1</v>
      </c>
      <c r="L1741" s="116"/>
      <c r="N1741" s="49">
        <v>46</v>
      </c>
      <c r="O1741" s="49">
        <v>77.896000000000001</v>
      </c>
      <c r="P1741" s="49">
        <v>104.827</v>
      </c>
    </row>
    <row r="1742" spans="1:16" hidden="1" x14ac:dyDescent="0.3">
      <c r="A1742" s="49">
        <v>1696</v>
      </c>
      <c r="B1742" s="115">
        <f t="shared" si="208"/>
        <v>0.70634455832113219</v>
      </c>
      <c r="C1742" s="49">
        <f t="shared" si="209"/>
        <v>1793.3450538796385</v>
      </c>
      <c r="D1742" s="49">
        <f t="shared" si="210"/>
        <v>0.17971647058823528</v>
      </c>
      <c r="E1742" s="49">
        <f t="shared" si="210"/>
        <v>0.30880392156862746</v>
      </c>
      <c r="F1742" s="49">
        <f t="shared" si="210"/>
        <v>0.40784313725490196</v>
      </c>
      <c r="G1742" s="49" t="e">
        <f t="shared" si="213"/>
        <v>#REF!</v>
      </c>
      <c r="H1742" s="49" t="e">
        <f t="shared" si="213"/>
        <v>#REF!</v>
      </c>
      <c r="I1742" s="49" t="e">
        <f t="shared" si="213"/>
        <v>#REF!</v>
      </c>
      <c r="J1742" s="116">
        <f>'[2]RGB Analysis'!A1742/3</f>
        <v>565.33333333333337</v>
      </c>
      <c r="K1742" s="116" t="b">
        <f t="shared" si="212"/>
        <v>0</v>
      </c>
      <c r="L1742" s="116"/>
      <c r="N1742" s="49">
        <v>45.8277</v>
      </c>
      <c r="O1742" s="49">
        <v>78.745000000000005</v>
      </c>
      <c r="P1742" s="49">
        <v>104</v>
      </c>
    </row>
    <row r="1743" spans="1:16" hidden="1" x14ac:dyDescent="0.3">
      <c r="A1743" s="49">
        <v>1697</v>
      </c>
      <c r="B1743" s="115">
        <f t="shared" si="208"/>
        <v>0.70434358223523663</v>
      </c>
      <c r="C1743" s="49">
        <f t="shared" si="209"/>
        <v>1798.4397841463422</v>
      </c>
      <c r="D1743" s="49">
        <f t="shared" si="210"/>
        <v>0.1764705882352941</v>
      </c>
      <c r="E1743" s="49">
        <f t="shared" si="210"/>
        <v>0.30886666666666668</v>
      </c>
      <c r="F1743" s="49">
        <f t="shared" si="210"/>
        <v>0.40379999999999994</v>
      </c>
      <c r="G1743" s="49" t="e">
        <f t="shared" ref="G1743:I1758" si="214">G1742</f>
        <v>#REF!</v>
      </c>
      <c r="H1743" s="49" t="e">
        <f t="shared" si="214"/>
        <v>#REF!</v>
      </c>
      <c r="I1743" s="49" t="e">
        <f t="shared" si="214"/>
        <v>#REF!</v>
      </c>
      <c r="J1743" s="116">
        <f>'[2]RGB Analysis'!A1743/3</f>
        <v>565.66666666666663</v>
      </c>
      <c r="K1743" s="116" t="b">
        <f t="shared" si="212"/>
        <v>0</v>
      </c>
      <c r="L1743" s="116"/>
      <c r="N1743" s="49">
        <v>45</v>
      </c>
      <c r="O1743" s="49">
        <v>78.760999999999996</v>
      </c>
      <c r="P1743" s="49">
        <v>102.96899999999999</v>
      </c>
    </row>
    <row r="1744" spans="1:16" x14ac:dyDescent="0.3">
      <c r="A1744" s="49">
        <v>1698</v>
      </c>
      <c r="B1744" s="115">
        <f t="shared" si="208"/>
        <v>0.70234260614934108</v>
      </c>
      <c r="C1744" s="49">
        <f t="shared" si="209"/>
        <v>1803.5635442151352</v>
      </c>
      <c r="D1744" s="49">
        <f t="shared" si="210"/>
        <v>0.1764705882352941</v>
      </c>
      <c r="E1744" s="49">
        <f t="shared" si="210"/>
        <v>0.31222352941176473</v>
      </c>
      <c r="F1744" s="49">
        <f t="shared" si="210"/>
        <v>0.3843137254901961</v>
      </c>
      <c r="G1744" s="49" t="e">
        <f t="shared" si="214"/>
        <v>#REF!</v>
      </c>
      <c r="H1744" s="49" t="e">
        <f t="shared" si="214"/>
        <v>#REF!</v>
      </c>
      <c r="I1744" s="49" t="e">
        <f t="shared" si="214"/>
        <v>#REF!</v>
      </c>
      <c r="J1744" s="116">
        <f>'[2]RGB Analysis'!A1744/3</f>
        <v>566</v>
      </c>
      <c r="K1744" s="116" t="b">
        <f t="shared" si="212"/>
        <v>1</v>
      </c>
      <c r="L1744" s="116"/>
      <c r="N1744" s="49">
        <v>45</v>
      </c>
      <c r="O1744" s="49">
        <v>79.617000000000004</v>
      </c>
      <c r="P1744" s="49">
        <v>98</v>
      </c>
    </row>
    <row r="1745" spans="1:16" hidden="1" x14ac:dyDescent="0.3">
      <c r="A1745" s="49">
        <v>1699</v>
      </c>
      <c r="B1745" s="115">
        <f t="shared" si="208"/>
        <v>0.70034163006344552</v>
      </c>
      <c r="C1745" s="49">
        <f t="shared" si="209"/>
        <v>1808.7165829128926</v>
      </c>
      <c r="D1745" s="49">
        <f t="shared" si="210"/>
        <v>0.1764705882352941</v>
      </c>
      <c r="E1745" s="49">
        <f t="shared" si="210"/>
        <v>0.3127372549019608</v>
      </c>
      <c r="F1745" s="49">
        <f t="shared" si="210"/>
        <v>0.38297254901960781</v>
      </c>
      <c r="G1745" s="49" t="e">
        <f t="shared" si="214"/>
        <v>#REF!</v>
      </c>
      <c r="H1745" s="49" t="e">
        <f t="shared" si="214"/>
        <v>#REF!</v>
      </c>
      <c r="I1745" s="49" t="e">
        <f t="shared" si="214"/>
        <v>#REF!</v>
      </c>
      <c r="J1745" s="116">
        <f>'[2]RGB Analysis'!A1745/3</f>
        <v>566.33333333333337</v>
      </c>
      <c r="K1745" s="116" t="b">
        <f t="shared" si="212"/>
        <v>0</v>
      </c>
      <c r="L1745" s="116"/>
      <c r="N1745" s="49">
        <v>45</v>
      </c>
      <c r="O1745" s="49">
        <v>79.748000000000005</v>
      </c>
      <c r="P1745" s="49">
        <v>97.658000000000001</v>
      </c>
    </row>
    <row r="1746" spans="1:16" hidden="1" x14ac:dyDescent="0.3">
      <c r="A1746" s="49">
        <v>1700</v>
      </c>
      <c r="B1746" s="115">
        <f t="shared" si="208"/>
        <v>0.69834065397754996</v>
      </c>
      <c r="C1746" s="49">
        <f t="shared" si="209"/>
        <v>1813.8991519183737</v>
      </c>
      <c r="D1746" s="49">
        <f t="shared" si="210"/>
        <v>0.17914235294117647</v>
      </c>
      <c r="E1746" s="49">
        <f t="shared" si="210"/>
        <v>0.31034509803921567</v>
      </c>
      <c r="F1746" s="49">
        <f t="shared" si="210"/>
        <v>0.37647058823529411</v>
      </c>
      <c r="G1746" s="49" t="e">
        <f t="shared" si="214"/>
        <v>#REF!</v>
      </c>
      <c r="H1746" s="49" t="e">
        <f t="shared" si="214"/>
        <v>#REF!</v>
      </c>
      <c r="I1746" s="49" t="e">
        <f t="shared" si="214"/>
        <v>#REF!</v>
      </c>
      <c r="J1746" s="116">
        <f>'[2]RGB Analysis'!A1746/3</f>
        <v>566.66666666666663</v>
      </c>
      <c r="K1746" s="116" t="b">
        <f t="shared" si="212"/>
        <v>0</v>
      </c>
      <c r="L1746" s="116"/>
      <c r="N1746" s="49">
        <v>45.6813</v>
      </c>
      <c r="O1746" s="49">
        <v>79.138000000000005</v>
      </c>
      <c r="P1746" s="49">
        <v>96</v>
      </c>
    </row>
    <row r="1747" spans="1:16" x14ac:dyDescent="0.3">
      <c r="A1747" s="49">
        <v>1701</v>
      </c>
      <c r="B1747" s="115">
        <f t="shared" si="208"/>
        <v>0.69633967789165441</v>
      </c>
      <c r="C1747" s="49">
        <f t="shared" si="209"/>
        <v>1819.1115058031967</v>
      </c>
      <c r="D1747" s="49">
        <f t="shared" si="210"/>
        <v>0.19215686274509805</v>
      </c>
      <c r="E1747" s="49">
        <f t="shared" si="210"/>
        <v>0.313121568627451</v>
      </c>
      <c r="F1747" s="49">
        <f t="shared" si="210"/>
        <v>0.37513725490196076</v>
      </c>
      <c r="G1747" s="49" t="e">
        <f t="shared" si="214"/>
        <v>#REF!</v>
      </c>
      <c r="H1747" s="49" t="e">
        <f t="shared" si="214"/>
        <v>#REF!</v>
      </c>
      <c r="I1747" s="49" t="e">
        <f t="shared" si="214"/>
        <v>#REF!</v>
      </c>
      <c r="J1747" s="116">
        <f>'[2]RGB Analysis'!A1747/3</f>
        <v>567</v>
      </c>
      <c r="K1747" s="116" t="b">
        <f t="shared" si="212"/>
        <v>1</v>
      </c>
      <c r="L1747" s="116"/>
      <c r="N1747" s="49">
        <v>49</v>
      </c>
      <c r="O1747" s="49">
        <v>79.846000000000004</v>
      </c>
      <c r="P1747" s="49">
        <v>95.66</v>
      </c>
    </row>
    <row r="1748" spans="1:16" hidden="1" x14ac:dyDescent="0.3">
      <c r="A1748" s="49">
        <v>1702</v>
      </c>
      <c r="B1748" s="115">
        <f t="shared" si="208"/>
        <v>0.69433870180575885</v>
      </c>
      <c r="C1748" s="49">
        <f t="shared" si="209"/>
        <v>1824.3539020735227</v>
      </c>
      <c r="D1748" s="49">
        <f t="shared" si="210"/>
        <v>0.19149294117647059</v>
      </c>
      <c r="E1748" s="49">
        <f t="shared" si="210"/>
        <v>0.3096627450980392</v>
      </c>
      <c r="F1748" s="49">
        <f t="shared" si="210"/>
        <v>0.36862745098039212</v>
      </c>
      <c r="G1748" s="49" t="e">
        <f t="shared" si="214"/>
        <v>#REF!</v>
      </c>
      <c r="H1748" s="49" t="e">
        <f t="shared" si="214"/>
        <v>#REF!</v>
      </c>
      <c r="I1748" s="49" t="e">
        <f t="shared" si="214"/>
        <v>#REF!</v>
      </c>
      <c r="J1748" s="116">
        <f>'[2]RGB Analysis'!A1748/3</f>
        <v>567.33333333333337</v>
      </c>
      <c r="K1748" s="116" t="b">
        <f t="shared" si="212"/>
        <v>0</v>
      </c>
      <c r="L1748" s="116"/>
      <c r="N1748" s="49">
        <v>48.8307</v>
      </c>
      <c r="O1748" s="49">
        <v>78.963999999999999</v>
      </c>
      <c r="P1748" s="49">
        <v>94</v>
      </c>
    </row>
    <row r="1749" spans="1:16" hidden="1" x14ac:dyDescent="0.3">
      <c r="A1749" s="49">
        <v>1703</v>
      </c>
      <c r="B1749" s="115">
        <f t="shared" si="208"/>
        <v>0.6923377257198633</v>
      </c>
      <c r="C1749" s="49">
        <f t="shared" si="209"/>
        <v>1829.6266012124636</v>
      </c>
      <c r="D1749" s="49">
        <f t="shared" si="210"/>
        <v>0.18823529411764706</v>
      </c>
      <c r="E1749" s="49">
        <f t="shared" si="210"/>
        <v>0.30828235294117645</v>
      </c>
      <c r="F1749" s="49">
        <f t="shared" si="210"/>
        <v>0.36995294117647054</v>
      </c>
      <c r="G1749" s="49" t="e">
        <f t="shared" si="214"/>
        <v>#REF!</v>
      </c>
      <c r="H1749" s="49" t="e">
        <f t="shared" si="214"/>
        <v>#REF!</v>
      </c>
      <c r="I1749" s="49" t="e">
        <f t="shared" si="214"/>
        <v>#REF!</v>
      </c>
      <c r="J1749" s="116">
        <f>'[2]RGB Analysis'!A1749/3</f>
        <v>567.66666666666663</v>
      </c>
      <c r="K1749" s="116" t="b">
        <f t="shared" si="212"/>
        <v>0</v>
      </c>
      <c r="L1749" s="116"/>
      <c r="N1749" s="49">
        <v>48</v>
      </c>
      <c r="O1749" s="49">
        <v>78.611999999999995</v>
      </c>
      <c r="P1749" s="49">
        <v>94.337999999999994</v>
      </c>
    </row>
    <row r="1750" spans="1:16" x14ac:dyDescent="0.3">
      <c r="A1750" s="49">
        <v>1704</v>
      </c>
      <c r="B1750" s="115">
        <f t="shared" si="208"/>
        <v>0.69033674963396774</v>
      </c>
      <c r="C1750" s="49">
        <f t="shared" si="209"/>
        <v>1834.9298667232244</v>
      </c>
      <c r="D1750" s="49">
        <f t="shared" si="210"/>
        <v>0.18823529411764706</v>
      </c>
      <c r="E1750" s="49">
        <f t="shared" si="210"/>
        <v>0.3111686274509804</v>
      </c>
      <c r="F1750" s="49">
        <f t="shared" si="210"/>
        <v>0.37647058823529411</v>
      </c>
      <c r="G1750" s="49" t="e">
        <f t="shared" si="214"/>
        <v>#REF!</v>
      </c>
      <c r="H1750" s="49" t="e">
        <f t="shared" si="214"/>
        <v>#REF!</v>
      </c>
      <c r="I1750" s="49" t="e">
        <f t="shared" si="214"/>
        <v>#REF!</v>
      </c>
      <c r="J1750" s="116">
        <f>'[2]RGB Analysis'!A1750/3</f>
        <v>568</v>
      </c>
      <c r="K1750" s="116" t="b">
        <f t="shared" si="212"/>
        <v>1</v>
      </c>
      <c r="L1750" s="116"/>
      <c r="N1750" s="49">
        <v>48</v>
      </c>
      <c r="O1750" s="49">
        <v>79.347999999999999</v>
      </c>
      <c r="P1750" s="49">
        <v>96</v>
      </c>
    </row>
    <row r="1751" spans="1:16" hidden="1" x14ac:dyDescent="0.3">
      <c r="A1751" s="49">
        <v>1705</v>
      </c>
      <c r="B1751" s="115">
        <f t="shared" si="208"/>
        <v>0.68833577354807218</v>
      </c>
      <c r="C1751" s="49">
        <f t="shared" si="209"/>
        <v>1840.2639651730012</v>
      </c>
      <c r="D1751" s="49">
        <f t="shared" si="210"/>
        <v>0.18823529411764706</v>
      </c>
      <c r="E1751" s="49">
        <f t="shared" si="210"/>
        <v>0.30980392156862746</v>
      </c>
      <c r="F1751" s="49">
        <f t="shared" si="210"/>
        <v>0.37581176470588235</v>
      </c>
      <c r="G1751" s="49" t="e">
        <f t="shared" si="214"/>
        <v>#REF!</v>
      </c>
      <c r="H1751" s="49" t="e">
        <f t="shared" si="214"/>
        <v>#REF!</v>
      </c>
      <c r="I1751" s="49" t="e">
        <f t="shared" si="214"/>
        <v>#REF!</v>
      </c>
      <c r="J1751" s="116">
        <f>'[2]RGB Analysis'!A1751/3</f>
        <v>568.33333333333337</v>
      </c>
      <c r="K1751" s="116" t="b">
        <f t="shared" si="212"/>
        <v>0</v>
      </c>
      <c r="L1751" s="116"/>
      <c r="N1751" s="49">
        <v>48</v>
      </c>
      <c r="O1751" s="49">
        <v>79</v>
      </c>
      <c r="P1751" s="49">
        <v>95.831999999999994</v>
      </c>
    </row>
    <row r="1752" spans="1:16" hidden="1" x14ac:dyDescent="0.3">
      <c r="A1752" s="49">
        <v>1706</v>
      </c>
      <c r="B1752" s="115">
        <f t="shared" si="208"/>
        <v>0.68633479746217663</v>
      </c>
      <c r="C1752" s="49">
        <f t="shared" si="209"/>
        <v>1845.6291662376454</v>
      </c>
      <c r="D1752" s="49">
        <f t="shared" si="210"/>
        <v>0.18560941176470586</v>
      </c>
      <c r="E1752" s="49">
        <f t="shared" si="210"/>
        <v>0.31045882352941179</v>
      </c>
      <c r="F1752" s="49">
        <f t="shared" si="210"/>
        <v>0.37254901960784315</v>
      </c>
      <c r="G1752" s="49" t="e">
        <f t="shared" si="214"/>
        <v>#REF!</v>
      </c>
      <c r="H1752" s="49" t="e">
        <f t="shared" si="214"/>
        <v>#REF!</v>
      </c>
      <c r="I1752" s="49" t="e">
        <f t="shared" si="214"/>
        <v>#REF!</v>
      </c>
      <c r="J1752" s="116">
        <f>'[2]RGB Analysis'!A1752/3</f>
        <v>568.66666666666663</v>
      </c>
      <c r="K1752" s="116" t="b">
        <f t="shared" si="212"/>
        <v>0</v>
      </c>
      <c r="L1752" s="116"/>
      <c r="N1752" s="49">
        <v>47.330399999999997</v>
      </c>
      <c r="O1752" s="49">
        <v>79.167000000000002</v>
      </c>
      <c r="P1752" s="49">
        <v>95</v>
      </c>
    </row>
    <row r="1753" spans="1:16" x14ac:dyDescent="0.3">
      <c r="A1753" s="49">
        <v>1707</v>
      </c>
      <c r="B1753" s="115">
        <f t="shared" si="208"/>
        <v>0.68433382137628107</v>
      </c>
      <c r="C1753" s="49">
        <f t="shared" si="209"/>
        <v>1851.0257427471122</v>
      </c>
      <c r="D1753" s="49">
        <f t="shared" si="210"/>
        <v>0.17254901960784313</v>
      </c>
      <c r="E1753" s="49">
        <f t="shared" si="210"/>
        <v>0.3130705882352941</v>
      </c>
      <c r="F1753" s="49">
        <f t="shared" si="210"/>
        <v>0.37254901960784315</v>
      </c>
      <c r="G1753" s="49" t="e">
        <f t="shared" si="214"/>
        <v>#REF!</v>
      </c>
      <c r="H1753" s="49" t="e">
        <f t="shared" si="214"/>
        <v>#REF!</v>
      </c>
      <c r="I1753" s="49" t="e">
        <f t="shared" si="214"/>
        <v>#REF!</v>
      </c>
      <c r="J1753" s="116">
        <f>'[2]RGB Analysis'!A1753/3</f>
        <v>569</v>
      </c>
      <c r="K1753" s="116" t="b">
        <f t="shared" si="212"/>
        <v>1</v>
      </c>
      <c r="L1753" s="116"/>
      <c r="N1753" s="49">
        <v>44</v>
      </c>
      <c r="O1753" s="49">
        <v>79.832999999999998</v>
      </c>
      <c r="P1753" s="49">
        <v>95</v>
      </c>
    </row>
    <row r="1754" spans="1:16" hidden="1" x14ac:dyDescent="0.3">
      <c r="A1754" s="49">
        <v>1708</v>
      </c>
      <c r="B1754" s="115">
        <f t="shared" si="208"/>
        <v>0.68233284529038551</v>
      </c>
      <c r="C1754" s="49">
        <f t="shared" si="209"/>
        <v>1856.4539707317078</v>
      </c>
      <c r="D1754" s="49">
        <f t="shared" si="210"/>
        <v>0.17458431372549019</v>
      </c>
      <c r="E1754" s="49">
        <f t="shared" si="210"/>
        <v>0.30891764705882352</v>
      </c>
      <c r="F1754" s="49">
        <f t="shared" si="210"/>
        <v>0.37254901960784315</v>
      </c>
      <c r="G1754" s="49" t="e">
        <f t="shared" si="214"/>
        <v>#REF!</v>
      </c>
      <c r="H1754" s="49" t="e">
        <f t="shared" si="214"/>
        <v>#REF!</v>
      </c>
      <c r="I1754" s="49" t="e">
        <f t="shared" si="214"/>
        <v>#REF!</v>
      </c>
      <c r="J1754" s="116">
        <f>'[2]RGB Analysis'!A1754/3</f>
        <v>569.33333333333337</v>
      </c>
      <c r="K1754" s="116" t="b">
        <f t="shared" si="212"/>
        <v>0</v>
      </c>
      <c r="L1754" s="116"/>
      <c r="N1754" s="49">
        <v>44.518999999999998</v>
      </c>
      <c r="O1754" s="49">
        <v>78.774000000000001</v>
      </c>
      <c r="P1754" s="49">
        <v>95</v>
      </c>
    </row>
    <row r="1755" spans="1:16" hidden="1" x14ac:dyDescent="0.3">
      <c r="A1755" s="49">
        <v>1709</v>
      </c>
      <c r="B1755" s="115">
        <f t="shared" si="208"/>
        <v>0.68033186920448996</v>
      </c>
      <c r="C1755" s="49">
        <f t="shared" si="209"/>
        <v>1861.9141294691542</v>
      </c>
      <c r="D1755" s="49">
        <f t="shared" si="210"/>
        <v>0.18415882352941176</v>
      </c>
      <c r="E1755" s="49">
        <f t="shared" si="210"/>
        <v>0.30474509803921562</v>
      </c>
      <c r="F1755" s="49">
        <f t="shared" si="210"/>
        <v>0.37189803921568626</v>
      </c>
      <c r="G1755" s="49" t="e">
        <f t="shared" si="214"/>
        <v>#REF!</v>
      </c>
      <c r="H1755" s="49" t="e">
        <f t="shared" si="214"/>
        <v>#REF!</v>
      </c>
      <c r="I1755" s="49" t="e">
        <f t="shared" si="214"/>
        <v>#REF!</v>
      </c>
      <c r="J1755" s="116">
        <f>'[2]RGB Analysis'!A1755/3</f>
        <v>569.66666666666663</v>
      </c>
      <c r="K1755" s="116" t="b">
        <f t="shared" si="212"/>
        <v>0</v>
      </c>
      <c r="L1755" s="116"/>
      <c r="N1755" s="49">
        <v>46.960500000000003</v>
      </c>
      <c r="O1755" s="49">
        <v>77.709999999999994</v>
      </c>
      <c r="P1755" s="49">
        <v>94.834000000000003</v>
      </c>
    </row>
    <row r="1756" spans="1:16" x14ac:dyDescent="0.3">
      <c r="A1756" s="49">
        <v>1710</v>
      </c>
      <c r="B1756" s="115">
        <f t="shared" si="208"/>
        <v>0.6783308931185944</v>
      </c>
      <c r="C1756" s="49">
        <f t="shared" si="209"/>
        <v>1867.406501532485</v>
      </c>
      <c r="D1756" s="49">
        <f t="shared" si="210"/>
        <v>0.18219450980392157</v>
      </c>
      <c r="E1756" s="49">
        <f t="shared" si="210"/>
        <v>0.3070705882352941</v>
      </c>
      <c r="F1756" s="49">
        <f t="shared" si="210"/>
        <v>0.36862745098039212</v>
      </c>
      <c r="G1756" s="49" t="e">
        <f t="shared" si="214"/>
        <v>#REF!</v>
      </c>
      <c r="H1756" s="49" t="e">
        <f t="shared" si="214"/>
        <v>#REF!</v>
      </c>
      <c r="I1756" s="49" t="e">
        <f t="shared" si="214"/>
        <v>#REF!</v>
      </c>
      <c r="J1756" s="116">
        <f>'[2]RGB Analysis'!A1756/3</f>
        <v>570</v>
      </c>
      <c r="K1756" s="116" t="b">
        <f t="shared" si="212"/>
        <v>1</v>
      </c>
      <c r="L1756" s="116"/>
      <c r="N1756" s="49">
        <v>46.459600000000002</v>
      </c>
      <c r="O1756" s="49">
        <v>78.302999999999997</v>
      </c>
      <c r="P1756" s="49">
        <v>94</v>
      </c>
    </row>
    <row r="1757" spans="1:16" hidden="1" x14ac:dyDescent="0.3">
      <c r="A1757" s="49">
        <v>1711</v>
      </c>
      <c r="B1757" s="115">
        <f t="shared" si="208"/>
        <v>0.67632991703269885</v>
      </c>
      <c r="C1757" s="49">
        <f t="shared" si="209"/>
        <v>1872.931372838794</v>
      </c>
      <c r="D1757" s="49">
        <f t="shared" si="210"/>
        <v>0.17291058823529409</v>
      </c>
      <c r="E1757" s="49">
        <f t="shared" si="210"/>
        <v>0.30656470588235296</v>
      </c>
      <c r="F1757" s="49">
        <f t="shared" si="210"/>
        <v>0.36992156862745096</v>
      </c>
      <c r="G1757" s="49" t="e">
        <f t="shared" si="214"/>
        <v>#REF!</v>
      </c>
      <c r="H1757" s="49" t="e">
        <f t="shared" si="214"/>
        <v>#REF!</v>
      </c>
      <c r="I1757" s="49" t="e">
        <f t="shared" si="214"/>
        <v>#REF!</v>
      </c>
      <c r="J1757" s="116">
        <f>'[2]RGB Analysis'!A1757/3</f>
        <v>570.33333333333337</v>
      </c>
      <c r="K1757" s="116" t="b">
        <f t="shared" si="212"/>
        <v>0</v>
      </c>
      <c r="L1757" s="116"/>
      <c r="N1757" s="49">
        <v>44.092199999999998</v>
      </c>
      <c r="O1757" s="49">
        <v>78.174000000000007</v>
      </c>
      <c r="P1757" s="49">
        <v>94.33</v>
      </c>
    </row>
    <row r="1758" spans="1:16" hidden="1" x14ac:dyDescent="0.3">
      <c r="A1758" s="49">
        <v>1712</v>
      </c>
      <c r="B1758" s="115">
        <f t="shared" si="208"/>
        <v>0.67432894094680329</v>
      </c>
      <c r="C1758" s="49">
        <f t="shared" si="209"/>
        <v>1878.4890326988498</v>
      </c>
      <c r="D1758" s="49">
        <f t="shared" si="210"/>
        <v>0.17415098039215685</v>
      </c>
      <c r="E1758" s="49">
        <f t="shared" si="210"/>
        <v>0.29999607843137255</v>
      </c>
      <c r="F1758" s="49">
        <f t="shared" si="210"/>
        <v>0.37647058823529411</v>
      </c>
      <c r="G1758" s="49" t="e">
        <f t="shared" si="214"/>
        <v>#REF!</v>
      </c>
      <c r="H1758" s="49" t="e">
        <f t="shared" si="214"/>
        <v>#REF!</v>
      </c>
      <c r="I1758" s="49" t="e">
        <f t="shared" si="214"/>
        <v>#REF!</v>
      </c>
      <c r="J1758" s="116">
        <f>'[2]RGB Analysis'!A1758/3</f>
        <v>570.66666666666663</v>
      </c>
      <c r="K1758" s="116" t="b">
        <f t="shared" si="212"/>
        <v>0</v>
      </c>
      <c r="L1758" s="116"/>
      <c r="N1758" s="49">
        <v>44.408499999999997</v>
      </c>
      <c r="O1758" s="49">
        <v>76.498999999999995</v>
      </c>
      <c r="P1758" s="49">
        <v>96</v>
      </c>
    </row>
    <row r="1759" spans="1:16" x14ac:dyDescent="0.3">
      <c r="A1759" s="49">
        <v>1713</v>
      </c>
      <c r="B1759" s="115">
        <f t="shared" si="208"/>
        <v>0.67232796486090773</v>
      </c>
      <c r="C1759" s="49">
        <f t="shared" si="209"/>
        <v>1884.0797738675965</v>
      </c>
      <c r="D1759" s="49">
        <f t="shared" si="210"/>
        <v>0.17982392156862745</v>
      </c>
      <c r="E1759" s="49">
        <f t="shared" si="210"/>
        <v>0.29817647058823527</v>
      </c>
      <c r="F1759" s="49">
        <f t="shared" si="210"/>
        <v>0.37647058823529411</v>
      </c>
      <c r="G1759" s="49" t="e">
        <f t="shared" ref="G1759:I1774" si="215">G1758</f>
        <v>#REF!</v>
      </c>
      <c r="H1759" s="49" t="e">
        <f t="shared" si="215"/>
        <v>#REF!</v>
      </c>
      <c r="I1759" s="49" t="e">
        <f t="shared" si="215"/>
        <v>#REF!</v>
      </c>
      <c r="J1759" s="116">
        <f>'[2]RGB Analysis'!A1759/3</f>
        <v>571</v>
      </c>
      <c r="K1759" s="116" t="b">
        <f t="shared" si="212"/>
        <v>1</v>
      </c>
      <c r="L1759" s="116"/>
      <c r="N1759" s="49">
        <v>45.8551</v>
      </c>
      <c r="O1759" s="49">
        <v>76.034999999999997</v>
      </c>
      <c r="P1759" s="49">
        <v>96</v>
      </c>
    </row>
    <row r="1760" spans="1:16" hidden="1" x14ac:dyDescent="0.3">
      <c r="A1760" s="49">
        <v>1714</v>
      </c>
      <c r="B1760" s="115">
        <f t="shared" si="208"/>
        <v>0.67032698877501218</v>
      </c>
      <c r="C1760" s="49">
        <f t="shared" si="209"/>
        <v>1889.7038925955594</v>
      </c>
      <c r="D1760" s="49">
        <f t="shared" si="210"/>
        <v>0.17854784313725489</v>
      </c>
      <c r="E1760" s="49">
        <f t="shared" si="210"/>
        <v>0.29469019607843139</v>
      </c>
      <c r="F1760" s="49">
        <f t="shared" si="210"/>
        <v>0.37647058823529411</v>
      </c>
      <c r="G1760" s="49" t="e">
        <f t="shared" si="215"/>
        <v>#REF!</v>
      </c>
      <c r="H1760" s="49" t="e">
        <f t="shared" si="215"/>
        <v>#REF!</v>
      </c>
      <c r="I1760" s="49" t="e">
        <f t="shared" si="215"/>
        <v>#REF!</v>
      </c>
      <c r="J1760" s="116">
        <f>'[2]RGB Analysis'!A1760/3</f>
        <v>571.33333333333337</v>
      </c>
      <c r="K1760" s="116" t="b">
        <f t="shared" si="212"/>
        <v>0</v>
      </c>
      <c r="L1760" s="116"/>
      <c r="N1760" s="49">
        <v>45.529699999999998</v>
      </c>
      <c r="O1760" s="49">
        <v>75.146000000000001</v>
      </c>
      <c r="P1760" s="49">
        <v>96</v>
      </c>
    </row>
    <row r="1761" spans="1:16" hidden="1" x14ac:dyDescent="0.3">
      <c r="A1761" s="49">
        <v>1715</v>
      </c>
      <c r="B1761" s="115">
        <f t="shared" si="208"/>
        <v>0.66832601268911662</v>
      </c>
      <c r="C1761" s="49">
        <f t="shared" si="209"/>
        <v>1895.3616886811749</v>
      </c>
      <c r="D1761" s="49">
        <f t="shared" si="210"/>
        <v>0.17254901960784313</v>
      </c>
      <c r="E1761" s="49">
        <f t="shared" si="210"/>
        <v>0.29475686274509799</v>
      </c>
      <c r="F1761" s="49">
        <f t="shared" si="210"/>
        <v>0.37774901960784313</v>
      </c>
      <c r="G1761" s="49" t="e">
        <f t="shared" si="215"/>
        <v>#REF!</v>
      </c>
      <c r="H1761" s="49" t="e">
        <f t="shared" si="215"/>
        <v>#REF!</v>
      </c>
      <c r="I1761" s="49" t="e">
        <f t="shared" si="215"/>
        <v>#REF!</v>
      </c>
      <c r="J1761" s="116">
        <f>'[2]RGB Analysis'!A1761/3</f>
        <v>571.66666666666663</v>
      </c>
      <c r="K1761" s="116" t="b">
        <f t="shared" si="212"/>
        <v>0</v>
      </c>
      <c r="L1761" s="116"/>
      <c r="N1761" s="49">
        <v>44</v>
      </c>
      <c r="O1761" s="49">
        <v>75.162999999999997</v>
      </c>
      <c r="P1761" s="49">
        <v>96.325999999999993</v>
      </c>
    </row>
    <row r="1762" spans="1:16" x14ac:dyDescent="0.3">
      <c r="A1762" s="49">
        <v>1716</v>
      </c>
      <c r="B1762" s="115">
        <f t="shared" si="208"/>
        <v>0.66632503660322107</v>
      </c>
      <c r="C1762" s="49">
        <f t="shared" si="209"/>
        <v>1901.0534655240613</v>
      </c>
      <c r="D1762" s="49">
        <f t="shared" si="210"/>
        <v>0.17269176470588235</v>
      </c>
      <c r="E1762" s="49">
        <f t="shared" si="210"/>
        <v>0.29748235294117648</v>
      </c>
      <c r="F1762" s="49">
        <f t="shared" si="210"/>
        <v>0.3843137254901961</v>
      </c>
      <c r="G1762" s="49" t="e">
        <f t="shared" si="215"/>
        <v>#REF!</v>
      </c>
      <c r="H1762" s="49" t="e">
        <f t="shared" si="215"/>
        <v>#REF!</v>
      </c>
      <c r="I1762" s="49" t="e">
        <f t="shared" si="215"/>
        <v>#REF!</v>
      </c>
      <c r="J1762" s="116">
        <f>'[2]RGB Analysis'!A1762/3</f>
        <v>572</v>
      </c>
      <c r="K1762" s="116" t="b">
        <f t="shared" si="212"/>
        <v>1</v>
      </c>
      <c r="L1762" s="116"/>
      <c r="N1762" s="49">
        <v>44.0364</v>
      </c>
      <c r="O1762" s="49">
        <v>75.858000000000004</v>
      </c>
      <c r="P1762" s="49">
        <v>98</v>
      </c>
    </row>
    <row r="1763" spans="1:16" hidden="1" x14ac:dyDescent="0.3">
      <c r="A1763" s="49">
        <v>1717</v>
      </c>
      <c r="B1763" s="115">
        <f t="shared" si="208"/>
        <v>0.66432406051732551</v>
      </c>
      <c r="C1763" s="49">
        <f t="shared" si="209"/>
        <v>1906.7795301792542</v>
      </c>
      <c r="D1763" s="49">
        <f t="shared" si="210"/>
        <v>0.17353098039215686</v>
      </c>
      <c r="E1763" s="49">
        <f t="shared" si="210"/>
        <v>0.29451764705882355</v>
      </c>
      <c r="F1763" s="49">
        <f t="shared" si="210"/>
        <v>0.38494901960784311</v>
      </c>
      <c r="G1763" s="49" t="e">
        <f t="shared" si="215"/>
        <v>#REF!</v>
      </c>
      <c r="H1763" s="49" t="e">
        <f t="shared" si="215"/>
        <v>#REF!</v>
      </c>
      <c r="I1763" s="49" t="e">
        <f t="shared" si="215"/>
        <v>#REF!</v>
      </c>
      <c r="J1763" s="116">
        <f>'[2]RGB Analysis'!A1763/3</f>
        <v>572.33333333333337</v>
      </c>
      <c r="K1763" s="116" t="b">
        <f t="shared" si="212"/>
        <v>0</v>
      </c>
      <c r="L1763" s="116"/>
      <c r="N1763" s="49">
        <v>44.250399999999999</v>
      </c>
      <c r="O1763" s="49">
        <v>75.102000000000004</v>
      </c>
      <c r="P1763" s="49">
        <v>98.162000000000006</v>
      </c>
    </row>
    <row r="1764" spans="1:16" hidden="1" x14ac:dyDescent="0.3">
      <c r="A1764" s="49">
        <v>1718</v>
      </c>
      <c r="B1764" s="115">
        <f t="shared" si="208"/>
        <v>0.66232308443142995</v>
      </c>
      <c r="C1764" s="49">
        <f t="shared" si="209"/>
        <v>1912.5401934124241</v>
      </c>
      <c r="D1764" s="49">
        <f t="shared" si="210"/>
        <v>0.17317607843137256</v>
      </c>
      <c r="E1764" s="49">
        <f t="shared" si="210"/>
        <v>0.29495686274509803</v>
      </c>
      <c r="F1764" s="49">
        <f t="shared" si="210"/>
        <v>0.38823529411764707</v>
      </c>
      <c r="G1764" s="49" t="e">
        <f t="shared" si="215"/>
        <v>#REF!</v>
      </c>
      <c r="H1764" s="49" t="e">
        <f t="shared" si="215"/>
        <v>#REF!</v>
      </c>
      <c r="I1764" s="49" t="e">
        <f t="shared" si="215"/>
        <v>#REF!</v>
      </c>
      <c r="J1764" s="116">
        <f>'[2]RGB Analysis'!A1764/3</f>
        <v>572.66666666666663</v>
      </c>
      <c r="K1764" s="116" t="b">
        <f t="shared" si="212"/>
        <v>0</v>
      </c>
      <c r="L1764" s="116"/>
      <c r="N1764" s="49">
        <v>44.1599</v>
      </c>
      <c r="O1764" s="49">
        <v>75.213999999999999</v>
      </c>
      <c r="P1764" s="49">
        <v>99</v>
      </c>
    </row>
    <row r="1765" spans="1:16" x14ac:dyDescent="0.3">
      <c r="A1765" s="49">
        <v>1719</v>
      </c>
      <c r="B1765" s="115">
        <f t="shared" si="208"/>
        <v>0.6603221083455344</v>
      </c>
      <c r="C1765" s="49">
        <f t="shared" si="209"/>
        <v>1918.335769756098</v>
      </c>
      <c r="D1765" s="49">
        <f t="shared" si="210"/>
        <v>0.17100431372549019</v>
      </c>
      <c r="E1765" s="49">
        <f t="shared" si="210"/>
        <v>0.29720000000000002</v>
      </c>
      <c r="F1765" s="49">
        <f t="shared" si="210"/>
        <v>0.38760392156862744</v>
      </c>
      <c r="G1765" s="49" t="e">
        <f t="shared" si="215"/>
        <v>#REF!</v>
      </c>
      <c r="H1765" s="49" t="e">
        <f t="shared" si="215"/>
        <v>#REF!</v>
      </c>
      <c r="I1765" s="49" t="e">
        <f t="shared" si="215"/>
        <v>#REF!</v>
      </c>
      <c r="J1765" s="116">
        <f>'[2]RGB Analysis'!A1765/3</f>
        <v>573</v>
      </c>
      <c r="K1765" s="116" t="b">
        <f t="shared" si="212"/>
        <v>1</v>
      </c>
      <c r="L1765" s="116"/>
      <c r="N1765" s="49">
        <v>43.606099999999998</v>
      </c>
      <c r="O1765" s="49">
        <v>75.786000000000001</v>
      </c>
      <c r="P1765" s="49">
        <v>98.838999999999999</v>
      </c>
    </row>
    <row r="1766" spans="1:16" hidden="1" x14ac:dyDescent="0.3">
      <c r="A1766" s="49">
        <v>1720</v>
      </c>
      <c r="B1766" s="115">
        <f t="shared" si="208"/>
        <v>0.65832113225963884</v>
      </c>
      <c r="C1766" s="49">
        <f t="shared" si="209"/>
        <v>1924.1665775669069</v>
      </c>
      <c r="D1766" s="49">
        <f t="shared" si="210"/>
        <v>0.17037411764705884</v>
      </c>
      <c r="E1766" s="49">
        <f t="shared" si="210"/>
        <v>0.29217254901960782</v>
      </c>
      <c r="F1766" s="49">
        <f t="shared" si="210"/>
        <v>0.3843137254901961</v>
      </c>
      <c r="G1766" s="49" t="e">
        <f t="shared" si="215"/>
        <v>#REF!</v>
      </c>
      <c r="H1766" s="49" t="e">
        <f t="shared" si="215"/>
        <v>#REF!</v>
      </c>
      <c r="I1766" s="49" t="e">
        <f t="shared" si="215"/>
        <v>#REF!</v>
      </c>
      <c r="J1766" s="116">
        <f>'[2]RGB Analysis'!A1766/3</f>
        <v>573.33333333333337</v>
      </c>
      <c r="K1766" s="116" t="b">
        <f t="shared" si="212"/>
        <v>0</v>
      </c>
      <c r="L1766" s="116"/>
      <c r="N1766" s="49">
        <v>43.445399999999999</v>
      </c>
      <c r="O1766" s="49">
        <v>74.504000000000005</v>
      </c>
      <c r="P1766" s="49">
        <v>98</v>
      </c>
    </row>
    <row r="1767" spans="1:16" hidden="1" x14ac:dyDescent="0.3">
      <c r="A1767" s="49">
        <v>1721</v>
      </c>
      <c r="B1767" s="115">
        <f t="shared" si="208"/>
        <v>0.65632015617374329</v>
      </c>
      <c r="C1767" s="49">
        <f t="shared" si="209"/>
        <v>1930.0329390838792</v>
      </c>
      <c r="D1767" s="49">
        <f t="shared" si="210"/>
        <v>0.16610117647058822</v>
      </c>
      <c r="E1767" s="49">
        <f t="shared" si="210"/>
        <v>0.28175294117647054</v>
      </c>
      <c r="F1767" s="49">
        <f t="shared" si="210"/>
        <v>0.38745098039215686</v>
      </c>
      <c r="G1767" s="49" t="e">
        <f t="shared" si="215"/>
        <v>#REF!</v>
      </c>
      <c r="H1767" s="49" t="e">
        <f t="shared" si="215"/>
        <v>#REF!</v>
      </c>
      <c r="I1767" s="49" t="e">
        <f t="shared" si="215"/>
        <v>#REF!</v>
      </c>
      <c r="J1767" s="116">
        <f>'[2]RGB Analysis'!A1767/3</f>
        <v>573.66666666666663</v>
      </c>
      <c r="K1767" s="116" t="b">
        <f t="shared" si="212"/>
        <v>0</v>
      </c>
      <c r="L1767" s="116"/>
      <c r="N1767" s="49">
        <v>42.355800000000002</v>
      </c>
      <c r="O1767" s="49">
        <v>71.846999999999994</v>
      </c>
      <c r="P1767" s="49">
        <v>98.8</v>
      </c>
    </row>
    <row r="1768" spans="1:16" x14ac:dyDescent="0.3">
      <c r="A1768" s="49">
        <v>1722</v>
      </c>
      <c r="B1768" s="115">
        <f t="shared" si="208"/>
        <v>0.65431918008784773</v>
      </c>
      <c r="C1768" s="49">
        <f t="shared" si="209"/>
        <v>1935.9351804878054</v>
      </c>
      <c r="D1768" s="49">
        <f t="shared" si="210"/>
        <v>0.16673882352941174</v>
      </c>
      <c r="E1768" s="49">
        <f t="shared" si="210"/>
        <v>0.27788627450980397</v>
      </c>
      <c r="F1768" s="49">
        <f t="shared" si="210"/>
        <v>0.40392156862745093</v>
      </c>
      <c r="G1768" s="49" t="e">
        <f t="shared" si="215"/>
        <v>#REF!</v>
      </c>
      <c r="H1768" s="49" t="e">
        <f t="shared" si="215"/>
        <v>#REF!</v>
      </c>
      <c r="I1768" s="49" t="e">
        <f t="shared" si="215"/>
        <v>#REF!</v>
      </c>
      <c r="J1768" s="116">
        <f>'[2]RGB Analysis'!A1768/3</f>
        <v>574</v>
      </c>
      <c r="K1768" s="116" t="b">
        <f t="shared" si="212"/>
        <v>1</v>
      </c>
      <c r="L1768" s="116"/>
      <c r="N1768" s="49">
        <v>42.5184</v>
      </c>
      <c r="O1768" s="49">
        <v>70.861000000000004</v>
      </c>
      <c r="P1768" s="49">
        <v>103</v>
      </c>
    </row>
    <row r="1769" spans="1:16" hidden="1" x14ac:dyDescent="0.3">
      <c r="A1769" s="49">
        <v>1723</v>
      </c>
      <c r="B1769" s="115">
        <f t="shared" si="208"/>
        <v>0.65231820400195217</v>
      </c>
      <c r="C1769" s="49">
        <f t="shared" si="209"/>
        <v>1941.8736319616944</v>
      </c>
      <c r="D1769" s="49">
        <f t="shared" si="210"/>
        <v>0.16934509803921569</v>
      </c>
      <c r="E1769" s="49">
        <f t="shared" si="210"/>
        <v>0.27409019607843138</v>
      </c>
      <c r="F1769" s="49">
        <f t="shared" si="210"/>
        <v>0.40386666666666671</v>
      </c>
      <c r="G1769" s="49" t="e">
        <f t="shared" si="215"/>
        <v>#REF!</v>
      </c>
      <c r="H1769" s="49" t="e">
        <f t="shared" si="215"/>
        <v>#REF!</v>
      </c>
      <c r="I1769" s="49" t="e">
        <f t="shared" si="215"/>
        <v>#REF!</v>
      </c>
      <c r="J1769" s="116">
        <f>'[2]RGB Analysis'!A1769/3</f>
        <v>574.33333333333337</v>
      </c>
      <c r="K1769" s="116" t="b">
        <f t="shared" si="212"/>
        <v>0</v>
      </c>
      <c r="L1769" s="116"/>
      <c r="N1769" s="49">
        <v>43.183</v>
      </c>
      <c r="O1769" s="49">
        <v>69.893000000000001</v>
      </c>
      <c r="P1769" s="49">
        <v>102.986</v>
      </c>
    </row>
    <row r="1770" spans="1:16" hidden="1" x14ac:dyDescent="0.3">
      <c r="A1770" s="49">
        <v>1724</v>
      </c>
      <c r="B1770" s="115">
        <f t="shared" si="208"/>
        <v>0.65031722791605662</v>
      </c>
      <c r="C1770" s="49">
        <f t="shared" si="209"/>
        <v>1947.8486277523457</v>
      </c>
      <c r="D1770" s="49">
        <f t="shared" si="210"/>
        <v>0.1687870588235294</v>
      </c>
      <c r="E1770" s="49">
        <f t="shared" si="210"/>
        <v>0.27233333333333332</v>
      </c>
      <c r="F1770" s="49">
        <f t="shared" si="210"/>
        <v>0.40337647058823534</v>
      </c>
      <c r="G1770" s="49" t="e">
        <f t="shared" si="215"/>
        <v>#REF!</v>
      </c>
      <c r="H1770" s="49" t="e">
        <f t="shared" si="215"/>
        <v>#REF!</v>
      </c>
      <c r="I1770" s="49" t="e">
        <f t="shared" si="215"/>
        <v>#REF!</v>
      </c>
      <c r="J1770" s="116">
        <f>'[2]RGB Analysis'!A1770/3</f>
        <v>574.66666666666663</v>
      </c>
      <c r="K1770" s="116" t="b">
        <f t="shared" si="212"/>
        <v>0</v>
      </c>
      <c r="L1770" s="116"/>
      <c r="N1770" s="49">
        <v>43.040700000000001</v>
      </c>
      <c r="O1770" s="49">
        <v>69.444999999999993</v>
      </c>
      <c r="P1770" s="49">
        <v>102.861</v>
      </c>
    </row>
    <row r="1771" spans="1:16" x14ac:dyDescent="0.3">
      <c r="A1771" s="49">
        <v>1725</v>
      </c>
      <c r="B1771" s="115">
        <f t="shared" si="208"/>
        <v>0.64831625183016106</v>
      </c>
      <c r="C1771" s="49">
        <f t="shared" si="209"/>
        <v>1953.8605062330628</v>
      </c>
      <c r="D1771" s="49">
        <f t="shared" si="210"/>
        <v>0.16681882352941177</v>
      </c>
      <c r="E1771" s="49">
        <f t="shared" si="210"/>
        <v>0.27874117647058821</v>
      </c>
      <c r="F1771" s="49">
        <f t="shared" si="210"/>
        <v>0.4035333333333333</v>
      </c>
      <c r="G1771" s="49" t="e">
        <f t="shared" si="215"/>
        <v>#REF!</v>
      </c>
      <c r="H1771" s="49" t="e">
        <f t="shared" si="215"/>
        <v>#REF!</v>
      </c>
      <c r="I1771" s="49" t="e">
        <f t="shared" si="215"/>
        <v>#REF!</v>
      </c>
      <c r="J1771" s="116">
        <f>'[2]RGB Analysis'!A1771/3</f>
        <v>575</v>
      </c>
      <c r="K1771" s="116" t="b">
        <f t="shared" si="212"/>
        <v>1</v>
      </c>
      <c r="L1771" s="116"/>
      <c r="N1771" s="49">
        <v>42.538800000000002</v>
      </c>
      <c r="O1771" s="49">
        <v>71.078999999999994</v>
      </c>
      <c r="P1771" s="49">
        <v>102.901</v>
      </c>
    </row>
    <row r="1772" spans="1:16" hidden="1" x14ac:dyDescent="0.3">
      <c r="A1772" s="49">
        <v>1726</v>
      </c>
      <c r="B1772" s="115">
        <f t="shared" si="208"/>
        <v>0.6463152757442655</v>
      </c>
      <c r="C1772" s="49">
        <f t="shared" si="209"/>
        <v>1959.9096099675305</v>
      </c>
      <c r="D1772" s="49">
        <f t="shared" si="210"/>
        <v>0.16581137254901959</v>
      </c>
      <c r="E1772" s="49">
        <f t="shared" si="210"/>
        <v>0.27719607843137256</v>
      </c>
      <c r="F1772" s="49">
        <f t="shared" si="210"/>
        <v>0.4057725490196078</v>
      </c>
      <c r="G1772" s="49" t="e">
        <f t="shared" si="215"/>
        <v>#REF!</v>
      </c>
      <c r="H1772" s="49" t="e">
        <f t="shared" si="215"/>
        <v>#REF!</v>
      </c>
      <c r="I1772" s="49" t="e">
        <f t="shared" si="215"/>
        <v>#REF!</v>
      </c>
      <c r="J1772" s="116">
        <f>'[2]RGB Analysis'!A1772/3</f>
        <v>575.33333333333337</v>
      </c>
      <c r="K1772" s="116" t="b">
        <f t="shared" si="212"/>
        <v>0</v>
      </c>
      <c r="L1772" s="116"/>
      <c r="N1772" s="49">
        <v>42.2819</v>
      </c>
      <c r="O1772" s="49">
        <v>70.685000000000002</v>
      </c>
      <c r="P1772" s="49">
        <v>103.47199999999999</v>
      </c>
    </row>
    <row r="1773" spans="1:16" hidden="1" x14ac:dyDescent="0.3">
      <c r="A1773" s="49">
        <v>1727</v>
      </c>
      <c r="B1773" s="115">
        <f t="shared" si="208"/>
        <v>0.64431429965836995</v>
      </c>
      <c r="C1773" s="49">
        <f t="shared" si="209"/>
        <v>1965.9962857748831</v>
      </c>
      <c r="D1773" s="49">
        <f t="shared" si="210"/>
        <v>0.1605662745098039</v>
      </c>
      <c r="E1773" s="49">
        <f t="shared" si="210"/>
        <v>0.27041176470588235</v>
      </c>
      <c r="F1773" s="49">
        <f t="shared" si="210"/>
        <v>0.40686274509803921</v>
      </c>
      <c r="G1773" s="49" t="e">
        <f t="shared" si="215"/>
        <v>#REF!</v>
      </c>
      <c r="H1773" s="49" t="e">
        <f t="shared" si="215"/>
        <v>#REF!</v>
      </c>
      <c r="I1773" s="49" t="e">
        <f t="shared" si="215"/>
        <v>#REF!</v>
      </c>
      <c r="J1773" s="116">
        <f>'[2]RGB Analysis'!A1773/3</f>
        <v>575.66666666666663</v>
      </c>
      <c r="K1773" s="116" t="b">
        <f t="shared" si="212"/>
        <v>0</v>
      </c>
      <c r="L1773" s="116"/>
      <c r="N1773" s="49">
        <v>40.944400000000002</v>
      </c>
      <c r="O1773" s="49">
        <v>68.954999999999998</v>
      </c>
      <c r="P1773" s="49">
        <v>103.75</v>
      </c>
    </row>
    <row r="1774" spans="1:16" x14ac:dyDescent="0.3">
      <c r="A1774" s="49">
        <v>1728</v>
      </c>
      <c r="B1774" s="115">
        <f t="shared" si="208"/>
        <v>0.64231332357247439</v>
      </c>
      <c r="C1774" s="49">
        <f t="shared" si="209"/>
        <v>1972.1208847959886</v>
      </c>
      <c r="D1774" s="49">
        <f t="shared" si="210"/>
        <v>0.15996941176470589</v>
      </c>
      <c r="E1774" s="49">
        <f t="shared" si="210"/>
        <v>0.26938039215686271</v>
      </c>
      <c r="F1774" s="49">
        <f t="shared" si="210"/>
        <v>0.41045490196078427</v>
      </c>
      <c r="G1774" s="49" t="e">
        <f t="shared" si="215"/>
        <v>#REF!</v>
      </c>
      <c r="H1774" s="49" t="e">
        <f t="shared" si="215"/>
        <v>#REF!</v>
      </c>
      <c r="I1774" s="49" t="e">
        <f t="shared" si="215"/>
        <v>#REF!</v>
      </c>
      <c r="J1774" s="116">
        <f>'[2]RGB Analysis'!A1774/3</f>
        <v>576</v>
      </c>
      <c r="K1774" s="116" t="b">
        <f t="shared" si="212"/>
        <v>1</v>
      </c>
      <c r="L1774" s="116"/>
      <c r="N1774" s="49">
        <v>40.792200000000001</v>
      </c>
      <c r="O1774" s="49">
        <v>68.691999999999993</v>
      </c>
      <c r="P1774" s="49">
        <v>104.666</v>
      </c>
    </row>
    <row r="1775" spans="1:16" hidden="1" x14ac:dyDescent="0.3">
      <c r="A1775" s="49">
        <v>1729</v>
      </c>
      <c r="B1775" s="115">
        <f t="shared" ref="B1775:B1838" si="216">4.1/2049*(2049-A1775)</f>
        <v>0.64031234748657884</v>
      </c>
      <c r="C1775" s="49">
        <f t="shared" ref="C1775:C1838" si="217">0.4*18.6*78.1*2.18/B1775</f>
        <v>1978.2837625609761</v>
      </c>
      <c r="D1775" s="49">
        <f t="shared" ref="D1775:F1838" si="218">N1775/250/1.02</f>
        <v>0.15908470588235293</v>
      </c>
      <c r="E1775" s="49">
        <f t="shared" si="218"/>
        <v>0.26835294117647063</v>
      </c>
      <c r="F1775" s="49">
        <f t="shared" si="218"/>
        <v>0.4114901960784314</v>
      </c>
      <c r="G1775" s="49" t="e">
        <f t="shared" ref="G1775:I1790" si="219">G1774</f>
        <v>#REF!</v>
      </c>
      <c r="H1775" s="49" t="e">
        <f t="shared" si="219"/>
        <v>#REF!</v>
      </c>
      <c r="I1775" s="49" t="e">
        <f t="shared" si="219"/>
        <v>#REF!</v>
      </c>
      <c r="J1775" s="116">
        <f>'[2]RGB Analysis'!A1775/3</f>
        <v>576.33333333333337</v>
      </c>
      <c r="K1775" s="116" t="b">
        <f t="shared" ref="K1775:K1838" si="220">INT(J1775)=J1775</f>
        <v>0</v>
      </c>
      <c r="L1775" s="116"/>
      <c r="N1775" s="49">
        <v>40.566600000000001</v>
      </c>
      <c r="O1775" s="49">
        <v>68.430000000000007</v>
      </c>
      <c r="P1775" s="49">
        <v>104.93</v>
      </c>
    </row>
    <row r="1776" spans="1:16" hidden="1" x14ac:dyDescent="0.3">
      <c r="A1776" s="49">
        <v>1730</v>
      </c>
      <c r="B1776" s="115">
        <f t="shared" si="216"/>
        <v>0.63831137140068317</v>
      </c>
      <c r="C1776" s="49">
        <f t="shared" si="217"/>
        <v>1984.4852790580328</v>
      </c>
      <c r="D1776" s="49">
        <f t="shared" si="218"/>
        <v>0.15977725490196079</v>
      </c>
      <c r="E1776" s="49">
        <f t="shared" si="218"/>
        <v>0.25929411764705879</v>
      </c>
      <c r="F1776" s="49">
        <f t="shared" si="218"/>
        <v>0.4179176470588235</v>
      </c>
      <c r="G1776" s="49" t="e">
        <f t="shared" si="219"/>
        <v>#REF!</v>
      </c>
      <c r="H1776" s="49" t="e">
        <f t="shared" si="219"/>
        <v>#REF!</v>
      </c>
      <c r="I1776" s="49" t="e">
        <f t="shared" si="219"/>
        <v>#REF!</v>
      </c>
      <c r="J1776" s="116">
        <f>'[2]RGB Analysis'!A1776/3</f>
        <v>576.66666666666663</v>
      </c>
      <c r="K1776" s="116" t="b">
        <f t="shared" si="220"/>
        <v>0</v>
      </c>
      <c r="L1776" s="116"/>
      <c r="N1776" s="49">
        <v>40.743200000000002</v>
      </c>
      <c r="O1776" s="49">
        <v>66.12</v>
      </c>
      <c r="P1776" s="49">
        <v>106.569</v>
      </c>
    </row>
    <row r="1777" spans="1:16" x14ac:dyDescent="0.3">
      <c r="A1777" s="49">
        <v>1731</v>
      </c>
      <c r="B1777" s="115">
        <f t="shared" si="216"/>
        <v>0.63631039531478761</v>
      </c>
      <c r="C1777" s="49">
        <f t="shared" si="217"/>
        <v>1990.7257988034983</v>
      </c>
      <c r="D1777" s="49">
        <f t="shared" si="218"/>
        <v>0.16359215686274511</v>
      </c>
      <c r="E1777" s="49">
        <f t="shared" si="218"/>
        <v>0.25303529411764702</v>
      </c>
      <c r="F1777" s="49">
        <f t="shared" si="218"/>
        <v>0.41667843137254901</v>
      </c>
      <c r="G1777" s="49" t="e">
        <f t="shared" si="219"/>
        <v>#REF!</v>
      </c>
      <c r="H1777" s="49" t="e">
        <f t="shared" si="219"/>
        <v>#REF!</v>
      </c>
      <c r="I1777" s="49" t="e">
        <f t="shared" si="219"/>
        <v>#REF!</v>
      </c>
      <c r="J1777" s="116">
        <f>'[2]RGB Analysis'!A1777/3</f>
        <v>577</v>
      </c>
      <c r="K1777" s="116" t="b">
        <f t="shared" si="220"/>
        <v>1</v>
      </c>
      <c r="L1777" s="116"/>
      <c r="N1777" s="49">
        <v>41.716000000000001</v>
      </c>
      <c r="O1777" s="49">
        <v>64.524000000000001</v>
      </c>
      <c r="P1777" s="49">
        <v>106.253</v>
      </c>
    </row>
    <row r="1778" spans="1:16" hidden="1" x14ac:dyDescent="0.3">
      <c r="A1778" s="49">
        <v>1732</v>
      </c>
      <c r="B1778" s="115">
        <f t="shared" si="216"/>
        <v>0.63430941922889206</v>
      </c>
      <c r="C1778" s="49">
        <f t="shared" si="217"/>
        <v>1997.0056909132884</v>
      </c>
      <c r="D1778" s="49">
        <f t="shared" si="218"/>
        <v>0.16225333333333333</v>
      </c>
      <c r="E1778" s="49">
        <f t="shared" si="218"/>
        <v>0.25386274509803919</v>
      </c>
      <c r="F1778" s="49">
        <f t="shared" si="218"/>
        <v>0.41049803921568628</v>
      </c>
      <c r="G1778" s="49" t="e">
        <f t="shared" si="219"/>
        <v>#REF!</v>
      </c>
      <c r="H1778" s="49" t="e">
        <f t="shared" si="219"/>
        <v>#REF!</v>
      </c>
      <c r="I1778" s="49" t="e">
        <f t="shared" si="219"/>
        <v>#REF!</v>
      </c>
      <c r="J1778" s="116">
        <f>'[2]RGB Analysis'!A1778/3</f>
        <v>577.33333333333337</v>
      </c>
      <c r="K1778" s="116" t="b">
        <f t="shared" si="220"/>
        <v>0</v>
      </c>
      <c r="L1778" s="116"/>
      <c r="N1778" s="49">
        <v>41.374600000000001</v>
      </c>
      <c r="O1778" s="49">
        <v>64.734999999999999</v>
      </c>
      <c r="P1778" s="49">
        <v>104.67700000000001</v>
      </c>
    </row>
    <row r="1779" spans="1:16" hidden="1" x14ac:dyDescent="0.3">
      <c r="A1779" s="49">
        <v>1733</v>
      </c>
      <c r="B1779" s="115">
        <f t="shared" si="216"/>
        <v>0.6323084431429965</v>
      </c>
      <c r="C1779" s="49">
        <f t="shared" si="217"/>
        <v>2003.3253291756723</v>
      </c>
      <c r="D1779" s="49">
        <f t="shared" si="218"/>
        <v>0.15165490196078429</v>
      </c>
      <c r="E1779" s="49">
        <f t="shared" si="218"/>
        <v>0.25437254901960782</v>
      </c>
      <c r="F1779" s="49">
        <f t="shared" si="218"/>
        <v>0.41245490196078433</v>
      </c>
      <c r="G1779" s="49" t="e">
        <f t="shared" si="219"/>
        <v>#REF!</v>
      </c>
      <c r="H1779" s="49" t="e">
        <f t="shared" si="219"/>
        <v>#REF!</v>
      </c>
      <c r="I1779" s="49" t="e">
        <f t="shared" si="219"/>
        <v>#REF!</v>
      </c>
      <c r="J1779" s="116">
        <f>'[2]RGB Analysis'!A1779/3</f>
        <v>577.66666666666663</v>
      </c>
      <c r="K1779" s="116" t="b">
        <f t="shared" si="220"/>
        <v>0</v>
      </c>
      <c r="L1779" s="116"/>
      <c r="N1779" s="49">
        <v>38.671999999999997</v>
      </c>
      <c r="O1779" s="49">
        <v>64.864999999999995</v>
      </c>
      <c r="P1779" s="49">
        <v>105.176</v>
      </c>
    </row>
    <row r="1780" spans="1:16" x14ac:dyDescent="0.3">
      <c r="A1780" s="49">
        <v>1734</v>
      </c>
      <c r="B1780" s="115">
        <f t="shared" si="216"/>
        <v>0.63030746705710095</v>
      </c>
      <c r="C1780" s="49">
        <f t="shared" si="217"/>
        <v>2009.6850921254363</v>
      </c>
      <c r="D1780" s="49">
        <f t="shared" si="218"/>
        <v>0.15272509803921566</v>
      </c>
      <c r="E1780" s="49">
        <f t="shared" si="218"/>
        <v>0.25699215686274512</v>
      </c>
      <c r="F1780" s="49">
        <f t="shared" si="218"/>
        <v>0.42598823529411767</v>
      </c>
      <c r="G1780" s="49" t="e">
        <f t="shared" si="219"/>
        <v>#REF!</v>
      </c>
      <c r="H1780" s="49" t="e">
        <f t="shared" si="219"/>
        <v>#REF!</v>
      </c>
      <c r="I1780" s="49" t="e">
        <f t="shared" si="219"/>
        <v>#REF!</v>
      </c>
      <c r="J1780" s="116">
        <f>'[2]RGB Analysis'!A1780/3</f>
        <v>578</v>
      </c>
      <c r="K1780" s="116" t="b">
        <f t="shared" si="220"/>
        <v>1</v>
      </c>
      <c r="L1780" s="116"/>
      <c r="N1780" s="49">
        <v>38.944899999999997</v>
      </c>
      <c r="O1780" s="49">
        <v>65.533000000000001</v>
      </c>
      <c r="P1780" s="49">
        <v>108.627</v>
      </c>
    </row>
    <row r="1781" spans="1:16" hidden="1" x14ac:dyDescent="0.3">
      <c r="A1781" s="49">
        <v>1735</v>
      </c>
      <c r="B1781" s="115">
        <f t="shared" si="216"/>
        <v>0.62830649097120539</v>
      </c>
      <c r="C1781" s="49">
        <f t="shared" si="217"/>
        <v>2016.0853631194664</v>
      </c>
      <c r="D1781" s="49">
        <f t="shared" si="218"/>
        <v>0.15794235294117648</v>
      </c>
      <c r="E1781" s="49">
        <f t="shared" si="218"/>
        <v>0.25277254901960783</v>
      </c>
      <c r="F1781" s="49">
        <f t="shared" si="218"/>
        <v>0.42516470588235294</v>
      </c>
      <c r="G1781" s="49" t="e">
        <f t="shared" si="219"/>
        <v>#REF!</v>
      </c>
      <c r="H1781" s="49" t="e">
        <f t="shared" si="219"/>
        <v>#REF!</v>
      </c>
      <c r="I1781" s="49" t="e">
        <f t="shared" si="219"/>
        <v>#REF!</v>
      </c>
      <c r="J1781" s="116">
        <f>'[2]RGB Analysis'!A1781/3</f>
        <v>578.33333333333337</v>
      </c>
      <c r="K1781" s="116" t="b">
        <f t="shared" si="220"/>
        <v>0</v>
      </c>
      <c r="L1781" s="116"/>
      <c r="N1781" s="49">
        <v>40.275300000000001</v>
      </c>
      <c r="O1781" s="49">
        <v>64.456999999999994</v>
      </c>
      <c r="P1781" s="49">
        <v>108.417</v>
      </c>
    </row>
    <row r="1782" spans="1:16" hidden="1" x14ac:dyDescent="0.3">
      <c r="A1782" s="49">
        <v>1736</v>
      </c>
      <c r="B1782" s="115">
        <f t="shared" si="216"/>
        <v>0.62630551488530983</v>
      </c>
      <c r="C1782" s="49">
        <f t="shared" si="217"/>
        <v>2022.5265304137777</v>
      </c>
      <c r="D1782" s="49">
        <f t="shared" si="218"/>
        <v>0.15709058823529415</v>
      </c>
      <c r="E1782" s="49">
        <f t="shared" si="218"/>
        <v>0.24814117647058823</v>
      </c>
      <c r="F1782" s="49">
        <f t="shared" si="218"/>
        <v>0.41927058823529412</v>
      </c>
      <c r="G1782" s="49" t="e">
        <f t="shared" si="219"/>
        <v>#REF!</v>
      </c>
      <c r="H1782" s="49" t="e">
        <f t="shared" si="219"/>
        <v>#REF!</v>
      </c>
      <c r="I1782" s="49" t="e">
        <f t="shared" si="219"/>
        <v>#REF!</v>
      </c>
      <c r="J1782" s="116">
        <f>'[2]RGB Analysis'!A1782/3</f>
        <v>578.66666666666663</v>
      </c>
      <c r="K1782" s="116" t="b">
        <f t="shared" si="220"/>
        <v>0</v>
      </c>
      <c r="L1782" s="116"/>
      <c r="N1782" s="49">
        <v>40.058100000000003</v>
      </c>
      <c r="O1782" s="49">
        <v>63.276000000000003</v>
      </c>
      <c r="P1782" s="49">
        <v>106.914</v>
      </c>
    </row>
    <row r="1783" spans="1:16" x14ac:dyDescent="0.3">
      <c r="A1783" s="49">
        <v>1737</v>
      </c>
      <c r="B1783" s="115">
        <f t="shared" si="216"/>
        <v>0.62430453879941428</v>
      </c>
      <c r="C1783" s="49">
        <f t="shared" si="217"/>
        <v>2029.0089872420269</v>
      </c>
      <c r="D1783" s="49">
        <f t="shared" si="218"/>
        <v>0.15294117647058822</v>
      </c>
      <c r="E1783" s="49">
        <f t="shared" si="218"/>
        <v>0.24818039215686272</v>
      </c>
      <c r="F1783" s="49">
        <f t="shared" si="218"/>
        <v>0.41719215686274513</v>
      </c>
      <c r="G1783" s="49" t="e">
        <f t="shared" si="219"/>
        <v>#REF!</v>
      </c>
      <c r="H1783" s="49" t="e">
        <f t="shared" si="219"/>
        <v>#REF!</v>
      </c>
      <c r="I1783" s="49" t="e">
        <f t="shared" si="219"/>
        <v>#REF!</v>
      </c>
      <c r="J1783" s="116">
        <f>'[2]RGB Analysis'!A1783/3</f>
        <v>579</v>
      </c>
      <c r="K1783" s="116" t="b">
        <f t="shared" si="220"/>
        <v>1</v>
      </c>
      <c r="L1783" s="116"/>
      <c r="N1783" s="49">
        <v>39</v>
      </c>
      <c r="O1783" s="49">
        <v>63.286000000000001</v>
      </c>
      <c r="P1783" s="49">
        <v>106.384</v>
      </c>
    </row>
    <row r="1784" spans="1:16" hidden="1" x14ac:dyDescent="0.3">
      <c r="A1784" s="49">
        <v>1738</v>
      </c>
      <c r="B1784" s="115">
        <f t="shared" si="216"/>
        <v>0.62230356271351872</v>
      </c>
      <c r="C1784" s="49">
        <f t="shared" si="217"/>
        <v>2035.5331318955384</v>
      </c>
      <c r="D1784" s="49">
        <f t="shared" si="218"/>
        <v>0.15246274509803923</v>
      </c>
      <c r="E1784" s="49">
        <f t="shared" si="218"/>
        <v>0.24818039215686272</v>
      </c>
      <c r="F1784" s="49">
        <f t="shared" si="218"/>
        <v>0.40692941176470587</v>
      </c>
      <c r="G1784" s="49" t="e">
        <f t="shared" si="219"/>
        <v>#REF!</v>
      </c>
      <c r="H1784" s="49" t="e">
        <f t="shared" si="219"/>
        <v>#REF!</v>
      </c>
      <c r="I1784" s="49" t="e">
        <f t="shared" si="219"/>
        <v>#REF!</v>
      </c>
      <c r="J1784" s="116">
        <f>'[2]RGB Analysis'!A1784/3</f>
        <v>579.33333333333337</v>
      </c>
      <c r="K1784" s="116" t="b">
        <f t="shared" si="220"/>
        <v>0</v>
      </c>
      <c r="L1784" s="116"/>
      <c r="N1784" s="49">
        <v>38.878</v>
      </c>
      <c r="O1784" s="49">
        <v>63.286000000000001</v>
      </c>
      <c r="P1784" s="49">
        <v>103.767</v>
      </c>
    </row>
    <row r="1785" spans="1:16" hidden="1" x14ac:dyDescent="0.3">
      <c r="A1785" s="49">
        <v>1739</v>
      </c>
      <c r="B1785" s="115">
        <f t="shared" si="216"/>
        <v>0.62030258662762316</v>
      </c>
      <c r="C1785" s="49">
        <f t="shared" si="217"/>
        <v>2042.0993678048787</v>
      </c>
      <c r="D1785" s="49">
        <f t="shared" si="218"/>
        <v>0.14968549019607844</v>
      </c>
      <c r="E1785" s="49">
        <f t="shared" si="218"/>
        <v>0.24143137254901958</v>
      </c>
      <c r="F1785" s="49">
        <f t="shared" si="218"/>
        <v>0.4042705882352941</v>
      </c>
      <c r="G1785" s="49" t="e">
        <f t="shared" si="219"/>
        <v>#REF!</v>
      </c>
      <c r="H1785" s="49" t="e">
        <f t="shared" si="219"/>
        <v>#REF!</v>
      </c>
      <c r="I1785" s="49" t="e">
        <f t="shared" si="219"/>
        <v>#REF!</v>
      </c>
      <c r="J1785" s="116">
        <f>'[2]RGB Analysis'!A1785/3</f>
        <v>579.66666666666663</v>
      </c>
      <c r="K1785" s="116" t="b">
        <f t="shared" si="220"/>
        <v>0</v>
      </c>
      <c r="L1785" s="116"/>
      <c r="N1785" s="49">
        <v>38.169800000000002</v>
      </c>
      <c r="O1785" s="49">
        <v>61.564999999999998</v>
      </c>
      <c r="P1785" s="49">
        <v>103.089</v>
      </c>
    </row>
    <row r="1786" spans="1:16" x14ac:dyDescent="0.3">
      <c r="A1786" s="49">
        <v>1740</v>
      </c>
      <c r="B1786" s="115">
        <f t="shared" si="216"/>
        <v>0.61830161054172761</v>
      </c>
      <c r="C1786" s="49">
        <f t="shared" si="217"/>
        <v>2048.7081036230175</v>
      </c>
      <c r="D1786" s="49">
        <f t="shared" si="218"/>
        <v>0.15000392156862746</v>
      </c>
      <c r="E1786" s="49">
        <f t="shared" si="218"/>
        <v>0.24133333333333332</v>
      </c>
      <c r="F1786" s="49">
        <f t="shared" si="218"/>
        <v>0.3906705882352941</v>
      </c>
      <c r="G1786" s="49" t="e">
        <f t="shared" si="219"/>
        <v>#REF!</v>
      </c>
      <c r="H1786" s="49" t="e">
        <f t="shared" si="219"/>
        <v>#REF!</v>
      </c>
      <c r="I1786" s="49" t="e">
        <f t="shared" si="219"/>
        <v>#REF!</v>
      </c>
      <c r="J1786" s="116">
        <f>'[2]RGB Analysis'!A1786/3</f>
        <v>580</v>
      </c>
      <c r="K1786" s="116" t="b">
        <f t="shared" si="220"/>
        <v>1</v>
      </c>
      <c r="L1786" s="116"/>
      <c r="N1786" s="49">
        <v>38.250999999999998</v>
      </c>
      <c r="O1786" s="49">
        <v>61.54</v>
      </c>
      <c r="P1786" s="49">
        <v>99.620999999999995</v>
      </c>
    </row>
    <row r="1787" spans="1:16" hidden="1" x14ac:dyDescent="0.3">
      <c r="A1787" s="49">
        <v>1741</v>
      </c>
      <c r="B1787" s="115">
        <f t="shared" si="216"/>
        <v>0.61630063445583205</v>
      </c>
      <c r="C1787" s="49">
        <f t="shared" si="217"/>
        <v>2055.3597533101051</v>
      </c>
      <c r="D1787" s="49">
        <f t="shared" si="218"/>
        <v>0.15248196078431372</v>
      </c>
      <c r="E1787" s="49">
        <f t="shared" si="218"/>
        <v>0.24121960784313726</v>
      </c>
      <c r="F1787" s="49">
        <f t="shared" si="218"/>
        <v>0.39034509803921569</v>
      </c>
      <c r="G1787" s="49" t="e">
        <f t="shared" si="219"/>
        <v>#REF!</v>
      </c>
      <c r="H1787" s="49" t="e">
        <f t="shared" si="219"/>
        <v>#REF!</v>
      </c>
      <c r="I1787" s="49" t="e">
        <f t="shared" si="219"/>
        <v>#REF!</v>
      </c>
      <c r="J1787" s="116">
        <f>'[2]RGB Analysis'!A1787/3</f>
        <v>580.33333333333337</v>
      </c>
      <c r="K1787" s="116" t="b">
        <f t="shared" si="220"/>
        <v>0</v>
      </c>
      <c r="L1787" s="116"/>
      <c r="N1787" s="49">
        <v>38.882899999999999</v>
      </c>
      <c r="O1787" s="49">
        <v>61.511000000000003</v>
      </c>
      <c r="P1787" s="49">
        <v>99.537999999999997</v>
      </c>
    </row>
    <row r="1788" spans="1:16" hidden="1" x14ac:dyDescent="0.3">
      <c r="A1788" s="49">
        <v>1742</v>
      </c>
      <c r="B1788" s="115">
        <f t="shared" si="216"/>
        <v>0.6142996583699365</v>
      </c>
      <c r="C1788" s="49">
        <f t="shared" si="217"/>
        <v>2062.05473621991</v>
      </c>
      <c r="D1788" s="49">
        <f t="shared" si="218"/>
        <v>0.14975411764705882</v>
      </c>
      <c r="E1788" s="49">
        <f t="shared" si="218"/>
        <v>0.24121176470588235</v>
      </c>
      <c r="F1788" s="49">
        <f t="shared" si="218"/>
        <v>0.39023137254901963</v>
      </c>
      <c r="G1788" s="49" t="e">
        <f t="shared" si="219"/>
        <v>#REF!</v>
      </c>
      <c r="H1788" s="49" t="e">
        <f t="shared" si="219"/>
        <v>#REF!</v>
      </c>
      <c r="I1788" s="49" t="e">
        <f t="shared" si="219"/>
        <v>#REF!</v>
      </c>
      <c r="J1788" s="116">
        <f>'[2]RGB Analysis'!A1788/3</f>
        <v>580.66666666666663</v>
      </c>
      <c r="K1788" s="116" t="b">
        <f t="shared" si="220"/>
        <v>0</v>
      </c>
      <c r="L1788" s="116"/>
      <c r="N1788" s="49">
        <v>38.1873</v>
      </c>
      <c r="O1788" s="49">
        <v>61.509</v>
      </c>
      <c r="P1788" s="49">
        <v>99.509</v>
      </c>
    </row>
    <row r="1789" spans="1:16" x14ac:dyDescent="0.3">
      <c r="A1789" s="49">
        <v>1743</v>
      </c>
      <c r="B1789" s="115">
        <f t="shared" si="216"/>
        <v>0.61229868228404094</v>
      </c>
      <c r="C1789" s="49">
        <f t="shared" si="217"/>
        <v>2068.7934771879491</v>
      </c>
      <c r="D1789" s="49">
        <f t="shared" si="218"/>
        <v>0.13358588235294119</v>
      </c>
      <c r="E1789" s="49">
        <f t="shared" si="218"/>
        <v>0.2404470588235294</v>
      </c>
      <c r="F1789" s="49">
        <f t="shared" si="218"/>
        <v>0.3876705882352941</v>
      </c>
      <c r="G1789" s="49" t="e">
        <f t="shared" si="219"/>
        <v>#REF!</v>
      </c>
      <c r="H1789" s="49" t="e">
        <f t="shared" si="219"/>
        <v>#REF!</v>
      </c>
      <c r="I1789" s="49" t="e">
        <f t="shared" si="219"/>
        <v>#REF!</v>
      </c>
      <c r="J1789" s="116">
        <f>'[2]RGB Analysis'!A1789/3</f>
        <v>581</v>
      </c>
      <c r="K1789" s="116" t="b">
        <f t="shared" si="220"/>
        <v>1</v>
      </c>
      <c r="L1789" s="116"/>
      <c r="N1789" s="49">
        <v>34.064399999999999</v>
      </c>
      <c r="O1789" s="49">
        <v>61.314</v>
      </c>
      <c r="P1789" s="49">
        <v>98.855999999999995</v>
      </c>
    </row>
    <row r="1790" spans="1:16" hidden="1" x14ac:dyDescent="0.3">
      <c r="A1790" s="49">
        <v>1744</v>
      </c>
      <c r="B1790" s="115">
        <f t="shared" si="216"/>
        <v>0.61029770619814538</v>
      </c>
      <c r="C1790" s="49">
        <f t="shared" si="217"/>
        <v>2075.5764066213524</v>
      </c>
      <c r="D1790" s="49">
        <f t="shared" si="218"/>
        <v>0.1357729411764706</v>
      </c>
      <c r="E1790" s="49">
        <f t="shared" si="218"/>
        <v>0.23600392156862743</v>
      </c>
      <c r="F1790" s="49">
        <f t="shared" si="218"/>
        <v>0.37254901960784315</v>
      </c>
      <c r="G1790" s="49" t="e">
        <f t="shared" si="219"/>
        <v>#REF!</v>
      </c>
      <c r="H1790" s="49" t="e">
        <f t="shared" si="219"/>
        <v>#REF!</v>
      </c>
      <c r="I1790" s="49" t="e">
        <f t="shared" si="219"/>
        <v>#REF!</v>
      </c>
      <c r="J1790" s="116">
        <f>'[2]RGB Analysis'!A1790/3</f>
        <v>581.33333333333337</v>
      </c>
      <c r="K1790" s="116" t="b">
        <f t="shared" si="220"/>
        <v>0</v>
      </c>
      <c r="L1790" s="116"/>
      <c r="N1790" s="49">
        <v>34.622100000000003</v>
      </c>
      <c r="O1790" s="49">
        <v>60.180999999999997</v>
      </c>
      <c r="P1790" s="49">
        <v>95</v>
      </c>
    </row>
    <row r="1791" spans="1:16" hidden="1" x14ac:dyDescent="0.3">
      <c r="A1791" s="49">
        <v>1745</v>
      </c>
      <c r="B1791" s="115">
        <f t="shared" si="216"/>
        <v>0.60829673011224983</v>
      </c>
      <c r="C1791" s="49">
        <f t="shared" si="217"/>
        <v>2082.4039605905014</v>
      </c>
      <c r="D1791" s="49">
        <f t="shared" si="218"/>
        <v>0.14897372549019608</v>
      </c>
      <c r="E1791" s="49">
        <f t="shared" si="218"/>
        <v>0.23747843137254901</v>
      </c>
      <c r="F1791" s="49">
        <f t="shared" si="218"/>
        <v>0.37191372549019602</v>
      </c>
      <c r="G1791" s="49" t="e">
        <f t="shared" ref="G1791:I1806" si="221">G1790</f>
        <v>#REF!</v>
      </c>
      <c r="H1791" s="49" t="e">
        <f t="shared" si="221"/>
        <v>#REF!</v>
      </c>
      <c r="I1791" s="49" t="e">
        <f t="shared" si="221"/>
        <v>#REF!</v>
      </c>
      <c r="J1791" s="116">
        <f>'[2]RGB Analysis'!A1791/3</f>
        <v>581.66666666666663</v>
      </c>
      <c r="K1791" s="116" t="b">
        <f t="shared" si="220"/>
        <v>0</v>
      </c>
      <c r="L1791" s="116"/>
      <c r="N1791" s="49">
        <v>37.988300000000002</v>
      </c>
      <c r="O1791" s="49">
        <v>60.557000000000002</v>
      </c>
      <c r="P1791" s="49">
        <v>94.837999999999994</v>
      </c>
    </row>
    <row r="1792" spans="1:16" x14ac:dyDescent="0.3">
      <c r="A1792" s="49">
        <v>1746</v>
      </c>
      <c r="B1792" s="115">
        <f t="shared" si="216"/>
        <v>0.60629575402635427</v>
      </c>
      <c r="C1792" s="49">
        <f t="shared" si="217"/>
        <v>2089.2765809224834</v>
      </c>
      <c r="D1792" s="49">
        <f t="shared" si="218"/>
        <v>0.14785960784313726</v>
      </c>
      <c r="E1792" s="49">
        <f t="shared" si="218"/>
        <v>0.2368392156862745</v>
      </c>
      <c r="F1792" s="49">
        <f t="shared" si="218"/>
        <v>0.36874901960784312</v>
      </c>
      <c r="G1792" s="49" t="e">
        <f t="shared" si="221"/>
        <v>#REF!</v>
      </c>
      <c r="H1792" s="49" t="e">
        <f t="shared" si="221"/>
        <v>#REF!</v>
      </c>
      <c r="I1792" s="49" t="e">
        <f t="shared" si="221"/>
        <v>#REF!</v>
      </c>
      <c r="J1792" s="116">
        <f>'[2]RGB Analysis'!A1792/3</f>
        <v>582</v>
      </c>
      <c r="K1792" s="116" t="b">
        <f t="shared" si="220"/>
        <v>1</v>
      </c>
      <c r="L1792" s="116"/>
      <c r="N1792" s="49">
        <v>37.7042</v>
      </c>
      <c r="O1792" s="49">
        <v>60.393999999999998</v>
      </c>
      <c r="P1792" s="49">
        <v>94.031000000000006</v>
      </c>
    </row>
    <row r="1793" spans="1:16" hidden="1" x14ac:dyDescent="0.3">
      <c r="A1793" s="49">
        <v>1747</v>
      </c>
      <c r="B1793" s="115">
        <f t="shared" si="216"/>
        <v>0.60429477794045872</v>
      </c>
      <c r="C1793" s="49">
        <f t="shared" si="217"/>
        <v>2096.1947152963985</v>
      </c>
      <c r="D1793" s="49">
        <f t="shared" si="218"/>
        <v>0.14117647058823529</v>
      </c>
      <c r="E1793" s="49">
        <f t="shared" si="218"/>
        <v>0.23689411764705884</v>
      </c>
      <c r="F1793" s="49">
        <f t="shared" si="218"/>
        <v>0.3674941176470588</v>
      </c>
      <c r="G1793" s="49" t="e">
        <f t="shared" si="221"/>
        <v>#REF!</v>
      </c>
      <c r="H1793" s="49" t="e">
        <f t="shared" si="221"/>
        <v>#REF!</v>
      </c>
      <c r="I1793" s="49" t="e">
        <f t="shared" si="221"/>
        <v>#REF!</v>
      </c>
      <c r="J1793" s="116">
        <f>'[2]RGB Analysis'!A1793/3</f>
        <v>582.33333333333337</v>
      </c>
      <c r="K1793" s="116" t="b">
        <f t="shared" si="220"/>
        <v>0</v>
      </c>
      <c r="L1793" s="116"/>
      <c r="N1793" s="49">
        <v>36</v>
      </c>
      <c r="O1793" s="49">
        <v>60.408000000000001</v>
      </c>
      <c r="P1793" s="49">
        <v>93.710999999999999</v>
      </c>
    </row>
    <row r="1794" spans="1:16" hidden="1" x14ac:dyDescent="0.3">
      <c r="A1794" s="49">
        <v>1748</v>
      </c>
      <c r="B1794" s="115">
        <f t="shared" si="216"/>
        <v>0.60229380185456316</v>
      </c>
      <c r="C1794" s="49">
        <f t="shared" si="217"/>
        <v>2103.1588173405726</v>
      </c>
      <c r="D1794" s="49">
        <f t="shared" si="218"/>
        <v>0.14175254901960785</v>
      </c>
      <c r="E1794" s="49">
        <f t="shared" si="218"/>
        <v>0.23728627450980391</v>
      </c>
      <c r="F1794" s="49">
        <f t="shared" si="218"/>
        <v>0.35794117647058826</v>
      </c>
      <c r="G1794" s="49" t="e">
        <f t="shared" si="221"/>
        <v>#REF!</v>
      </c>
      <c r="H1794" s="49" t="e">
        <f t="shared" si="221"/>
        <v>#REF!</v>
      </c>
      <c r="I1794" s="49" t="e">
        <f t="shared" si="221"/>
        <v>#REF!</v>
      </c>
      <c r="J1794" s="116">
        <f>'[2]RGB Analysis'!A1794/3</f>
        <v>582.66666666666663</v>
      </c>
      <c r="K1794" s="116" t="b">
        <f t="shared" si="220"/>
        <v>0</v>
      </c>
      <c r="L1794" s="116"/>
      <c r="N1794" s="49">
        <v>36.146900000000002</v>
      </c>
      <c r="O1794" s="49">
        <v>60.508000000000003</v>
      </c>
      <c r="P1794" s="49">
        <v>91.275000000000006</v>
      </c>
    </row>
    <row r="1795" spans="1:16" x14ac:dyDescent="0.3">
      <c r="A1795" s="49">
        <v>1749</v>
      </c>
      <c r="B1795" s="115">
        <f t="shared" si="216"/>
        <v>0.6002928257686676</v>
      </c>
      <c r="C1795" s="49">
        <f t="shared" si="217"/>
        <v>2110.1693467317082</v>
      </c>
      <c r="D1795" s="49">
        <f t="shared" si="218"/>
        <v>0.14509803921568626</v>
      </c>
      <c r="E1795" s="49">
        <f t="shared" si="218"/>
        <v>0.23403529411764706</v>
      </c>
      <c r="F1795" s="49">
        <f t="shared" si="218"/>
        <v>0.35414901960784317</v>
      </c>
      <c r="G1795" s="49" t="e">
        <f t="shared" si="221"/>
        <v>#REF!</v>
      </c>
      <c r="H1795" s="49" t="e">
        <f t="shared" si="221"/>
        <v>#REF!</v>
      </c>
      <c r="I1795" s="49" t="e">
        <f t="shared" si="221"/>
        <v>#REF!</v>
      </c>
      <c r="J1795" s="116">
        <f>'[2]RGB Analysis'!A1795/3</f>
        <v>583</v>
      </c>
      <c r="K1795" s="116" t="b">
        <f t="shared" si="220"/>
        <v>1</v>
      </c>
      <c r="L1795" s="116"/>
      <c r="N1795" s="49">
        <v>37</v>
      </c>
      <c r="O1795" s="49">
        <v>59.679000000000002</v>
      </c>
      <c r="P1795" s="49">
        <v>90.308000000000007</v>
      </c>
    </row>
    <row r="1796" spans="1:16" hidden="1" x14ac:dyDescent="0.3">
      <c r="A1796" s="49">
        <v>1750</v>
      </c>
      <c r="B1796" s="115">
        <f t="shared" si="216"/>
        <v>0.59829184968277205</v>
      </c>
      <c r="C1796" s="49">
        <f t="shared" si="217"/>
        <v>2117.2267692960281</v>
      </c>
      <c r="D1796" s="49">
        <f t="shared" si="218"/>
        <v>0.14509803921568626</v>
      </c>
      <c r="E1796" s="49">
        <f t="shared" si="218"/>
        <v>0.23413333333333333</v>
      </c>
      <c r="F1796" s="49">
        <f t="shared" si="218"/>
        <v>0.32897647058823526</v>
      </c>
      <c r="G1796" s="49" t="e">
        <f t="shared" si="221"/>
        <v>#REF!</v>
      </c>
      <c r="H1796" s="49" t="e">
        <f t="shared" si="221"/>
        <v>#REF!</v>
      </c>
      <c r="I1796" s="49" t="e">
        <f t="shared" si="221"/>
        <v>#REF!</v>
      </c>
      <c r="J1796" s="116">
        <f>'[2]RGB Analysis'!A1796/3</f>
        <v>583.33333333333337</v>
      </c>
      <c r="K1796" s="116" t="b">
        <f t="shared" si="220"/>
        <v>0</v>
      </c>
      <c r="L1796" s="116"/>
      <c r="N1796" s="49">
        <v>37</v>
      </c>
      <c r="O1796" s="49">
        <v>59.704000000000001</v>
      </c>
      <c r="P1796" s="49">
        <v>83.888999999999996</v>
      </c>
    </row>
    <row r="1797" spans="1:16" hidden="1" x14ac:dyDescent="0.3">
      <c r="A1797" s="49">
        <v>1751</v>
      </c>
      <c r="B1797" s="115">
        <f t="shared" si="216"/>
        <v>0.59629087359687649</v>
      </c>
      <c r="C1797" s="49">
        <f t="shared" si="217"/>
        <v>2124.3315571124576</v>
      </c>
      <c r="D1797" s="49">
        <f t="shared" si="218"/>
        <v>0.14509803921568626</v>
      </c>
      <c r="E1797" s="49">
        <f t="shared" si="218"/>
        <v>0.23381176470588236</v>
      </c>
      <c r="F1797" s="49">
        <f t="shared" si="218"/>
        <v>0.32951764705882353</v>
      </c>
      <c r="G1797" s="49" t="e">
        <f t="shared" si="221"/>
        <v>#REF!</v>
      </c>
      <c r="H1797" s="49" t="e">
        <f t="shared" si="221"/>
        <v>#REF!</v>
      </c>
      <c r="I1797" s="49" t="e">
        <f t="shared" si="221"/>
        <v>#REF!</v>
      </c>
      <c r="J1797" s="116">
        <f>'[2]RGB Analysis'!A1797/3</f>
        <v>583.66666666666663</v>
      </c>
      <c r="K1797" s="116" t="b">
        <f t="shared" si="220"/>
        <v>0</v>
      </c>
      <c r="L1797" s="116"/>
      <c r="N1797" s="49">
        <v>37</v>
      </c>
      <c r="O1797" s="49">
        <v>59.622</v>
      </c>
      <c r="P1797" s="49">
        <v>84.027000000000001</v>
      </c>
    </row>
    <row r="1798" spans="1:16" x14ac:dyDescent="0.3">
      <c r="A1798" s="49">
        <v>1752</v>
      </c>
      <c r="B1798" s="115">
        <f t="shared" si="216"/>
        <v>0.59428989751098094</v>
      </c>
      <c r="C1798" s="49">
        <f t="shared" si="217"/>
        <v>2131.484188617887</v>
      </c>
      <c r="D1798" s="49">
        <f t="shared" si="218"/>
        <v>0.1439611764705882</v>
      </c>
      <c r="E1798" s="49">
        <f t="shared" si="218"/>
        <v>0.23194117647058823</v>
      </c>
      <c r="F1798" s="49">
        <f t="shared" si="218"/>
        <v>0.33430196078431373</v>
      </c>
      <c r="G1798" s="49" t="e">
        <f t="shared" si="221"/>
        <v>#REF!</v>
      </c>
      <c r="H1798" s="49" t="e">
        <f t="shared" si="221"/>
        <v>#REF!</v>
      </c>
      <c r="I1798" s="49" t="e">
        <f t="shared" si="221"/>
        <v>#REF!</v>
      </c>
      <c r="J1798" s="116">
        <f>'[2]RGB Analysis'!A1798/3</f>
        <v>584</v>
      </c>
      <c r="K1798" s="116" t="b">
        <f t="shared" si="220"/>
        <v>1</v>
      </c>
      <c r="L1798" s="116"/>
      <c r="N1798" s="49">
        <v>36.710099999999997</v>
      </c>
      <c r="O1798" s="49">
        <v>59.145000000000003</v>
      </c>
      <c r="P1798" s="49">
        <v>85.247</v>
      </c>
    </row>
    <row r="1799" spans="1:16" hidden="1" x14ac:dyDescent="0.3">
      <c r="A1799" s="49">
        <v>1753</v>
      </c>
      <c r="B1799" s="115">
        <f t="shared" si="216"/>
        <v>0.59228892142508538</v>
      </c>
      <c r="C1799" s="49">
        <f t="shared" si="217"/>
        <v>2138.6851487145691</v>
      </c>
      <c r="D1799" s="49">
        <f t="shared" si="218"/>
        <v>0.13725490196078433</v>
      </c>
      <c r="E1799" s="49">
        <f t="shared" si="218"/>
        <v>0.23529411764705882</v>
      </c>
      <c r="F1799" s="49">
        <f t="shared" si="218"/>
        <v>0.32998823529411764</v>
      </c>
      <c r="G1799" s="49" t="e">
        <f t="shared" si="221"/>
        <v>#REF!</v>
      </c>
      <c r="H1799" s="49" t="e">
        <f t="shared" si="221"/>
        <v>#REF!</v>
      </c>
      <c r="I1799" s="49" t="e">
        <f t="shared" si="221"/>
        <v>#REF!</v>
      </c>
      <c r="J1799" s="116">
        <f>'[2]RGB Analysis'!A1799/3</f>
        <v>584.33333333333337</v>
      </c>
      <c r="K1799" s="116" t="b">
        <f t="shared" si="220"/>
        <v>0</v>
      </c>
      <c r="L1799" s="116"/>
      <c r="N1799" s="49">
        <v>35</v>
      </c>
      <c r="O1799" s="49">
        <v>60</v>
      </c>
      <c r="P1799" s="49">
        <v>84.147000000000006</v>
      </c>
    </row>
    <row r="1800" spans="1:16" hidden="1" x14ac:dyDescent="0.3">
      <c r="A1800" s="49">
        <v>1754</v>
      </c>
      <c r="B1800" s="115">
        <f t="shared" si="216"/>
        <v>0.59028794533918982</v>
      </c>
      <c r="C1800" s="49">
        <f t="shared" si="217"/>
        <v>2145.934928879703</v>
      </c>
      <c r="D1800" s="49">
        <f t="shared" si="218"/>
        <v>0.13894862745098041</v>
      </c>
      <c r="E1800" s="49">
        <f t="shared" si="218"/>
        <v>0.23585882352941173</v>
      </c>
      <c r="F1800" s="49">
        <f t="shared" si="218"/>
        <v>0.30510196078431367</v>
      </c>
      <c r="G1800" s="49" t="e">
        <f t="shared" si="221"/>
        <v>#REF!</v>
      </c>
      <c r="H1800" s="49" t="e">
        <f t="shared" si="221"/>
        <v>#REF!</v>
      </c>
      <c r="I1800" s="49" t="e">
        <f t="shared" si="221"/>
        <v>#REF!</v>
      </c>
      <c r="J1800" s="116">
        <f>'[2]RGB Analysis'!A1800/3</f>
        <v>584.66666666666663</v>
      </c>
      <c r="K1800" s="116" t="b">
        <f t="shared" si="220"/>
        <v>0</v>
      </c>
      <c r="L1800" s="116"/>
      <c r="N1800" s="49">
        <v>35.431899999999999</v>
      </c>
      <c r="O1800" s="49">
        <v>60.143999999999998</v>
      </c>
      <c r="P1800" s="49">
        <v>77.801000000000002</v>
      </c>
    </row>
    <row r="1801" spans="1:16" x14ac:dyDescent="0.3">
      <c r="A1801" s="49">
        <v>1755</v>
      </c>
      <c r="B1801" s="115">
        <f t="shared" si="216"/>
        <v>0.58828696925329427</v>
      </c>
      <c r="C1801" s="49">
        <f t="shared" si="217"/>
        <v>2153.2340272772531</v>
      </c>
      <c r="D1801" s="49">
        <f t="shared" si="218"/>
        <v>0.14901960784313725</v>
      </c>
      <c r="E1801" s="49">
        <f t="shared" si="218"/>
        <v>0.23875294117647058</v>
      </c>
      <c r="F1801" s="49">
        <f t="shared" si="218"/>
        <v>0.30529803921568627</v>
      </c>
      <c r="G1801" s="49" t="e">
        <f t="shared" si="221"/>
        <v>#REF!</v>
      </c>
      <c r="H1801" s="49" t="e">
        <f t="shared" si="221"/>
        <v>#REF!</v>
      </c>
      <c r="I1801" s="49" t="e">
        <f t="shared" si="221"/>
        <v>#REF!</v>
      </c>
      <c r="J1801" s="116">
        <f>'[2]RGB Analysis'!A1801/3</f>
        <v>585</v>
      </c>
      <c r="K1801" s="116" t="b">
        <f t="shared" si="220"/>
        <v>1</v>
      </c>
      <c r="L1801" s="116"/>
      <c r="N1801" s="49">
        <v>38</v>
      </c>
      <c r="O1801" s="49">
        <v>60.881999999999998</v>
      </c>
      <c r="P1801" s="49">
        <v>77.850999999999999</v>
      </c>
    </row>
    <row r="1802" spans="1:16" hidden="1" x14ac:dyDescent="0.3">
      <c r="A1802" s="49">
        <v>1756</v>
      </c>
      <c r="B1802" s="115">
        <f t="shared" si="216"/>
        <v>0.58628599316739871</v>
      </c>
      <c r="C1802" s="49">
        <f t="shared" si="217"/>
        <v>2160.582948872056</v>
      </c>
      <c r="D1802" s="49">
        <f t="shared" si="218"/>
        <v>0.14733725490196078</v>
      </c>
      <c r="E1802" s="49">
        <f t="shared" si="218"/>
        <v>0.23532156862745096</v>
      </c>
      <c r="F1802" s="49">
        <f t="shared" si="218"/>
        <v>0.30588235294117644</v>
      </c>
      <c r="G1802" s="49" t="e">
        <f t="shared" si="221"/>
        <v>#REF!</v>
      </c>
      <c r="H1802" s="49" t="e">
        <f t="shared" si="221"/>
        <v>#REF!</v>
      </c>
      <c r="I1802" s="49" t="e">
        <f t="shared" si="221"/>
        <v>#REF!</v>
      </c>
      <c r="J1802" s="116">
        <f>'[2]RGB Analysis'!A1802/3</f>
        <v>585.33333333333337</v>
      </c>
      <c r="K1802" s="116" t="b">
        <f t="shared" si="220"/>
        <v>0</v>
      </c>
      <c r="L1802" s="116"/>
      <c r="N1802" s="49">
        <v>37.570999999999998</v>
      </c>
      <c r="O1802" s="49">
        <v>60.006999999999998</v>
      </c>
      <c r="P1802" s="49">
        <v>78</v>
      </c>
    </row>
    <row r="1803" spans="1:16" hidden="1" x14ac:dyDescent="0.3">
      <c r="A1803" s="49">
        <v>1757</v>
      </c>
      <c r="B1803" s="115">
        <f t="shared" si="216"/>
        <v>0.58428501708150316</v>
      </c>
      <c r="C1803" s="49">
        <f t="shared" si="217"/>
        <v>2167.9822055462751</v>
      </c>
      <c r="D1803" s="49">
        <f t="shared" si="218"/>
        <v>0.13725490196078433</v>
      </c>
      <c r="E1803" s="49">
        <f t="shared" si="218"/>
        <v>0.23179607843137251</v>
      </c>
      <c r="F1803" s="49">
        <f t="shared" si="218"/>
        <v>0.30329803921568627</v>
      </c>
      <c r="G1803" s="49" t="e">
        <f t="shared" si="221"/>
        <v>#REF!</v>
      </c>
      <c r="H1803" s="49" t="e">
        <f t="shared" si="221"/>
        <v>#REF!</v>
      </c>
      <c r="I1803" s="49" t="e">
        <f t="shared" si="221"/>
        <v>#REF!</v>
      </c>
      <c r="J1803" s="116">
        <f>'[2]RGB Analysis'!A1803/3</f>
        <v>585.66666666666663</v>
      </c>
      <c r="K1803" s="116" t="b">
        <f t="shared" si="220"/>
        <v>0</v>
      </c>
      <c r="L1803" s="116"/>
      <c r="N1803" s="49">
        <v>35</v>
      </c>
      <c r="O1803" s="49">
        <v>59.107999999999997</v>
      </c>
      <c r="P1803" s="49">
        <v>77.340999999999994</v>
      </c>
    </row>
    <row r="1804" spans="1:16" x14ac:dyDescent="0.3">
      <c r="A1804" s="49">
        <v>1758</v>
      </c>
      <c r="B1804" s="115">
        <f t="shared" si="216"/>
        <v>0.5822840409956076</v>
      </c>
      <c r="C1804" s="49">
        <f t="shared" si="217"/>
        <v>2175.4323162182554</v>
      </c>
      <c r="D1804" s="49">
        <f t="shared" si="218"/>
        <v>0.13836862745098039</v>
      </c>
      <c r="E1804" s="49">
        <f t="shared" si="218"/>
        <v>0.23142745098039216</v>
      </c>
      <c r="F1804" s="49">
        <f t="shared" si="218"/>
        <v>0.28746274509803921</v>
      </c>
      <c r="G1804" s="49" t="e">
        <f t="shared" si="221"/>
        <v>#REF!</v>
      </c>
      <c r="H1804" s="49" t="e">
        <f t="shared" si="221"/>
        <v>#REF!</v>
      </c>
      <c r="I1804" s="49" t="e">
        <f t="shared" si="221"/>
        <v>#REF!</v>
      </c>
      <c r="J1804" s="116">
        <f>'[2]RGB Analysis'!A1804/3</f>
        <v>586</v>
      </c>
      <c r="K1804" s="116" t="b">
        <f t="shared" si="220"/>
        <v>1</v>
      </c>
      <c r="L1804" s="116"/>
      <c r="N1804" s="49">
        <v>35.283999999999999</v>
      </c>
      <c r="O1804" s="49">
        <v>59.014000000000003</v>
      </c>
      <c r="P1804" s="49">
        <v>73.302999999999997</v>
      </c>
    </row>
    <row r="1805" spans="1:16" hidden="1" x14ac:dyDescent="0.3">
      <c r="A1805" s="49">
        <v>1759</v>
      </c>
      <c r="B1805" s="115">
        <f t="shared" si="216"/>
        <v>0.58028306490971204</v>
      </c>
      <c r="C1805" s="49">
        <f t="shared" si="217"/>
        <v>2182.9338069638357</v>
      </c>
      <c r="D1805" s="49">
        <f t="shared" si="218"/>
        <v>0.14509803921568626</v>
      </c>
      <c r="E1805" s="49">
        <f t="shared" si="218"/>
        <v>0.23222745098039219</v>
      </c>
      <c r="F1805" s="49">
        <f t="shared" si="218"/>
        <v>0.28926666666666667</v>
      </c>
      <c r="G1805" s="49" t="e">
        <f t="shared" si="221"/>
        <v>#REF!</v>
      </c>
      <c r="H1805" s="49" t="e">
        <f t="shared" si="221"/>
        <v>#REF!</v>
      </c>
      <c r="I1805" s="49" t="e">
        <f t="shared" si="221"/>
        <v>#REF!</v>
      </c>
      <c r="J1805" s="116">
        <f>'[2]RGB Analysis'!A1805/3</f>
        <v>586.33333333333337</v>
      </c>
      <c r="K1805" s="116" t="b">
        <f t="shared" si="220"/>
        <v>0</v>
      </c>
      <c r="L1805" s="116"/>
      <c r="N1805" s="49">
        <v>37</v>
      </c>
      <c r="O1805" s="49">
        <v>59.218000000000004</v>
      </c>
      <c r="P1805" s="49">
        <v>73.763000000000005</v>
      </c>
    </row>
    <row r="1806" spans="1:16" hidden="1" x14ac:dyDescent="0.3">
      <c r="A1806" s="49">
        <v>1760</v>
      </c>
      <c r="B1806" s="115">
        <f t="shared" si="216"/>
        <v>0.57828208882381649</v>
      </c>
      <c r="C1806" s="49">
        <f t="shared" si="217"/>
        <v>2190.487211140181</v>
      </c>
      <c r="D1806" s="49">
        <f t="shared" si="218"/>
        <v>0.14399176470588235</v>
      </c>
      <c r="E1806" s="49">
        <f t="shared" si="218"/>
        <v>0.23497647058823529</v>
      </c>
      <c r="F1806" s="49">
        <f t="shared" si="218"/>
        <v>0.30196078431372547</v>
      </c>
      <c r="G1806" s="49" t="e">
        <f t="shared" si="221"/>
        <v>#REF!</v>
      </c>
      <c r="H1806" s="49" t="e">
        <f t="shared" si="221"/>
        <v>#REF!</v>
      </c>
      <c r="I1806" s="49" t="e">
        <f t="shared" si="221"/>
        <v>#REF!</v>
      </c>
      <c r="J1806" s="116">
        <f>'[2]RGB Analysis'!A1806/3</f>
        <v>586.66666666666663</v>
      </c>
      <c r="K1806" s="116" t="b">
        <f t="shared" si="220"/>
        <v>0</v>
      </c>
      <c r="L1806" s="116"/>
      <c r="N1806" s="49">
        <v>36.7179</v>
      </c>
      <c r="O1806" s="49">
        <v>59.918999999999997</v>
      </c>
      <c r="P1806" s="49">
        <v>77</v>
      </c>
    </row>
    <row r="1807" spans="1:16" x14ac:dyDescent="0.3">
      <c r="A1807" s="49">
        <v>1761</v>
      </c>
      <c r="B1807" s="115">
        <f t="shared" si="216"/>
        <v>0.57628111273792093</v>
      </c>
      <c r="C1807" s="49">
        <f t="shared" si="217"/>
        <v>2198.0930695121956</v>
      </c>
      <c r="D1807" s="49">
        <f t="shared" si="218"/>
        <v>0.13725490196078433</v>
      </c>
      <c r="E1807" s="49">
        <f t="shared" si="218"/>
        <v>0.23212549019607842</v>
      </c>
      <c r="F1807" s="49">
        <f t="shared" si="218"/>
        <v>0.30140784313725488</v>
      </c>
      <c r="G1807" s="49" t="e">
        <f t="shared" ref="G1807:I1822" si="222">G1806</f>
        <v>#REF!</v>
      </c>
      <c r="H1807" s="49" t="e">
        <f t="shared" si="222"/>
        <v>#REF!</v>
      </c>
      <c r="I1807" s="49" t="e">
        <f t="shared" si="222"/>
        <v>#REF!</v>
      </c>
      <c r="J1807" s="116">
        <f>'[2]RGB Analysis'!A1807/3</f>
        <v>587</v>
      </c>
      <c r="K1807" s="116" t="b">
        <f t="shared" si="220"/>
        <v>1</v>
      </c>
      <c r="L1807" s="116"/>
      <c r="N1807" s="49">
        <v>35</v>
      </c>
      <c r="O1807" s="49">
        <v>59.192</v>
      </c>
      <c r="P1807" s="49">
        <v>76.858999999999995</v>
      </c>
    </row>
    <row r="1808" spans="1:16" hidden="1" x14ac:dyDescent="0.3">
      <c r="A1808" s="49">
        <v>1762</v>
      </c>
      <c r="B1808" s="115">
        <f t="shared" si="216"/>
        <v>0.57428013665202537</v>
      </c>
      <c r="C1808" s="49">
        <f t="shared" si="217"/>
        <v>2205.7519303815761</v>
      </c>
      <c r="D1808" s="49">
        <f t="shared" si="218"/>
        <v>0.13670549019607844</v>
      </c>
      <c r="E1808" s="49">
        <f t="shared" si="218"/>
        <v>0.23475686274509802</v>
      </c>
      <c r="F1808" s="49">
        <f t="shared" si="218"/>
        <v>0.29803921568627451</v>
      </c>
      <c r="G1808" s="49" t="e">
        <f t="shared" si="222"/>
        <v>#REF!</v>
      </c>
      <c r="H1808" s="49" t="e">
        <f t="shared" si="222"/>
        <v>#REF!</v>
      </c>
      <c r="I1808" s="49" t="e">
        <f t="shared" si="222"/>
        <v>#REF!</v>
      </c>
      <c r="J1808" s="116">
        <f>'[2]RGB Analysis'!A1808/3</f>
        <v>587.33333333333337</v>
      </c>
      <c r="K1808" s="116" t="b">
        <f t="shared" si="220"/>
        <v>0</v>
      </c>
      <c r="L1808" s="116"/>
      <c r="N1808" s="49">
        <v>34.859900000000003</v>
      </c>
      <c r="O1808" s="49">
        <v>59.863</v>
      </c>
      <c r="P1808" s="49">
        <v>76</v>
      </c>
    </row>
    <row r="1809" spans="1:16" hidden="1" x14ac:dyDescent="0.3">
      <c r="A1809" s="49">
        <v>1763</v>
      </c>
      <c r="B1809" s="115">
        <f t="shared" si="216"/>
        <v>0.57227916056612982</v>
      </c>
      <c r="C1809" s="49">
        <f t="shared" si="217"/>
        <v>2213.4643497185748</v>
      </c>
      <c r="D1809" s="49">
        <f t="shared" si="218"/>
        <v>0.13333333333333333</v>
      </c>
      <c r="E1809" s="49">
        <f t="shared" si="218"/>
        <v>0.23144313725490195</v>
      </c>
      <c r="F1809" s="49">
        <f t="shared" si="218"/>
        <v>0.29530196078431376</v>
      </c>
      <c r="G1809" s="49" t="e">
        <f t="shared" si="222"/>
        <v>#REF!</v>
      </c>
      <c r="H1809" s="49" t="e">
        <f t="shared" si="222"/>
        <v>#REF!</v>
      </c>
      <c r="I1809" s="49" t="e">
        <f t="shared" si="222"/>
        <v>#REF!</v>
      </c>
      <c r="J1809" s="116">
        <f>'[2]RGB Analysis'!A1809/3</f>
        <v>587.66666666666663</v>
      </c>
      <c r="K1809" s="116" t="b">
        <f t="shared" si="220"/>
        <v>0</v>
      </c>
      <c r="L1809" s="116"/>
      <c r="N1809" s="49">
        <v>34</v>
      </c>
      <c r="O1809" s="49">
        <v>59.018000000000001</v>
      </c>
      <c r="P1809" s="49">
        <v>75.302000000000007</v>
      </c>
    </row>
    <row r="1810" spans="1:16" x14ac:dyDescent="0.3">
      <c r="A1810" s="49">
        <v>1764</v>
      </c>
      <c r="B1810" s="115">
        <f t="shared" si="216"/>
        <v>0.57027818448023426</v>
      </c>
      <c r="C1810" s="49">
        <f t="shared" si="217"/>
        <v>2221.2308912965345</v>
      </c>
      <c r="D1810" s="49">
        <f t="shared" si="218"/>
        <v>0.13442431372549019</v>
      </c>
      <c r="E1810" s="49">
        <f t="shared" si="218"/>
        <v>0.23082745098039215</v>
      </c>
      <c r="F1810" s="49">
        <f t="shared" si="218"/>
        <v>0.27843137254901956</v>
      </c>
      <c r="G1810" s="49" t="e">
        <f t="shared" si="222"/>
        <v>#REF!</v>
      </c>
      <c r="H1810" s="49" t="e">
        <f t="shared" si="222"/>
        <v>#REF!</v>
      </c>
      <c r="I1810" s="49" t="e">
        <f t="shared" si="222"/>
        <v>#REF!</v>
      </c>
      <c r="J1810" s="116">
        <f>'[2]RGB Analysis'!A1810/3</f>
        <v>588</v>
      </c>
      <c r="K1810" s="116" t="b">
        <f t="shared" si="220"/>
        <v>1</v>
      </c>
      <c r="L1810" s="116"/>
      <c r="N1810" s="49">
        <v>34.278199999999998</v>
      </c>
      <c r="O1810" s="49">
        <v>58.860999999999997</v>
      </c>
      <c r="P1810" s="49">
        <v>71</v>
      </c>
    </row>
    <row r="1811" spans="1:16" hidden="1" x14ac:dyDescent="0.3">
      <c r="A1811" s="49">
        <v>1765</v>
      </c>
      <c r="B1811" s="115">
        <f t="shared" si="216"/>
        <v>0.56827720839433871</v>
      </c>
      <c r="C1811" s="49">
        <f t="shared" si="217"/>
        <v>2229.0521268292687</v>
      </c>
      <c r="D1811" s="49">
        <f t="shared" si="218"/>
        <v>0.14117647058823529</v>
      </c>
      <c r="E1811" s="49">
        <f t="shared" si="218"/>
        <v>0.22853725490196078</v>
      </c>
      <c r="F1811" s="49">
        <f t="shared" si="218"/>
        <v>0.27897647058823527</v>
      </c>
      <c r="G1811" s="49" t="e">
        <f t="shared" si="222"/>
        <v>#REF!</v>
      </c>
      <c r="H1811" s="49" t="e">
        <f t="shared" si="222"/>
        <v>#REF!</v>
      </c>
      <c r="I1811" s="49" t="e">
        <f t="shared" si="222"/>
        <v>#REF!</v>
      </c>
      <c r="J1811" s="116">
        <f>'[2]RGB Analysis'!A1811/3</f>
        <v>588.33333333333337</v>
      </c>
      <c r="K1811" s="116" t="b">
        <f t="shared" si="220"/>
        <v>0</v>
      </c>
      <c r="L1811" s="116"/>
      <c r="N1811" s="49">
        <v>36</v>
      </c>
      <c r="O1811" s="49">
        <v>58.277000000000001</v>
      </c>
      <c r="P1811" s="49">
        <v>71.138999999999996</v>
      </c>
    </row>
    <row r="1812" spans="1:16" hidden="1" x14ac:dyDescent="0.3">
      <c r="A1812" s="49">
        <v>1766</v>
      </c>
      <c r="B1812" s="115">
        <f t="shared" si="216"/>
        <v>0.56627623230844315</v>
      </c>
      <c r="C1812" s="49">
        <f t="shared" si="217"/>
        <v>2236.9286361113509</v>
      </c>
      <c r="D1812" s="49">
        <f t="shared" si="218"/>
        <v>0.14063490196078429</v>
      </c>
      <c r="E1812" s="49">
        <f t="shared" si="218"/>
        <v>0.23524313725490195</v>
      </c>
      <c r="F1812" s="49">
        <f t="shared" si="218"/>
        <v>0.28235294117647058</v>
      </c>
      <c r="G1812" s="49" t="e">
        <f t="shared" si="222"/>
        <v>#REF!</v>
      </c>
      <c r="H1812" s="49" t="e">
        <f t="shared" si="222"/>
        <v>#REF!</v>
      </c>
      <c r="I1812" s="49" t="e">
        <f t="shared" si="222"/>
        <v>#REF!</v>
      </c>
      <c r="J1812" s="116">
        <f>'[2]RGB Analysis'!A1812/3</f>
        <v>588.66666666666663</v>
      </c>
      <c r="K1812" s="116" t="b">
        <f t="shared" si="220"/>
        <v>0</v>
      </c>
      <c r="L1812" s="116"/>
      <c r="N1812" s="49">
        <v>35.861899999999999</v>
      </c>
      <c r="O1812" s="49">
        <v>59.987000000000002</v>
      </c>
      <c r="P1812" s="49">
        <v>72</v>
      </c>
    </row>
    <row r="1813" spans="1:16" x14ac:dyDescent="0.3">
      <c r="A1813" s="49">
        <v>1767</v>
      </c>
      <c r="B1813" s="115">
        <f t="shared" si="216"/>
        <v>0.56427525622254759</v>
      </c>
      <c r="C1813" s="49">
        <f t="shared" si="217"/>
        <v>2244.8610071613912</v>
      </c>
      <c r="D1813" s="49">
        <f t="shared" si="218"/>
        <v>0.13725490196078433</v>
      </c>
      <c r="E1813" s="49">
        <f t="shared" si="218"/>
        <v>0.23327450980392156</v>
      </c>
      <c r="F1813" s="49">
        <f t="shared" si="218"/>
        <v>0.28235294117647058</v>
      </c>
      <c r="G1813" s="49" t="e">
        <f t="shared" si="222"/>
        <v>#REF!</v>
      </c>
      <c r="H1813" s="49" t="e">
        <f t="shared" si="222"/>
        <v>#REF!</v>
      </c>
      <c r="I1813" s="49" t="e">
        <f t="shared" si="222"/>
        <v>#REF!</v>
      </c>
      <c r="J1813" s="116">
        <f>'[2]RGB Analysis'!A1813/3</f>
        <v>589</v>
      </c>
      <c r="K1813" s="116" t="b">
        <f t="shared" si="220"/>
        <v>1</v>
      </c>
      <c r="L1813" s="116"/>
      <c r="N1813" s="49">
        <v>35</v>
      </c>
      <c r="O1813" s="49">
        <v>59.484999999999999</v>
      </c>
      <c r="P1813" s="49">
        <v>72</v>
      </c>
    </row>
    <row r="1814" spans="1:16" hidden="1" x14ac:dyDescent="0.3">
      <c r="A1814" s="49">
        <v>1768</v>
      </c>
      <c r="B1814" s="115">
        <f t="shared" si="216"/>
        <v>0.56227428013665204</v>
      </c>
      <c r="C1814" s="49">
        <f t="shared" si="217"/>
        <v>2252.8498363683711</v>
      </c>
      <c r="D1814" s="49">
        <f t="shared" si="218"/>
        <v>0.13671725490196079</v>
      </c>
      <c r="E1814" s="49">
        <f t="shared" si="218"/>
        <v>0.2236078431372549</v>
      </c>
      <c r="F1814" s="49">
        <f t="shared" si="218"/>
        <v>0.28235294117647058</v>
      </c>
      <c r="G1814" s="49" t="e">
        <f t="shared" si="222"/>
        <v>#REF!</v>
      </c>
      <c r="H1814" s="49" t="e">
        <f t="shared" si="222"/>
        <v>#REF!</v>
      </c>
      <c r="I1814" s="49" t="e">
        <f t="shared" si="222"/>
        <v>#REF!</v>
      </c>
      <c r="J1814" s="116">
        <f>'[2]RGB Analysis'!A1814/3</f>
        <v>589.33333333333337</v>
      </c>
      <c r="K1814" s="116" t="b">
        <f t="shared" si="220"/>
        <v>0</v>
      </c>
      <c r="L1814" s="116"/>
      <c r="N1814" s="49">
        <v>34.862900000000003</v>
      </c>
      <c r="O1814" s="49">
        <v>57.02</v>
      </c>
      <c r="P1814" s="49">
        <v>72</v>
      </c>
    </row>
    <row r="1815" spans="1:16" hidden="1" x14ac:dyDescent="0.3">
      <c r="A1815" s="49">
        <v>1769</v>
      </c>
      <c r="B1815" s="115">
        <f t="shared" si="216"/>
        <v>0.56027330405075648</v>
      </c>
      <c r="C1815" s="49">
        <f t="shared" si="217"/>
        <v>2260.8957286411155</v>
      </c>
      <c r="D1815" s="49">
        <f t="shared" si="218"/>
        <v>0.13333333333333333</v>
      </c>
      <c r="E1815" s="49">
        <f t="shared" si="218"/>
        <v>0.22365098039215686</v>
      </c>
      <c r="F1815" s="49">
        <f t="shared" si="218"/>
        <v>0.28342352941176469</v>
      </c>
      <c r="G1815" s="49" t="e">
        <f t="shared" si="222"/>
        <v>#REF!</v>
      </c>
      <c r="H1815" s="49" t="e">
        <f t="shared" si="222"/>
        <v>#REF!</v>
      </c>
      <c r="I1815" s="49" t="e">
        <f t="shared" si="222"/>
        <v>#REF!</v>
      </c>
      <c r="J1815" s="116">
        <f>'[2]RGB Analysis'!A1815/3</f>
        <v>589.66666666666663</v>
      </c>
      <c r="K1815" s="116" t="b">
        <f t="shared" si="220"/>
        <v>0</v>
      </c>
      <c r="L1815" s="116"/>
      <c r="N1815" s="49">
        <v>34</v>
      </c>
      <c r="O1815" s="49">
        <v>57.030999999999999</v>
      </c>
      <c r="P1815" s="49">
        <v>72.272999999999996</v>
      </c>
    </row>
    <row r="1816" spans="1:16" x14ac:dyDescent="0.3">
      <c r="A1816" s="49">
        <v>1770</v>
      </c>
      <c r="B1816" s="115">
        <f t="shared" si="216"/>
        <v>0.55827232796486093</v>
      </c>
      <c r="C1816" s="49">
        <f t="shared" si="217"/>
        <v>2268.9992975609762</v>
      </c>
      <c r="D1816" s="49">
        <f t="shared" si="218"/>
        <v>0.13333333333333333</v>
      </c>
      <c r="E1816" s="49">
        <f t="shared" si="218"/>
        <v>0.21929019607843137</v>
      </c>
      <c r="F1816" s="49">
        <f t="shared" si="218"/>
        <v>0.29019607843137252</v>
      </c>
      <c r="G1816" s="49" t="e">
        <f t="shared" si="222"/>
        <v>#REF!</v>
      </c>
      <c r="H1816" s="49" t="e">
        <f t="shared" si="222"/>
        <v>#REF!</v>
      </c>
      <c r="I1816" s="49" t="e">
        <f t="shared" si="222"/>
        <v>#REF!</v>
      </c>
      <c r="J1816" s="116">
        <f>'[2]RGB Analysis'!A1816/3</f>
        <v>590</v>
      </c>
      <c r="K1816" s="116" t="b">
        <f t="shared" si="220"/>
        <v>1</v>
      </c>
      <c r="L1816" s="116"/>
      <c r="N1816" s="49">
        <v>34</v>
      </c>
      <c r="O1816" s="49">
        <v>55.918999999999997</v>
      </c>
      <c r="P1816" s="49">
        <v>74</v>
      </c>
    </row>
    <row r="1817" spans="1:16" hidden="1" x14ac:dyDescent="0.3">
      <c r="A1817" s="49">
        <v>1771</v>
      </c>
      <c r="B1817" s="115">
        <f t="shared" si="216"/>
        <v>0.55627135187896537</v>
      </c>
      <c r="C1817" s="49">
        <f t="shared" si="217"/>
        <v>2277.1611655378142</v>
      </c>
      <c r="D1817" s="49">
        <f t="shared" si="218"/>
        <v>0.13333333333333333</v>
      </c>
      <c r="E1817" s="49">
        <f t="shared" si="218"/>
        <v>0.21314509803921566</v>
      </c>
      <c r="F1817" s="49">
        <f t="shared" si="218"/>
        <v>0.29019607843137252</v>
      </c>
      <c r="G1817" s="49" t="e">
        <f t="shared" si="222"/>
        <v>#REF!</v>
      </c>
      <c r="H1817" s="49" t="e">
        <f t="shared" si="222"/>
        <v>#REF!</v>
      </c>
      <c r="I1817" s="49" t="e">
        <f t="shared" si="222"/>
        <v>#REF!</v>
      </c>
      <c r="J1817" s="116">
        <f>'[2]RGB Analysis'!A1817/3</f>
        <v>590.33333333333337</v>
      </c>
      <c r="K1817" s="116" t="b">
        <f t="shared" si="220"/>
        <v>0</v>
      </c>
      <c r="L1817" s="116"/>
      <c r="N1817" s="49">
        <v>34</v>
      </c>
      <c r="O1817" s="49">
        <v>54.351999999999997</v>
      </c>
      <c r="P1817" s="49">
        <v>74</v>
      </c>
    </row>
    <row r="1818" spans="1:16" hidden="1" x14ac:dyDescent="0.3">
      <c r="A1818" s="49">
        <v>1772</v>
      </c>
      <c r="B1818" s="115">
        <f t="shared" si="216"/>
        <v>0.5542703757930697</v>
      </c>
      <c r="C1818" s="49">
        <f t="shared" si="217"/>
        <v>2285.3819639693593</v>
      </c>
      <c r="D1818" s="49">
        <f t="shared" si="218"/>
        <v>0.13280313725490195</v>
      </c>
      <c r="E1818" s="49">
        <f t="shared" si="218"/>
        <v>0.21650196078431372</v>
      </c>
      <c r="F1818" s="49">
        <f t="shared" si="218"/>
        <v>0.29019607843137252</v>
      </c>
      <c r="G1818" s="49" t="e">
        <f t="shared" si="222"/>
        <v>#REF!</v>
      </c>
      <c r="H1818" s="49" t="e">
        <f t="shared" si="222"/>
        <v>#REF!</v>
      </c>
      <c r="I1818" s="49" t="e">
        <f t="shared" si="222"/>
        <v>#REF!</v>
      </c>
      <c r="J1818" s="116">
        <f>'[2]RGB Analysis'!A1818/3</f>
        <v>590.66666666666663</v>
      </c>
      <c r="K1818" s="116" t="b">
        <f t="shared" si="220"/>
        <v>0</v>
      </c>
      <c r="L1818" s="116"/>
      <c r="N1818" s="49">
        <v>33.864800000000002</v>
      </c>
      <c r="O1818" s="49">
        <v>55.207999999999998</v>
      </c>
      <c r="P1818" s="49">
        <v>74</v>
      </c>
    </row>
    <row r="1819" spans="1:16" x14ac:dyDescent="0.3">
      <c r="A1819" s="49">
        <v>1773</v>
      </c>
      <c r="B1819" s="115">
        <f t="shared" si="216"/>
        <v>0.55226939970717415</v>
      </c>
      <c r="C1819" s="49">
        <f t="shared" si="217"/>
        <v>2293.6623334040305</v>
      </c>
      <c r="D1819" s="49">
        <f t="shared" si="218"/>
        <v>0.12941176470588237</v>
      </c>
      <c r="E1819" s="49">
        <f t="shared" si="218"/>
        <v>0.21554509803921568</v>
      </c>
      <c r="F1819" s="49">
        <f t="shared" si="218"/>
        <v>0.29178039215686274</v>
      </c>
      <c r="G1819" s="49" t="e">
        <f t="shared" si="222"/>
        <v>#REF!</v>
      </c>
      <c r="H1819" s="49" t="e">
        <f t="shared" si="222"/>
        <v>#REF!</v>
      </c>
      <c r="I1819" s="49" t="e">
        <f t="shared" si="222"/>
        <v>#REF!</v>
      </c>
      <c r="J1819" s="116">
        <f>'[2]RGB Analysis'!A1819/3</f>
        <v>591</v>
      </c>
      <c r="K1819" s="116" t="b">
        <f t="shared" si="220"/>
        <v>1</v>
      </c>
      <c r="L1819" s="116"/>
      <c r="N1819" s="49">
        <v>33</v>
      </c>
      <c r="O1819" s="49">
        <v>54.963999999999999</v>
      </c>
      <c r="P1819" s="49">
        <v>74.403999999999996</v>
      </c>
    </row>
    <row r="1820" spans="1:16" hidden="1" x14ac:dyDescent="0.3">
      <c r="A1820" s="49">
        <v>1774</v>
      </c>
      <c r="B1820" s="115">
        <f t="shared" si="216"/>
        <v>0.55026842362127859</v>
      </c>
      <c r="C1820" s="49">
        <f t="shared" si="217"/>
        <v>2302.0029237073181</v>
      </c>
      <c r="D1820" s="49">
        <f t="shared" si="218"/>
        <v>0.12888549019607842</v>
      </c>
      <c r="E1820" s="49">
        <f t="shared" si="218"/>
        <v>0.21448235294117646</v>
      </c>
      <c r="F1820" s="49">
        <f t="shared" si="218"/>
        <v>0.30196078431372547</v>
      </c>
      <c r="G1820" s="49" t="e">
        <f t="shared" si="222"/>
        <v>#REF!</v>
      </c>
      <c r="H1820" s="49" t="e">
        <f t="shared" si="222"/>
        <v>#REF!</v>
      </c>
      <c r="I1820" s="49" t="e">
        <f t="shared" si="222"/>
        <v>#REF!</v>
      </c>
      <c r="J1820" s="116">
        <f>'[2]RGB Analysis'!A1820/3</f>
        <v>591.33333333333337</v>
      </c>
      <c r="K1820" s="116" t="b">
        <f t="shared" si="220"/>
        <v>0</v>
      </c>
      <c r="L1820" s="116"/>
      <c r="N1820" s="49">
        <v>32.8658</v>
      </c>
      <c r="O1820" s="49">
        <v>54.692999999999998</v>
      </c>
      <c r="P1820" s="49">
        <v>77</v>
      </c>
    </row>
    <row r="1821" spans="1:16" hidden="1" x14ac:dyDescent="0.3">
      <c r="A1821" s="49">
        <v>1775</v>
      </c>
      <c r="B1821" s="115">
        <f t="shared" si="216"/>
        <v>0.54826744753538303</v>
      </c>
      <c r="C1821" s="49">
        <f t="shared" si="217"/>
        <v>2310.4043942317971</v>
      </c>
      <c r="D1821" s="49">
        <f t="shared" si="218"/>
        <v>0.12549019607843137</v>
      </c>
      <c r="E1821" s="49">
        <f t="shared" si="218"/>
        <v>0.21301176470588234</v>
      </c>
      <c r="F1821" s="49">
        <f t="shared" si="218"/>
        <v>0.30248627450980392</v>
      </c>
      <c r="G1821" s="49" t="e">
        <f t="shared" si="222"/>
        <v>#REF!</v>
      </c>
      <c r="H1821" s="49" t="e">
        <f t="shared" si="222"/>
        <v>#REF!</v>
      </c>
      <c r="I1821" s="49" t="e">
        <f t="shared" si="222"/>
        <v>#REF!</v>
      </c>
      <c r="J1821" s="116">
        <f>'[2]RGB Analysis'!A1821/3</f>
        <v>591.66666666666663</v>
      </c>
      <c r="K1821" s="116" t="b">
        <f t="shared" si="220"/>
        <v>0</v>
      </c>
      <c r="L1821" s="116"/>
      <c r="N1821" s="49">
        <v>32</v>
      </c>
      <c r="O1821" s="49">
        <v>54.317999999999998</v>
      </c>
      <c r="P1821" s="49">
        <v>77.134</v>
      </c>
    </row>
    <row r="1822" spans="1:16" x14ac:dyDescent="0.3">
      <c r="A1822" s="49">
        <v>1776</v>
      </c>
      <c r="B1822" s="115">
        <f t="shared" si="216"/>
        <v>0.54626647144948748</v>
      </c>
      <c r="C1822" s="49">
        <f t="shared" si="217"/>
        <v>2318.8674139908881</v>
      </c>
      <c r="D1822" s="49">
        <f t="shared" si="218"/>
        <v>0.12549019607843137</v>
      </c>
      <c r="E1822" s="49">
        <f t="shared" si="218"/>
        <v>0.20507058823529412</v>
      </c>
      <c r="F1822" s="49">
        <f t="shared" si="218"/>
        <v>0.30588235294117644</v>
      </c>
      <c r="G1822" s="49" t="e">
        <f t="shared" si="222"/>
        <v>#REF!</v>
      </c>
      <c r="H1822" s="49" t="e">
        <f t="shared" si="222"/>
        <v>#REF!</v>
      </c>
      <c r="I1822" s="49" t="e">
        <f t="shared" si="222"/>
        <v>#REF!</v>
      </c>
      <c r="J1822" s="116">
        <f>'[2]RGB Analysis'!A1822/3</f>
        <v>592</v>
      </c>
      <c r="K1822" s="116" t="b">
        <f t="shared" si="220"/>
        <v>1</v>
      </c>
      <c r="L1822" s="116"/>
      <c r="N1822" s="49">
        <v>32</v>
      </c>
      <c r="O1822" s="49">
        <v>52.292999999999999</v>
      </c>
      <c r="P1822" s="49">
        <v>78</v>
      </c>
    </row>
    <row r="1823" spans="1:16" hidden="1" x14ac:dyDescent="0.3">
      <c r="A1823" s="49">
        <v>1777</v>
      </c>
      <c r="B1823" s="115">
        <f t="shared" si="216"/>
        <v>0.54426549536359192</v>
      </c>
      <c r="C1823" s="49">
        <f t="shared" si="217"/>
        <v>2327.392661836443</v>
      </c>
      <c r="D1823" s="49">
        <f t="shared" si="218"/>
        <v>0.12549019607843137</v>
      </c>
      <c r="E1823" s="49">
        <f t="shared" si="218"/>
        <v>0.20496078431372547</v>
      </c>
      <c r="F1823" s="49">
        <f t="shared" si="218"/>
        <v>0.30536078431372549</v>
      </c>
      <c r="G1823" s="49" t="e">
        <f t="shared" ref="G1823:I1838" si="223">G1822</f>
        <v>#REF!</v>
      </c>
      <c r="H1823" s="49" t="e">
        <f t="shared" si="223"/>
        <v>#REF!</v>
      </c>
      <c r="I1823" s="49" t="e">
        <f t="shared" si="223"/>
        <v>#REF!</v>
      </c>
      <c r="J1823" s="116">
        <f>'[2]RGB Analysis'!A1823/3</f>
        <v>592.33333333333337</v>
      </c>
      <c r="K1823" s="116" t="b">
        <f t="shared" si="220"/>
        <v>0</v>
      </c>
      <c r="L1823" s="116"/>
      <c r="N1823" s="49">
        <v>32</v>
      </c>
      <c r="O1823" s="49">
        <v>52.265000000000001</v>
      </c>
      <c r="P1823" s="49">
        <v>77.867000000000004</v>
      </c>
    </row>
    <row r="1824" spans="1:16" hidden="1" x14ac:dyDescent="0.3">
      <c r="A1824" s="49">
        <v>1778</v>
      </c>
      <c r="B1824" s="115">
        <f t="shared" si="216"/>
        <v>0.54226451927769637</v>
      </c>
      <c r="C1824" s="49">
        <f t="shared" si="217"/>
        <v>2335.9808266402674</v>
      </c>
      <c r="D1824" s="49">
        <f t="shared" si="218"/>
        <v>0.12600901960784314</v>
      </c>
      <c r="E1824" s="49">
        <f t="shared" si="218"/>
        <v>0.21092941176470589</v>
      </c>
      <c r="F1824" s="49">
        <f t="shared" si="218"/>
        <v>0.30196078431372547</v>
      </c>
      <c r="G1824" s="49" t="e">
        <f t="shared" si="223"/>
        <v>#REF!</v>
      </c>
      <c r="H1824" s="49" t="e">
        <f t="shared" si="223"/>
        <v>#REF!</v>
      </c>
      <c r="I1824" s="49" t="e">
        <f t="shared" si="223"/>
        <v>#REF!</v>
      </c>
      <c r="J1824" s="116">
        <f>'[2]RGB Analysis'!A1824/3</f>
        <v>592.66666666666663</v>
      </c>
      <c r="K1824" s="116" t="b">
        <f t="shared" si="220"/>
        <v>0</v>
      </c>
      <c r="L1824" s="116"/>
      <c r="N1824" s="49">
        <v>32.132300000000001</v>
      </c>
      <c r="O1824" s="49">
        <v>53.786999999999999</v>
      </c>
      <c r="P1824" s="49">
        <v>77</v>
      </c>
    </row>
    <row r="1825" spans="1:16" x14ac:dyDescent="0.3">
      <c r="A1825" s="49">
        <v>1779</v>
      </c>
      <c r="B1825" s="115">
        <f t="shared" si="216"/>
        <v>0.54026354319180081</v>
      </c>
      <c r="C1825" s="49">
        <f t="shared" si="217"/>
        <v>2344.6326074796757</v>
      </c>
      <c r="D1825" s="49">
        <f t="shared" si="218"/>
        <v>0.12941176470588237</v>
      </c>
      <c r="E1825" s="49">
        <f t="shared" si="218"/>
        <v>0.20450196078431371</v>
      </c>
      <c r="F1825" s="49">
        <f t="shared" si="218"/>
        <v>0.30247843137254904</v>
      </c>
      <c r="G1825" s="49" t="e">
        <f t="shared" si="223"/>
        <v>#REF!</v>
      </c>
      <c r="H1825" s="49" t="e">
        <f t="shared" si="223"/>
        <v>#REF!</v>
      </c>
      <c r="I1825" s="49" t="e">
        <f t="shared" si="223"/>
        <v>#REF!</v>
      </c>
      <c r="J1825" s="116">
        <f>'[2]RGB Analysis'!A1825/3</f>
        <v>593</v>
      </c>
      <c r="K1825" s="116" t="b">
        <f t="shared" si="220"/>
        <v>1</v>
      </c>
      <c r="L1825" s="116"/>
      <c r="N1825" s="49">
        <v>33</v>
      </c>
      <c r="O1825" s="49">
        <v>52.148000000000003</v>
      </c>
      <c r="P1825" s="49">
        <v>77.132000000000005</v>
      </c>
    </row>
    <row r="1826" spans="1:16" hidden="1" x14ac:dyDescent="0.3">
      <c r="A1826" s="49">
        <v>1780</v>
      </c>
      <c r="B1826" s="115">
        <f t="shared" si="216"/>
        <v>0.53826256710590525</v>
      </c>
      <c r="C1826" s="49">
        <f t="shared" si="217"/>
        <v>2353.3487138271839</v>
      </c>
      <c r="D1826" s="49">
        <f t="shared" si="218"/>
        <v>0.12838196078431371</v>
      </c>
      <c r="E1826" s="49">
        <f t="shared" si="218"/>
        <v>0.19785490196078434</v>
      </c>
      <c r="F1826" s="49">
        <f t="shared" si="218"/>
        <v>0.30588235294117644</v>
      </c>
      <c r="G1826" s="49" t="e">
        <f t="shared" si="223"/>
        <v>#REF!</v>
      </c>
      <c r="H1826" s="49" t="e">
        <f t="shared" si="223"/>
        <v>#REF!</v>
      </c>
      <c r="I1826" s="49" t="e">
        <f t="shared" si="223"/>
        <v>#REF!</v>
      </c>
      <c r="J1826" s="116">
        <f>'[2]RGB Analysis'!A1826/3</f>
        <v>593.33333333333337</v>
      </c>
      <c r="K1826" s="116" t="b">
        <f t="shared" si="220"/>
        <v>0</v>
      </c>
      <c r="L1826" s="116"/>
      <c r="N1826" s="49">
        <v>32.737400000000001</v>
      </c>
      <c r="O1826" s="49">
        <v>50.453000000000003</v>
      </c>
      <c r="P1826" s="49">
        <v>78</v>
      </c>
    </row>
    <row r="1827" spans="1:16" hidden="1" x14ac:dyDescent="0.3">
      <c r="A1827" s="49">
        <v>1781</v>
      </c>
      <c r="B1827" s="115">
        <f t="shared" si="216"/>
        <v>0.5362615910200097</v>
      </c>
      <c r="C1827" s="49">
        <f t="shared" si="217"/>
        <v>2362.1298657444495</v>
      </c>
      <c r="D1827" s="49">
        <f t="shared" si="218"/>
        <v>0.12156862745098039</v>
      </c>
      <c r="E1827" s="49">
        <f t="shared" si="218"/>
        <v>0.19819607843137255</v>
      </c>
      <c r="F1827" s="49">
        <f t="shared" si="218"/>
        <v>0.30434509803921572</v>
      </c>
      <c r="G1827" s="49" t="e">
        <f t="shared" si="223"/>
        <v>#REF!</v>
      </c>
      <c r="H1827" s="49" t="e">
        <f t="shared" si="223"/>
        <v>#REF!</v>
      </c>
      <c r="I1827" s="49" t="e">
        <f t="shared" si="223"/>
        <v>#REF!</v>
      </c>
      <c r="J1827" s="116">
        <f>'[2]RGB Analysis'!A1827/3</f>
        <v>593.66666666666663</v>
      </c>
      <c r="K1827" s="116" t="b">
        <f t="shared" si="220"/>
        <v>0</v>
      </c>
      <c r="L1827" s="116"/>
      <c r="N1827" s="49">
        <v>31</v>
      </c>
      <c r="O1827" s="49">
        <v>50.54</v>
      </c>
      <c r="P1827" s="49">
        <v>77.608000000000004</v>
      </c>
    </row>
    <row r="1828" spans="1:16" x14ac:dyDescent="0.3">
      <c r="A1828" s="49">
        <v>1782</v>
      </c>
      <c r="B1828" s="115">
        <f t="shared" si="216"/>
        <v>0.53426061493411414</v>
      </c>
      <c r="C1828" s="49">
        <f t="shared" si="217"/>
        <v>2370.9767940805709</v>
      </c>
      <c r="D1828" s="49">
        <f t="shared" si="218"/>
        <v>0.12259058823529412</v>
      </c>
      <c r="E1828" s="49">
        <f t="shared" si="218"/>
        <v>0.19783529411764705</v>
      </c>
      <c r="F1828" s="49">
        <f t="shared" si="218"/>
        <v>0.29411764705882354</v>
      </c>
      <c r="G1828" s="49" t="e">
        <f t="shared" si="223"/>
        <v>#REF!</v>
      </c>
      <c r="H1828" s="49" t="e">
        <f t="shared" si="223"/>
        <v>#REF!</v>
      </c>
      <c r="I1828" s="49" t="e">
        <f t="shared" si="223"/>
        <v>#REF!</v>
      </c>
      <c r="J1828" s="116">
        <f>'[2]RGB Analysis'!A1828/3</f>
        <v>594</v>
      </c>
      <c r="K1828" s="116" t="b">
        <f t="shared" si="220"/>
        <v>1</v>
      </c>
      <c r="L1828" s="116"/>
      <c r="N1828" s="49">
        <v>31.2606</v>
      </c>
      <c r="O1828" s="49">
        <v>50.448</v>
      </c>
      <c r="P1828" s="49">
        <v>75</v>
      </c>
    </row>
    <row r="1829" spans="1:16" hidden="1" x14ac:dyDescent="0.3">
      <c r="A1829" s="49">
        <v>1783</v>
      </c>
      <c r="B1829" s="115">
        <f t="shared" si="216"/>
        <v>0.53225963884821859</v>
      </c>
      <c r="C1829" s="49">
        <f t="shared" si="217"/>
        <v>2379.8902406748589</v>
      </c>
      <c r="D1829" s="49">
        <f t="shared" si="218"/>
        <v>0.12941176470588237</v>
      </c>
      <c r="E1829" s="49">
        <f t="shared" si="218"/>
        <v>0.19607843137254902</v>
      </c>
      <c r="F1829" s="49">
        <f t="shared" si="218"/>
        <v>0.29462745098039217</v>
      </c>
      <c r="G1829" s="49" t="e">
        <f t="shared" si="223"/>
        <v>#REF!</v>
      </c>
      <c r="H1829" s="49" t="e">
        <f t="shared" si="223"/>
        <v>#REF!</v>
      </c>
      <c r="I1829" s="49" t="e">
        <f t="shared" si="223"/>
        <v>#REF!</v>
      </c>
      <c r="J1829" s="116">
        <f>'[2]RGB Analysis'!A1829/3</f>
        <v>594.33333333333337</v>
      </c>
      <c r="K1829" s="116" t="b">
        <f t="shared" si="220"/>
        <v>0</v>
      </c>
      <c r="L1829" s="116"/>
      <c r="N1829" s="49">
        <v>33</v>
      </c>
      <c r="O1829" s="49">
        <v>50</v>
      </c>
      <c r="P1829" s="49">
        <v>75.13</v>
      </c>
    </row>
    <row r="1830" spans="1:16" hidden="1" x14ac:dyDescent="0.3">
      <c r="A1830" s="49">
        <v>1784</v>
      </c>
      <c r="B1830" s="115">
        <f t="shared" si="216"/>
        <v>0.53025866276232303</v>
      </c>
      <c r="C1830" s="49">
        <f t="shared" si="217"/>
        <v>2388.8709585641977</v>
      </c>
      <c r="D1830" s="49">
        <f t="shared" si="218"/>
        <v>0.12823254901960784</v>
      </c>
      <c r="E1830" s="49">
        <f t="shared" si="218"/>
        <v>0.19506274509803923</v>
      </c>
      <c r="F1830" s="49">
        <f t="shared" si="218"/>
        <v>0.29803921568627451</v>
      </c>
      <c r="G1830" s="49" t="e">
        <f t="shared" si="223"/>
        <v>#REF!</v>
      </c>
      <c r="H1830" s="49" t="e">
        <f t="shared" si="223"/>
        <v>#REF!</v>
      </c>
      <c r="I1830" s="49" t="e">
        <f t="shared" si="223"/>
        <v>#REF!</v>
      </c>
      <c r="J1830" s="116">
        <f>'[2]RGB Analysis'!A1830/3</f>
        <v>594.66666666666663</v>
      </c>
      <c r="K1830" s="116" t="b">
        <f t="shared" si="220"/>
        <v>0</v>
      </c>
      <c r="L1830" s="116"/>
      <c r="N1830" s="49">
        <v>32.699300000000001</v>
      </c>
      <c r="O1830" s="49">
        <v>49.741</v>
      </c>
      <c r="P1830" s="49">
        <v>76</v>
      </c>
    </row>
    <row r="1831" spans="1:16" x14ac:dyDescent="0.3">
      <c r="A1831" s="49">
        <v>1785</v>
      </c>
      <c r="B1831" s="115">
        <f t="shared" si="216"/>
        <v>0.52825768667642747</v>
      </c>
      <c r="C1831" s="49">
        <f t="shared" si="217"/>
        <v>2397.9197121951229</v>
      </c>
      <c r="D1831" s="49">
        <f t="shared" si="218"/>
        <v>0.12156862745098039</v>
      </c>
      <c r="E1831" s="49">
        <f t="shared" si="218"/>
        <v>0.18772941176470589</v>
      </c>
      <c r="F1831" s="49">
        <f t="shared" si="218"/>
        <v>0.29753333333333332</v>
      </c>
      <c r="G1831" s="49" t="e">
        <f t="shared" si="223"/>
        <v>#REF!</v>
      </c>
      <c r="H1831" s="49" t="e">
        <f t="shared" si="223"/>
        <v>#REF!</v>
      </c>
      <c r="I1831" s="49" t="e">
        <f t="shared" si="223"/>
        <v>#REF!</v>
      </c>
      <c r="J1831" s="116">
        <f>'[2]RGB Analysis'!A1831/3</f>
        <v>595</v>
      </c>
      <c r="K1831" s="116" t="b">
        <f t="shared" si="220"/>
        <v>1</v>
      </c>
      <c r="L1831" s="116"/>
      <c r="N1831" s="49">
        <v>31</v>
      </c>
      <c r="O1831" s="49">
        <v>47.871000000000002</v>
      </c>
      <c r="P1831" s="49">
        <v>75.870999999999995</v>
      </c>
    </row>
    <row r="1832" spans="1:16" hidden="1" x14ac:dyDescent="0.3">
      <c r="A1832" s="49">
        <v>1786</v>
      </c>
      <c r="B1832" s="115">
        <f t="shared" si="216"/>
        <v>0.52625671059053192</v>
      </c>
      <c r="C1832" s="49">
        <f t="shared" si="217"/>
        <v>2407.0372776407316</v>
      </c>
      <c r="D1832" s="49">
        <f t="shared" si="218"/>
        <v>0.12059647058823528</v>
      </c>
      <c r="E1832" s="49">
        <f t="shared" si="218"/>
        <v>0.18452549019607842</v>
      </c>
      <c r="F1832" s="49">
        <f t="shared" si="218"/>
        <v>0.29411764705882354</v>
      </c>
      <c r="G1832" s="49" t="e">
        <f t="shared" si="223"/>
        <v>#REF!</v>
      </c>
      <c r="H1832" s="49" t="e">
        <f t="shared" si="223"/>
        <v>#REF!</v>
      </c>
      <c r="I1832" s="49" t="e">
        <f t="shared" si="223"/>
        <v>#REF!</v>
      </c>
      <c r="J1832" s="116">
        <f>'[2]RGB Analysis'!A1832/3</f>
        <v>595.33333333333337</v>
      </c>
      <c r="K1832" s="116" t="b">
        <f t="shared" si="220"/>
        <v>0</v>
      </c>
      <c r="L1832" s="116"/>
      <c r="N1832" s="49">
        <v>30.752099999999999</v>
      </c>
      <c r="O1832" s="49">
        <v>47.054000000000002</v>
      </c>
      <c r="P1832" s="49">
        <v>75</v>
      </c>
    </row>
    <row r="1833" spans="1:16" hidden="1" x14ac:dyDescent="0.3">
      <c r="A1833" s="49">
        <v>1787</v>
      </c>
      <c r="B1833" s="115">
        <f t="shared" si="216"/>
        <v>0.52425573450463636</v>
      </c>
      <c r="C1833" s="49">
        <f t="shared" si="217"/>
        <v>2416.2244428225663</v>
      </c>
      <c r="D1833" s="49">
        <f t="shared" si="218"/>
        <v>0.11409882352941175</v>
      </c>
      <c r="E1833" s="49">
        <f t="shared" si="218"/>
        <v>0.18555294117647059</v>
      </c>
      <c r="F1833" s="49">
        <f t="shared" si="218"/>
        <v>0.2921137254901961</v>
      </c>
      <c r="G1833" s="49" t="e">
        <f t="shared" si="223"/>
        <v>#REF!</v>
      </c>
      <c r="H1833" s="49" t="e">
        <f t="shared" si="223"/>
        <v>#REF!</v>
      </c>
      <c r="I1833" s="49" t="e">
        <f t="shared" si="223"/>
        <v>#REF!</v>
      </c>
      <c r="J1833" s="116">
        <f>'[2]RGB Analysis'!A1833/3</f>
        <v>595.66666666666663</v>
      </c>
      <c r="K1833" s="116" t="b">
        <f t="shared" si="220"/>
        <v>0</v>
      </c>
      <c r="L1833" s="116"/>
      <c r="N1833" s="49">
        <v>29.095199999999998</v>
      </c>
      <c r="O1833" s="49">
        <v>47.316000000000003</v>
      </c>
      <c r="P1833" s="49">
        <v>74.489000000000004</v>
      </c>
    </row>
    <row r="1834" spans="1:16" x14ac:dyDescent="0.3">
      <c r="A1834" s="49">
        <v>1788</v>
      </c>
      <c r="B1834" s="115">
        <f t="shared" si="216"/>
        <v>0.52225475841874081</v>
      </c>
      <c r="C1834" s="49">
        <f t="shared" si="217"/>
        <v>2425.4820077375953</v>
      </c>
      <c r="D1834" s="49">
        <f t="shared" si="218"/>
        <v>0.11420196078431373</v>
      </c>
      <c r="E1834" s="49">
        <f t="shared" si="218"/>
        <v>0.18354901960784314</v>
      </c>
      <c r="F1834" s="49">
        <f t="shared" si="218"/>
        <v>0.27843137254901956</v>
      </c>
      <c r="G1834" s="49" t="e">
        <f t="shared" si="223"/>
        <v>#REF!</v>
      </c>
      <c r="H1834" s="49" t="e">
        <f t="shared" si="223"/>
        <v>#REF!</v>
      </c>
      <c r="I1834" s="49" t="e">
        <f t="shared" si="223"/>
        <v>#REF!</v>
      </c>
      <c r="J1834" s="116">
        <f>'[2]RGB Analysis'!A1834/3</f>
        <v>596</v>
      </c>
      <c r="K1834" s="116" t="b">
        <f t="shared" si="220"/>
        <v>1</v>
      </c>
      <c r="L1834" s="116"/>
      <c r="N1834" s="49">
        <v>29.121500000000001</v>
      </c>
      <c r="O1834" s="49">
        <v>46.805</v>
      </c>
      <c r="P1834" s="49">
        <v>71</v>
      </c>
    </row>
    <row r="1835" spans="1:16" hidden="1" x14ac:dyDescent="0.3">
      <c r="A1835" s="49">
        <v>1789</v>
      </c>
      <c r="B1835" s="115">
        <f t="shared" si="216"/>
        <v>0.52025378233284525</v>
      </c>
      <c r="C1835" s="49">
        <f t="shared" si="217"/>
        <v>2434.8107846904322</v>
      </c>
      <c r="D1835" s="49">
        <f t="shared" si="218"/>
        <v>0.11430549019607843</v>
      </c>
      <c r="E1835" s="49">
        <f t="shared" si="218"/>
        <v>0.1862</v>
      </c>
      <c r="F1835" s="49">
        <f t="shared" si="218"/>
        <v>0.27693725490196081</v>
      </c>
      <c r="G1835" s="49" t="e">
        <f t="shared" si="223"/>
        <v>#REF!</v>
      </c>
      <c r="H1835" s="49" t="e">
        <f t="shared" si="223"/>
        <v>#REF!</v>
      </c>
      <c r="I1835" s="49" t="e">
        <f t="shared" si="223"/>
        <v>#REF!</v>
      </c>
      <c r="J1835" s="116">
        <f>'[2]RGB Analysis'!A1835/3</f>
        <v>596.33333333333337</v>
      </c>
      <c r="K1835" s="116" t="b">
        <f t="shared" si="220"/>
        <v>0</v>
      </c>
      <c r="L1835" s="116"/>
      <c r="N1835" s="49">
        <v>29.1479</v>
      </c>
      <c r="O1835" s="49">
        <v>47.481000000000002</v>
      </c>
      <c r="P1835" s="49">
        <v>70.619</v>
      </c>
    </row>
    <row r="1836" spans="1:16" hidden="1" x14ac:dyDescent="0.3">
      <c r="A1836" s="49">
        <v>1790</v>
      </c>
      <c r="B1836" s="115">
        <f t="shared" si="216"/>
        <v>0.51825280624694969</v>
      </c>
      <c r="C1836" s="49">
        <f t="shared" si="217"/>
        <v>2444.211598530936</v>
      </c>
      <c r="D1836" s="49">
        <f t="shared" si="218"/>
        <v>0.11473176470588234</v>
      </c>
      <c r="E1836" s="49">
        <f t="shared" si="218"/>
        <v>0.19022745098039218</v>
      </c>
      <c r="F1836" s="49">
        <f t="shared" si="218"/>
        <v>0.26666666666666666</v>
      </c>
      <c r="G1836" s="49" t="e">
        <f t="shared" si="223"/>
        <v>#REF!</v>
      </c>
      <c r="H1836" s="49" t="e">
        <f t="shared" si="223"/>
        <v>#REF!</v>
      </c>
      <c r="I1836" s="49" t="e">
        <f t="shared" si="223"/>
        <v>#REF!</v>
      </c>
      <c r="J1836" s="116">
        <f>'[2]RGB Analysis'!A1836/3</f>
        <v>596.66666666666663</v>
      </c>
      <c r="K1836" s="116" t="b">
        <f t="shared" si="220"/>
        <v>0</v>
      </c>
      <c r="L1836" s="116"/>
      <c r="N1836" s="49">
        <v>29.256599999999999</v>
      </c>
      <c r="O1836" s="49">
        <v>48.508000000000003</v>
      </c>
      <c r="P1836" s="49">
        <v>68</v>
      </c>
    </row>
    <row r="1837" spans="1:16" x14ac:dyDescent="0.3">
      <c r="A1837" s="49">
        <v>1791</v>
      </c>
      <c r="B1837" s="115">
        <f t="shared" si="216"/>
        <v>0.51625183016105414</v>
      </c>
      <c r="C1837" s="49">
        <f t="shared" si="217"/>
        <v>2453.6852868973351</v>
      </c>
      <c r="D1837" s="49">
        <f t="shared" si="218"/>
        <v>0.11686039215686274</v>
      </c>
      <c r="E1837" s="49">
        <f t="shared" si="218"/>
        <v>0.18498039215686277</v>
      </c>
      <c r="F1837" s="49">
        <f t="shared" si="218"/>
        <v>0.26469019607843136</v>
      </c>
      <c r="G1837" s="49" t="e">
        <f t="shared" si="223"/>
        <v>#REF!</v>
      </c>
      <c r="H1837" s="49" t="e">
        <f t="shared" si="223"/>
        <v>#REF!</v>
      </c>
      <c r="I1837" s="49" t="e">
        <f t="shared" si="223"/>
        <v>#REF!</v>
      </c>
      <c r="J1837" s="116">
        <f>'[2]RGB Analysis'!A1837/3</f>
        <v>597</v>
      </c>
      <c r="K1837" s="116" t="b">
        <f t="shared" si="220"/>
        <v>1</v>
      </c>
      <c r="L1837" s="116"/>
      <c r="N1837" s="49">
        <v>29.799399999999999</v>
      </c>
      <c r="O1837" s="49">
        <v>47.17</v>
      </c>
      <c r="P1837" s="49">
        <v>67.495999999999995</v>
      </c>
    </row>
    <row r="1838" spans="1:16" hidden="1" x14ac:dyDescent="0.3">
      <c r="A1838" s="49">
        <v>1792</v>
      </c>
      <c r="B1838" s="115">
        <f t="shared" si="216"/>
        <v>0.51425085407515858</v>
      </c>
      <c r="C1838" s="49">
        <f t="shared" si="217"/>
        <v>2463.2327004650288</v>
      </c>
      <c r="D1838" s="49">
        <f t="shared" si="218"/>
        <v>0.11648862745098038</v>
      </c>
      <c r="E1838" s="49">
        <f t="shared" si="218"/>
        <v>0.18217254901960786</v>
      </c>
      <c r="F1838" s="49">
        <f t="shared" si="218"/>
        <v>0.25098039215686274</v>
      </c>
      <c r="G1838" s="49" t="e">
        <f t="shared" si="223"/>
        <v>#REF!</v>
      </c>
      <c r="H1838" s="49" t="e">
        <f t="shared" si="223"/>
        <v>#REF!</v>
      </c>
      <c r="I1838" s="49" t="e">
        <f t="shared" si="223"/>
        <v>#REF!</v>
      </c>
      <c r="J1838" s="116">
        <f>'[2]RGB Analysis'!A1838/3</f>
        <v>597.33333333333337</v>
      </c>
      <c r="K1838" s="116" t="b">
        <f t="shared" si="220"/>
        <v>0</v>
      </c>
      <c r="L1838" s="116"/>
      <c r="N1838" s="49">
        <v>29.704599999999999</v>
      </c>
      <c r="O1838" s="49">
        <v>46.454000000000001</v>
      </c>
      <c r="P1838" s="49">
        <v>64</v>
      </c>
    </row>
    <row r="1839" spans="1:16" hidden="1" x14ac:dyDescent="0.3">
      <c r="A1839" s="49">
        <v>1793</v>
      </c>
      <c r="B1839" s="115">
        <f t="shared" ref="B1839:B1902" si="224">4.1/2049*(2049-A1839)</f>
        <v>0.51224987798926302</v>
      </c>
      <c r="C1839" s="49">
        <f t="shared" ref="C1839:C1902" si="225">0.4*18.6*78.1*2.18/B1839</f>
        <v>2472.8547032012202</v>
      </c>
      <c r="D1839" s="49">
        <f t="shared" ref="D1839:F1902" si="226">N1839/250/1.02</f>
        <v>0.11471882352941176</v>
      </c>
      <c r="E1839" s="49">
        <f t="shared" si="226"/>
        <v>0.18677647058823527</v>
      </c>
      <c r="F1839" s="49">
        <f t="shared" si="226"/>
        <v>0.25294117647058822</v>
      </c>
      <c r="G1839" s="49" t="e">
        <f t="shared" ref="G1839:I1854" si="227">G1838</f>
        <v>#REF!</v>
      </c>
      <c r="H1839" s="49" t="e">
        <f t="shared" si="227"/>
        <v>#REF!</v>
      </c>
      <c r="I1839" s="49" t="e">
        <f t="shared" si="227"/>
        <v>#REF!</v>
      </c>
      <c r="J1839" s="116">
        <f>'[2]RGB Analysis'!A1839/3</f>
        <v>597.66666666666663</v>
      </c>
      <c r="K1839" s="116" t="b">
        <f t="shared" ref="K1839:K1902" si="228">INT(J1839)=J1839</f>
        <v>0</v>
      </c>
      <c r="L1839" s="116"/>
      <c r="N1839" s="49">
        <v>29.253299999999999</v>
      </c>
      <c r="O1839" s="49">
        <v>47.628</v>
      </c>
      <c r="P1839" s="49">
        <v>64.5</v>
      </c>
    </row>
    <row r="1840" spans="1:16" x14ac:dyDescent="0.3">
      <c r="A1840" s="49">
        <v>1794</v>
      </c>
      <c r="B1840" s="115">
        <f t="shared" si="224"/>
        <v>0.51024890190336747</v>
      </c>
      <c r="C1840" s="49">
        <f t="shared" si="225"/>
        <v>2482.5521726255388</v>
      </c>
      <c r="D1840" s="49">
        <f t="shared" si="226"/>
        <v>0.11419764705882353</v>
      </c>
      <c r="E1840" s="49">
        <f t="shared" si="226"/>
        <v>0.18306274509803921</v>
      </c>
      <c r="F1840" s="49">
        <f t="shared" si="226"/>
        <v>0.26666666666666666</v>
      </c>
      <c r="G1840" s="49" t="e">
        <f t="shared" si="227"/>
        <v>#REF!</v>
      </c>
      <c r="H1840" s="49" t="e">
        <f t="shared" si="227"/>
        <v>#REF!</v>
      </c>
      <c r="I1840" s="49" t="e">
        <f t="shared" si="227"/>
        <v>#REF!</v>
      </c>
      <c r="J1840" s="116">
        <f>'[2]RGB Analysis'!A1840/3</f>
        <v>598</v>
      </c>
      <c r="K1840" s="116" t="b">
        <f t="shared" si="228"/>
        <v>1</v>
      </c>
      <c r="L1840" s="116"/>
      <c r="N1840" s="49">
        <v>29.1204</v>
      </c>
      <c r="O1840" s="49">
        <v>46.680999999999997</v>
      </c>
      <c r="P1840" s="49">
        <v>68</v>
      </c>
    </row>
    <row r="1841" spans="1:16" hidden="1" x14ac:dyDescent="0.3">
      <c r="A1841" s="49">
        <v>1795</v>
      </c>
      <c r="B1841" s="115">
        <f t="shared" si="224"/>
        <v>0.50824792581747191</v>
      </c>
      <c r="C1841" s="49">
        <f t="shared" si="225"/>
        <v>2492.3260000768205</v>
      </c>
      <c r="D1841" s="49">
        <f t="shared" si="226"/>
        <v>0.10980392156862745</v>
      </c>
      <c r="E1841" s="49">
        <f t="shared" si="226"/>
        <v>0.18087843137254903</v>
      </c>
      <c r="F1841" s="49">
        <f t="shared" si="226"/>
        <v>0.26423529411764701</v>
      </c>
      <c r="G1841" s="49" t="e">
        <f t="shared" si="227"/>
        <v>#REF!</v>
      </c>
      <c r="H1841" s="49" t="e">
        <f t="shared" si="227"/>
        <v>#REF!</v>
      </c>
      <c r="I1841" s="49" t="e">
        <f t="shared" si="227"/>
        <v>#REF!</v>
      </c>
      <c r="J1841" s="116">
        <f>'[2]RGB Analysis'!A1841/3</f>
        <v>598.33333333333337</v>
      </c>
      <c r="K1841" s="116" t="b">
        <f t="shared" si="228"/>
        <v>0</v>
      </c>
      <c r="L1841" s="116"/>
      <c r="N1841" s="49">
        <v>28</v>
      </c>
      <c r="O1841" s="49">
        <v>46.124000000000002</v>
      </c>
      <c r="P1841" s="49">
        <v>67.38</v>
      </c>
    </row>
    <row r="1842" spans="1:16" hidden="1" x14ac:dyDescent="0.3">
      <c r="A1842" s="49">
        <v>1796</v>
      </c>
      <c r="B1842" s="115">
        <f t="shared" si="224"/>
        <v>0.50624694973157636</v>
      </c>
      <c r="C1842" s="49">
        <f t="shared" si="225"/>
        <v>2502.1770909862148</v>
      </c>
      <c r="D1842" s="49">
        <f t="shared" si="226"/>
        <v>0.10980235294117646</v>
      </c>
      <c r="E1842" s="49">
        <f t="shared" si="226"/>
        <v>0.18351372549019607</v>
      </c>
      <c r="F1842" s="49">
        <f t="shared" si="226"/>
        <v>0.24705882352941178</v>
      </c>
      <c r="G1842" s="49" t="e">
        <f t="shared" si="227"/>
        <v>#REF!</v>
      </c>
      <c r="H1842" s="49" t="e">
        <f t="shared" si="227"/>
        <v>#REF!</v>
      </c>
      <c r="I1842" s="49" t="e">
        <f t="shared" si="227"/>
        <v>#REF!</v>
      </c>
      <c r="J1842" s="116">
        <f>'[2]RGB Analysis'!A1842/3</f>
        <v>598.66666666666663</v>
      </c>
      <c r="K1842" s="116" t="b">
        <f t="shared" si="228"/>
        <v>0</v>
      </c>
      <c r="L1842" s="116"/>
      <c r="N1842" s="49">
        <v>27.999600000000001</v>
      </c>
      <c r="O1842" s="49">
        <v>46.795999999999999</v>
      </c>
      <c r="P1842" s="49">
        <v>63</v>
      </c>
    </row>
    <row r="1843" spans="1:16" x14ac:dyDescent="0.3">
      <c r="A1843" s="49">
        <v>1797</v>
      </c>
      <c r="B1843" s="115">
        <f t="shared" si="224"/>
        <v>0.5042459736456808</v>
      </c>
      <c r="C1843" s="49">
        <f t="shared" si="225"/>
        <v>2512.1063651567952</v>
      </c>
      <c r="D1843" s="49">
        <f t="shared" si="226"/>
        <v>0.11010235294117647</v>
      </c>
      <c r="E1843" s="49">
        <f t="shared" si="226"/>
        <v>0.17716078431372548</v>
      </c>
      <c r="F1843" s="49">
        <f t="shared" si="226"/>
        <v>0.24561176470588236</v>
      </c>
      <c r="G1843" s="49" t="e">
        <f t="shared" si="227"/>
        <v>#REF!</v>
      </c>
      <c r="H1843" s="49" t="e">
        <f t="shared" si="227"/>
        <v>#REF!</v>
      </c>
      <c r="I1843" s="49" t="e">
        <f t="shared" si="227"/>
        <v>#REF!</v>
      </c>
      <c r="J1843" s="116">
        <f>'[2]RGB Analysis'!A1843/3</f>
        <v>599</v>
      </c>
      <c r="K1843" s="116" t="b">
        <f t="shared" si="228"/>
        <v>1</v>
      </c>
      <c r="L1843" s="116"/>
      <c r="N1843" s="49">
        <v>28.0761</v>
      </c>
      <c r="O1843" s="49">
        <v>45.176000000000002</v>
      </c>
      <c r="P1843" s="49">
        <v>62.631</v>
      </c>
    </row>
    <row r="1844" spans="1:16" hidden="1" x14ac:dyDescent="0.3">
      <c r="A1844" s="49">
        <v>1798</v>
      </c>
      <c r="B1844" s="115">
        <f t="shared" si="224"/>
        <v>0.50224499755978524</v>
      </c>
      <c r="C1844" s="49">
        <f t="shared" si="225"/>
        <v>2522.1147570498501</v>
      </c>
      <c r="D1844" s="49">
        <f t="shared" si="226"/>
        <v>0.11015294117647058</v>
      </c>
      <c r="E1844" s="49">
        <f t="shared" si="226"/>
        <v>0.17430980392156861</v>
      </c>
      <c r="F1844" s="49">
        <f t="shared" si="226"/>
        <v>0.23529411764705882</v>
      </c>
      <c r="G1844" s="49" t="e">
        <f t="shared" si="227"/>
        <v>#REF!</v>
      </c>
      <c r="H1844" s="49" t="e">
        <f t="shared" si="227"/>
        <v>#REF!</v>
      </c>
      <c r="I1844" s="49" t="e">
        <f t="shared" si="227"/>
        <v>#REF!</v>
      </c>
      <c r="J1844" s="116">
        <f>'[2]RGB Analysis'!A1844/3</f>
        <v>599.33333333333337</v>
      </c>
      <c r="K1844" s="116" t="b">
        <f t="shared" si="228"/>
        <v>0</v>
      </c>
      <c r="L1844" s="116"/>
      <c r="N1844" s="49">
        <v>28.088999999999999</v>
      </c>
      <c r="O1844" s="49">
        <v>44.448999999999998</v>
      </c>
      <c r="P1844" s="49">
        <v>60</v>
      </c>
    </row>
    <row r="1845" spans="1:16" hidden="1" x14ac:dyDescent="0.3">
      <c r="A1845" s="49">
        <v>1799</v>
      </c>
      <c r="B1845" s="115">
        <f t="shared" si="224"/>
        <v>0.50024402147388969</v>
      </c>
      <c r="C1845" s="49">
        <f t="shared" si="225"/>
        <v>2532.2032160780495</v>
      </c>
      <c r="D1845" s="49">
        <f t="shared" si="226"/>
        <v>0.10819058823529411</v>
      </c>
      <c r="E1845" s="49">
        <f t="shared" si="226"/>
        <v>0.18047450980392157</v>
      </c>
      <c r="F1845" s="49">
        <f t="shared" si="226"/>
        <v>0.2376862745098039</v>
      </c>
      <c r="G1845" s="49" t="e">
        <f t="shared" si="227"/>
        <v>#REF!</v>
      </c>
      <c r="H1845" s="49" t="e">
        <f t="shared" si="227"/>
        <v>#REF!</v>
      </c>
      <c r="I1845" s="49" t="e">
        <f t="shared" si="227"/>
        <v>#REF!</v>
      </c>
      <c r="J1845" s="116">
        <f>'[2]RGB Analysis'!A1845/3</f>
        <v>599.66666666666663</v>
      </c>
      <c r="K1845" s="116" t="b">
        <f t="shared" si="228"/>
        <v>0</v>
      </c>
      <c r="L1845" s="116"/>
      <c r="N1845" s="49">
        <v>27.5886</v>
      </c>
      <c r="O1845" s="49">
        <v>46.021000000000001</v>
      </c>
      <c r="P1845" s="49">
        <v>60.61</v>
      </c>
    </row>
    <row r="1846" spans="1:16" x14ac:dyDescent="0.3">
      <c r="A1846" s="49">
        <v>1800</v>
      </c>
      <c r="B1846" s="115">
        <f t="shared" si="224"/>
        <v>0.49824304538799413</v>
      </c>
      <c r="C1846" s="49">
        <f t="shared" si="225"/>
        <v>2542.3727069056722</v>
      </c>
      <c r="D1846" s="49">
        <f t="shared" si="226"/>
        <v>0.10829568627450981</v>
      </c>
      <c r="E1846" s="49">
        <f t="shared" si="226"/>
        <v>0.18353725490196077</v>
      </c>
      <c r="F1846" s="49">
        <f t="shared" si="226"/>
        <v>0.25490196078431371</v>
      </c>
      <c r="G1846" s="49" t="e">
        <f t="shared" si="227"/>
        <v>#REF!</v>
      </c>
      <c r="H1846" s="49" t="e">
        <f t="shared" si="227"/>
        <v>#REF!</v>
      </c>
      <c r="I1846" s="49" t="e">
        <f t="shared" si="227"/>
        <v>#REF!</v>
      </c>
      <c r="J1846" s="116">
        <f>'[2]RGB Analysis'!A1846/3</f>
        <v>600</v>
      </c>
      <c r="K1846" s="116" t="b">
        <f t="shared" si="228"/>
        <v>1</v>
      </c>
      <c r="L1846" s="116"/>
      <c r="N1846" s="49">
        <v>27.615400000000001</v>
      </c>
      <c r="O1846" s="49">
        <v>46.802</v>
      </c>
      <c r="P1846" s="49">
        <v>65</v>
      </c>
    </row>
    <row r="1847" spans="1:16" hidden="1" x14ac:dyDescent="0.3">
      <c r="A1847" s="49">
        <v>1801</v>
      </c>
      <c r="B1847" s="115">
        <f t="shared" si="224"/>
        <v>0.49624206930209858</v>
      </c>
      <c r="C1847" s="49">
        <f t="shared" si="225"/>
        <v>2552.6242097560985</v>
      </c>
      <c r="D1847" s="49">
        <f t="shared" si="226"/>
        <v>0.10980392156862745</v>
      </c>
      <c r="E1847" s="49">
        <f t="shared" si="226"/>
        <v>0.18018823529411765</v>
      </c>
      <c r="F1847" s="49">
        <f t="shared" si="226"/>
        <v>0.25158039215686273</v>
      </c>
      <c r="G1847" s="49" t="e">
        <f t="shared" si="227"/>
        <v>#REF!</v>
      </c>
      <c r="H1847" s="49" t="e">
        <f t="shared" si="227"/>
        <v>#REF!</v>
      </c>
      <c r="I1847" s="49" t="e">
        <f t="shared" si="227"/>
        <v>#REF!</v>
      </c>
      <c r="J1847" s="116">
        <f>'[2]RGB Analysis'!A1847/3</f>
        <v>600.33333333333337</v>
      </c>
      <c r="K1847" s="116" t="b">
        <f t="shared" si="228"/>
        <v>0</v>
      </c>
      <c r="L1847" s="116"/>
      <c r="N1847" s="49">
        <v>28</v>
      </c>
      <c r="O1847" s="49">
        <v>45.948</v>
      </c>
      <c r="P1847" s="49">
        <v>64.153000000000006</v>
      </c>
    </row>
    <row r="1848" spans="1:16" hidden="1" x14ac:dyDescent="0.3">
      <c r="A1848" s="49">
        <v>1802</v>
      </c>
      <c r="B1848" s="115">
        <f t="shared" si="224"/>
        <v>0.49424109321620302</v>
      </c>
      <c r="C1848" s="49">
        <f t="shared" si="225"/>
        <v>2562.9587207267709</v>
      </c>
      <c r="D1848" s="49">
        <f t="shared" si="226"/>
        <v>0.1102764705882353</v>
      </c>
      <c r="E1848" s="49">
        <f t="shared" si="226"/>
        <v>0.18028627450980392</v>
      </c>
      <c r="F1848" s="49">
        <f t="shared" si="226"/>
        <v>0.22745098039215686</v>
      </c>
      <c r="G1848" s="49" t="e">
        <f t="shared" si="227"/>
        <v>#REF!</v>
      </c>
      <c r="H1848" s="49" t="e">
        <f t="shared" si="227"/>
        <v>#REF!</v>
      </c>
      <c r="I1848" s="49" t="e">
        <f t="shared" si="227"/>
        <v>#REF!</v>
      </c>
      <c r="J1848" s="116">
        <f>'[2]RGB Analysis'!A1848/3</f>
        <v>600.66666666666663</v>
      </c>
      <c r="K1848" s="116" t="b">
        <f t="shared" si="228"/>
        <v>0</v>
      </c>
      <c r="L1848" s="116"/>
      <c r="N1848" s="49">
        <v>28.1205</v>
      </c>
      <c r="O1848" s="49">
        <v>45.972999999999999</v>
      </c>
      <c r="P1848" s="49">
        <v>58</v>
      </c>
    </row>
    <row r="1849" spans="1:16" x14ac:dyDescent="0.3">
      <c r="A1849" s="49">
        <v>1803</v>
      </c>
      <c r="B1849" s="115">
        <f t="shared" si="224"/>
        <v>0.49224011713030746</v>
      </c>
      <c r="C1849" s="49">
        <f t="shared" si="225"/>
        <v>2573.377252111839</v>
      </c>
      <c r="D1849" s="49">
        <f t="shared" si="226"/>
        <v>0.11372549019607843</v>
      </c>
      <c r="E1849" s="49">
        <f t="shared" si="226"/>
        <v>0.18038039215686275</v>
      </c>
      <c r="F1849" s="49">
        <f t="shared" si="226"/>
        <v>0.22745098039215686</v>
      </c>
      <c r="G1849" s="49" t="e">
        <f t="shared" si="227"/>
        <v>#REF!</v>
      </c>
      <c r="H1849" s="49" t="e">
        <f t="shared" si="227"/>
        <v>#REF!</v>
      </c>
      <c r="I1849" s="49" t="e">
        <f t="shared" si="227"/>
        <v>#REF!</v>
      </c>
      <c r="J1849" s="116">
        <f>'[2]RGB Analysis'!A1849/3</f>
        <v>601</v>
      </c>
      <c r="K1849" s="116" t="b">
        <f t="shared" si="228"/>
        <v>1</v>
      </c>
      <c r="L1849" s="116"/>
      <c r="N1849" s="49">
        <v>29</v>
      </c>
      <c r="O1849" s="49">
        <v>45.997</v>
      </c>
      <c r="P1849" s="49">
        <v>58</v>
      </c>
    </row>
    <row r="1850" spans="1:16" hidden="1" x14ac:dyDescent="0.3">
      <c r="A1850" s="49">
        <v>1804</v>
      </c>
      <c r="B1850" s="115">
        <f t="shared" si="224"/>
        <v>0.49023914104441185</v>
      </c>
      <c r="C1850" s="49">
        <f t="shared" si="225"/>
        <v>2583.8808327327038</v>
      </c>
      <c r="D1850" s="49">
        <f t="shared" si="226"/>
        <v>0.11325647058823529</v>
      </c>
      <c r="E1850" s="49">
        <f t="shared" si="226"/>
        <v>0.17936862745098037</v>
      </c>
      <c r="F1850" s="49">
        <f t="shared" si="226"/>
        <v>0.22770196078431371</v>
      </c>
      <c r="G1850" s="49" t="e">
        <f t="shared" si="227"/>
        <v>#REF!</v>
      </c>
      <c r="H1850" s="49" t="e">
        <f t="shared" si="227"/>
        <v>#REF!</v>
      </c>
      <c r="I1850" s="49" t="e">
        <f t="shared" si="227"/>
        <v>#REF!</v>
      </c>
      <c r="J1850" s="116">
        <f>'[2]RGB Analysis'!A1850/3</f>
        <v>601.33333333333337</v>
      </c>
      <c r="K1850" s="116" t="b">
        <f t="shared" si="228"/>
        <v>0</v>
      </c>
      <c r="L1850" s="116"/>
      <c r="N1850" s="49">
        <v>28.880400000000002</v>
      </c>
      <c r="O1850" s="49">
        <v>45.738999999999997</v>
      </c>
      <c r="P1850" s="49">
        <v>58.064</v>
      </c>
    </row>
    <row r="1851" spans="1:16" hidden="1" x14ac:dyDescent="0.3">
      <c r="A1851" s="49">
        <v>1805</v>
      </c>
      <c r="B1851" s="115">
        <f t="shared" si="224"/>
        <v>0.4882381649585163</v>
      </c>
      <c r="C1851" s="49">
        <f t="shared" si="225"/>
        <v>2594.4705082766905</v>
      </c>
      <c r="D1851" s="49">
        <f t="shared" si="226"/>
        <v>0.10980392156862745</v>
      </c>
      <c r="E1851" s="49">
        <f t="shared" si="226"/>
        <v>0.17239215686274509</v>
      </c>
      <c r="F1851" s="49">
        <f t="shared" si="226"/>
        <v>0.2270156862745098</v>
      </c>
      <c r="G1851" s="49" t="e">
        <f t="shared" si="227"/>
        <v>#REF!</v>
      </c>
      <c r="H1851" s="49" t="e">
        <f t="shared" si="227"/>
        <v>#REF!</v>
      </c>
      <c r="I1851" s="49" t="e">
        <f t="shared" si="227"/>
        <v>#REF!</v>
      </c>
      <c r="J1851" s="116">
        <f>'[2]RGB Analysis'!A1851/3</f>
        <v>601.66666666666663</v>
      </c>
      <c r="K1851" s="116" t="b">
        <f t="shared" si="228"/>
        <v>0</v>
      </c>
      <c r="L1851" s="116"/>
      <c r="N1851" s="49">
        <v>28</v>
      </c>
      <c r="O1851" s="49">
        <v>43.96</v>
      </c>
      <c r="P1851" s="49">
        <v>57.889000000000003</v>
      </c>
    </row>
    <row r="1852" spans="1:16" x14ac:dyDescent="0.3">
      <c r="A1852" s="49">
        <v>1806</v>
      </c>
      <c r="B1852" s="115">
        <f t="shared" si="224"/>
        <v>0.48623718887262074</v>
      </c>
      <c r="C1852" s="49">
        <f t="shared" si="225"/>
        <v>2605.147341644084</v>
      </c>
      <c r="D1852" s="49">
        <f t="shared" si="226"/>
        <v>0.10980392156862745</v>
      </c>
      <c r="E1852" s="49">
        <f t="shared" si="226"/>
        <v>0.17254901960784313</v>
      </c>
      <c r="F1852" s="49">
        <f t="shared" si="226"/>
        <v>0.21988235294117647</v>
      </c>
      <c r="G1852" s="49" t="e">
        <f t="shared" si="227"/>
        <v>#REF!</v>
      </c>
      <c r="H1852" s="49" t="e">
        <f t="shared" si="227"/>
        <v>#REF!</v>
      </c>
      <c r="I1852" s="49" t="e">
        <f t="shared" si="227"/>
        <v>#REF!</v>
      </c>
      <c r="J1852" s="116">
        <f>'[2]RGB Analysis'!A1852/3</f>
        <v>602</v>
      </c>
      <c r="K1852" s="116" t="b">
        <f t="shared" si="228"/>
        <v>1</v>
      </c>
      <c r="L1852" s="116"/>
      <c r="N1852" s="49">
        <v>28</v>
      </c>
      <c r="O1852" s="49">
        <v>44</v>
      </c>
      <c r="P1852" s="49">
        <v>56.07</v>
      </c>
    </row>
    <row r="1853" spans="1:16" hidden="1" x14ac:dyDescent="0.3">
      <c r="A1853" s="49">
        <v>1807</v>
      </c>
      <c r="B1853" s="115">
        <f t="shared" si="224"/>
        <v>0.48423621278672518</v>
      </c>
      <c r="C1853" s="49">
        <f t="shared" si="225"/>
        <v>2615.9124133037703</v>
      </c>
      <c r="D1853" s="49">
        <f t="shared" si="226"/>
        <v>0.10980392156862745</v>
      </c>
      <c r="E1853" s="49">
        <f t="shared" si="226"/>
        <v>0.17212941176470589</v>
      </c>
      <c r="F1853" s="49">
        <f t="shared" si="226"/>
        <v>0.22128235294117646</v>
      </c>
      <c r="G1853" s="49" t="e">
        <f t="shared" si="227"/>
        <v>#REF!</v>
      </c>
      <c r="H1853" s="49" t="e">
        <f t="shared" si="227"/>
        <v>#REF!</v>
      </c>
      <c r="I1853" s="49" t="e">
        <f t="shared" si="227"/>
        <v>#REF!</v>
      </c>
      <c r="J1853" s="116">
        <f>'[2]RGB Analysis'!A1853/3</f>
        <v>602.33333333333337</v>
      </c>
      <c r="K1853" s="116" t="b">
        <f t="shared" si="228"/>
        <v>0</v>
      </c>
      <c r="L1853" s="116"/>
      <c r="N1853" s="49">
        <v>28</v>
      </c>
      <c r="O1853" s="49">
        <v>43.893000000000001</v>
      </c>
      <c r="P1853" s="49">
        <v>56.427</v>
      </c>
    </row>
    <row r="1854" spans="1:16" hidden="1" x14ac:dyDescent="0.3">
      <c r="A1854" s="49">
        <v>1808</v>
      </c>
      <c r="B1854" s="115">
        <f t="shared" si="224"/>
        <v>0.48223523670082963</v>
      </c>
      <c r="C1854" s="49">
        <f t="shared" si="225"/>
        <v>2626.7668216577281</v>
      </c>
      <c r="D1854" s="49">
        <f t="shared" si="226"/>
        <v>0.10934274509803922</v>
      </c>
      <c r="E1854" s="49">
        <f t="shared" si="226"/>
        <v>0.16955686274509804</v>
      </c>
      <c r="F1854" s="49">
        <f t="shared" si="226"/>
        <v>0.23090588235294118</v>
      </c>
      <c r="G1854" s="49" t="e">
        <f t="shared" si="227"/>
        <v>#REF!</v>
      </c>
      <c r="H1854" s="49" t="e">
        <f t="shared" si="227"/>
        <v>#REF!</v>
      </c>
      <c r="I1854" s="49" t="e">
        <f t="shared" si="227"/>
        <v>#REF!</v>
      </c>
      <c r="J1854" s="116">
        <f>'[2]RGB Analysis'!A1854/3</f>
        <v>602.66666666666663</v>
      </c>
      <c r="K1854" s="116" t="b">
        <f t="shared" si="228"/>
        <v>0</v>
      </c>
      <c r="L1854" s="116"/>
      <c r="N1854" s="49">
        <v>27.882400000000001</v>
      </c>
      <c r="O1854" s="49">
        <v>43.237000000000002</v>
      </c>
      <c r="P1854" s="49">
        <v>58.881</v>
      </c>
    </row>
    <row r="1855" spans="1:16" x14ac:dyDescent="0.3">
      <c r="A1855" s="49">
        <v>1809</v>
      </c>
      <c r="B1855" s="115">
        <f t="shared" si="224"/>
        <v>0.48023426061493407</v>
      </c>
      <c r="C1855" s="49">
        <f t="shared" si="225"/>
        <v>2637.711683414635</v>
      </c>
      <c r="D1855" s="49">
        <f t="shared" si="226"/>
        <v>0.10588235294117647</v>
      </c>
      <c r="E1855" s="49">
        <f t="shared" si="226"/>
        <v>0.17317647058823529</v>
      </c>
      <c r="F1855" s="49">
        <f t="shared" si="226"/>
        <v>0.23120392156862746</v>
      </c>
      <c r="G1855" s="49" t="e">
        <f t="shared" ref="G1855:I1870" si="229">G1854</f>
        <v>#REF!</v>
      </c>
      <c r="H1855" s="49" t="e">
        <f t="shared" si="229"/>
        <v>#REF!</v>
      </c>
      <c r="I1855" s="49" t="e">
        <f t="shared" si="229"/>
        <v>#REF!</v>
      </c>
      <c r="J1855" s="116">
        <f>'[2]RGB Analysis'!A1855/3</f>
        <v>603</v>
      </c>
      <c r="K1855" s="116" t="b">
        <f t="shared" si="228"/>
        <v>1</v>
      </c>
      <c r="L1855" s="116"/>
      <c r="N1855" s="49">
        <v>27</v>
      </c>
      <c r="O1855" s="49">
        <v>44.16</v>
      </c>
      <c r="P1855" s="49">
        <v>58.957000000000001</v>
      </c>
    </row>
    <row r="1856" spans="1:16" hidden="1" x14ac:dyDescent="0.3">
      <c r="A1856" s="49">
        <v>1810</v>
      </c>
      <c r="B1856" s="115">
        <f t="shared" si="224"/>
        <v>0.47823328452903852</v>
      </c>
      <c r="C1856" s="49">
        <f t="shared" si="225"/>
        <v>2648.7481339728552</v>
      </c>
      <c r="D1856" s="49">
        <f t="shared" si="226"/>
        <v>0.10601882352941176</v>
      </c>
      <c r="E1856" s="49">
        <f t="shared" si="226"/>
        <v>0.17340784313725491</v>
      </c>
      <c r="F1856" s="49">
        <f t="shared" si="226"/>
        <v>0.23466274509803919</v>
      </c>
      <c r="G1856" s="49" t="e">
        <f t="shared" si="229"/>
        <v>#REF!</v>
      </c>
      <c r="H1856" s="49" t="e">
        <f t="shared" si="229"/>
        <v>#REF!</v>
      </c>
      <c r="I1856" s="49" t="e">
        <f t="shared" si="229"/>
        <v>#REF!</v>
      </c>
      <c r="J1856" s="116">
        <f>'[2]RGB Analysis'!A1856/3</f>
        <v>603.33333333333337</v>
      </c>
      <c r="K1856" s="116" t="b">
        <f t="shared" si="228"/>
        <v>0</v>
      </c>
      <c r="L1856" s="116"/>
      <c r="N1856" s="49">
        <v>27.034800000000001</v>
      </c>
      <c r="O1856" s="49">
        <v>44.219000000000001</v>
      </c>
      <c r="P1856" s="49">
        <v>59.838999999999999</v>
      </c>
    </row>
    <row r="1857" spans="1:16" hidden="1" x14ac:dyDescent="0.3">
      <c r="A1857" s="49">
        <v>1811</v>
      </c>
      <c r="B1857" s="115">
        <f t="shared" si="224"/>
        <v>0.47623230844314296</v>
      </c>
      <c r="C1857" s="49">
        <f t="shared" si="225"/>
        <v>2659.8773278130775</v>
      </c>
      <c r="D1857" s="49">
        <f t="shared" si="226"/>
        <v>0.10695019607843138</v>
      </c>
      <c r="E1857" s="49">
        <f t="shared" si="226"/>
        <v>0.16996078431372549</v>
      </c>
      <c r="F1857" s="49">
        <f t="shared" si="226"/>
        <v>0.23386274509803923</v>
      </c>
      <c r="G1857" s="49" t="e">
        <f t="shared" si="229"/>
        <v>#REF!</v>
      </c>
      <c r="H1857" s="49" t="e">
        <f t="shared" si="229"/>
        <v>#REF!</v>
      </c>
      <c r="I1857" s="49" t="e">
        <f t="shared" si="229"/>
        <v>#REF!</v>
      </c>
      <c r="J1857" s="116">
        <f>'[2]RGB Analysis'!A1857/3</f>
        <v>603.66666666666663</v>
      </c>
      <c r="K1857" s="116" t="b">
        <f t="shared" si="228"/>
        <v>0</v>
      </c>
      <c r="L1857" s="116"/>
      <c r="N1857" s="49">
        <v>27.272300000000001</v>
      </c>
      <c r="O1857" s="49">
        <v>43.34</v>
      </c>
      <c r="P1857" s="49">
        <v>59.634999999999998</v>
      </c>
    </row>
    <row r="1858" spans="1:16" x14ac:dyDescent="0.3">
      <c r="A1858" s="49">
        <v>1812</v>
      </c>
      <c r="B1858" s="115">
        <f t="shared" si="224"/>
        <v>0.4742313323572474</v>
      </c>
      <c r="C1858" s="49">
        <f t="shared" si="225"/>
        <v>2671.1004389008963</v>
      </c>
      <c r="D1858" s="49">
        <f t="shared" si="226"/>
        <v>0.10628196078431373</v>
      </c>
      <c r="E1858" s="49">
        <f t="shared" si="226"/>
        <v>0.16862745098039214</v>
      </c>
      <c r="F1858" s="49">
        <f t="shared" si="226"/>
        <v>0.22470588235294117</v>
      </c>
      <c r="G1858" s="49" t="e">
        <f t="shared" si="229"/>
        <v>#REF!</v>
      </c>
      <c r="H1858" s="49" t="e">
        <f t="shared" si="229"/>
        <v>#REF!</v>
      </c>
      <c r="I1858" s="49" t="e">
        <f t="shared" si="229"/>
        <v>#REF!</v>
      </c>
      <c r="J1858" s="116">
        <f>'[2]RGB Analysis'!A1858/3</f>
        <v>604</v>
      </c>
      <c r="K1858" s="116" t="b">
        <f t="shared" si="228"/>
        <v>1</v>
      </c>
      <c r="L1858" s="116"/>
      <c r="N1858" s="49">
        <v>27.101900000000001</v>
      </c>
      <c r="O1858" s="49">
        <v>43</v>
      </c>
      <c r="P1858" s="49">
        <v>57.3</v>
      </c>
    </row>
    <row r="1859" spans="1:16" hidden="1" x14ac:dyDescent="0.3">
      <c r="A1859" s="49">
        <v>1813</v>
      </c>
      <c r="B1859" s="115">
        <f t="shared" si="224"/>
        <v>0.47223035627135185</v>
      </c>
      <c r="C1859" s="49">
        <f t="shared" si="225"/>
        <v>2682.4186610996289</v>
      </c>
      <c r="D1859" s="49">
        <f t="shared" si="226"/>
        <v>0.10196078431372549</v>
      </c>
      <c r="E1859" s="49">
        <f t="shared" si="226"/>
        <v>0.16817647058823529</v>
      </c>
      <c r="F1859" s="49">
        <f t="shared" si="226"/>
        <v>0.2262156862745098</v>
      </c>
      <c r="G1859" s="49" t="e">
        <f t="shared" si="229"/>
        <v>#REF!</v>
      </c>
      <c r="H1859" s="49" t="e">
        <f t="shared" si="229"/>
        <v>#REF!</v>
      </c>
      <c r="I1859" s="49" t="e">
        <f t="shared" si="229"/>
        <v>#REF!</v>
      </c>
      <c r="J1859" s="116">
        <f>'[2]RGB Analysis'!A1859/3</f>
        <v>604.33333333333337</v>
      </c>
      <c r="K1859" s="116" t="b">
        <f t="shared" si="228"/>
        <v>0</v>
      </c>
      <c r="L1859" s="116"/>
      <c r="N1859" s="49">
        <v>26</v>
      </c>
      <c r="O1859" s="49">
        <v>42.884999999999998</v>
      </c>
      <c r="P1859" s="49">
        <v>57.685000000000002</v>
      </c>
    </row>
    <row r="1860" spans="1:16" hidden="1" x14ac:dyDescent="0.3">
      <c r="A1860" s="49">
        <v>1814</v>
      </c>
      <c r="B1860" s="115">
        <f t="shared" si="224"/>
        <v>0.47022938018545629</v>
      </c>
      <c r="C1860" s="49">
        <f t="shared" si="225"/>
        <v>2693.83320859367</v>
      </c>
      <c r="D1860" s="49">
        <f t="shared" si="226"/>
        <v>0.10169999999999998</v>
      </c>
      <c r="E1860" s="49">
        <f t="shared" si="226"/>
        <v>0.16380784313725491</v>
      </c>
      <c r="F1860" s="49">
        <f t="shared" si="226"/>
        <v>0.23321176470588234</v>
      </c>
      <c r="G1860" s="49" t="e">
        <f t="shared" si="229"/>
        <v>#REF!</v>
      </c>
      <c r="H1860" s="49" t="e">
        <f t="shared" si="229"/>
        <v>#REF!</v>
      </c>
      <c r="I1860" s="49" t="e">
        <f t="shared" si="229"/>
        <v>#REF!</v>
      </c>
      <c r="J1860" s="116">
        <f>'[2]RGB Analysis'!A1860/3</f>
        <v>604.66666666666663</v>
      </c>
      <c r="K1860" s="116" t="b">
        <f t="shared" si="228"/>
        <v>0</v>
      </c>
      <c r="L1860" s="116"/>
      <c r="N1860" s="49">
        <v>25.933499999999999</v>
      </c>
      <c r="O1860" s="49">
        <v>41.771000000000001</v>
      </c>
      <c r="P1860" s="49">
        <v>59.469000000000001</v>
      </c>
    </row>
    <row r="1861" spans="1:16" x14ac:dyDescent="0.3">
      <c r="A1861" s="49">
        <v>1815</v>
      </c>
      <c r="B1861" s="115">
        <f t="shared" si="224"/>
        <v>0.46822840409956074</v>
      </c>
      <c r="C1861" s="49">
        <f t="shared" si="225"/>
        <v>2705.3453163227027</v>
      </c>
      <c r="D1861" s="49">
        <f t="shared" si="226"/>
        <v>9.9997254901960791E-2</v>
      </c>
      <c r="E1861" s="49">
        <f t="shared" si="226"/>
        <v>0.15699215686274509</v>
      </c>
      <c r="F1861" s="49">
        <f t="shared" si="226"/>
        <v>0.23276078431372549</v>
      </c>
      <c r="G1861" s="49" t="e">
        <f t="shared" si="229"/>
        <v>#REF!</v>
      </c>
      <c r="H1861" s="49" t="e">
        <f t="shared" si="229"/>
        <v>#REF!</v>
      </c>
      <c r="I1861" s="49" t="e">
        <f t="shared" si="229"/>
        <v>#REF!</v>
      </c>
      <c r="J1861" s="116">
        <f>'[2]RGB Analysis'!A1861/3</f>
        <v>605</v>
      </c>
      <c r="K1861" s="116" t="b">
        <f t="shared" si="228"/>
        <v>1</v>
      </c>
      <c r="L1861" s="116"/>
      <c r="N1861" s="49">
        <v>25.499300000000002</v>
      </c>
      <c r="O1861" s="49">
        <v>40.033000000000001</v>
      </c>
      <c r="P1861" s="49">
        <v>59.353999999999999</v>
      </c>
    </row>
    <row r="1862" spans="1:16" hidden="1" x14ac:dyDescent="0.3">
      <c r="A1862" s="49">
        <v>1816</v>
      </c>
      <c r="B1862" s="115">
        <f t="shared" si="224"/>
        <v>0.46622742801366518</v>
      </c>
      <c r="C1862" s="49">
        <f t="shared" si="225"/>
        <v>2716.9562404270919</v>
      </c>
      <c r="D1862" s="49">
        <f t="shared" si="226"/>
        <v>0.10043254901960784</v>
      </c>
      <c r="E1862" s="49">
        <f t="shared" si="226"/>
        <v>0.15795686274509804</v>
      </c>
      <c r="F1862" s="49">
        <f t="shared" si="226"/>
        <v>0.23036470588235294</v>
      </c>
      <c r="G1862" s="49" t="e">
        <f t="shared" si="229"/>
        <v>#REF!</v>
      </c>
      <c r="H1862" s="49" t="e">
        <f t="shared" si="229"/>
        <v>#REF!</v>
      </c>
      <c r="I1862" s="49" t="e">
        <f t="shared" si="229"/>
        <v>#REF!</v>
      </c>
      <c r="J1862" s="116">
        <f>'[2]RGB Analysis'!A1862/3</f>
        <v>605.33333333333337</v>
      </c>
      <c r="K1862" s="116" t="b">
        <f t="shared" si="228"/>
        <v>0</v>
      </c>
      <c r="L1862" s="116"/>
      <c r="N1862" s="49">
        <v>25.610299999999999</v>
      </c>
      <c r="O1862" s="49">
        <v>40.279000000000003</v>
      </c>
      <c r="P1862" s="49">
        <v>58.743000000000002</v>
      </c>
    </row>
    <row r="1863" spans="1:16" hidden="1" x14ac:dyDescent="0.3">
      <c r="A1863" s="49">
        <v>1817</v>
      </c>
      <c r="B1863" s="115">
        <f t="shared" si="224"/>
        <v>0.46422645192776962</v>
      </c>
      <c r="C1863" s="49">
        <f t="shared" si="225"/>
        <v>2728.6672587047947</v>
      </c>
      <c r="D1863" s="49">
        <f t="shared" si="226"/>
        <v>0.10151294117647058</v>
      </c>
      <c r="E1863" s="49">
        <f t="shared" si="226"/>
        <v>0.15686274509803921</v>
      </c>
      <c r="F1863" s="49">
        <f t="shared" si="226"/>
        <v>0.23101960784313724</v>
      </c>
      <c r="G1863" s="49" t="e">
        <f t="shared" si="229"/>
        <v>#REF!</v>
      </c>
      <c r="H1863" s="49" t="e">
        <f t="shared" si="229"/>
        <v>#REF!</v>
      </c>
      <c r="I1863" s="49" t="e">
        <f t="shared" si="229"/>
        <v>#REF!</v>
      </c>
      <c r="J1863" s="116">
        <f>'[2]RGB Analysis'!A1863/3</f>
        <v>605.66666666666663</v>
      </c>
      <c r="K1863" s="116" t="b">
        <f t="shared" si="228"/>
        <v>0</v>
      </c>
      <c r="L1863" s="116"/>
      <c r="N1863" s="49">
        <v>25.8858</v>
      </c>
      <c r="O1863" s="49">
        <v>40</v>
      </c>
      <c r="P1863" s="49">
        <v>58.91</v>
      </c>
    </row>
    <row r="1864" spans="1:16" x14ac:dyDescent="0.3">
      <c r="A1864" s="49">
        <v>1818</v>
      </c>
      <c r="B1864" s="115">
        <f t="shared" si="224"/>
        <v>0.46222547584187407</v>
      </c>
      <c r="C1864" s="49">
        <f t="shared" si="225"/>
        <v>2740.4796710801402</v>
      </c>
      <c r="D1864" s="49">
        <f t="shared" si="226"/>
        <v>0.10080980392156862</v>
      </c>
      <c r="E1864" s="49">
        <f t="shared" si="226"/>
        <v>0.15686274509803921</v>
      </c>
      <c r="F1864" s="49">
        <f t="shared" si="226"/>
        <v>0.23886666666666667</v>
      </c>
      <c r="G1864" s="49" t="e">
        <f t="shared" si="229"/>
        <v>#REF!</v>
      </c>
      <c r="H1864" s="49" t="e">
        <f t="shared" si="229"/>
        <v>#REF!</v>
      </c>
      <c r="I1864" s="49" t="e">
        <f t="shared" si="229"/>
        <v>#REF!</v>
      </c>
      <c r="J1864" s="116">
        <f>'[2]RGB Analysis'!A1864/3</f>
        <v>606</v>
      </c>
      <c r="K1864" s="116" t="b">
        <f t="shared" si="228"/>
        <v>1</v>
      </c>
      <c r="L1864" s="116"/>
      <c r="N1864" s="49">
        <v>25.706499999999998</v>
      </c>
      <c r="O1864" s="49">
        <v>40</v>
      </c>
      <c r="P1864" s="49">
        <v>60.911000000000001</v>
      </c>
    </row>
    <row r="1865" spans="1:16" hidden="1" x14ac:dyDescent="0.3">
      <c r="A1865" s="49">
        <v>1819</v>
      </c>
      <c r="B1865" s="115">
        <f t="shared" si="224"/>
        <v>0.46022449975597851</v>
      </c>
      <c r="C1865" s="49">
        <f t="shared" si="225"/>
        <v>2752.3948000848363</v>
      </c>
      <c r="D1865" s="49">
        <f t="shared" si="226"/>
        <v>9.4358823529411759E-2</v>
      </c>
      <c r="E1865" s="49">
        <f t="shared" si="226"/>
        <v>0.15598431372549021</v>
      </c>
      <c r="F1865" s="49">
        <f t="shared" si="226"/>
        <v>0.236278431372549</v>
      </c>
      <c r="G1865" s="49" t="e">
        <f t="shared" si="229"/>
        <v>#REF!</v>
      </c>
      <c r="H1865" s="49" t="e">
        <f t="shared" si="229"/>
        <v>#REF!</v>
      </c>
      <c r="I1865" s="49" t="e">
        <f t="shared" si="229"/>
        <v>#REF!</v>
      </c>
      <c r="J1865" s="116">
        <f>'[2]RGB Analysis'!A1865/3</f>
        <v>606.33333333333337</v>
      </c>
      <c r="K1865" s="116" t="b">
        <f t="shared" si="228"/>
        <v>0</v>
      </c>
      <c r="L1865" s="116"/>
      <c r="N1865" s="49">
        <v>24.061499999999999</v>
      </c>
      <c r="O1865" s="49">
        <v>39.776000000000003</v>
      </c>
      <c r="P1865" s="49">
        <v>60.250999999999998</v>
      </c>
    </row>
    <row r="1866" spans="1:16" hidden="1" x14ac:dyDescent="0.3">
      <c r="A1866" s="49">
        <v>1820</v>
      </c>
      <c r="B1866" s="115">
        <f t="shared" si="224"/>
        <v>0.45822352367008296</v>
      </c>
      <c r="C1866" s="49">
        <f t="shared" si="225"/>
        <v>2764.4139913515824</v>
      </c>
      <c r="D1866" s="49">
        <f t="shared" si="226"/>
        <v>9.464745098039215E-2</v>
      </c>
      <c r="E1866" s="49">
        <f t="shared" si="226"/>
        <v>0.14858039215686272</v>
      </c>
      <c r="F1866" s="49">
        <f t="shared" si="226"/>
        <v>0.21799215686274509</v>
      </c>
      <c r="G1866" s="49" t="e">
        <f t="shared" si="229"/>
        <v>#REF!</v>
      </c>
      <c r="H1866" s="49" t="e">
        <f t="shared" si="229"/>
        <v>#REF!</v>
      </c>
      <c r="I1866" s="49" t="e">
        <f t="shared" si="229"/>
        <v>#REF!</v>
      </c>
      <c r="J1866" s="116">
        <f>'[2]RGB Analysis'!A1866/3</f>
        <v>606.66666666666663</v>
      </c>
      <c r="K1866" s="116" t="b">
        <f t="shared" si="228"/>
        <v>0</v>
      </c>
      <c r="L1866" s="116"/>
      <c r="N1866" s="49">
        <v>24.135100000000001</v>
      </c>
      <c r="O1866" s="49">
        <v>37.887999999999998</v>
      </c>
      <c r="P1866" s="49">
        <v>55.588000000000001</v>
      </c>
    </row>
    <row r="1867" spans="1:16" x14ac:dyDescent="0.3">
      <c r="A1867" s="49">
        <v>1821</v>
      </c>
      <c r="B1867" s="115">
        <f t="shared" si="224"/>
        <v>0.4562225475841874</v>
      </c>
      <c r="C1867" s="49">
        <f t="shared" si="225"/>
        <v>2776.5386141206682</v>
      </c>
      <c r="D1867" s="49">
        <f t="shared" si="226"/>
        <v>9.7970196078431368E-2</v>
      </c>
      <c r="E1867" s="49">
        <f t="shared" si="226"/>
        <v>0.14553333333333332</v>
      </c>
      <c r="F1867" s="49">
        <f t="shared" si="226"/>
        <v>0.21770588235294119</v>
      </c>
      <c r="G1867" s="49" t="e">
        <f t="shared" si="229"/>
        <v>#REF!</v>
      </c>
      <c r="H1867" s="49" t="e">
        <f t="shared" si="229"/>
        <v>#REF!</v>
      </c>
      <c r="I1867" s="49" t="e">
        <f t="shared" si="229"/>
        <v>#REF!</v>
      </c>
      <c r="J1867" s="116">
        <f>'[2]RGB Analysis'!A1867/3</f>
        <v>607</v>
      </c>
      <c r="K1867" s="116" t="b">
        <f t="shared" si="228"/>
        <v>1</v>
      </c>
      <c r="L1867" s="116"/>
      <c r="N1867" s="49">
        <v>24.982399999999998</v>
      </c>
      <c r="O1867" s="49">
        <v>37.110999999999997</v>
      </c>
      <c r="P1867" s="49">
        <v>55.515000000000001</v>
      </c>
    </row>
    <row r="1868" spans="1:16" hidden="1" x14ac:dyDescent="0.3">
      <c r="A1868" s="49">
        <v>1822</v>
      </c>
      <c r="B1868" s="115">
        <f t="shared" si="224"/>
        <v>0.45422157149829184</v>
      </c>
      <c r="C1868" s="49">
        <f t="shared" si="225"/>
        <v>2788.7700617599662</v>
      </c>
      <c r="D1868" s="49">
        <f t="shared" si="226"/>
        <v>9.8039215686274508E-2</v>
      </c>
      <c r="E1868" s="49">
        <f t="shared" si="226"/>
        <v>0.14901960784313725</v>
      </c>
      <c r="F1868" s="49">
        <f t="shared" si="226"/>
        <v>0.21599607843137256</v>
      </c>
      <c r="G1868" s="49" t="e">
        <f t="shared" si="229"/>
        <v>#REF!</v>
      </c>
      <c r="H1868" s="49" t="e">
        <f t="shared" si="229"/>
        <v>#REF!</v>
      </c>
      <c r="I1868" s="49" t="e">
        <f t="shared" si="229"/>
        <v>#REF!</v>
      </c>
      <c r="J1868" s="116">
        <f>'[2]RGB Analysis'!A1868/3</f>
        <v>607.33333333333337</v>
      </c>
      <c r="K1868" s="116" t="b">
        <f t="shared" si="228"/>
        <v>0</v>
      </c>
      <c r="L1868" s="116"/>
      <c r="N1868" s="49">
        <v>25</v>
      </c>
      <c r="O1868" s="49">
        <v>38</v>
      </c>
      <c r="P1868" s="49">
        <v>55.079000000000001</v>
      </c>
    </row>
    <row r="1869" spans="1:16" hidden="1" x14ac:dyDescent="0.3">
      <c r="A1869" s="49">
        <v>1823</v>
      </c>
      <c r="B1869" s="115">
        <f t="shared" si="224"/>
        <v>0.45222059541239629</v>
      </c>
      <c r="C1869" s="49">
        <f t="shared" si="225"/>
        <v>2801.1097522987275</v>
      </c>
      <c r="D1869" s="49">
        <f t="shared" si="226"/>
        <v>9.8039215686274508E-2</v>
      </c>
      <c r="E1869" s="49">
        <f t="shared" si="226"/>
        <v>0.14858823529411763</v>
      </c>
      <c r="F1869" s="49">
        <f t="shared" si="226"/>
        <v>0.21449411764705881</v>
      </c>
      <c r="G1869" s="49" t="e">
        <f t="shared" si="229"/>
        <v>#REF!</v>
      </c>
      <c r="H1869" s="49" t="e">
        <f t="shared" si="229"/>
        <v>#REF!</v>
      </c>
      <c r="I1869" s="49" t="e">
        <f t="shared" si="229"/>
        <v>#REF!</v>
      </c>
      <c r="J1869" s="116">
        <f>'[2]RGB Analysis'!A1869/3</f>
        <v>607.66666666666663</v>
      </c>
      <c r="K1869" s="116" t="b">
        <f t="shared" si="228"/>
        <v>0</v>
      </c>
      <c r="L1869" s="116"/>
      <c r="N1869" s="49">
        <v>25</v>
      </c>
      <c r="O1869" s="49">
        <v>37.89</v>
      </c>
      <c r="P1869" s="49">
        <v>54.695999999999998</v>
      </c>
    </row>
    <row r="1870" spans="1:16" x14ac:dyDescent="0.3">
      <c r="A1870" s="49">
        <v>1824</v>
      </c>
      <c r="B1870" s="115">
        <f t="shared" si="224"/>
        <v>0.45021961932650073</v>
      </c>
      <c r="C1870" s="49">
        <f t="shared" si="225"/>
        <v>2813.5591289756103</v>
      </c>
      <c r="D1870" s="49">
        <f t="shared" si="226"/>
        <v>9.7608627450980395E-2</v>
      </c>
      <c r="E1870" s="49">
        <f t="shared" si="226"/>
        <v>0.14509803921568626</v>
      </c>
      <c r="F1870" s="49">
        <f t="shared" si="226"/>
        <v>0.20392156862745098</v>
      </c>
      <c r="G1870" s="49" t="e">
        <f t="shared" si="229"/>
        <v>#REF!</v>
      </c>
      <c r="H1870" s="49" t="e">
        <f t="shared" si="229"/>
        <v>#REF!</v>
      </c>
      <c r="I1870" s="49" t="e">
        <f t="shared" si="229"/>
        <v>#REF!</v>
      </c>
      <c r="J1870" s="116">
        <f>'[2]RGB Analysis'!A1870/3</f>
        <v>608</v>
      </c>
      <c r="K1870" s="116" t="b">
        <f t="shared" si="228"/>
        <v>1</v>
      </c>
      <c r="L1870" s="116"/>
      <c r="N1870" s="49">
        <v>24.8902</v>
      </c>
      <c r="O1870" s="49">
        <v>37</v>
      </c>
      <c r="P1870" s="49">
        <v>52</v>
      </c>
    </row>
    <row r="1871" spans="1:16" hidden="1" x14ac:dyDescent="0.3">
      <c r="A1871" s="49">
        <v>1825</v>
      </c>
      <c r="B1871" s="115">
        <f t="shared" si="224"/>
        <v>0.44821864324060512</v>
      </c>
      <c r="C1871" s="49">
        <f t="shared" si="225"/>
        <v>2826.1196608013947</v>
      </c>
      <c r="D1871" s="49">
        <f t="shared" si="226"/>
        <v>9.4117647058823528E-2</v>
      </c>
      <c r="E1871" s="49">
        <f t="shared" si="226"/>
        <v>0.14532549019607843</v>
      </c>
      <c r="F1871" s="49">
        <f t="shared" si="226"/>
        <v>0.20309411764705881</v>
      </c>
      <c r="G1871" s="49" t="e">
        <f t="shared" ref="G1871:I1886" si="230">G1870</f>
        <v>#REF!</v>
      </c>
      <c r="H1871" s="49" t="e">
        <f t="shared" si="230"/>
        <v>#REF!</v>
      </c>
      <c r="I1871" s="49" t="e">
        <f t="shared" si="230"/>
        <v>#REF!</v>
      </c>
      <c r="J1871" s="116">
        <f>'[2]RGB Analysis'!A1871/3</f>
        <v>608.33333333333337</v>
      </c>
      <c r="K1871" s="116" t="b">
        <f t="shared" si="228"/>
        <v>0</v>
      </c>
      <c r="L1871" s="116"/>
      <c r="N1871" s="49">
        <v>24</v>
      </c>
      <c r="O1871" s="49">
        <v>37.058</v>
      </c>
      <c r="P1871" s="49">
        <v>51.789000000000001</v>
      </c>
    </row>
    <row r="1872" spans="1:16" hidden="1" x14ac:dyDescent="0.3">
      <c r="A1872" s="49">
        <v>1826</v>
      </c>
      <c r="B1872" s="115">
        <f t="shared" si="224"/>
        <v>0.44621766715470956</v>
      </c>
      <c r="C1872" s="49">
        <f t="shared" si="225"/>
        <v>2838.7928431368268</v>
      </c>
      <c r="D1872" s="49">
        <f t="shared" si="226"/>
        <v>9.4117647058823528E-2</v>
      </c>
      <c r="E1872" s="49">
        <f t="shared" si="226"/>
        <v>0.14685882352941174</v>
      </c>
      <c r="F1872" s="49">
        <f t="shared" si="226"/>
        <v>0.19653725490196075</v>
      </c>
      <c r="G1872" s="49" t="e">
        <f t="shared" si="230"/>
        <v>#REF!</v>
      </c>
      <c r="H1872" s="49" t="e">
        <f t="shared" si="230"/>
        <v>#REF!</v>
      </c>
      <c r="I1872" s="49" t="e">
        <f t="shared" si="230"/>
        <v>#REF!</v>
      </c>
      <c r="J1872" s="116">
        <f>'[2]RGB Analysis'!A1872/3</f>
        <v>608.66666666666663</v>
      </c>
      <c r="K1872" s="116" t="b">
        <f t="shared" si="228"/>
        <v>0</v>
      </c>
      <c r="L1872" s="116"/>
      <c r="N1872" s="49">
        <v>24</v>
      </c>
      <c r="O1872" s="49">
        <v>37.448999999999998</v>
      </c>
      <c r="P1872" s="49">
        <v>50.116999999999997</v>
      </c>
    </row>
    <row r="1873" spans="1:16" x14ac:dyDescent="0.3">
      <c r="A1873" s="49">
        <v>1827</v>
      </c>
      <c r="B1873" s="115">
        <f t="shared" si="224"/>
        <v>0.44421669106881401</v>
      </c>
      <c r="C1873" s="49">
        <f t="shared" si="225"/>
        <v>2851.5801982860921</v>
      </c>
      <c r="D1873" s="49">
        <f t="shared" si="226"/>
        <v>9.4117647058823528E-2</v>
      </c>
      <c r="E1873" s="49">
        <f t="shared" si="226"/>
        <v>0.14346274509803919</v>
      </c>
      <c r="F1873" s="49">
        <f t="shared" si="226"/>
        <v>0.19591372549019606</v>
      </c>
      <c r="G1873" s="49" t="e">
        <f t="shared" si="230"/>
        <v>#REF!</v>
      </c>
      <c r="H1873" s="49" t="e">
        <f t="shared" si="230"/>
        <v>#REF!</v>
      </c>
      <c r="I1873" s="49" t="e">
        <f t="shared" si="230"/>
        <v>#REF!</v>
      </c>
      <c r="J1873" s="116">
        <f>'[2]RGB Analysis'!A1873/3</f>
        <v>609</v>
      </c>
      <c r="K1873" s="116" t="b">
        <f t="shared" si="228"/>
        <v>1</v>
      </c>
      <c r="L1873" s="116"/>
      <c r="N1873" s="49">
        <v>24</v>
      </c>
      <c r="O1873" s="49">
        <v>36.582999999999998</v>
      </c>
      <c r="P1873" s="49">
        <v>49.957999999999998</v>
      </c>
    </row>
    <row r="1874" spans="1:16" hidden="1" x14ac:dyDescent="0.3">
      <c r="A1874" s="49">
        <v>1828</v>
      </c>
      <c r="B1874" s="115">
        <f t="shared" si="224"/>
        <v>0.44221571498291845</v>
      </c>
      <c r="C1874" s="49">
        <f t="shared" si="225"/>
        <v>2864.4832761063913</v>
      </c>
      <c r="D1874" s="49">
        <f t="shared" si="226"/>
        <v>9.3694509803921563E-2</v>
      </c>
      <c r="E1874" s="49">
        <f t="shared" si="226"/>
        <v>0.14330196078431373</v>
      </c>
      <c r="F1874" s="49">
        <f t="shared" si="226"/>
        <v>0.18893725490196078</v>
      </c>
      <c r="G1874" s="49" t="e">
        <f t="shared" si="230"/>
        <v>#REF!</v>
      </c>
      <c r="H1874" s="49" t="e">
        <f t="shared" si="230"/>
        <v>#REF!</v>
      </c>
      <c r="I1874" s="49" t="e">
        <f t="shared" si="230"/>
        <v>#REF!</v>
      </c>
      <c r="J1874" s="116">
        <f>'[2]RGB Analysis'!A1874/3</f>
        <v>609.33333333333337</v>
      </c>
      <c r="K1874" s="116" t="b">
        <f t="shared" si="228"/>
        <v>0</v>
      </c>
      <c r="L1874" s="116"/>
      <c r="N1874" s="49">
        <v>23.892099999999999</v>
      </c>
      <c r="O1874" s="49">
        <v>36.542000000000002</v>
      </c>
      <c r="P1874" s="49">
        <v>48.179000000000002</v>
      </c>
    </row>
    <row r="1875" spans="1:16" hidden="1" x14ac:dyDescent="0.3">
      <c r="A1875" s="49">
        <v>1829</v>
      </c>
      <c r="B1875" s="115">
        <f t="shared" si="224"/>
        <v>0.44021473889702289</v>
      </c>
      <c r="C1875" s="49">
        <f t="shared" si="225"/>
        <v>2877.5036546341476</v>
      </c>
      <c r="D1875" s="49">
        <f t="shared" si="226"/>
        <v>9.0196078431372548E-2</v>
      </c>
      <c r="E1875" s="49">
        <f t="shared" si="226"/>
        <v>0.14049019607843138</v>
      </c>
      <c r="F1875" s="49">
        <f t="shared" si="226"/>
        <v>0.18829411764705883</v>
      </c>
      <c r="G1875" s="49" t="e">
        <f t="shared" si="230"/>
        <v>#REF!</v>
      </c>
      <c r="H1875" s="49" t="e">
        <f t="shared" si="230"/>
        <v>#REF!</v>
      </c>
      <c r="I1875" s="49" t="e">
        <f t="shared" si="230"/>
        <v>#REF!</v>
      </c>
      <c r="J1875" s="116">
        <f>'[2]RGB Analysis'!A1875/3</f>
        <v>609.66666666666663</v>
      </c>
      <c r="K1875" s="116" t="b">
        <f t="shared" si="228"/>
        <v>0</v>
      </c>
      <c r="L1875" s="116"/>
      <c r="N1875" s="49">
        <v>23</v>
      </c>
      <c r="O1875" s="49">
        <v>35.825000000000003</v>
      </c>
      <c r="P1875" s="49">
        <v>48.015000000000001</v>
      </c>
    </row>
    <row r="1876" spans="1:16" x14ac:dyDescent="0.3">
      <c r="A1876" s="49">
        <v>1830</v>
      </c>
      <c r="B1876" s="115">
        <f t="shared" si="224"/>
        <v>0.43821376281112734</v>
      </c>
      <c r="C1876" s="49">
        <f t="shared" si="225"/>
        <v>2890.6429407283672</v>
      </c>
      <c r="D1876" s="49">
        <f t="shared" si="226"/>
        <v>9.1453333333333331E-2</v>
      </c>
      <c r="E1876" s="49">
        <f t="shared" si="226"/>
        <v>0.13510196078431375</v>
      </c>
      <c r="F1876" s="49">
        <f t="shared" si="226"/>
        <v>0.18553725490196077</v>
      </c>
      <c r="G1876" s="49" t="e">
        <f t="shared" si="230"/>
        <v>#REF!</v>
      </c>
      <c r="H1876" s="49" t="e">
        <f t="shared" si="230"/>
        <v>#REF!</v>
      </c>
      <c r="I1876" s="49" t="e">
        <f t="shared" si="230"/>
        <v>#REF!</v>
      </c>
      <c r="J1876" s="116">
        <f>'[2]RGB Analysis'!A1876/3</f>
        <v>610</v>
      </c>
      <c r="K1876" s="116" t="b">
        <f t="shared" si="228"/>
        <v>1</v>
      </c>
      <c r="L1876" s="116"/>
      <c r="N1876" s="49">
        <v>23.320599999999999</v>
      </c>
      <c r="O1876" s="49">
        <v>34.451000000000001</v>
      </c>
      <c r="P1876" s="49">
        <v>47.311999999999998</v>
      </c>
    </row>
    <row r="1877" spans="1:16" hidden="1" x14ac:dyDescent="0.3">
      <c r="A1877" s="49">
        <v>1831</v>
      </c>
      <c r="B1877" s="115">
        <f t="shared" si="224"/>
        <v>0.43621278672523178</v>
      </c>
      <c r="C1877" s="49">
        <f t="shared" si="225"/>
        <v>2903.9027707317082</v>
      </c>
      <c r="D1877" s="49">
        <f t="shared" si="226"/>
        <v>0.10196078431372549</v>
      </c>
      <c r="E1877" s="49">
        <f t="shared" si="226"/>
        <v>0.1383764705882353</v>
      </c>
      <c r="F1877" s="49">
        <f t="shared" si="226"/>
        <v>0.18476078431372547</v>
      </c>
      <c r="G1877" s="49" t="e">
        <f t="shared" si="230"/>
        <v>#REF!</v>
      </c>
      <c r="H1877" s="49" t="e">
        <f t="shared" si="230"/>
        <v>#REF!</v>
      </c>
      <c r="I1877" s="49" t="e">
        <f t="shared" si="230"/>
        <v>#REF!</v>
      </c>
      <c r="J1877" s="116">
        <f>'[2]RGB Analysis'!A1877/3</f>
        <v>610.33333333333337</v>
      </c>
      <c r="K1877" s="116" t="b">
        <f t="shared" si="228"/>
        <v>0</v>
      </c>
      <c r="L1877" s="116"/>
      <c r="N1877" s="49">
        <v>26</v>
      </c>
      <c r="O1877" s="49">
        <v>35.286000000000001</v>
      </c>
      <c r="P1877" s="49">
        <v>47.113999999999997</v>
      </c>
    </row>
    <row r="1878" spans="1:16" hidden="1" x14ac:dyDescent="0.3">
      <c r="A1878" s="49">
        <v>1832</v>
      </c>
      <c r="B1878" s="115">
        <f t="shared" si="224"/>
        <v>0.43421181063933623</v>
      </c>
      <c r="C1878" s="49">
        <f t="shared" si="225"/>
        <v>2917.284811149827</v>
      </c>
      <c r="D1878" s="49">
        <f t="shared" si="226"/>
        <v>0.10113019607843138</v>
      </c>
      <c r="E1878" s="49">
        <f t="shared" si="226"/>
        <v>0.13713333333333333</v>
      </c>
      <c r="F1878" s="49">
        <f t="shared" si="226"/>
        <v>0.17691764705882351</v>
      </c>
      <c r="G1878" s="49" t="e">
        <f t="shared" si="230"/>
        <v>#REF!</v>
      </c>
      <c r="H1878" s="49" t="e">
        <f t="shared" si="230"/>
        <v>#REF!</v>
      </c>
      <c r="I1878" s="49" t="e">
        <f t="shared" si="230"/>
        <v>#REF!</v>
      </c>
      <c r="J1878" s="116">
        <f>'[2]RGB Analysis'!A1878/3</f>
        <v>610.66666666666663</v>
      </c>
      <c r="K1878" s="116" t="b">
        <f t="shared" si="228"/>
        <v>0</v>
      </c>
      <c r="L1878" s="116"/>
      <c r="N1878" s="49">
        <v>25.7882</v>
      </c>
      <c r="O1878" s="49">
        <v>34.969000000000001</v>
      </c>
      <c r="P1878" s="49">
        <v>45.113999999999997</v>
      </c>
    </row>
    <row r="1879" spans="1:16" x14ac:dyDescent="0.3">
      <c r="A1879" s="49">
        <v>1833</v>
      </c>
      <c r="B1879" s="115">
        <f t="shared" si="224"/>
        <v>0.43221083455344067</v>
      </c>
      <c r="C1879" s="49">
        <f t="shared" si="225"/>
        <v>2930.7907593495943</v>
      </c>
      <c r="D1879" s="49">
        <f t="shared" si="226"/>
        <v>9.4117647058823528E-2</v>
      </c>
      <c r="E1879" s="49">
        <f t="shared" si="226"/>
        <v>0.13630588235294119</v>
      </c>
      <c r="F1879" s="49">
        <f t="shared" si="226"/>
        <v>0.17863529411764706</v>
      </c>
      <c r="G1879" s="49" t="e">
        <f t="shared" si="230"/>
        <v>#REF!</v>
      </c>
      <c r="H1879" s="49" t="e">
        <f t="shared" si="230"/>
        <v>#REF!</v>
      </c>
      <c r="I1879" s="49" t="e">
        <f t="shared" si="230"/>
        <v>#REF!</v>
      </c>
      <c r="J1879" s="116">
        <f>'[2]RGB Analysis'!A1879/3</f>
        <v>611</v>
      </c>
      <c r="K1879" s="116" t="b">
        <f t="shared" si="228"/>
        <v>1</v>
      </c>
      <c r="L1879" s="116"/>
      <c r="N1879" s="49">
        <v>24</v>
      </c>
      <c r="O1879" s="49">
        <v>34.758000000000003</v>
      </c>
      <c r="P1879" s="49">
        <v>45.552</v>
      </c>
    </row>
    <row r="1880" spans="1:16" hidden="1" x14ac:dyDescent="0.3">
      <c r="A1880" s="49">
        <v>1834</v>
      </c>
      <c r="B1880" s="115">
        <f t="shared" si="224"/>
        <v>0.43020985846754511</v>
      </c>
      <c r="C1880" s="49">
        <f t="shared" si="225"/>
        <v>2944.4223442768021</v>
      </c>
      <c r="D1880" s="49">
        <f t="shared" si="226"/>
        <v>9.2883137254901951E-2</v>
      </c>
      <c r="E1880" s="49">
        <f t="shared" si="226"/>
        <v>0.13766666666666666</v>
      </c>
      <c r="F1880" s="49">
        <f t="shared" si="226"/>
        <v>0.19124705882352941</v>
      </c>
      <c r="G1880" s="49" t="e">
        <f t="shared" si="230"/>
        <v>#REF!</v>
      </c>
      <c r="H1880" s="49" t="e">
        <f t="shared" si="230"/>
        <v>#REF!</v>
      </c>
      <c r="I1880" s="49" t="e">
        <f t="shared" si="230"/>
        <v>#REF!</v>
      </c>
      <c r="J1880" s="116">
        <f>'[2]RGB Analysis'!A1880/3</f>
        <v>611.33333333333337</v>
      </c>
      <c r="K1880" s="116" t="b">
        <f t="shared" si="228"/>
        <v>0</v>
      </c>
      <c r="L1880" s="116"/>
      <c r="N1880" s="49">
        <v>23.685199999999998</v>
      </c>
      <c r="O1880" s="49">
        <v>35.104999999999997</v>
      </c>
      <c r="P1880" s="49">
        <v>48.768000000000001</v>
      </c>
    </row>
    <row r="1881" spans="1:16" hidden="1" x14ac:dyDescent="0.3">
      <c r="A1881" s="49">
        <v>1835</v>
      </c>
      <c r="B1881" s="115">
        <f t="shared" si="224"/>
        <v>0.42820888238164956</v>
      </c>
      <c r="C1881" s="49">
        <f t="shared" si="225"/>
        <v>2958.1813271939832</v>
      </c>
      <c r="D1881" s="49">
        <f t="shared" si="226"/>
        <v>8.2352941176470587E-2</v>
      </c>
      <c r="E1881" s="49">
        <f t="shared" si="226"/>
        <v>0.14117647058823529</v>
      </c>
      <c r="F1881" s="49">
        <f t="shared" si="226"/>
        <v>0.19017647058823528</v>
      </c>
      <c r="G1881" s="49" t="e">
        <f t="shared" si="230"/>
        <v>#REF!</v>
      </c>
      <c r="H1881" s="49" t="e">
        <f t="shared" si="230"/>
        <v>#REF!</v>
      </c>
      <c r="I1881" s="49" t="e">
        <f t="shared" si="230"/>
        <v>#REF!</v>
      </c>
      <c r="J1881" s="116">
        <f>'[2]RGB Analysis'!A1881/3</f>
        <v>611.66666666666663</v>
      </c>
      <c r="K1881" s="116" t="b">
        <f t="shared" si="228"/>
        <v>0</v>
      </c>
      <c r="L1881" s="116"/>
      <c r="N1881" s="49">
        <v>21</v>
      </c>
      <c r="O1881" s="49">
        <v>36</v>
      </c>
      <c r="P1881" s="49">
        <v>48.494999999999997</v>
      </c>
    </row>
    <row r="1882" spans="1:16" x14ac:dyDescent="0.3">
      <c r="A1882" s="49">
        <v>1836</v>
      </c>
      <c r="B1882" s="115">
        <f t="shared" si="224"/>
        <v>0.426207906295754</v>
      </c>
      <c r="C1882" s="49">
        <f t="shared" si="225"/>
        <v>2972.0695024390252</v>
      </c>
      <c r="D1882" s="49">
        <f t="shared" si="226"/>
        <v>8.316823529411764E-2</v>
      </c>
      <c r="E1882" s="49">
        <f t="shared" si="226"/>
        <v>0.14109411764705881</v>
      </c>
      <c r="F1882" s="49">
        <f t="shared" si="226"/>
        <v>0.17729019607843138</v>
      </c>
      <c r="G1882" s="49" t="e">
        <f t="shared" si="230"/>
        <v>#REF!</v>
      </c>
      <c r="H1882" s="49" t="e">
        <f t="shared" si="230"/>
        <v>#REF!</v>
      </c>
      <c r="I1882" s="49" t="e">
        <f t="shared" si="230"/>
        <v>#REF!</v>
      </c>
      <c r="J1882" s="116">
        <f>'[2]RGB Analysis'!A1882/3</f>
        <v>612</v>
      </c>
      <c r="K1882" s="116" t="b">
        <f t="shared" si="228"/>
        <v>1</v>
      </c>
      <c r="L1882" s="116"/>
      <c r="N1882" s="49">
        <v>21.207899999999999</v>
      </c>
      <c r="O1882" s="49">
        <v>35.978999999999999</v>
      </c>
      <c r="P1882" s="49">
        <v>45.209000000000003</v>
      </c>
    </row>
    <row r="1883" spans="1:16" hidden="1" x14ac:dyDescent="0.3">
      <c r="A1883" s="49">
        <v>1837</v>
      </c>
      <c r="B1883" s="115">
        <f t="shared" si="224"/>
        <v>0.42420693020985845</v>
      </c>
      <c r="C1883" s="49">
        <f t="shared" si="225"/>
        <v>2986.0886982052471</v>
      </c>
      <c r="D1883" s="49">
        <f t="shared" si="226"/>
        <v>9.0196078431372548E-2</v>
      </c>
      <c r="E1883" s="49">
        <f t="shared" si="226"/>
        <v>0.13982745098039215</v>
      </c>
      <c r="F1883" s="49">
        <f t="shared" si="226"/>
        <v>0.17721568627450981</v>
      </c>
      <c r="G1883" s="49" t="e">
        <f t="shared" si="230"/>
        <v>#REF!</v>
      </c>
      <c r="H1883" s="49" t="e">
        <f t="shared" si="230"/>
        <v>#REF!</v>
      </c>
      <c r="I1883" s="49" t="e">
        <f t="shared" si="230"/>
        <v>#REF!</v>
      </c>
      <c r="J1883" s="116">
        <f>'[2]RGB Analysis'!A1883/3</f>
        <v>612.33333333333337</v>
      </c>
      <c r="K1883" s="116" t="b">
        <f t="shared" si="228"/>
        <v>0</v>
      </c>
      <c r="L1883" s="116"/>
      <c r="N1883" s="49">
        <v>23</v>
      </c>
      <c r="O1883" s="49">
        <v>35.655999999999999</v>
      </c>
      <c r="P1883" s="49">
        <v>45.19</v>
      </c>
    </row>
    <row r="1884" spans="1:16" hidden="1" x14ac:dyDescent="0.3">
      <c r="A1884" s="49">
        <v>1838</v>
      </c>
      <c r="B1884" s="115">
        <f t="shared" si="224"/>
        <v>0.42220595412396289</v>
      </c>
      <c r="C1884" s="49">
        <f t="shared" si="225"/>
        <v>3000.2407773436607</v>
      </c>
      <c r="D1884" s="49">
        <f t="shared" si="226"/>
        <v>9.0196078431372548E-2</v>
      </c>
      <c r="E1884" s="49">
        <f t="shared" si="226"/>
        <v>0.13351372549019608</v>
      </c>
      <c r="F1884" s="49">
        <f t="shared" si="226"/>
        <v>0.17313333333333333</v>
      </c>
      <c r="G1884" s="49" t="e">
        <f t="shared" si="230"/>
        <v>#REF!</v>
      </c>
      <c r="H1884" s="49" t="e">
        <f t="shared" si="230"/>
        <v>#REF!</v>
      </c>
      <c r="I1884" s="49" t="e">
        <f t="shared" si="230"/>
        <v>#REF!</v>
      </c>
      <c r="J1884" s="116">
        <f>'[2]RGB Analysis'!A1884/3</f>
        <v>612.66666666666663</v>
      </c>
      <c r="K1884" s="116" t="b">
        <f t="shared" si="228"/>
        <v>0</v>
      </c>
      <c r="L1884" s="116"/>
      <c r="N1884" s="49">
        <v>23</v>
      </c>
      <c r="O1884" s="49">
        <v>34.045999999999999</v>
      </c>
      <c r="P1884" s="49">
        <v>44.149000000000001</v>
      </c>
    </row>
    <row r="1885" spans="1:16" x14ac:dyDescent="0.3">
      <c r="A1885" s="49">
        <v>1839</v>
      </c>
      <c r="B1885" s="115">
        <f t="shared" si="224"/>
        <v>0.42020497803806733</v>
      </c>
      <c r="C1885" s="49">
        <f t="shared" si="225"/>
        <v>3014.527638188154</v>
      </c>
      <c r="D1885" s="49">
        <f t="shared" si="226"/>
        <v>9.0196078431372548E-2</v>
      </c>
      <c r="E1885" s="49">
        <f t="shared" si="226"/>
        <v>0.13025098039215685</v>
      </c>
      <c r="F1885" s="49">
        <f t="shared" si="226"/>
        <v>0.17233333333333331</v>
      </c>
      <c r="G1885" s="49" t="e">
        <f t="shared" si="230"/>
        <v>#REF!</v>
      </c>
      <c r="H1885" s="49" t="e">
        <f t="shared" si="230"/>
        <v>#REF!</v>
      </c>
      <c r="I1885" s="49" t="e">
        <f t="shared" si="230"/>
        <v>#REF!</v>
      </c>
      <c r="J1885" s="116">
        <f>'[2]RGB Analysis'!A1885/3</f>
        <v>613</v>
      </c>
      <c r="K1885" s="116" t="b">
        <f t="shared" si="228"/>
        <v>1</v>
      </c>
      <c r="L1885" s="116"/>
      <c r="N1885" s="49">
        <v>23</v>
      </c>
      <c r="O1885" s="49">
        <v>33.213999999999999</v>
      </c>
      <c r="P1885" s="49">
        <v>43.945</v>
      </c>
    </row>
    <row r="1886" spans="1:16" hidden="1" x14ac:dyDescent="0.3">
      <c r="A1886" s="49">
        <v>1840</v>
      </c>
      <c r="B1886" s="115">
        <f t="shared" si="224"/>
        <v>0.41820400195217178</v>
      </c>
      <c r="C1886" s="49">
        <f t="shared" si="225"/>
        <v>3028.9512154043655</v>
      </c>
      <c r="D1886" s="49">
        <f t="shared" si="226"/>
        <v>9.0196078431372548E-2</v>
      </c>
      <c r="E1886" s="49">
        <f t="shared" si="226"/>
        <v>0.13297254901960784</v>
      </c>
      <c r="F1886" s="49">
        <f t="shared" si="226"/>
        <v>0.16588235294117645</v>
      </c>
      <c r="G1886" s="49" t="e">
        <f t="shared" si="230"/>
        <v>#REF!</v>
      </c>
      <c r="H1886" s="49" t="e">
        <f t="shared" si="230"/>
        <v>#REF!</v>
      </c>
      <c r="I1886" s="49" t="e">
        <f t="shared" si="230"/>
        <v>#REF!</v>
      </c>
      <c r="J1886" s="116">
        <f>'[2]RGB Analysis'!A1886/3</f>
        <v>613.33333333333337</v>
      </c>
      <c r="K1886" s="116" t="b">
        <f t="shared" si="228"/>
        <v>0</v>
      </c>
      <c r="L1886" s="116"/>
      <c r="N1886" s="49">
        <v>23</v>
      </c>
      <c r="O1886" s="49">
        <v>33.908000000000001</v>
      </c>
      <c r="P1886" s="49">
        <v>42.3</v>
      </c>
    </row>
    <row r="1887" spans="1:16" hidden="1" x14ac:dyDescent="0.3">
      <c r="A1887" s="49">
        <v>1841</v>
      </c>
      <c r="B1887" s="115">
        <f t="shared" si="224"/>
        <v>0.41620302586627622</v>
      </c>
      <c r="C1887" s="49">
        <f t="shared" si="225"/>
        <v>3043.5134808630401</v>
      </c>
      <c r="D1887" s="49">
        <f t="shared" si="226"/>
        <v>9.0196078431372548E-2</v>
      </c>
      <c r="E1887" s="49">
        <f t="shared" si="226"/>
        <v>0.12967843137254903</v>
      </c>
      <c r="F1887" s="49">
        <f t="shared" si="226"/>
        <v>0.16746666666666665</v>
      </c>
      <c r="G1887" s="49" t="e">
        <f t="shared" ref="G1887:I1902" si="231">G1886</f>
        <v>#REF!</v>
      </c>
      <c r="H1887" s="49" t="e">
        <f t="shared" si="231"/>
        <v>#REF!</v>
      </c>
      <c r="I1887" s="49" t="e">
        <f t="shared" si="231"/>
        <v>#REF!</v>
      </c>
      <c r="J1887" s="116">
        <f>'[2]RGB Analysis'!A1887/3</f>
        <v>613.66666666666663</v>
      </c>
      <c r="K1887" s="116" t="b">
        <f t="shared" si="228"/>
        <v>0</v>
      </c>
      <c r="L1887" s="116"/>
      <c r="N1887" s="49">
        <v>23</v>
      </c>
      <c r="O1887" s="49">
        <v>33.067999999999998</v>
      </c>
      <c r="P1887" s="49">
        <v>42.704000000000001</v>
      </c>
    </row>
    <row r="1888" spans="1:16" x14ac:dyDescent="0.3">
      <c r="A1888" s="49">
        <v>1842</v>
      </c>
      <c r="B1888" s="115">
        <f t="shared" si="224"/>
        <v>0.41420204978038067</v>
      </c>
      <c r="C1888" s="49">
        <f t="shared" si="225"/>
        <v>3058.216444538707</v>
      </c>
      <c r="D1888" s="49">
        <f t="shared" si="226"/>
        <v>8.9403921568627448E-2</v>
      </c>
      <c r="E1888" s="49">
        <f t="shared" si="226"/>
        <v>0.12939215686274508</v>
      </c>
      <c r="F1888" s="49">
        <f t="shared" si="226"/>
        <v>0.18411372549019606</v>
      </c>
      <c r="G1888" s="49" t="e">
        <f t="shared" si="231"/>
        <v>#REF!</v>
      </c>
      <c r="H1888" s="49" t="e">
        <f t="shared" si="231"/>
        <v>#REF!</v>
      </c>
      <c r="I1888" s="49" t="e">
        <f t="shared" si="231"/>
        <v>#REF!</v>
      </c>
      <c r="J1888" s="116">
        <f>'[2]RGB Analysis'!A1888/3</f>
        <v>614</v>
      </c>
      <c r="K1888" s="116" t="b">
        <f t="shared" si="228"/>
        <v>1</v>
      </c>
      <c r="L1888" s="116"/>
      <c r="N1888" s="49">
        <v>22.797999999999998</v>
      </c>
      <c r="O1888" s="49">
        <v>32.994999999999997</v>
      </c>
      <c r="P1888" s="49">
        <v>46.948999999999998</v>
      </c>
    </row>
    <row r="1889" spans="1:16" hidden="1" x14ac:dyDescent="0.3">
      <c r="A1889" s="49">
        <v>1843</v>
      </c>
      <c r="B1889" s="115">
        <f t="shared" si="224"/>
        <v>0.41220107369448511</v>
      </c>
      <c r="C1889" s="49">
        <f t="shared" si="225"/>
        <v>3073.0621554345262</v>
      </c>
      <c r="D1889" s="49">
        <f t="shared" si="226"/>
        <v>8.2352941176470587E-2</v>
      </c>
      <c r="E1889" s="49">
        <f t="shared" si="226"/>
        <v>0.12892156862745099</v>
      </c>
      <c r="F1889" s="49">
        <f t="shared" si="226"/>
        <v>0.18382352941176469</v>
      </c>
      <c r="G1889" s="49" t="e">
        <f t="shared" si="231"/>
        <v>#REF!</v>
      </c>
      <c r="H1889" s="49" t="e">
        <f t="shared" si="231"/>
        <v>#REF!</v>
      </c>
      <c r="I1889" s="49" t="e">
        <f t="shared" si="231"/>
        <v>#REF!</v>
      </c>
      <c r="J1889" s="116">
        <f>'[2]RGB Analysis'!A1889/3</f>
        <v>614.33333333333337</v>
      </c>
      <c r="K1889" s="116" t="b">
        <f t="shared" si="228"/>
        <v>0</v>
      </c>
      <c r="L1889" s="116"/>
      <c r="N1889" s="49">
        <v>21</v>
      </c>
      <c r="O1889" s="49">
        <v>32.875</v>
      </c>
      <c r="P1889" s="49">
        <v>46.875</v>
      </c>
    </row>
    <row r="1890" spans="1:16" hidden="1" x14ac:dyDescent="0.3">
      <c r="A1890" s="49">
        <v>1844</v>
      </c>
      <c r="B1890" s="115">
        <f t="shared" si="224"/>
        <v>0.41020009760858955</v>
      </c>
      <c r="C1890" s="49">
        <f t="shared" si="225"/>
        <v>3088.0527025342067</v>
      </c>
      <c r="D1890" s="49">
        <f t="shared" si="226"/>
        <v>8.3137647058823524E-2</v>
      </c>
      <c r="E1890" s="49">
        <f t="shared" si="226"/>
        <v>0.12549019607843137</v>
      </c>
      <c r="F1890" s="49">
        <f t="shared" si="226"/>
        <v>0.1803921568627451</v>
      </c>
      <c r="G1890" s="49" t="e">
        <f t="shared" si="231"/>
        <v>#REF!</v>
      </c>
      <c r="H1890" s="49" t="e">
        <f t="shared" si="231"/>
        <v>#REF!</v>
      </c>
      <c r="I1890" s="49" t="e">
        <f t="shared" si="231"/>
        <v>#REF!</v>
      </c>
      <c r="J1890" s="116">
        <f>'[2]RGB Analysis'!A1890/3</f>
        <v>614.66666666666663</v>
      </c>
      <c r="K1890" s="116" t="b">
        <f t="shared" si="228"/>
        <v>0</v>
      </c>
      <c r="L1890" s="116"/>
      <c r="N1890" s="49">
        <v>21.200099999999999</v>
      </c>
      <c r="O1890" s="49">
        <v>32</v>
      </c>
      <c r="P1890" s="49">
        <v>46</v>
      </c>
    </row>
    <row r="1891" spans="1:16" x14ac:dyDescent="0.3">
      <c r="A1891" s="49">
        <v>1845</v>
      </c>
      <c r="B1891" s="115">
        <f t="shared" si="224"/>
        <v>0.408199121522694</v>
      </c>
      <c r="C1891" s="49">
        <f t="shared" si="225"/>
        <v>3103.1902157819231</v>
      </c>
      <c r="D1891" s="49">
        <f t="shared" si="226"/>
        <v>9.0196078431372548E-2</v>
      </c>
      <c r="E1891" s="49">
        <f t="shared" si="226"/>
        <v>0.12541176470588236</v>
      </c>
      <c r="F1891" s="49">
        <f t="shared" si="226"/>
        <v>0.1803921568627451</v>
      </c>
      <c r="G1891" s="49" t="e">
        <f t="shared" si="231"/>
        <v>#REF!</v>
      </c>
      <c r="H1891" s="49" t="e">
        <f t="shared" si="231"/>
        <v>#REF!</v>
      </c>
      <c r="I1891" s="49" t="e">
        <f t="shared" si="231"/>
        <v>#REF!</v>
      </c>
      <c r="J1891" s="116">
        <f>'[2]RGB Analysis'!A1891/3</f>
        <v>615</v>
      </c>
      <c r="K1891" s="116" t="b">
        <f t="shared" si="228"/>
        <v>1</v>
      </c>
      <c r="L1891" s="116"/>
      <c r="N1891" s="49">
        <v>23</v>
      </c>
      <c r="O1891" s="49">
        <v>31.98</v>
      </c>
      <c r="P1891" s="49">
        <v>46</v>
      </c>
    </row>
    <row r="1892" spans="1:16" hidden="1" x14ac:dyDescent="0.3">
      <c r="A1892" s="49">
        <v>1846</v>
      </c>
      <c r="B1892" s="115">
        <f t="shared" si="224"/>
        <v>0.40619814543679844</v>
      </c>
      <c r="C1892" s="49">
        <f t="shared" si="225"/>
        <v>3118.476867091194</v>
      </c>
      <c r="D1892" s="49">
        <f t="shared" si="226"/>
        <v>8.9419215686274506E-2</v>
      </c>
      <c r="E1892" s="49">
        <f t="shared" si="226"/>
        <v>0.12549019607843137</v>
      </c>
      <c r="F1892" s="49">
        <f t="shared" si="226"/>
        <v>0.1803921568627451</v>
      </c>
      <c r="G1892" s="49" t="e">
        <f t="shared" si="231"/>
        <v>#REF!</v>
      </c>
      <c r="H1892" s="49" t="e">
        <f t="shared" si="231"/>
        <v>#REF!</v>
      </c>
      <c r="I1892" s="49" t="e">
        <f t="shared" si="231"/>
        <v>#REF!</v>
      </c>
      <c r="J1892" s="116">
        <f>'[2]RGB Analysis'!A1892/3</f>
        <v>615.33333333333337</v>
      </c>
      <c r="K1892" s="116" t="b">
        <f t="shared" si="228"/>
        <v>0</v>
      </c>
      <c r="L1892" s="116"/>
      <c r="N1892" s="49">
        <v>22.8019</v>
      </c>
      <c r="O1892" s="49">
        <v>32</v>
      </c>
      <c r="P1892" s="49">
        <v>46</v>
      </c>
    </row>
    <row r="1893" spans="1:16" hidden="1" x14ac:dyDescent="0.3">
      <c r="A1893" s="49">
        <v>1847</v>
      </c>
      <c r="B1893" s="115">
        <f t="shared" si="224"/>
        <v>0.40419716935090283</v>
      </c>
      <c r="C1893" s="49">
        <f t="shared" si="225"/>
        <v>3133.9148713837249</v>
      </c>
      <c r="D1893" s="49">
        <f t="shared" si="226"/>
        <v>8.2352941176470587E-2</v>
      </c>
      <c r="E1893" s="49">
        <f t="shared" si="226"/>
        <v>0.12510196078431371</v>
      </c>
      <c r="F1893" s="49">
        <f t="shared" si="226"/>
        <v>0.17961960784313724</v>
      </c>
      <c r="G1893" s="49" t="e">
        <f t="shared" si="231"/>
        <v>#REF!</v>
      </c>
      <c r="H1893" s="49" t="e">
        <f t="shared" si="231"/>
        <v>#REF!</v>
      </c>
      <c r="I1893" s="49" t="e">
        <f t="shared" si="231"/>
        <v>#REF!</v>
      </c>
      <c r="J1893" s="116">
        <f>'[2]RGB Analysis'!A1893/3</f>
        <v>615.66666666666663</v>
      </c>
      <c r="K1893" s="116" t="b">
        <f t="shared" si="228"/>
        <v>0</v>
      </c>
      <c r="L1893" s="116"/>
      <c r="N1893" s="49">
        <v>21</v>
      </c>
      <c r="O1893" s="49">
        <v>31.901</v>
      </c>
      <c r="P1893" s="49">
        <v>45.802999999999997</v>
      </c>
    </row>
    <row r="1894" spans="1:16" x14ac:dyDescent="0.3">
      <c r="A1894" s="49">
        <v>1848</v>
      </c>
      <c r="B1894" s="115">
        <f t="shared" si="224"/>
        <v>0.40219619326500727</v>
      </c>
      <c r="C1894" s="49">
        <f t="shared" si="225"/>
        <v>3149.506487659266</v>
      </c>
      <c r="D1894" s="49">
        <f t="shared" si="226"/>
        <v>8.1583529411764694E-2</v>
      </c>
      <c r="E1894" s="49">
        <f t="shared" si="226"/>
        <v>0.12191764705882352</v>
      </c>
      <c r="F1894" s="49">
        <f t="shared" si="226"/>
        <v>0.17254901960784313</v>
      </c>
      <c r="G1894" s="49" t="e">
        <f t="shared" si="231"/>
        <v>#REF!</v>
      </c>
      <c r="H1894" s="49" t="e">
        <f t="shared" si="231"/>
        <v>#REF!</v>
      </c>
      <c r="I1894" s="49" t="e">
        <f t="shared" si="231"/>
        <v>#REF!</v>
      </c>
      <c r="J1894" s="116">
        <f>'[2]RGB Analysis'!A1894/3</f>
        <v>616</v>
      </c>
      <c r="K1894" s="116" t="b">
        <f t="shared" si="228"/>
        <v>1</v>
      </c>
      <c r="L1894" s="116"/>
      <c r="N1894" s="49">
        <v>20.803799999999999</v>
      </c>
      <c r="O1894" s="49">
        <v>31.088999999999999</v>
      </c>
      <c r="P1894" s="49">
        <v>44</v>
      </c>
    </row>
    <row r="1895" spans="1:16" hidden="1" x14ac:dyDescent="0.3">
      <c r="A1895" s="49">
        <v>1849</v>
      </c>
      <c r="B1895" s="115">
        <f t="shared" si="224"/>
        <v>0.40019521717911172</v>
      </c>
      <c r="C1895" s="49">
        <f t="shared" si="225"/>
        <v>3165.2540200975623</v>
      </c>
      <c r="D1895" s="49">
        <f t="shared" si="226"/>
        <v>7.4509803921568626E-2</v>
      </c>
      <c r="E1895" s="49">
        <f t="shared" si="226"/>
        <v>0.12463921568627451</v>
      </c>
      <c r="F1895" s="49">
        <f t="shared" si="226"/>
        <v>0.17216470588235294</v>
      </c>
      <c r="G1895" s="49" t="e">
        <f t="shared" si="231"/>
        <v>#REF!</v>
      </c>
      <c r="H1895" s="49" t="e">
        <f t="shared" si="231"/>
        <v>#REF!</v>
      </c>
      <c r="I1895" s="49" t="e">
        <f t="shared" si="231"/>
        <v>#REF!</v>
      </c>
      <c r="J1895" s="116">
        <f>'[2]RGB Analysis'!A1895/3</f>
        <v>616.33333333333337</v>
      </c>
      <c r="K1895" s="116" t="b">
        <f t="shared" si="228"/>
        <v>0</v>
      </c>
      <c r="L1895" s="116"/>
      <c r="N1895" s="49">
        <v>19</v>
      </c>
      <c r="O1895" s="49">
        <v>31.783000000000001</v>
      </c>
      <c r="P1895" s="49">
        <v>43.902000000000001</v>
      </c>
    </row>
    <row r="1896" spans="1:16" hidden="1" x14ac:dyDescent="0.3">
      <c r="A1896" s="49">
        <v>1850</v>
      </c>
      <c r="B1896" s="115">
        <f t="shared" si="224"/>
        <v>0.39819424109321616</v>
      </c>
      <c r="C1896" s="49">
        <f t="shared" si="225"/>
        <v>3181.15981919353</v>
      </c>
      <c r="D1896" s="49">
        <f t="shared" si="226"/>
        <v>7.5271372549019597E-2</v>
      </c>
      <c r="E1896" s="49">
        <f t="shared" si="226"/>
        <v>0.12073333333333333</v>
      </c>
      <c r="F1896" s="49">
        <f t="shared" si="226"/>
        <v>0.16862745098039214</v>
      </c>
      <c r="G1896" s="49" t="e">
        <f t="shared" si="231"/>
        <v>#REF!</v>
      </c>
      <c r="H1896" s="49" t="e">
        <f t="shared" si="231"/>
        <v>#REF!</v>
      </c>
      <c r="I1896" s="49" t="e">
        <f t="shared" si="231"/>
        <v>#REF!</v>
      </c>
      <c r="J1896" s="116">
        <f>'[2]RGB Analysis'!A1896/3</f>
        <v>616.66666666666663</v>
      </c>
      <c r="K1896" s="116" t="b">
        <f t="shared" si="228"/>
        <v>0</v>
      </c>
      <c r="L1896" s="116"/>
      <c r="N1896" s="49">
        <v>19.194199999999999</v>
      </c>
      <c r="O1896" s="49">
        <v>30.786999999999999</v>
      </c>
      <c r="P1896" s="49">
        <v>43</v>
      </c>
    </row>
    <row r="1897" spans="1:16" x14ac:dyDescent="0.3">
      <c r="A1897" s="49">
        <v>1851</v>
      </c>
      <c r="B1897" s="115">
        <f t="shared" si="224"/>
        <v>0.39619326500732061</v>
      </c>
      <c r="C1897" s="49">
        <f t="shared" si="225"/>
        <v>3197.2262829268302</v>
      </c>
      <c r="D1897" s="49">
        <f t="shared" si="226"/>
        <v>8.2352941176470587E-2</v>
      </c>
      <c r="E1897" s="49">
        <f t="shared" si="226"/>
        <v>0.11830588235294118</v>
      </c>
      <c r="F1897" s="49">
        <f t="shared" si="226"/>
        <v>0.16749019607843135</v>
      </c>
      <c r="G1897" s="49" t="e">
        <f t="shared" si="231"/>
        <v>#REF!</v>
      </c>
      <c r="H1897" s="49" t="e">
        <f t="shared" si="231"/>
        <v>#REF!</v>
      </c>
      <c r="I1897" s="49" t="e">
        <f t="shared" si="231"/>
        <v>#REF!</v>
      </c>
      <c r="J1897" s="116">
        <f>'[2]RGB Analysis'!A1897/3</f>
        <v>617</v>
      </c>
      <c r="K1897" s="116" t="b">
        <f t="shared" si="228"/>
        <v>1</v>
      </c>
      <c r="L1897" s="116"/>
      <c r="N1897" s="49">
        <v>21</v>
      </c>
      <c r="O1897" s="49">
        <v>30.167999999999999</v>
      </c>
      <c r="P1897" s="49">
        <v>42.71</v>
      </c>
    </row>
    <row r="1898" spans="1:16" hidden="1" x14ac:dyDescent="0.3">
      <c r="A1898" s="49">
        <v>1852</v>
      </c>
      <c r="B1898" s="115">
        <f t="shared" si="224"/>
        <v>0.39419228892142505</v>
      </c>
      <c r="C1898" s="49">
        <f t="shared" si="225"/>
        <v>3213.4558579670679</v>
      </c>
      <c r="D1898" s="49">
        <f t="shared" si="226"/>
        <v>8.1976078431372543E-2</v>
      </c>
      <c r="E1898" s="49">
        <f t="shared" si="226"/>
        <v>0.11825882352941176</v>
      </c>
      <c r="F1898" s="49">
        <f t="shared" si="226"/>
        <v>0.15686274509803921</v>
      </c>
      <c r="G1898" s="49" t="e">
        <f t="shared" si="231"/>
        <v>#REF!</v>
      </c>
      <c r="H1898" s="49" t="e">
        <f t="shared" si="231"/>
        <v>#REF!</v>
      </c>
      <c r="I1898" s="49" t="e">
        <f t="shared" si="231"/>
        <v>#REF!</v>
      </c>
      <c r="J1898" s="116">
        <f>'[2]RGB Analysis'!A1898/3</f>
        <v>617.33333333333337</v>
      </c>
      <c r="K1898" s="116" t="b">
        <f t="shared" si="228"/>
        <v>0</v>
      </c>
      <c r="L1898" s="116"/>
      <c r="N1898" s="49">
        <v>20.9039</v>
      </c>
      <c r="O1898" s="49">
        <v>30.155999999999999</v>
      </c>
      <c r="P1898" s="49">
        <v>40</v>
      </c>
    </row>
    <row r="1899" spans="1:16" hidden="1" x14ac:dyDescent="0.3">
      <c r="A1899" s="49">
        <v>1853</v>
      </c>
      <c r="B1899" s="115">
        <f t="shared" si="224"/>
        <v>0.39219131283552949</v>
      </c>
      <c r="C1899" s="49">
        <f t="shared" si="225"/>
        <v>3229.8510409158798</v>
      </c>
      <c r="D1899" s="49">
        <f t="shared" si="226"/>
        <v>7.8431372549019607E-2</v>
      </c>
      <c r="E1899" s="49">
        <f t="shared" si="226"/>
        <v>0.11650196078431371</v>
      </c>
      <c r="F1899" s="49">
        <f t="shared" si="226"/>
        <v>0.15611372549019606</v>
      </c>
      <c r="G1899" s="49" t="e">
        <f t="shared" si="231"/>
        <v>#REF!</v>
      </c>
      <c r="H1899" s="49" t="e">
        <f t="shared" si="231"/>
        <v>#REF!</v>
      </c>
      <c r="I1899" s="49" t="e">
        <f t="shared" si="231"/>
        <v>#REF!</v>
      </c>
      <c r="J1899" s="116">
        <f>'[2]RGB Analysis'!A1899/3</f>
        <v>617.66666666666663</v>
      </c>
      <c r="K1899" s="116" t="b">
        <f t="shared" si="228"/>
        <v>0</v>
      </c>
      <c r="L1899" s="116"/>
      <c r="N1899" s="49">
        <v>20</v>
      </c>
      <c r="O1899" s="49">
        <v>29.707999999999998</v>
      </c>
      <c r="P1899" s="49">
        <v>39.808999999999997</v>
      </c>
    </row>
    <row r="1900" spans="1:16" x14ac:dyDescent="0.3">
      <c r="A1900" s="49">
        <v>1854</v>
      </c>
      <c r="B1900" s="115">
        <f t="shared" si="224"/>
        <v>0.39019033674963394</v>
      </c>
      <c r="C1900" s="49">
        <f t="shared" si="225"/>
        <v>3246.4143795872433</v>
      </c>
      <c r="D1900" s="49">
        <f t="shared" si="226"/>
        <v>7.8431372549019607E-2</v>
      </c>
      <c r="E1900" s="49">
        <f t="shared" si="226"/>
        <v>0.11372549019607843</v>
      </c>
      <c r="F1900" s="49">
        <f t="shared" si="226"/>
        <v>0.14901960784313725</v>
      </c>
      <c r="G1900" s="49" t="e">
        <f t="shared" si="231"/>
        <v>#REF!</v>
      </c>
      <c r="H1900" s="49" t="e">
        <f t="shared" si="231"/>
        <v>#REF!</v>
      </c>
      <c r="I1900" s="49" t="e">
        <f t="shared" si="231"/>
        <v>#REF!</v>
      </c>
      <c r="J1900" s="116">
        <f>'[2]RGB Analysis'!A1900/3</f>
        <v>618</v>
      </c>
      <c r="K1900" s="116" t="b">
        <f t="shared" si="228"/>
        <v>1</v>
      </c>
      <c r="L1900" s="116"/>
      <c r="N1900" s="49">
        <v>20</v>
      </c>
      <c r="O1900" s="49">
        <v>29</v>
      </c>
      <c r="P1900" s="49">
        <v>38</v>
      </c>
    </row>
    <row r="1901" spans="1:16" hidden="1" x14ac:dyDescent="0.3">
      <c r="A1901" s="49">
        <v>1855</v>
      </c>
      <c r="B1901" s="115">
        <f t="shared" si="224"/>
        <v>0.38818936066373838</v>
      </c>
      <c r="C1901" s="49">
        <f t="shared" si="225"/>
        <v>3263.1484743273836</v>
      </c>
      <c r="D1901" s="49">
        <f t="shared" si="226"/>
        <v>7.8431372549019607E-2</v>
      </c>
      <c r="E1901" s="49">
        <f t="shared" si="226"/>
        <v>0.11372549019607843</v>
      </c>
      <c r="F1901" s="49">
        <f t="shared" si="226"/>
        <v>0.14901960784313725</v>
      </c>
      <c r="G1901" s="49" t="e">
        <f t="shared" si="231"/>
        <v>#REF!</v>
      </c>
      <c r="H1901" s="49" t="e">
        <f t="shared" si="231"/>
        <v>#REF!</v>
      </c>
      <c r="I1901" s="49" t="e">
        <f t="shared" si="231"/>
        <v>#REF!</v>
      </c>
      <c r="J1901" s="116">
        <f>'[2]RGB Analysis'!A1901/3</f>
        <v>618.33333333333337</v>
      </c>
      <c r="K1901" s="116" t="b">
        <f t="shared" si="228"/>
        <v>0</v>
      </c>
      <c r="L1901" s="116"/>
      <c r="N1901" s="49">
        <v>20</v>
      </c>
      <c r="O1901" s="49">
        <v>29</v>
      </c>
      <c r="P1901" s="49">
        <v>38</v>
      </c>
    </row>
    <row r="1902" spans="1:16" hidden="1" x14ac:dyDescent="0.3">
      <c r="A1902" s="49">
        <v>1856</v>
      </c>
      <c r="B1902" s="115">
        <f t="shared" si="224"/>
        <v>0.38618838457784282</v>
      </c>
      <c r="C1902" s="49">
        <f t="shared" si="225"/>
        <v>3280.055979375712</v>
      </c>
      <c r="D1902" s="49">
        <f t="shared" si="226"/>
        <v>7.8431372549019607E-2</v>
      </c>
      <c r="E1902" s="49">
        <f t="shared" si="226"/>
        <v>0.11409411764705883</v>
      </c>
      <c r="F1902" s="49">
        <f t="shared" si="226"/>
        <v>0.14901960784313725</v>
      </c>
      <c r="G1902" s="49" t="e">
        <f t="shared" si="231"/>
        <v>#REF!</v>
      </c>
      <c r="H1902" s="49" t="e">
        <f t="shared" si="231"/>
        <v>#REF!</v>
      </c>
      <c r="I1902" s="49" t="e">
        <f t="shared" si="231"/>
        <v>#REF!</v>
      </c>
      <c r="J1902" s="116">
        <f>'[2]RGB Analysis'!A1902/3</f>
        <v>618.66666666666663</v>
      </c>
      <c r="K1902" s="116" t="b">
        <f t="shared" si="228"/>
        <v>0</v>
      </c>
      <c r="L1902" s="116"/>
      <c r="N1902" s="49">
        <v>20</v>
      </c>
      <c r="O1902" s="49">
        <v>29.094000000000001</v>
      </c>
      <c r="P1902" s="49">
        <v>38</v>
      </c>
    </row>
    <row r="1903" spans="1:16" x14ac:dyDescent="0.3">
      <c r="A1903" s="49">
        <v>1857</v>
      </c>
      <c r="B1903" s="115">
        <f t="shared" ref="B1903:B1966" si="232">4.1/2049*(2049-A1903)</f>
        <v>0.38418740849194727</v>
      </c>
      <c r="C1903" s="49">
        <f t="shared" ref="C1903:C1966" si="233">0.4*18.6*78.1*2.18/B1903</f>
        <v>3297.1396042682936</v>
      </c>
      <c r="D1903" s="49">
        <f t="shared" ref="D1903:F1966" si="234">N1903/250/1.02</f>
        <v>7.8431372549019607E-2</v>
      </c>
      <c r="E1903" s="49">
        <f t="shared" si="234"/>
        <v>0.11739607843137255</v>
      </c>
      <c r="F1903" s="49">
        <f t="shared" si="234"/>
        <v>0.14828627450980392</v>
      </c>
      <c r="G1903" s="49" t="e">
        <f t="shared" ref="G1903:I1918" si="235">G1902</f>
        <v>#REF!</v>
      </c>
      <c r="H1903" s="49" t="e">
        <f t="shared" si="235"/>
        <v>#REF!</v>
      </c>
      <c r="I1903" s="49" t="e">
        <f t="shared" si="235"/>
        <v>#REF!</v>
      </c>
      <c r="J1903" s="116">
        <f>'[2]RGB Analysis'!A1903/3</f>
        <v>619</v>
      </c>
      <c r="K1903" s="116" t="b">
        <f t="shared" ref="K1903:K1966" si="236">INT(J1903)=J1903</f>
        <v>1</v>
      </c>
      <c r="L1903" s="116"/>
      <c r="N1903" s="49">
        <v>20</v>
      </c>
      <c r="O1903" s="49">
        <v>29.936</v>
      </c>
      <c r="P1903" s="49">
        <v>37.813000000000002</v>
      </c>
    </row>
    <row r="1904" spans="1:16" hidden="1" x14ac:dyDescent="0.3">
      <c r="A1904" s="49">
        <v>1858</v>
      </c>
      <c r="B1904" s="115">
        <f t="shared" si="232"/>
        <v>0.38218643240605171</v>
      </c>
      <c r="C1904" s="49">
        <f t="shared" si="233"/>
        <v>3314.4021152854052</v>
      </c>
      <c r="D1904" s="49">
        <f t="shared" si="234"/>
        <v>7.8065882352941166E-2</v>
      </c>
      <c r="E1904" s="49">
        <f t="shared" si="234"/>
        <v>0.1150549019607843</v>
      </c>
      <c r="F1904" s="49">
        <f t="shared" si="234"/>
        <v>0.14117647058823529</v>
      </c>
      <c r="G1904" s="49" t="e">
        <f t="shared" si="235"/>
        <v>#REF!</v>
      </c>
      <c r="H1904" s="49" t="e">
        <f t="shared" si="235"/>
        <v>#REF!</v>
      </c>
      <c r="I1904" s="49" t="e">
        <f t="shared" si="235"/>
        <v>#REF!</v>
      </c>
      <c r="J1904" s="116">
        <f>'[2]RGB Analysis'!A1904/3</f>
        <v>619.33333333333337</v>
      </c>
      <c r="K1904" s="116" t="b">
        <f t="shared" si="236"/>
        <v>0</v>
      </c>
      <c r="L1904" s="116"/>
      <c r="N1904" s="49">
        <v>19.9068</v>
      </c>
      <c r="O1904" s="49">
        <v>29.338999999999999</v>
      </c>
      <c r="P1904" s="49">
        <v>36</v>
      </c>
    </row>
    <row r="1905" spans="1:16" hidden="1" x14ac:dyDescent="0.3">
      <c r="A1905" s="49">
        <v>1859</v>
      </c>
      <c r="B1905" s="115">
        <f t="shared" si="232"/>
        <v>0.38018545632015616</v>
      </c>
      <c r="C1905" s="49">
        <f t="shared" si="233"/>
        <v>3331.8463369448023</v>
      </c>
      <c r="D1905" s="49">
        <f t="shared" si="234"/>
        <v>7.4509803921568626E-2</v>
      </c>
      <c r="E1905" s="49">
        <f t="shared" si="234"/>
        <v>0.1151529411764706</v>
      </c>
      <c r="F1905" s="49">
        <f t="shared" si="234"/>
        <v>0.14154117647058823</v>
      </c>
      <c r="G1905" s="49" t="e">
        <f t="shared" si="235"/>
        <v>#REF!</v>
      </c>
      <c r="H1905" s="49" t="e">
        <f t="shared" si="235"/>
        <v>#REF!</v>
      </c>
      <c r="I1905" s="49" t="e">
        <f t="shared" si="235"/>
        <v>#REF!</v>
      </c>
      <c r="J1905" s="116">
        <f>'[2]RGB Analysis'!A1905/3</f>
        <v>619.66666666666663</v>
      </c>
      <c r="K1905" s="116" t="b">
        <f t="shared" si="236"/>
        <v>0</v>
      </c>
      <c r="L1905" s="116"/>
      <c r="N1905" s="49">
        <v>19</v>
      </c>
      <c r="O1905" s="49">
        <v>29.364000000000001</v>
      </c>
      <c r="P1905" s="49">
        <v>36.093000000000004</v>
      </c>
    </row>
    <row r="1906" spans="1:16" x14ac:dyDescent="0.3">
      <c r="A1906" s="49">
        <v>1860</v>
      </c>
      <c r="B1906" s="115">
        <f t="shared" si="232"/>
        <v>0.3781844802342606</v>
      </c>
      <c r="C1906" s="49">
        <f t="shared" si="233"/>
        <v>3349.4751535423934</v>
      </c>
      <c r="D1906" s="49">
        <f t="shared" si="234"/>
        <v>7.4523529411764697E-2</v>
      </c>
      <c r="E1906" s="49">
        <f t="shared" si="234"/>
        <v>0.11488627450980392</v>
      </c>
      <c r="F1906" s="49">
        <f t="shared" si="234"/>
        <v>0.14509803921568626</v>
      </c>
      <c r="G1906" s="49" t="e">
        <f t="shared" si="235"/>
        <v>#REF!</v>
      </c>
      <c r="H1906" s="49" t="e">
        <f t="shared" si="235"/>
        <v>#REF!</v>
      </c>
      <c r="I1906" s="49" t="e">
        <f t="shared" si="235"/>
        <v>#REF!</v>
      </c>
      <c r="J1906" s="116">
        <f>'[2]RGB Analysis'!A1906/3</f>
        <v>620</v>
      </c>
      <c r="K1906" s="116" t="b">
        <f t="shared" si="236"/>
        <v>1</v>
      </c>
      <c r="L1906" s="116"/>
      <c r="N1906" s="49">
        <v>19.003499999999999</v>
      </c>
      <c r="O1906" s="49">
        <v>29.295999999999999</v>
      </c>
      <c r="P1906" s="49">
        <v>37</v>
      </c>
    </row>
    <row r="1907" spans="1:16" hidden="1" x14ac:dyDescent="0.3">
      <c r="A1907" s="49">
        <v>1861</v>
      </c>
      <c r="B1907" s="115">
        <f t="shared" si="232"/>
        <v>0.37618350414836504</v>
      </c>
      <c r="C1907" s="49">
        <f t="shared" si="233"/>
        <v>3367.2915107420872</v>
      </c>
      <c r="D1907" s="49">
        <f t="shared" si="234"/>
        <v>7.4865882352941185E-2</v>
      </c>
      <c r="E1907" s="49">
        <f t="shared" si="234"/>
        <v>0.11127450980392158</v>
      </c>
      <c r="F1907" s="49">
        <f t="shared" si="234"/>
        <v>0.14581960784313724</v>
      </c>
      <c r="G1907" s="49" t="e">
        <f t="shared" si="235"/>
        <v>#REF!</v>
      </c>
      <c r="H1907" s="49" t="e">
        <f t="shared" si="235"/>
        <v>#REF!</v>
      </c>
      <c r="I1907" s="49" t="e">
        <f t="shared" si="235"/>
        <v>#REF!</v>
      </c>
      <c r="J1907" s="116">
        <f>'[2]RGB Analysis'!A1907/3</f>
        <v>620.33333333333337</v>
      </c>
      <c r="K1907" s="116" t="b">
        <f t="shared" si="236"/>
        <v>0</v>
      </c>
      <c r="L1907" s="116"/>
      <c r="N1907" s="49">
        <v>19.090800000000002</v>
      </c>
      <c r="O1907" s="49">
        <v>28.375</v>
      </c>
      <c r="P1907" s="49">
        <v>37.183999999999997</v>
      </c>
    </row>
    <row r="1908" spans="1:16" hidden="1" x14ac:dyDescent="0.3">
      <c r="A1908" s="49">
        <v>1862</v>
      </c>
      <c r="B1908" s="115">
        <f t="shared" si="232"/>
        <v>0.37418252806246949</v>
      </c>
      <c r="C1908" s="49">
        <f t="shared" si="233"/>
        <v>3385.2984172166439</v>
      </c>
      <c r="D1908" s="49">
        <f t="shared" si="234"/>
        <v>7.4663137254901965E-2</v>
      </c>
      <c r="E1908" s="49">
        <f t="shared" si="234"/>
        <v>0.10980392156862745</v>
      </c>
      <c r="F1908" s="49">
        <f t="shared" si="234"/>
        <v>0.15294117647058822</v>
      </c>
      <c r="G1908" s="49" t="e">
        <f t="shared" si="235"/>
        <v>#REF!</v>
      </c>
      <c r="H1908" s="49" t="e">
        <f t="shared" si="235"/>
        <v>#REF!</v>
      </c>
      <c r="I1908" s="49" t="e">
        <f t="shared" si="235"/>
        <v>#REF!</v>
      </c>
      <c r="J1908" s="116">
        <f>'[2]RGB Analysis'!A1908/3</f>
        <v>620.66666666666663</v>
      </c>
      <c r="K1908" s="116" t="b">
        <f t="shared" si="236"/>
        <v>0</v>
      </c>
      <c r="L1908" s="116"/>
      <c r="N1908" s="49">
        <v>19.039100000000001</v>
      </c>
      <c r="O1908" s="49">
        <v>28</v>
      </c>
      <c r="P1908" s="49">
        <v>39</v>
      </c>
    </row>
    <row r="1909" spans="1:16" x14ac:dyDescent="0.3">
      <c r="A1909" s="49">
        <v>1863</v>
      </c>
      <c r="B1909" s="115">
        <f t="shared" si="232"/>
        <v>0.37218155197657393</v>
      </c>
      <c r="C1909" s="49">
        <f t="shared" si="233"/>
        <v>3403.4989463414645</v>
      </c>
      <c r="D1909" s="49">
        <f t="shared" si="234"/>
        <v>7.0588235294117646E-2</v>
      </c>
      <c r="E1909" s="49">
        <f t="shared" si="234"/>
        <v>0.10944705882352941</v>
      </c>
      <c r="F1909" s="49">
        <f t="shared" si="234"/>
        <v>0.15187450980392156</v>
      </c>
      <c r="G1909" s="49" t="e">
        <f t="shared" si="235"/>
        <v>#REF!</v>
      </c>
      <c r="H1909" s="49" t="e">
        <f t="shared" si="235"/>
        <v>#REF!</v>
      </c>
      <c r="I1909" s="49" t="e">
        <f t="shared" si="235"/>
        <v>#REF!</v>
      </c>
      <c r="J1909" s="116">
        <f>'[2]RGB Analysis'!A1909/3</f>
        <v>621</v>
      </c>
      <c r="K1909" s="116" t="b">
        <f t="shared" si="236"/>
        <v>1</v>
      </c>
      <c r="L1909" s="116"/>
      <c r="N1909" s="49">
        <v>18</v>
      </c>
      <c r="O1909" s="49">
        <v>27.908999999999999</v>
      </c>
      <c r="P1909" s="49">
        <v>38.728000000000002</v>
      </c>
    </row>
    <row r="1910" spans="1:16" hidden="1" x14ac:dyDescent="0.3">
      <c r="A1910" s="49">
        <v>1864</v>
      </c>
      <c r="B1910" s="115">
        <f t="shared" si="232"/>
        <v>0.37018057589067838</v>
      </c>
      <c r="C1910" s="49">
        <f t="shared" si="233"/>
        <v>3421.8962379433101</v>
      </c>
      <c r="D1910" s="49">
        <f t="shared" si="234"/>
        <v>7.094235294117647E-2</v>
      </c>
      <c r="E1910" s="49">
        <f t="shared" si="234"/>
        <v>0.10588235294117647</v>
      </c>
      <c r="F1910" s="49">
        <f t="shared" si="234"/>
        <v>0.14117647058823529</v>
      </c>
      <c r="G1910" s="49" t="e">
        <f t="shared" si="235"/>
        <v>#REF!</v>
      </c>
      <c r="H1910" s="49" t="e">
        <f t="shared" si="235"/>
        <v>#REF!</v>
      </c>
      <c r="I1910" s="49" t="e">
        <f t="shared" si="235"/>
        <v>#REF!</v>
      </c>
      <c r="J1910" s="116">
        <f>'[2]RGB Analysis'!A1910/3</f>
        <v>621.33333333333337</v>
      </c>
      <c r="K1910" s="116" t="b">
        <f t="shared" si="236"/>
        <v>0</v>
      </c>
      <c r="L1910" s="116"/>
      <c r="N1910" s="49">
        <v>18.090299999999999</v>
      </c>
      <c r="O1910" s="49">
        <v>27</v>
      </c>
      <c r="P1910" s="49">
        <v>36</v>
      </c>
    </row>
    <row r="1911" spans="1:16" hidden="1" x14ac:dyDescent="0.3">
      <c r="A1911" s="49">
        <v>1865</v>
      </c>
      <c r="B1911" s="115">
        <f t="shared" si="232"/>
        <v>0.36817959980478282</v>
      </c>
      <c r="C1911" s="49">
        <f t="shared" si="233"/>
        <v>3440.4935001060453</v>
      </c>
      <c r="D1911" s="49">
        <f t="shared" si="234"/>
        <v>7.4509803921568626E-2</v>
      </c>
      <c r="E1911" s="49">
        <f t="shared" si="234"/>
        <v>0.10623529411764705</v>
      </c>
      <c r="F1911" s="49">
        <f t="shared" si="234"/>
        <v>0.14117647058823529</v>
      </c>
      <c r="G1911" s="49" t="e">
        <f t="shared" si="235"/>
        <v>#REF!</v>
      </c>
      <c r="H1911" s="49" t="e">
        <f t="shared" si="235"/>
        <v>#REF!</v>
      </c>
      <c r="I1911" s="49" t="e">
        <f t="shared" si="235"/>
        <v>#REF!</v>
      </c>
      <c r="J1911" s="116">
        <f>'[2]RGB Analysis'!A1911/3</f>
        <v>621.66666666666663</v>
      </c>
      <c r="K1911" s="116" t="b">
        <f t="shared" si="236"/>
        <v>0</v>
      </c>
      <c r="L1911" s="116"/>
      <c r="N1911" s="49">
        <v>19</v>
      </c>
      <c r="O1911" s="49">
        <v>27.09</v>
      </c>
      <c r="P1911" s="49">
        <v>36</v>
      </c>
    </row>
    <row r="1912" spans="1:16" x14ac:dyDescent="0.3">
      <c r="A1912" s="49">
        <v>1866</v>
      </c>
      <c r="B1912" s="115">
        <f t="shared" si="232"/>
        <v>0.36617862371888726</v>
      </c>
      <c r="C1912" s="49">
        <f t="shared" si="233"/>
        <v>3459.2940110355867</v>
      </c>
      <c r="D1912" s="49">
        <f t="shared" si="234"/>
        <v>7.4283529411764693E-2</v>
      </c>
      <c r="E1912" s="49">
        <f t="shared" si="234"/>
        <v>0.10982745098039215</v>
      </c>
      <c r="F1912" s="49">
        <f t="shared" si="234"/>
        <v>0.14117647058823529</v>
      </c>
      <c r="G1912" s="49" t="e">
        <f t="shared" si="235"/>
        <v>#REF!</v>
      </c>
      <c r="H1912" s="49" t="e">
        <f t="shared" si="235"/>
        <v>#REF!</v>
      </c>
      <c r="I1912" s="49" t="e">
        <f t="shared" si="235"/>
        <v>#REF!</v>
      </c>
      <c r="J1912" s="116">
        <f>'[2]RGB Analysis'!A1912/3</f>
        <v>622</v>
      </c>
      <c r="K1912" s="116" t="b">
        <f t="shared" si="236"/>
        <v>1</v>
      </c>
      <c r="L1912" s="116"/>
      <c r="N1912" s="49">
        <v>18.942299999999999</v>
      </c>
      <c r="O1912" s="49">
        <v>28.006</v>
      </c>
      <c r="P1912" s="49">
        <v>36</v>
      </c>
    </row>
    <row r="1913" spans="1:16" hidden="1" x14ac:dyDescent="0.3">
      <c r="A1913" s="49">
        <v>1867</v>
      </c>
      <c r="B1913" s="115">
        <f t="shared" si="232"/>
        <v>0.36417764763299171</v>
      </c>
      <c r="C1913" s="49">
        <f t="shared" si="233"/>
        <v>3478.3011209863316</v>
      </c>
      <c r="D1913" s="49">
        <f t="shared" si="234"/>
        <v>7.2184313725490196E-2</v>
      </c>
      <c r="E1913" s="49">
        <f t="shared" si="234"/>
        <v>0.10991764705882352</v>
      </c>
      <c r="F1913" s="49">
        <f t="shared" si="234"/>
        <v>0.14187450980392155</v>
      </c>
      <c r="G1913" s="49" t="e">
        <f t="shared" si="235"/>
        <v>#REF!</v>
      </c>
      <c r="H1913" s="49" t="e">
        <f t="shared" si="235"/>
        <v>#REF!</v>
      </c>
      <c r="I1913" s="49" t="e">
        <f t="shared" si="235"/>
        <v>#REF!</v>
      </c>
      <c r="J1913" s="116">
        <f>'[2]RGB Analysis'!A1913/3</f>
        <v>622.33333333333337</v>
      </c>
      <c r="K1913" s="116" t="b">
        <f t="shared" si="236"/>
        <v>0</v>
      </c>
      <c r="L1913" s="116"/>
      <c r="N1913" s="49">
        <v>18.407</v>
      </c>
      <c r="O1913" s="49">
        <v>28.029</v>
      </c>
      <c r="P1913" s="49">
        <v>36.177999999999997</v>
      </c>
    </row>
    <row r="1914" spans="1:16" hidden="1" x14ac:dyDescent="0.3">
      <c r="A1914" s="49">
        <v>1868</v>
      </c>
      <c r="B1914" s="115">
        <f t="shared" si="232"/>
        <v>0.3621766715470961</v>
      </c>
      <c r="C1914" s="49">
        <f t="shared" si="233"/>
        <v>3497.5182542514499</v>
      </c>
      <c r="D1914" s="49">
        <f t="shared" si="234"/>
        <v>7.2152156862745093E-2</v>
      </c>
      <c r="E1914" s="49">
        <f t="shared" si="234"/>
        <v>0.10612941176470587</v>
      </c>
      <c r="F1914" s="49">
        <f t="shared" si="234"/>
        <v>0.14901960784313725</v>
      </c>
      <c r="G1914" s="49" t="e">
        <f t="shared" si="235"/>
        <v>#REF!</v>
      </c>
      <c r="H1914" s="49" t="e">
        <f t="shared" si="235"/>
        <v>#REF!</v>
      </c>
      <c r="I1914" s="49" t="e">
        <f t="shared" si="235"/>
        <v>#REF!</v>
      </c>
      <c r="J1914" s="116">
        <f>'[2]RGB Analysis'!A1914/3</f>
        <v>622.66666666666663</v>
      </c>
      <c r="K1914" s="116" t="b">
        <f t="shared" si="236"/>
        <v>0</v>
      </c>
      <c r="L1914" s="116"/>
      <c r="N1914" s="49">
        <v>18.398800000000001</v>
      </c>
      <c r="O1914" s="49">
        <v>27.062999999999999</v>
      </c>
      <c r="P1914" s="49">
        <v>38</v>
      </c>
    </row>
    <row r="1915" spans="1:16" x14ac:dyDescent="0.3">
      <c r="A1915" s="49">
        <v>1869</v>
      </c>
      <c r="B1915" s="115">
        <f t="shared" si="232"/>
        <v>0.36017569546120054</v>
      </c>
      <c r="C1915" s="49">
        <f t="shared" si="233"/>
        <v>3516.9489112195138</v>
      </c>
      <c r="D1915" s="49">
        <f t="shared" si="234"/>
        <v>6.9583529411764711E-2</v>
      </c>
      <c r="E1915" s="49">
        <f t="shared" si="234"/>
        <v>0.10230588235294118</v>
      </c>
      <c r="F1915" s="49">
        <f t="shared" si="234"/>
        <v>0.1479843137254902</v>
      </c>
      <c r="G1915" s="49" t="e">
        <f t="shared" si="235"/>
        <v>#REF!</v>
      </c>
      <c r="H1915" s="49" t="e">
        <f t="shared" si="235"/>
        <v>#REF!</v>
      </c>
      <c r="I1915" s="49" t="e">
        <f t="shared" si="235"/>
        <v>#REF!</v>
      </c>
      <c r="J1915" s="116">
        <f>'[2]RGB Analysis'!A1915/3</f>
        <v>623</v>
      </c>
      <c r="K1915" s="116" t="b">
        <f t="shared" si="236"/>
        <v>1</v>
      </c>
      <c r="L1915" s="116"/>
      <c r="N1915" s="49">
        <v>17.7438</v>
      </c>
      <c r="O1915" s="49">
        <v>26.088000000000001</v>
      </c>
      <c r="P1915" s="49">
        <v>37.735999999999997</v>
      </c>
    </row>
    <row r="1916" spans="1:16" hidden="1" x14ac:dyDescent="0.3">
      <c r="A1916" s="49">
        <v>1870</v>
      </c>
      <c r="B1916" s="115">
        <f t="shared" si="232"/>
        <v>0.35817471937530498</v>
      </c>
      <c r="C1916" s="49">
        <f t="shared" si="233"/>
        <v>3536.5966705000696</v>
      </c>
      <c r="D1916" s="49">
        <f t="shared" si="234"/>
        <v>6.9919607843137249E-2</v>
      </c>
      <c r="E1916" s="49">
        <f t="shared" si="234"/>
        <v>0.10609803921568627</v>
      </c>
      <c r="F1916" s="49">
        <f t="shared" si="234"/>
        <v>0.13725490196078433</v>
      </c>
      <c r="G1916" s="49" t="e">
        <f t="shared" si="235"/>
        <v>#REF!</v>
      </c>
      <c r="H1916" s="49" t="e">
        <f t="shared" si="235"/>
        <v>#REF!</v>
      </c>
      <c r="I1916" s="49" t="e">
        <f t="shared" si="235"/>
        <v>#REF!</v>
      </c>
      <c r="J1916" s="116">
        <f>'[2]RGB Analysis'!A1916/3</f>
        <v>623.33333333333337</v>
      </c>
      <c r="K1916" s="116" t="b">
        <f t="shared" si="236"/>
        <v>0</v>
      </c>
      <c r="L1916" s="116"/>
      <c r="N1916" s="49">
        <v>17.829499999999999</v>
      </c>
      <c r="O1916" s="49">
        <v>27.055</v>
      </c>
      <c r="P1916" s="49">
        <v>35</v>
      </c>
    </row>
    <row r="1917" spans="1:16" hidden="1" x14ac:dyDescent="0.3">
      <c r="A1917" s="49">
        <v>1871</v>
      </c>
      <c r="B1917" s="115">
        <f t="shared" si="232"/>
        <v>0.35617374328940943</v>
      </c>
      <c r="C1917" s="49">
        <f t="shared" si="233"/>
        <v>3556.4651911208562</v>
      </c>
      <c r="D1917" s="49">
        <f t="shared" si="234"/>
        <v>7.4509803921568626E-2</v>
      </c>
      <c r="E1917" s="49">
        <f t="shared" si="234"/>
        <v>0.1082313725490196</v>
      </c>
      <c r="F1917" s="49">
        <f t="shared" si="234"/>
        <v>0.1362313725490196</v>
      </c>
      <c r="G1917" s="49" t="e">
        <f t="shared" si="235"/>
        <v>#REF!</v>
      </c>
      <c r="H1917" s="49" t="e">
        <f t="shared" si="235"/>
        <v>#REF!</v>
      </c>
      <c r="I1917" s="49" t="e">
        <f t="shared" si="235"/>
        <v>#REF!</v>
      </c>
      <c r="J1917" s="116">
        <f>'[2]RGB Analysis'!A1917/3</f>
        <v>623.66666666666663</v>
      </c>
      <c r="K1917" s="116" t="b">
        <f t="shared" si="236"/>
        <v>0</v>
      </c>
      <c r="L1917" s="116"/>
      <c r="N1917" s="49">
        <v>19</v>
      </c>
      <c r="O1917" s="49">
        <v>27.599</v>
      </c>
      <c r="P1917" s="49">
        <v>34.738999999999997</v>
      </c>
    </row>
    <row r="1918" spans="1:16" x14ac:dyDescent="0.3">
      <c r="A1918" s="49">
        <v>1872</v>
      </c>
      <c r="B1918" s="115">
        <f t="shared" si="232"/>
        <v>0.35417276720351387</v>
      </c>
      <c r="C1918" s="49">
        <f t="shared" si="233"/>
        <v>3576.5582147995051</v>
      </c>
      <c r="D1918" s="49">
        <f t="shared" si="234"/>
        <v>7.4284705882352947E-2</v>
      </c>
      <c r="E1918" s="49">
        <f t="shared" si="234"/>
        <v>0.10565098039215685</v>
      </c>
      <c r="F1918" s="49">
        <f t="shared" si="234"/>
        <v>0.12549019607843137</v>
      </c>
      <c r="G1918" s="49" t="e">
        <f t="shared" si="235"/>
        <v>#REF!</v>
      </c>
      <c r="H1918" s="49" t="e">
        <f t="shared" si="235"/>
        <v>#REF!</v>
      </c>
      <c r="I1918" s="49" t="e">
        <f t="shared" si="235"/>
        <v>#REF!</v>
      </c>
      <c r="J1918" s="116">
        <f>'[2]RGB Analysis'!A1918/3</f>
        <v>624</v>
      </c>
      <c r="K1918" s="116" t="b">
        <f t="shared" si="236"/>
        <v>1</v>
      </c>
      <c r="L1918" s="116"/>
      <c r="N1918" s="49">
        <v>18.942599999999999</v>
      </c>
      <c r="O1918" s="49">
        <v>26.940999999999999</v>
      </c>
      <c r="P1918" s="49">
        <v>32</v>
      </c>
    </row>
    <row r="1919" spans="1:16" hidden="1" x14ac:dyDescent="0.3">
      <c r="A1919" s="49">
        <v>1873</v>
      </c>
      <c r="B1919" s="115">
        <f t="shared" si="232"/>
        <v>0.35217179111761832</v>
      </c>
      <c r="C1919" s="49">
        <f t="shared" si="233"/>
        <v>3596.8795682926843</v>
      </c>
      <c r="D1919" s="49">
        <f t="shared" si="234"/>
        <v>7.2006274509803916E-2</v>
      </c>
      <c r="E1919" s="49">
        <f t="shared" si="234"/>
        <v>0.10301568627450979</v>
      </c>
      <c r="F1919" s="49">
        <f t="shared" si="234"/>
        <v>0.12616470588235293</v>
      </c>
      <c r="G1919" s="49" t="e">
        <f t="shared" ref="G1919:I1934" si="237">G1918</f>
        <v>#REF!</v>
      </c>
      <c r="H1919" s="49" t="e">
        <f t="shared" si="237"/>
        <v>#REF!</v>
      </c>
      <c r="I1919" s="49" t="e">
        <f t="shared" si="237"/>
        <v>#REF!</v>
      </c>
      <c r="J1919" s="116">
        <f>'[2]RGB Analysis'!A1919/3</f>
        <v>624.33333333333337</v>
      </c>
      <c r="K1919" s="116" t="b">
        <f t="shared" si="236"/>
        <v>0</v>
      </c>
      <c r="L1919" s="116"/>
      <c r="N1919" s="49">
        <v>18.361599999999999</v>
      </c>
      <c r="O1919" s="49">
        <v>26.268999999999998</v>
      </c>
      <c r="P1919" s="49">
        <v>32.171999999999997</v>
      </c>
    </row>
    <row r="1920" spans="1:16" hidden="1" x14ac:dyDescent="0.3">
      <c r="A1920" s="49">
        <v>1874</v>
      </c>
      <c r="B1920" s="115">
        <f t="shared" si="232"/>
        <v>0.35017081503172276</v>
      </c>
      <c r="C1920" s="49">
        <f t="shared" si="233"/>
        <v>3617.4331658257852</v>
      </c>
      <c r="D1920" s="49">
        <f t="shared" si="234"/>
        <v>7.1849803921568631E-2</v>
      </c>
      <c r="E1920" s="49">
        <f t="shared" si="234"/>
        <v>0.10187058823529412</v>
      </c>
      <c r="F1920" s="49">
        <f t="shared" si="234"/>
        <v>0.13333333333333333</v>
      </c>
      <c r="G1920" s="49" t="e">
        <f t="shared" si="237"/>
        <v>#REF!</v>
      </c>
      <c r="H1920" s="49" t="e">
        <f t="shared" si="237"/>
        <v>#REF!</v>
      </c>
      <c r="I1920" s="49" t="e">
        <f t="shared" si="237"/>
        <v>#REF!</v>
      </c>
      <c r="J1920" s="116">
        <f>'[2]RGB Analysis'!A1920/3</f>
        <v>624.66666666666663</v>
      </c>
      <c r="K1920" s="116" t="b">
        <f t="shared" si="236"/>
        <v>0</v>
      </c>
      <c r="L1920" s="116"/>
      <c r="N1920" s="49">
        <v>18.3217</v>
      </c>
      <c r="O1920" s="49">
        <v>25.977</v>
      </c>
      <c r="P1920" s="49">
        <v>34</v>
      </c>
    </row>
    <row r="1921" spans="1:16" x14ac:dyDescent="0.3">
      <c r="A1921" s="49">
        <v>1875</v>
      </c>
      <c r="B1921" s="115">
        <f t="shared" si="232"/>
        <v>0.3481698389458272</v>
      </c>
      <c r="C1921" s="49">
        <f t="shared" si="233"/>
        <v>3638.2230116063934</v>
      </c>
      <c r="D1921" s="49">
        <f t="shared" si="234"/>
        <v>6.8963529411764701E-2</v>
      </c>
      <c r="E1921" s="49">
        <f t="shared" si="234"/>
        <v>0.10099607843137255</v>
      </c>
      <c r="F1921" s="49">
        <f t="shared" si="234"/>
        <v>0.13366666666666668</v>
      </c>
      <c r="G1921" s="49" t="e">
        <f t="shared" si="237"/>
        <v>#REF!</v>
      </c>
      <c r="H1921" s="49" t="e">
        <f t="shared" si="237"/>
        <v>#REF!</v>
      </c>
      <c r="I1921" s="49" t="e">
        <f t="shared" si="237"/>
        <v>#REF!</v>
      </c>
      <c r="J1921" s="116">
        <f>'[2]RGB Analysis'!A1921/3</f>
        <v>625</v>
      </c>
      <c r="K1921" s="116" t="b">
        <f t="shared" si="236"/>
        <v>1</v>
      </c>
      <c r="L1921" s="116"/>
      <c r="N1921" s="49">
        <v>17.585699999999999</v>
      </c>
      <c r="O1921" s="49">
        <v>25.754000000000001</v>
      </c>
      <c r="P1921" s="49">
        <v>34.085000000000001</v>
      </c>
    </row>
    <row r="1922" spans="1:16" hidden="1" x14ac:dyDescent="0.3">
      <c r="A1922" s="49">
        <v>1876</v>
      </c>
      <c r="B1922" s="115">
        <f t="shared" si="232"/>
        <v>0.34616886285993165</v>
      </c>
      <c r="C1922" s="49">
        <f t="shared" si="233"/>
        <v>3659.2532024249272</v>
      </c>
      <c r="D1922" s="49">
        <f t="shared" si="234"/>
        <v>6.9045098039215685E-2</v>
      </c>
      <c r="E1922" s="49">
        <f t="shared" si="234"/>
        <v>0.10109019607843137</v>
      </c>
      <c r="F1922" s="49">
        <f t="shared" si="234"/>
        <v>0.13725490196078433</v>
      </c>
      <c r="G1922" s="49" t="e">
        <f t="shared" si="237"/>
        <v>#REF!</v>
      </c>
      <c r="H1922" s="49" t="e">
        <f t="shared" si="237"/>
        <v>#REF!</v>
      </c>
      <c r="I1922" s="49" t="e">
        <f t="shared" si="237"/>
        <v>#REF!</v>
      </c>
      <c r="J1922" s="116">
        <f>'[2]RGB Analysis'!A1922/3</f>
        <v>625.33333333333337</v>
      </c>
      <c r="K1922" s="116" t="b">
        <f t="shared" si="236"/>
        <v>0</v>
      </c>
      <c r="L1922" s="116"/>
      <c r="N1922" s="49">
        <v>17.6065</v>
      </c>
      <c r="O1922" s="49">
        <v>25.777999999999999</v>
      </c>
      <c r="P1922" s="49">
        <v>35</v>
      </c>
    </row>
    <row r="1923" spans="1:16" hidden="1" x14ac:dyDescent="0.3">
      <c r="A1923" s="49">
        <v>1877</v>
      </c>
      <c r="B1923" s="115">
        <f t="shared" si="232"/>
        <v>0.34416788677403609</v>
      </c>
      <c r="C1923" s="49">
        <f t="shared" si="233"/>
        <v>3680.5279303460024</v>
      </c>
      <c r="D1923" s="49">
        <f t="shared" si="234"/>
        <v>7.0846666666666669E-2</v>
      </c>
      <c r="E1923" s="49">
        <f t="shared" si="234"/>
        <v>0.10118823529411765</v>
      </c>
      <c r="F1923" s="49">
        <f t="shared" si="234"/>
        <v>0.13593725490196079</v>
      </c>
      <c r="G1923" s="49" t="e">
        <f t="shared" si="237"/>
        <v>#REF!</v>
      </c>
      <c r="H1923" s="49" t="e">
        <f t="shared" si="237"/>
        <v>#REF!</v>
      </c>
      <c r="I1923" s="49" t="e">
        <f t="shared" si="237"/>
        <v>#REF!</v>
      </c>
      <c r="J1923" s="116">
        <f>'[2]RGB Analysis'!A1923/3</f>
        <v>625.66666666666663</v>
      </c>
      <c r="K1923" s="116" t="b">
        <f t="shared" si="236"/>
        <v>0</v>
      </c>
      <c r="L1923" s="116"/>
      <c r="N1923" s="49">
        <v>18.065899999999999</v>
      </c>
      <c r="O1923" s="49">
        <v>25.803000000000001</v>
      </c>
      <c r="P1923" s="49">
        <v>34.664000000000001</v>
      </c>
    </row>
    <row r="1924" spans="1:16" x14ac:dyDescent="0.3">
      <c r="A1924" s="49">
        <v>1878</v>
      </c>
      <c r="B1924" s="115">
        <f t="shared" si="232"/>
        <v>0.34216691068814054</v>
      </c>
      <c r="C1924" s="49">
        <f t="shared" si="233"/>
        <v>3702.0514854942244</v>
      </c>
      <c r="D1924" s="49">
        <f t="shared" si="234"/>
        <v>7.0303921568627442E-2</v>
      </c>
      <c r="E1924" s="49">
        <f t="shared" si="234"/>
        <v>0.10095686274509803</v>
      </c>
      <c r="F1924" s="49">
        <f t="shared" si="234"/>
        <v>0.12156862745098039</v>
      </c>
      <c r="G1924" s="49" t="e">
        <f t="shared" si="237"/>
        <v>#REF!</v>
      </c>
      <c r="H1924" s="49" t="e">
        <f t="shared" si="237"/>
        <v>#REF!</v>
      </c>
      <c r="I1924" s="49" t="e">
        <f t="shared" si="237"/>
        <v>#REF!</v>
      </c>
      <c r="J1924" s="116">
        <f>'[2]RGB Analysis'!A1924/3</f>
        <v>626</v>
      </c>
      <c r="K1924" s="116" t="b">
        <f t="shared" si="236"/>
        <v>1</v>
      </c>
      <c r="L1924" s="116"/>
      <c r="N1924" s="49">
        <v>17.927499999999998</v>
      </c>
      <c r="O1924" s="49">
        <v>25.744</v>
      </c>
      <c r="P1924" s="49">
        <v>31</v>
      </c>
    </row>
    <row r="1925" spans="1:16" hidden="1" x14ac:dyDescent="0.3">
      <c r="A1925" s="49">
        <v>1879</v>
      </c>
      <c r="B1925" s="115">
        <f t="shared" si="232"/>
        <v>0.34016593460224498</v>
      </c>
      <c r="C1925" s="49">
        <f t="shared" si="233"/>
        <v>3723.8282589383084</v>
      </c>
      <c r="D1925" s="49">
        <f t="shared" si="234"/>
        <v>6.6821568627450978E-2</v>
      </c>
      <c r="E1925" s="49">
        <f t="shared" si="234"/>
        <v>9.7458823529411764E-2</v>
      </c>
      <c r="F1925" s="49">
        <f t="shared" si="234"/>
        <v>0.12189411764705882</v>
      </c>
      <c r="G1925" s="49" t="e">
        <f t="shared" si="237"/>
        <v>#REF!</v>
      </c>
      <c r="H1925" s="49" t="e">
        <f t="shared" si="237"/>
        <v>#REF!</v>
      </c>
      <c r="I1925" s="49" t="e">
        <f t="shared" si="237"/>
        <v>#REF!</v>
      </c>
      <c r="J1925" s="116">
        <f>'[2]RGB Analysis'!A1925/3</f>
        <v>626.33333333333337</v>
      </c>
      <c r="K1925" s="116" t="b">
        <f t="shared" si="236"/>
        <v>0</v>
      </c>
      <c r="L1925" s="116"/>
      <c r="N1925" s="49">
        <v>17.0395</v>
      </c>
      <c r="O1925" s="49">
        <v>24.852</v>
      </c>
      <c r="P1925" s="49">
        <v>31.082999999999998</v>
      </c>
    </row>
    <row r="1926" spans="1:16" hidden="1" x14ac:dyDescent="0.3">
      <c r="A1926" s="49">
        <v>1880</v>
      </c>
      <c r="B1926" s="115">
        <f t="shared" si="232"/>
        <v>0.33816495851634942</v>
      </c>
      <c r="C1926" s="49">
        <f t="shared" si="233"/>
        <v>3745.862745677588</v>
      </c>
      <c r="D1926" s="49">
        <f t="shared" si="234"/>
        <v>6.7028235294117638E-2</v>
      </c>
      <c r="E1926" s="49">
        <f t="shared" si="234"/>
        <v>9.7270588235294109E-2</v>
      </c>
      <c r="F1926" s="49">
        <f t="shared" si="234"/>
        <v>0.12549019607843137</v>
      </c>
      <c r="G1926" s="49" t="e">
        <f t="shared" si="237"/>
        <v>#REF!</v>
      </c>
      <c r="H1926" s="49" t="e">
        <f t="shared" si="237"/>
        <v>#REF!</v>
      </c>
      <c r="I1926" s="49" t="e">
        <f t="shared" si="237"/>
        <v>#REF!</v>
      </c>
      <c r="J1926" s="116">
        <f>'[2]RGB Analysis'!A1926/3</f>
        <v>626.66666666666663</v>
      </c>
      <c r="K1926" s="116" t="b">
        <f t="shared" si="236"/>
        <v>0</v>
      </c>
      <c r="L1926" s="116"/>
      <c r="N1926" s="49">
        <v>17.092199999999998</v>
      </c>
      <c r="O1926" s="49">
        <v>24.803999999999998</v>
      </c>
      <c r="P1926" s="49">
        <v>32</v>
      </c>
    </row>
    <row r="1927" spans="1:16" x14ac:dyDescent="0.3">
      <c r="A1927" s="49">
        <v>1881</v>
      </c>
      <c r="B1927" s="115">
        <f t="shared" si="232"/>
        <v>0.33616398243045387</v>
      </c>
      <c r="C1927" s="49">
        <f t="shared" si="233"/>
        <v>3768.159547735193</v>
      </c>
      <c r="D1927" s="49">
        <f t="shared" si="234"/>
        <v>6.7234901960784313E-2</v>
      </c>
      <c r="E1927" s="49">
        <f t="shared" si="234"/>
        <v>9.379607843137254E-2</v>
      </c>
      <c r="F1927" s="49">
        <f t="shared" si="234"/>
        <v>0.1251686274509804</v>
      </c>
      <c r="G1927" s="49" t="e">
        <f t="shared" si="237"/>
        <v>#REF!</v>
      </c>
      <c r="H1927" s="49" t="e">
        <f t="shared" si="237"/>
        <v>#REF!</v>
      </c>
      <c r="I1927" s="49" t="e">
        <f t="shared" si="237"/>
        <v>#REF!</v>
      </c>
      <c r="J1927" s="116">
        <f>'[2]RGB Analysis'!A1927/3</f>
        <v>627</v>
      </c>
      <c r="K1927" s="116" t="b">
        <f t="shared" si="236"/>
        <v>1</v>
      </c>
      <c r="L1927" s="116"/>
      <c r="N1927" s="49">
        <v>17.1449</v>
      </c>
      <c r="O1927" s="49">
        <v>23.917999999999999</v>
      </c>
      <c r="P1927" s="49">
        <v>31.917999999999999</v>
      </c>
    </row>
    <row r="1928" spans="1:16" hidden="1" x14ac:dyDescent="0.3">
      <c r="A1928" s="49">
        <v>1882</v>
      </c>
      <c r="B1928" s="115">
        <f t="shared" si="232"/>
        <v>0.33416300634455831</v>
      </c>
      <c r="C1928" s="49">
        <f t="shared" si="233"/>
        <v>3790.7233773623498</v>
      </c>
      <c r="D1928" s="49">
        <f t="shared" si="234"/>
        <v>6.6995686274509803E-2</v>
      </c>
      <c r="E1928" s="49">
        <f t="shared" si="234"/>
        <v>8.9901960784313728E-2</v>
      </c>
      <c r="F1928" s="49">
        <f t="shared" si="234"/>
        <v>0.12156862745098039</v>
      </c>
      <c r="G1928" s="49" t="e">
        <f t="shared" si="237"/>
        <v>#REF!</v>
      </c>
      <c r="H1928" s="49" t="e">
        <f t="shared" si="237"/>
        <v>#REF!</v>
      </c>
      <c r="I1928" s="49" t="e">
        <f t="shared" si="237"/>
        <v>#REF!</v>
      </c>
      <c r="J1928" s="116">
        <f>'[2]RGB Analysis'!A1928/3</f>
        <v>627.33333333333337</v>
      </c>
      <c r="K1928" s="116" t="b">
        <f t="shared" si="236"/>
        <v>0</v>
      </c>
      <c r="L1928" s="116"/>
      <c r="N1928" s="49">
        <v>17.0839</v>
      </c>
      <c r="O1928" s="49">
        <v>22.925000000000001</v>
      </c>
      <c r="P1928" s="49">
        <v>31</v>
      </c>
    </row>
    <row r="1929" spans="1:16" hidden="1" x14ac:dyDescent="0.3">
      <c r="A1929" s="49">
        <v>1883</v>
      </c>
      <c r="B1929" s="115">
        <f t="shared" si="232"/>
        <v>0.33216203025866275</v>
      </c>
      <c r="C1929" s="49">
        <f t="shared" si="233"/>
        <v>3813.5590603585083</v>
      </c>
      <c r="D1929" s="49">
        <f t="shared" si="234"/>
        <v>6.1763137254901956E-2</v>
      </c>
      <c r="E1929" s="49">
        <f t="shared" si="234"/>
        <v>8.6792156862745107E-2</v>
      </c>
      <c r="F1929" s="49">
        <f t="shared" si="234"/>
        <v>0.12125098039215687</v>
      </c>
      <c r="G1929" s="49" t="e">
        <f t="shared" si="237"/>
        <v>#REF!</v>
      </c>
      <c r="H1929" s="49" t="e">
        <f t="shared" si="237"/>
        <v>#REF!</v>
      </c>
      <c r="I1929" s="49" t="e">
        <f t="shared" si="237"/>
        <v>#REF!</v>
      </c>
      <c r="J1929" s="116">
        <f>'[2]RGB Analysis'!A1929/3</f>
        <v>627.66666666666663</v>
      </c>
      <c r="K1929" s="116" t="b">
        <f t="shared" si="236"/>
        <v>0</v>
      </c>
      <c r="L1929" s="116"/>
      <c r="N1929" s="49">
        <v>15.749599999999999</v>
      </c>
      <c r="O1929" s="49">
        <v>22.132000000000001</v>
      </c>
      <c r="P1929" s="49">
        <v>30.919</v>
      </c>
    </row>
    <row r="1930" spans="1:16" x14ac:dyDescent="0.3">
      <c r="A1930" s="49">
        <v>1884</v>
      </c>
      <c r="B1930" s="115">
        <f t="shared" si="232"/>
        <v>0.3301610541727672</v>
      </c>
      <c r="C1930" s="49">
        <f t="shared" si="233"/>
        <v>3836.671539512196</v>
      </c>
      <c r="D1930" s="49">
        <f t="shared" si="234"/>
        <v>6.1652156862745097E-2</v>
      </c>
      <c r="E1930" s="49">
        <f t="shared" si="234"/>
        <v>9.0607843137254909E-2</v>
      </c>
      <c r="F1930" s="49">
        <f t="shared" si="234"/>
        <v>0.11764705882352941</v>
      </c>
      <c r="G1930" s="49" t="e">
        <f t="shared" si="237"/>
        <v>#REF!</v>
      </c>
      <c r="H1930" s="49" t="e">
        <f t="shared" si="237"/>
        <v>#REF!</v>
      </c>
      <c r="I1930" s="49" t="e">
        <f t="shared" si="237"/>
        <v>#REF!</v>
      </c>
      <c r="J1930" s="116">
        <f>'[2]RGB Analysis'!A1930/3</f>
        <v>628</v>
      </c>
      <c r="K1930" s="116" t="b">
        <f t="shared" si="236"/>
        <v>1</v>
      </c>
      <c r="L1930" s="116"/>
      <c r="N1930" s="49">
        <v>15.721299999999999</v>
      </c>
      <c r="O1930" s="49">
        <v>23.105</v>
      </c>
      <c r="P1930" s="49">
        <v>30</v>
      </c>
    </row>
    <row r="1931" spans="1:16" hidden="1" x14ac:dyDescent="0.3">
      <c r="A1931" s="49">
        <v>1885</v>
      </c>
      <c r="B1931" s="115">
        <f t="shared" si="232"/>
        <v>0.32816007808687164</v>
      </c>
      <c r="C1931" s="49">
        <f t="shared" si="233"/>
        <v>3860.0658781677585</v>
      </c>
      <c r="D1931" s="49">
        <f t="shared" si="234"/>
        <v>6.2745098039215685E-2</v>
      </c>
      <c r="E1931" s="49">
        <f t="shared" si="234"/>
        <v>9.4117647058823528E-2</v>
      </c>
      <c r="F1931" s="49">
        <f t="shared" si="234"/>
        <v>0.11796078431372549</v>
      </c>
      <c r="G1931" s="49" t="e">
        <f t="shared" si="237"/>
        <v>#REF!</v>
      </c>
      <c r="H1931" s="49" t="e">
        <f t="shared" si="237"/>
        <v>#REF!</v>
      </c>
      <c r="I1931" s="49" t="e">
        <f t="shared" si="237"/>
        <v>#REF!</v>
      </c>
      <c r="J1931" s="116">
        <f>'[2]RGB Analysis'!A1931/3</f>
        <v>628.33333333333337</v>
      </c>
      <c r="K1931" s="116" t="b">
        <f t="shared" si="236"/>
        <v>0</v>
      </c>
      <c r="L1931" s="116"/>
      <c r="N1931" s="49">
        <v>16</v>
      </c>
      <c r="O1931" s="49">
        <v>24</v>
      </c>
      <c r="P1931" s="49">
        <v>30.08</v>
      </c>
    </row>
    <row r="1932" spans="1:16" hidden="1" x14ac:dyDescent="0.3">
      <c r="A1932" s="49">
        <v>1886</v>
      </c>
      <c r="B1932" s="115">
        <f t="shared" si="232"/>
        <v>0.32615910200097609</v>
      </c>
      <c r="C1932" s="49">
        <f t="shared" si="233"/>
        <v>3883.7472639233888</v>
      </c>
      <c r="D1932" s="49">
        <f t="shared" si="234"/>
        <v>6.2617647058823528E-2</v>
      </c>
      <c r="E1932" s="49">
        <f t="shared" si="234"/>
        <v>9.4341176470588234E-2</v>
      </c>
      <c r="F1932" s="49">
        <f t="shared" si="234"/>
        <v>0.1213921568627451</v>
      </c>
      <c r="G1932" s="49" t="e">
        <f t="shared" si="237"/>
        <v>#REF!</v>
      </c>
      <c r="H1932" s="49" t="e">
        <f t="shared" si="237"/>
        <v>#REF!</v>
      </c>
      <c r="I1932" s="49" t="e">
        <f t="shared" si="237"/>
        <v>#REF!</v>
      </c>
      <c r="J1932" s="116">
        <f>'[2]RGB Analysis'!A1932/3</f>
        <v>628.66666666666663</v>
      </c>
      <c r="K1932" s="116" t="b">
        <f t="shared" si="236"/>
        <v>0</v>
      </c>
      <c r="L1932" s="116"/>
      <c r="N1932" s="49">
        <v>15.967499999999999</v>
      </c>
      <c r="O1932" s="49">
        <v>24.056999999999999</v>
      </c>
      <c r="P1932" s="49">
        <v>30.954999999999998</v>
      </c>
    </row>
    <row r="1933" spans="1:16" x14ac:dyDescent="0.3">
      <c r="A1933" s="49">
        <v>1887</v>
      </c>
      <c r="B1933" s="115">
        <f t="shared" si="232"/>
        <v>0.32415812591508053</v>
      </c>
      <c r="C1933" s="49">
        <f t="shared" si="233"/>
        <v>3907.7210124661256</v>
      </c>
      <c r="D1933" s="49">
        <f t="shared" si="234"/>
        <v>6.0936470588235293E-2</v>
      </c>
      <c r="E1933" s="49">
        <f t="shared" si="234"/>
        <v>9.7854901960784307E-2</v>
      </c>
      <c r="F1933" s="49">
        <f t="shared" si="234"/>
        <v>0.12121568627450981</v>
      </c>
      <c r="G1933" s="49" t="e">
        <f t="shared" si="237"/>
        <v>#REF!</v>
      </c>
      <c r="H1933" s="49" t="e">
        <f t="shared" si="237"/>
        <v>#REF!</v>
      </c>
      <c r="I1933" s="49" t="e">
        <f t="shared" si="237"/>
        <v>#REF!</v>
      </c>
      <c r="J1933" s="116">
        <f>'[2]RGB Analysis'!A1933/3</f>
        <v>629</v>
      </c>
      <c r="K1933" s="116" t="b">
        <f t="shared" si="236"/>
        <v>1</v>
      </c>
      <c r="L1933" s="116"/>
      <c r="N1933" s="49">
        <v>15.5388</v>
      </c>
      <c r="O1933" s="49">
        <v>24.952999999999999</v>
      </c>
      <c r="P1933" s="49">
        <v>30.91</v>
      </c>
    </row>
    <row r="1934" spans="1:16" hidden="1" x14ac:dyDescent="0.3">
      <c r="A1934" s="49">
        <v>1888</v>
      </c>
      <c r="B1934" s="115">
        <f t="shared" si="232"/>
        <v>0.32215714982918497</v>
      </c>
      <c r="C1934" s="49">
        <f t="shared" si="233"/>
        <v>3931.9925715497661</v>
      </c>
      <c r="D1934" s="49">
        <f t="shared" si="234"/>
        <v>6.0963137254901961E-2</v>
      </c>
      <c r="E1934" s="49">
        <f t="shared" si="234"/>
        <v>9.7450980392156869E-2</v>
      </c>
      <c r="F1934" s="49">
        <f t="shared" si="234"/>
        <v>0.12129019607843136</v>
      </c>
      <c r="G1934" s="49" t="e">
        <f t="shared" si="237"/>
        <v>#REF!</v>
      </c>
      <c r="H1934" s="49" t="e">
        <f t="shared" si="237"/>
        <v>#REF!</v>
      </c>
      <c r="I1934" s="49" t="e">
        <f t="shared" si="237"/>
        <v>#REF!</v>
      </c>
      <c r="J1934" s="116">
        <f>'[2]RGB Analysis'!A1934/3</f>
        <v>629.33333333333337</v>
      </c>
      <c r="K1934" s="116" t="b">
        <f t="shared" si="236"/>
        <v>0</v>
      </c>
      <c r="L1934" s="116"/>
      <c r="N1934" s="49">
        <v>15.5456</v>
      </c>
      <c r="O1934" s="49">
        <v>24.85</v>
      </c>
      <c r="P1934" s="49">
        <v>30.928999999999998</v>
      </c>
    </row>
    <row r="1935" spans="1:16" hidden="1" x14ac:dyDescent="0.3">
      <c r="A1935" s="49">
        <v>1889</v>
      </c>
      <c r="B1935" s="115">
        <f t="shared" si="232"/>
        <v>0.32015617374328942</v>
      </c>
      <c r="C1935" s="49">
        <f t="shared" si="233"/>
        <v>3956.5675251219523</v>
      </c>
      <c r="D1935" s="49">
        <f t="shared" si="234"/>
        <v>6.3594901960784309E-2</v>
      </c>
      <c r="E1935" s="49">
        <f t="shared" si="234"/>
        <v>9.3435294117647061E-2</v>
      </c>
      <c r="F1935" s="49">
        <f t="shared" si="234"/>
        <v>0.12055294117647058</v>
      </c>
      <c r="G1935" s="49" t="e">
        <f t="shared" ref="G1935:I1950" si="238">G1934</f>
        <v>#REF!</v>
      </c>
      <c r="H1935" s="49" t="e">
        <f t="shared" si="238"/>
        <v>#REF!</v>
      </c>
      <c r="I1935" s="49" t="e">
        <f t="shared" si="238"/>
        <v>#REF!</v>
      </c>
      <c r="J1935" s="116">
        <f>'[2]RGB Analysis'!A1935/3</f>
        <v>629.66666666666663</v>
      </c>
      <c r="K1935" s="116" t="b">
        <f t="shared" si="236"/>
        <v>0</v>
      </c>
      <c r="L1935" s="116"/>
      <c r="N1935" s="49">
        <v>16.216699999999999</v>
      </c>
      <c r="O1935" s="49">
        <v>23.826000000000001</v>
      </c>
      <c r="P1935" s="49">
        <v>30.741</v>
      </c>
    </row>
    <row r="1936" spans="1:16" x14ac:dyDescent="0.3">
      <c r="A1936" s="49">
        <v>1890</v>
      </c>
      <c r="B1936" s="115">
        <f t="shared" si="232"/>
        <v>0.31815519765739381</v>
      </c>
      <c r="C1936" s="49">
        <f t="shared" si="233"/>
        <v>3981.4515976069965</v>
      </c>
      <c r="D1936" s="49">
        <f t="shared" si="234"/>
        <v>6.3129411764705878E-2</v>
      </c>
      <c r="E1936" s="49">
        <f t="shared" si="234"/>
        <v>8.9458823529411771E-2</v>
      </c>
      <c r="F1936" s="49">
        <f t="shared" si="234"/>
        <v>0.11278431372549019</v>
      </c>
      <c r="G1936" s="49" t="e">
        <f t="shared" si="238"/>
        <v>#REF!</v>
      </c>
      <c r="H1936" s="49" t="e">
        <f t="shared" si="238"/>
        <v>#REF!</v>
      </c>
      <c r="I1936" s="49" t="e">
        <f t="shared" si="238"/>
        <v>#REF!</v>
      </c>
      <c r="J1936" s="116">
        <f>'[2]RGB Analysis'!A1936/3</f>
        <v>630</v>
      </c>
      <c r="K1936" s="116" t="b">
        <f t="shared" si="236"/>
        <v>1</v>
      </c>
      <c r="L1936" s="116"/>
      <c r="N1936" s="49">
        <v>16.097999999999999</v>
      </c>
      <c r="O1936" s="49">
        <v>22.812000000000001</v>
      </c>
      <c r="P1936" s="49">
        <v>28.76</v>
      </c>
    </row>
    <row r="1937" spans="1:16" hidden="1" x14ac:dyDescent="0.3">
      <c r="A1937" s="49">
        <v>1891</v>
      </c>
      <c r="B1937" s="115">
        <f t="shared" si="232"/>
        <v>0.31615422157149825</v>
      </c>
      <c r="C1937" s="49">
        <f t="shared" si="233"/>
        <v>4006.6506583513446</v>
      </c>
      <c r="D1937" s="49">
        <f t="shared" si="234"/>
        <v>5.8823529411764705E-2</v>
      </c>
      <c r="E1937" s="49">
        <f t="shared" si="234"/>
        <v>8.6274509803921567E-2</v>
      </c>
      <c r="F1937" s="49">
        <f t="shared" si="234"/>
        <v>0.11267843137254903</v>
      </c>
      <c r="G1937" s="49" t="e">
        <f t="shared" si="238"/>
        <v>#REF!</v>
      </c>
      <c r="H1937" s="49" t="e">
        <f t="shared" si="238"/>
        <v>#REF!</v>
      </c>
      <c r="I1937" s="49" t="e">
        <f t="shared" si="238"/>
        <v>#REF!</v>
      </c>
      <c r="J1937" s="116">
        <f>'[2]RGB Analysis'!A1937/3</f>
        <v>630.33333333333337</v>
      </c>
      <c r="K1937" s="116" t="b">
        <f t="shared" si="236"/>
        <v>0</v>
      </c>
      <c r="L1937" s="116"/>
      <c r="N1937" s="49">
        <v>15</v>
      </c>
      <c r="O1937" s="49">
        <v>22</v>
      </c>
      <c r="P1937" s="49">
        <v>28.733000000000001</v>
      </c>
    </row>
    <row r="1938" spans="1:16" hidden="1" x14ac:dyDescent="0.3">
      <c r="A1938" s="49">
        <v>1892</v>
      </c>
      <c r="B1938" s="115">
        <f t="shared" si="232"/>
        <v>0.31415324548560269</v>
      </c>
      <c r="C1938" s="49">
        <f t="shared" si="233"/>
        <v>4032.1707262389327</v>
      </c>
      <c r="D1938" s="49">
        <f t="shared" si="234"/>
        <v>5.8906274509803923E-2</v>
      </c>
      <c r="E1938" s="49">
        <f t="shared" si="234"/>
        <v>8.6274509803921567E-2</v>
      </c>
      <c r="F1938" s="49">
        <f t="shared" si="234"/>
        <v>0.11372549019607843</v>
      </c>
      <c r="G1938" s="49" t="e">
        <f t="shared" si="238"/>
        <v>#REF!</v>
      </c>
      <c r="H1938" s="49" t="e">
        <f t="shared" si="238"/>
        <v>#REF!</v>
      </c>
      <c r="I1938" s="49" t="e">
        <f t="shared" si="238"/>
        <v>#REF!</v>
      </c>
      <c r="J1938" s="116">
        <f>'[2]RGB Analysis'!A1938/3</f>
        <v>630.66666666666663</v>
      </c>
      <c r="K1938" s="116" t="b">
        <f t="shared" si="236"/>
        <v>0</v>
      </c>
      <c r="L1938" s="116"/>
      <c r="N1938" s="49">
        <v>15.021100000000001</v>
      </c>
      <c r="O1938" s="49">
        <v>22</v>
      </c>
      <c r="P1938" s="49">
        <v>29</v>
      </c>
    </row>
    <row r="1939" spans="1:16" x14ac:dyDescent="0.3">
      <c r="A1939" s="49">
        <v>1893</v>
      </c>
      <c r="B1939" s="115">
        <f t="shared" si="232"/>
        <v>0.31215226939970714</v>
      </c>
      <c r="C1939" s="49">
        <f t="shared" si="233"/>
        <v>4058.0179744840539</v>
      </c>
      <c r="D1939" s="49">
        <f t="shared" si="234"/>
        <v>5.9696078431372548E-2</v>
      </c>
      <c r="E1939" s="49">
        <f t="shared" si="234"/>
        <v>8.6513725490196078E-2</v>
      </c>
      <c r="F1939" s="49">
        <f t="shared" si="234"/>
        <v>0.11372549019607843</v>
      </c>
      <c r="G1939" s="49" t="e">
        <f t="shared" si="238"/>
        <v>#REF!</v>
      </c>
      <c r="H1939" s="49" t="e">
        <f t="shared" si="238"/>
        <v>#REF!</v>
      </c>
      <c r="I1939" s="49" t="e">
        <f t="shared" si="238"/>
        <v>#REF!</v>
      </c>
      <c r="J1939" s="116">
        <f>'[2]RGB Analysis'!A1939/3</f>
        <v>631</v>
      </c>
      <c r="K1939" s="116" t="b">
        <f t="shared" si="236"/>
        <v>1</v>
      </c>
      <c r="L1939" s="116"/>
      <c r="N1939" s="49">
        <v>15.2225</v>
      </c>
      <c r="O1939" s="49">
        <v>22.061</v>
      </c>
      <c r="P1939" s="49">
        <v>29</v>
      </c>
    </row>
    <row r="1940" spans="1:16" hidden="1" x14ac:dyDescent="0.3">
      <c r="A1940" s="49">
        <v>1894</v>
      </c>
      <c r="B1940" s="115">
        <f t="shared" si="232"/>
        <v>0.31015129331381158</v>
      </c>
      <c r="C1940" s="49">
        <f t="shared" si="233"/>
        <v>4084.1987356097575</v>
      </c>
      <c r="D1940" s="49">
        <f t="shared" si="234"/>
        <v>5.9192941176470587E-2</v>
      </c>
      <c r="E1940" s="49">
        <f t="shared" si="234"/>
        <v>8.904705882352941E-2</v>
      </c>
      <c r="F1940" s="49">
        <f t="shared" si="234"/>
        <v>0.11372549019607843</v>
      </c>
      <c r="G1940" s="49" t="e">
        <f t="shared" si="238"/>
        <v>#REF!</v>
      </c>
      <c r="H1940" s="49" t="e">
        <f t="shared" si="238"/>
        <v>#REF!</v>
      </c>
      <c r="I1940" s="49" t="e">
        <f t="shared" si="238"/>
        <v>#REF!</v>
      </c>
      <c r="J1940" s="116">
        <f>'[2]RGB Analysis'!A1940/3</f>
        <v>631.33333333333337</v>
      </c>
      <c r="K1940" s="116" t="b">
        <f t="shared" si="236"/>
        <v>0</v>
      </c>
      <c r="L1940" s="116"/>
      <c r="N1940" s="49">
        <v>15.094200000000001</v>
      </c>
      <c r="O1940" s="49">
        <v>22.707000000000001</v>
      </c>
      <c r="P1940" s="49">
        <v>29</v>
      </c>
    </row>
    <row r="1941" spans="1:16" hidden="1" x14ac:dyDescent="0.3">
      <c r="A1941" s="49">
        <v>1895</v>
      </c>
      <c r="B1941" s="115">
        <f t="shared" si="232"/>
        <v>0.30815031722791603</v>
      </c>
      <c r="C1941" s="49">
        <f t="shared" si="233"/>
        <v>4110.7195066202103</v>
      </c>
      <c r="D1941" s="49">
        <f t="shared" si="234"/>
        <v>5.5361176470588233E-2</v>
      </c>
      <c r="E1941" s="49">
        <f t="shared" si="234"/>
        <v>8.4878431372549024E-2</v>
      </c>
      <c r="F1941" s="49">
        <f t="shared" si="234"/>
        <v>0.11328627450980393</v>
      </c>
      <c r="G1941" s="49" t="e">
        <f t="shared" si="238"/>
        <v>#REF!</v>
      </c>
      <c r="H1941" s="49" t="e">
        <f t="shared" si="238"/>
        <v>#REF!</v>
      </c>
      <c r="I1941" s="49" t="e">
        <f t="shared" si="238"/>
        <v>#REF!</v>
      </c>
      <c r="J1941" s="116">
        <f>'[2]RGB Analysis'!A1941/3</f>
        <v>631.66666666666663</v>
      </c>
      <c r="K1941" s="116" t="b">
        <f t="shared" si="236"/>
        <v>0</v>
      </c>
      <c r="L1941" s="116"/>
      <c r="N1941" s="49">
        <v>14.117100000000001</v>
      </c>
      <c r="O1941" s="49">
        <v>21.643999999999998</v>
      </c>
      <c r="P1941" s="49">
        <v>28.888000000000002</v>
      </c>
    </row>
    <row r="1942" spans="1:16" x14ac:dyDescent="0.3">
      <c r="A1942" s="49">
        <v>1896</v>
      </c>
      <c r="B1942" s="115">
        <f t="shared" si="232"/>
        <v>0.30614934114202047</v>
      </c>
      <c r="C1942" s="49">
        <f t="shared" si="233"/>
        <v>4137.5869543758981</v>
      </c>
      <c r="D1942" s="49">
        <f t="shared" si="234"/>
        <v>5.5154509803921566E-2</v>
      </c>
      <c r="E1942" s="49">
        <f t="shared" si="234"/>
        <v>7.9690196078431377E-2</v>
      </c>
      <c r="F1942" s="49">
        <f t="shared" si="234"/>
        <v>0.10771372549019607</v>
      </c>
      <c r="G1942" s="49" t="e">
        <f t="shared" si="238"/>
        <v>#REF!</v>
      </c>
      <c r="H1942" s="49" t="e">
        <f t="shared" si="238"/>
        <v>#REF!</v>
      </c>
      <c r="I1942" s="49" t="e">
        <f t="shared" si="238"/>
        <v>#REF!</v>
      </c>
      <c r="J1942" s="116">
        <f>'[2]RGB Analysis'!A1942/3</f>
        <v>632</v>
      </c>
      <c r="K1942" s="116" t="b">
        <f t="shared" si="236"/>
        <v>1</v>
      </c>
      <c r="L1942" s="116"/>
      <c r="N1942" s="49">
        <v>14.064399999999999</v>
      </c>
      <c r="O1942" s="49">
        <v>20.321000000000002</v>
      </c>
      <c r="P1942" s="49">
        <v>27.466999999999999</v>
      </c>
    </row>
    <row r="1943" spans="1:16" hidden="1" x14ac:dyDescent="0.3">
      <c r="A1943" s="49">
        <v>1897</v>
      </c>
      <c r="B1943" s="115">
        <f t="shared" si="232"/>
        <v>0.30414836505612491</v>
      </c>
      <c r="C1943" s="49">
        <f t="shared" si="233"/>
        <v>4164.8079211810027</v>
      </c>
      <c r="D1943" s="49">
        <f t="shared" si="234"/>
        <v>5.4947843137254905E-2</v>
      </c>
      <c r="E1943" s="49">
        <f t="shared" si="234"/>
        <v>8.2352941176470587E-2</v>
      </c>
      <c r="F1943" s="49">
        <f t="shared" si="234"/>
        <v>0.1074392156862745</v>
      </c>
      <c r="G1943" s="49" t="e">
        <f t="shared" si="238"/>
        <v>#REF!</v>
      </c>
      <c r="H1943" s="49" t="e">
        <f t="shared" si="238"/>
        <v>#REF!</v>
      </c>
      <c r="I1943" s="49" t="e">
        <f t="shared" si="238"/>
        <v>#REF!</v>
      </c>
      <c r="J1943" s="116">
        <f>'[2]RGB Analysis'!A1943/3</f>
        <v>632.33333333333337</v>
      </c>
      <c r="K1943" s="116" t="b">
        <f t="shared" si="236"/>
        <v>0</v>
      </c>
      <c r="L1943" s="116"/>
      <c r="N1943" s="49">
        <v>14.011699999999999</v>
      </c>
      <c r="O1943" s="49">
        <v>21</v>
      </c>
      <c r="P1943" s="49">
        <v>27.396999999999998</v>
      </c>
    </row>
    <row r="1944" spans="1:16" hidden="1" x14ac:dyDescent="0.3">
      <c r="A1944" s="49">
        <v>1898</v>
      </c>
      <c r="B1944" s="115">
        <f t="shared" si="232"/>
        <v>0.30214738897022936</v>
      </c>
      <c r="C1944" s="49">
        <f t="shared" si="233"/>
        <v>4192.389430592797</v>
      </c>
      <c r="D1944" s="49">
        <f t="shared" si="234"/>
        <v>5.5190980392156863E-2</v>
      </c>
      <c r="E1944" s="49">
        <f t="shared" si="234"/>
        <v>8.2352941176470587E-2</v>
      </c>
      <c r="F1944" s="49">
        <f t="shared" si="234"/>
        <v>0.10609411764705881</v>
      </c>
      <c r="G1944" s="49" t="e">
        <f t="shared" si="238"/>
        <v>#REF!</v>
      </c>
      <c r="H1944" s="49" t="e">
        <f t="shared" si="238"/>
        <v>#REF!</v>
      </c>
      <c r="I1944" s="49" t="e">
        <f t="shared" si="238"/>
        <v>#REF!</v>
      </c>
      <c r="J1944" s="116">
        <f>'[2]RGB Analysis'!A1944/3</f>
        <v>632.66666666666663</v>
      </c>
      <c r="K1944" s="116" t="b">
        <f t="shared" si="236"/>
        <v>0</v>
      </c>
      <c r="L1944" s="116"/>
      <c r="N1944" s="49">
        <v>14.073700000000001</v>
      </c>
      <c r="O1944" s="49">
        <v>21</v>
      </c>
      <c r="P1944" s="49">
        <v>27.053999999999998</v>
      </c>
    </row>
    <row r="1945" spans="1:16" x14ac:dyDescent="0.3">
      <c r="A1945" s="49">
        <v>1899</v>
      </c>
      <c r="B1945" s="115">
        <f t="shared" si="232"/>
        <v>0.3001464128843338</v>
      </c>
      <c r="C1945" s="49">
        <f t="shared" si="233"/>
        <v>4220.3386934634163</v>
      </c>
      <c r="D1945" s="49">
        <f t="shared" si="234"/>
        <v>5.8823529411764705E-2</v>
      </c>
      <c r="E1945" s="49">
        <f t="shared" si="234"/>
        <v>8.2352941176470587E-2</v>
      </c>
      <c r="F1945" s="49">
        <f t="shared" si="234"/>
        <v>0.10571372549019609</v>
      </c>
      <c r="G1945" s="49" t="e">
        <f t="shared" si="238"/>
        <v>#REF!</v>
      </c>
      <c r="H1945" s="49" t="e">
        <f t="shared" si="238"/>
        <v>#REF!</v>
      </c>
      <c r="I1945" s="49" t="e">
        <f t="shared" si="238"/>
        <v>#REF!</v>
      </c>
      <c r="J1945" s="116">
        <f>'[2]RGB Analysis'!A1945/3</f>
        <v>633</v>
      </c>
      <c r="K1945" s="116" t="b">
        <f t="shared" si="236"/>
        <v>1</v>
      </c>
      <c r="L1945" s="116"/>
      <c r="N1945" s="49">
        <v>15</v>
      </c>
      <c r="O1945" s="49">
        <v>21</v>
      </c>
      <c r="P1945" s="49">
        <v>26.957000000000001</v>
      </c>
    </row>
    <row r="1946" spans="1:16" hidden="1" x14ac:dyDescent="0.3">
      <c r="A1946" s="49">
        <v>1900</v>
      </c>
      <c r="B1946" s="115">
        <f t="shared" si="232"/>
        <v>0.29814543679843825</v>
      </c>
      <c r="C1946" s="49">
        <f t="shared" si="233"/>
        <v>4248.6631142249153</v>
      </c>
      <c r="D1946" s="49">
        <f t="shared" si="234"/>
        <v>5.8823529411764705E-2</v>
      </c>
      <c r="E1946" s="49">
        <f t="shared" si="234"/>
        <v>8.2533333333333334E-2</v>
      </c>
      <c r="F1946" s="49">
        <f t="shared" si="234"/>
        <v>0.10445490196078432</v>
      </c>
      <c r="G1946" s="49" t="e">
        <f t="shared" si="238"/>
        <v>#REF!</v>
      </c>
      <c r="H1946" s="49" t="e">
        <f t="shared" si="238"/>
        <v>#REF!</v>
      </c>
      <c r="I1946" s="49" t="e">
        <f t="shared" si="238"/>
        <v>#REF!</v>
      </c>
      <c r="J1946" s="116">
        <f>'[2]RGB Analysis'!A1946/3</f>
        <v>633.33333333333337</v>
      </c>
      <c r="K1946" s="116" t="b">
        <f t="shared" si="236"/>
        <v>0</v>
      </c>
      <c r="L1946" s="116"/>
      <c r="N1946" s="49">
        <v>15</v>
      </c>
      <c r="O1946" s="49">
        <v>21.045999999999999</v>
      </c>
      <c r="P1946" s="49">
        <v>26.635999999999999</v>
      </c>
    </row>
    <row r="1947" spans="1:16" hidden="1" x14ac:dyDescent="0.3">
      <c r="A1947" s="49">
        <v>1901</v>
      </c>
      <c r="B1947" s="115">
        <f t="shared" si="232"/>
        <v>0.29614446071254269</v>
      </c>
      <c r="C1947" s="49">
        <f t="shared" si="233"/>
        <v>4277.3702974291382</v>
      </c>
      <c r="D1947" s="49">
        <f t="shared" si="234"/>
        <v>5.8823529411764705E-2</v>
      </c>
      <c r="E1947" s="49">
        <f t="shared" si="234"/>
        <v>8.4576470588235295E-2</v>
      </c>
      <c r="F1947" s="49">
        <f t="shared" si="234"/>
        <v>0.10413725490196078</v>
      </c>
      <c r="G1947" s="49" t="e">
        <f t="shared" si="238"/>
        <v>#REF!</v>
      </c>
      <c r="H1947" s="49" t="e">
        <f t="shared" si="238"/>
        <v>#REF!</v>
      </c>
      <c r="I1947" s="49" t="e">
        <f t="shared" si="238"/>
        <v>#REF!</v>
      </c>
      <c r="J1947" s="116">
        <f>'[2]RGB Analysis'!A1947/3</f>
        <v>633.66666666666663</v>
      </c>
      <c r="K1947" s="116" t="b">
        <f t="shared" si="236"/>
        <v>0</v>
      </c>
      <c r="L1947" s="116"/>
      <c r="N1947" s="49">
        <v>15</v>
      </c>
      <c r="O1947" s="49">
        <v>21.567</v>
      </c>
      <c r="P1947" s="49">
        <v>26.555</v>
      </c>
    </row>
    <row r="1948" spans="1:16" x14ac:dyDescent="0.3">
      <c r="A1948" s="49">
        <v>1902</v>
      </c>
      <c r="B1948" s="115">
        <f t="shared" si="232"/>
        <v>0.29414348462664713</v>
      </c>
      <c r="C1948" s="49">
        <f t="shared" si="233"/>
        <v>4306.4680545545061</v>
      </c>
      <c r="D1948" s="49">
        <f t="shared" si="234"/>
        <v>5.9104705882352941E-2</v>
      </c>
      <c r="E1948" s="49">
        <f t="shared" si="234"/>
        <v>8.2070588235294131E-2</v>
      </c>
      <c r="F1948" s="49">
        <f t="shared" si="234"/>
        <v>0.10102352941176471</v>
      </c>
      <c r="G1948" s="49" t="e">
        <f t="shared" si="238"/>
        <v>#REF!</v>
      </c>
      <c r="H1948" s="49" t="e">
        <f t="shared" si="238"/>
        <v>#REF!</v>
      </c>
      <c r="I1948" s="49" t="e">
        <f t="shared" si="238"/>
        <v>#REF!</v>
      </c>
      <c r="J1948" s="116">
        <f>'[2]RGB Analysis'!A1948/3</f>
        <v>634</v>
      </c>
      <c r="K1948" s="116" t="b">
        <f t="shared" si="236"/>
        <v>1</v>
      </c>
      <c r="L1948" s="116"/>
      <c r="N1948" s="49">
        <v>15.0717</v>
      </c>
      <c r="O1948" s="49">
        <v>20.928000000000001</v>
      </c>
      <c r="P1948" s="49">
        <v>25.760999999999999</v>
      </c>
    </row>
    <row r="1949" spans="1:16" hidden="1" x14ac:dyDescent="0.3">
      <c r="A1949" s="49">
        <v>1903</v>
      </c>
      <c r="B1949" s="115">
        <f t="shared" si="232"/>
        <v>0.29214250854075158</v>
      </c>
      <c r="C1949" s="49">
        <f t="shared" si="233"/>
        <v>4335.9644110925501</v>
      </c>
      <c r="D1949" s="49">
        <f t="shared" si="234"/>
        <v>6.2745098039215685E-2</v>
      </c>
      <c r="E1949" s="49">
        <f t="shared" si="234"/>
        <v>7.8588235294117639E-2</v>
      </c>
      <c r="F1949" s="49">
        <f t="shared" si="234"/>
        <v>0.10058039215686275</v>
      </c>
      <c r="G1949" s="49" t="e">
        <f t="shared" si="238"/>
        <v>#REF!</v>
      </c>
      <c r="H1949" s="49" t="e">
        <f t="shared" si="238"/>
        <v>#REF!</v>
      </c>
      <c r="I1949" s="49" t="e">
        <f t="shared" si="238"/>
        <v>#REF!</v>
      </c>
      <c r="J1949" s="116">
        <f>'[2]RGB Analysis'!A1949/3</f>
        <v>634.33333333333337</v>
      </c>
      <c r="K1949" s="116" t="b">
        <f t="shared" si="236"/>
        <v>0</v>
      </c>
      <c r="L1949" s="116"/>
      <c r="N1949" s="49">
        <v>16</v>
      </c>
      <c r="O1949" s="49">
        <v>20.04</v>
      </c>
      <c r="P1949" s="49">
        <v>25.648</v>
      </c>
    </row>
    <row r="1950" spans="1:16" hidden="1" x14ac:dyDescent="0.3">
      <c r="A1950" s="49">
        <v>1904</v>
      </c>
      <c r="B1950" s="115">
        <f t="shared" si="232"/>
        <v>0.29014153245485602</v>
      </c>
      <c r="C1950" s="49">
        <f t="shared" si="233"/>
        <v>4365.8676139276713</v>
      </c>
      <c r="D1950" s="49">
        <f t="shared" si="234"/>
        <v>6.2467450980392157E-2</v>
      </c>
      <c r="E1950" s="49">
        <f t="shared" si="234"/>
        <v>8.0541176470588241E-2</v>
      </c>
      <c r="F1950" s="49">
        <f t="shared" si="234"/>
        <v>9.8341176470588237E-2</v>
      </c>
      <c r="G1950" s="49" t="e">
        <f t="shared" si="238"/>
        <v>#REF!</v>
      </c>
      <c r="H1950" s="49" t="e">
        <f t="shared" si="238"/>
        <v>#REF!</v>
      </c>
      <c r="I1950" s="49" t="e">
        <f t="shared" si="238"/>
        <v>#REF!</v>
      </c>
      <c r="J1950" s="116">
        <f>'[2]RGB Analysis'!A1950/3</f>
        <v>634.66666666666663</v>
      </c>
      <c r="K1950" s="116" t="b">
        <f t="shared" si="236"/>
        <v>0</v>
      </c>
      <c r="L1950" s="116"/>
      <c r="N1950" s="49">
        <v>15.9292</v>
      </c>
      <c r="O1950" s="49">
        <v>20.538</v>
      </c>
      <c r="P1950" s="49">
        <v>25.077000000000002</v>
      </c>
    </row>
    <row r="1951" spans="1:16" x14ac:dyDescent="0.3">
      <c r="A1951" s="49">
        <v>1905</v>
      </c>
      <c r="B1951" s="115">
        <f t="shared" si="232"/>
        <v>0.28814055636896047</v>
      </c>
      <c r="C1951" s="49">
        <f t="shared" si="233"/>
        <v>4396.1861390243912</v>
      </c>
      <c r="D1951" s="49">
        <f t="shared" si="234"/>
        <v>5.8823529411764705E-2</v>
      </c>
      <c r="E1951" s="49">
        <f t="shared" si="234"/>
        <v>8.0031372549019611E-2</v>
      </c>
      <c r="F1951" s="49">
        <f t="shared" si="234"/>
        <v>9.8564705882352943E-2</v>
      </c>
      <c r="G1951" s="49" t="e">
        <f t="shared" ref="G1951:I1966" si="239">G1950</f>
        <v>#REF!</v>
      </c>
      <c r="H1951" s="49" t="e">
        <f t="shared" si="239"/>
        <v>#REF!</v>
      </c>
      <c r="I1951" s="49" t="e">
        <f t="shared" si="239"/>
        <v>#REF!</v>
      </c>
      <c r="J1951" s="116">
        <f>'[2]RGB Analysis'!A1951/3</f>
        <v>635</v>
      </c>
      <c r="K1951" s="116" t="b">
        <f t="shared" si="236"/>
        <v>1</v>
      </c>
      <c r="L1951" s="116"/>
      <c r="N1951" s="49">
        <v>15</v>
      </c>
      <c r="O1951" s="49">
        <v>20.408000000000001</v>
      </c>
      <c r="P1951" s="49">
        <v>25.134</v>
      </c>
    </row>
    <row r="1952" spans="1:16" hidden="1" x14ac:dyDescent="0.3">
      <c r="A1952" s="49">
        <v>1906</v>
      </c>
      <c r="B1952" s="115">
        <f t="shared" si="232"/>
        <v>0.28613958028306491</v>
      </c>
      <c r="C1952" s="49">
        <f t="shared" si="233"/>
        <v>4426.9286994371496</v>
      </c>
      <c r="D1952" s="49">
        <f t="shared" si="234"/>
        <v>5.8549803921568624E-2</v>
      </c>
      <c r="E1952" s="49">
        <f t="shared" si="234"/>
        <v>7.4368627450980385E-2</v>
      </c>
      <c r="F1952" s="49">
        <f t="shared" si="234"/>
        <v>0.10379999999999999</v>
      </c>
      <c r="G1952" s="49" t="e">
        <f t="shared" si="239"/>
        <v>#REF!</v>
      </c>
      <c r="H1952" s="49" t="e">
        <f t="shared" si="239"/>
        <v>#REF!</v>
      </c>
      <c r="I1952" s="49" t="e">
        <f t="shared" si="239"/>
        <v>#REF!</v>
      </c>
      <c r="J1952" s="116">
        <f>'[2]RGB Analysis'!A1952/3</f>
        <v>635.33333333333337</v>
      </c>
      <c r="K1952" s="116" t="b">
        <f t="shared" si="236"/>
        <v>0</v>
      </c>
      <c r="L1952" s="116"/>
      <c r="N1952" s="49">
        <v>14.930199999999999</v>
      </c>
      <c r="O1952" s="49">
        <v>18.963999999999999</v>
      </c>
      <c r="P1952" s="49">
        <v>26.469000000000001</v>
      </c>
    </row>
    <row r="1953" spans="1:16" hidden="1" x14ac:dyDescent="0.3">
      <c r="A1953" s="49">
        <v>1907</v>
      </c>
      <c r="B1953" s="115">
        <f t="shared" si="232"/>
        <v>0.28413860419716935</v>
      </c>
      <c r="C1953" s="49">
        <f t="shared" si="233"/>
        <v>4458.1042536585373</v>
      </c>
      <c r="D1953" s="49">
        <f t="shared" si="234"/>
        <v>5.4901960784313725E-2</v>
      </c>
      <c r="E1953" s="49">
        <f t="shared" si="234"/>
        <v>7.2682352941176462E-2</v>
      </c>
      <c r="F1953" s="49">
        <f t="shared" si="234"/>
        <v>0.10325882352941176</v>
      </c>
      <c r="G1953" s="49" t="e">
        <f t="shared" si="239"/>
        <v>#REF!</v>
      </c>
      <c r="H1953" s="49" t="e">
        <f t="shared" si="239"/>
        <v>#REF!</v>
      </c>
      <c r="I1953" s="49" t="e">
        <f t="shared" si="239"/>
        <v>#REF!</v>
      </c>
      <c r="J1953" s="116">
        <f>'[2]RGB Analysis'!A1953/3</f>
        <v>635.66666666666663</v>
      </c>
      <c r="K1953" s="116" t="b">
        <f t="shared" si="236"/>
        <v>0</v>
      </c>
      <c r="L1953" s="116"/>
      <c r="N1953" s="49">
        <v>14</v>
      </c>
      <c r="O1953" s="49">
        <v>18.533999999999999</v>
      </c>
      <c r="P1953" s="49">
        <v>26.331</v>
      </c>
    </row>
    <row r="1954" spans="1:16" x14ac:dyDescent="0.3">
      <c r="A1954" s="49">
        <v>1908</v>
      </c>
      <c r="B1954" s="115">
        <f t="shared" si="232"/>
        <v>0.2821376281112738</v>
      </c>
      <c r="C1954" s="49">
        <f t="shared" si="233"/>
        <v>4489.7220143227823</v>
      </c>
      <c r="D1954" s="49">
        <f t="shared" si="234"/>
        <v>5.5171764705882351E-2</v>
      </c>
      <c r="E1954" s="49">
        <f t="shared" si="234"/>
        <v>7.6239215686274509E-2</v>
      </c>
      <c r="F1954" s="49">
        <f t="shared" si="234"/>
        <v>9.9768627450980391E-2</v>
      </c>
      <c r="G1954" s="49" t="e">
        <f t="shared" si="239"/>
        <v>#REF!</v>
      </c>
      <c r="H1954" s="49" t="e">
        <f t="shared" si="239"/>
        <v>#REF!</v>
      </c>
      <c r="I1954" s="49" t="e">
        <f t="shared" si="239"/>
        <v>#REF!</v>
      </c>
      <c r="J1954" s="116">
        <f>'[2]RGB Analysis'!A1954/3</f>
        <v>636</v>
      </c>
      <c r="K1954" s="116" t="b">
        <f t="shared" si="236"/>
        <v>1</v>
      </c>
      <c r="L1954" s="116"/>
      <c r="N1954" s="49">
        <v>14.0688</v>
      </c>
      <c r="O1954" s="49">
        <v>19.440999999999999</v>
      </c>
      <c r="P1954" s="49">
        <v>25.440999999999999</v>
      </c>
    </row>
    <row r="1955" spans="1:16" hidden="1" x14ac:dyDescent="0.3">
      <c r="A1955" s="49">
        <v>1909</v>
      </c>
      <c r="B1955" s="115">
        <f t="shared" si="232"/>
        <v>0.28013665202537824</v>
      </c>
      <c r="C1955" s="49">
        <f t="shared" si="233"/>
        <v>4521.791457282231</v>
      </c>
      <c r="D1955" s="49">
        <f t="shared" si="234"/>
        <v>5.8823529411764705E-2</v>
      </c>
      <c r="E1955" s="49">
        <f t="shared" si="234"/>
        <v>7.6031372549019621E-2</v>
      </c>
      <c r="F1955" s="49">
        <f t="shared" si="234"/>
        <v>9.9717647058823522E-2</v>
      </c>
      <c r="G1955" s="49" t="e">
        <f t="shared" si="239"/>
        <v>#REF!</v>
      </c>
      <c r="H1955" s="49" t="e">
        <f t="shared" si="239"/>
        <v>#REF!</v>
      </c>
      <c r="I1955" s="49" t="e">
        <f t="shared" si="239"/>
        <v>#REF!</v>
      </c>
      <c r="J1955" s="116">
        <f>'[2]RGB Analysis'!A1955/3</f>
        <v>636.33333333333337</v>
      </c>
      <c r="K1955" s="116" t="b">
        <f t="shared" si="236"/>
        <v>0</v>
      </c>
      <c r="L1955" s="116"/>
      <c r="N1955" s="49">
        <v>15</v>
      </c>
      <c r="O1955" s="49">
        <v>19.388000000000002</v>
      </c>
      <c r="P1955" s="49">
        <v>25.428000000000001</v>
      </c>
    </row>
    <row r="1956" spans="1:16" hidden="1" x14ac:dyDescent="0.3">
      <c r="A1956" s="49">
        <v>1910</v>
      </c>
      <c r="B1956" s="115">
        <f t="shared" si="232"/>
        <v>0.27813567593948268</v>
      </c>
      <c r="C1956" s="49">
        <f t="shared" si="233"/>
        <v>4554.3223310756284</v>
      </c>
      <c r="D1956" s="49">
        <f t="shared" si="234"/>
        <v>5.8291372549019609E-2</v>
      </c>
      <c r="E1956" s="49">
        <f t="shared" si="234"/>
        <v>7.4776470588235305E-2</v>
      </c>
      <c r="F1956" s="49">
        <f t="shared" si="234"/>
        <v>0.1004235294117647</v>
      </c>
      <c r="G1956" s="49" t="e">
        <f t="shared" si="239"/>
        <v>#REF!</v>
      </c>
      <c r="H1956" s="49" t="e">
        <f t="shared" si="239"/>
        <v>#REF!</v>
      </c>
      <c r="I1956" s="49" t="e">
        <f t="shared" si="239"/>
        <v>#REF!</v>
      </c>
      <c r="J1956" s="116">
        <f>'[2]RGB Analysis'!A1956/3</f>
        <v>636.66666666666663</v>
      </c>
      <c r="K1956" s="116" t="b">
        <f t="shared" si="236"/>
        <v>0</v>
      </c>
      <c r="L1956" s="116"/>
      <c r="N1956" s="49">
        <v>14.8643</v>
      </c>
      <c r="O1956" s="49">
        <v>19.068000000000001</v>
      </c>
      <c r="P1956" s="49">
        <v>25.608000000000001</v>
      </c>
    </row>
    <row r="1957" spans="1:16" x14ac:dyDescent="0.3">
      <c r="A1957" s="49">
        <v>1911</v>
      </c>
      <c r="B1957" s="115">
        <f t="shared" si="232"/>
        <v>0.27613469985358707</v>
      </c>
      <c r="C1957" s="49">
        <f t="shared" si="233"/>
        <v>4587.324666808061</v>
      </c>
      <c r="D1957" s="49">
        <f t="shared" si="234"/>
        <v>5.0980392156862744E-2</v>
      </c>
      <c r="E1957" s="49">
        <f t="shared" si="234"/>
        <v>7.8431372549019607E-2</v>
      </c>
      <c r="F1957" s="49">
        <f t="shared" si="234"/>
        <v>0.10035294117647058</v>
      </c>
      <c r="G1957" s="49" t="e">
        <f t="shared" si="239"/>
        <v>#REF!</v>
      </c>
      <c r="H1957" s="49" t="e">
        <f t="shared" si="239"/>
        <v>#REF!</v>
      </c>
      <c r="I1957" s="49" t="e">
        <f t="shared" si="239"/>
        <v>#REF!</v>
      </c>
      <c r="J1957" s="116">
        <f>'[2]RGB Analysis'!A1957/3</f>
        <v>637</v>
      </c>
      <c r="K1957" s="116" t="b">
        <f t="shared" si="236"/>
        <v>1</v>
      </c>
      <c r="L1957" s="116"/>
      <c r="N1957" s="49">
        <v>13</v>
      </c>
      <c r="O1957" s="49">
        <v>20</v>
      </c>
      <c r="P1957" s="49">
        <v>25.59</v>
      </c>
    </row>
    <row r="1958" spans="1:16" hidden="1" x14ac:dyDescent="0.3">
      <c r="A1958" s="49">
        <v>1912</v>
      </c>
      <c r="B1958" s="115">
        <f t="shared" si="232"/>
        <v>0.27413372376769152</v>
      </c>
      <c r="C1958" s="49">
        <f t="shared" si="233"/>
        <v>4620.8087884635943</v>
      </c>
      <c r="D1958" s="49">
        <f t="shared" si="234"/>
        <v>5.1242745098039222E-2</v>
      </c>
      <c r="E1958" s="49">
        <f t="shared" si="234"/>
        <v>7.8431372549019607E-2</v>
      </c>
      <c r="F1958" s="49">
        <f t="shared" si="234"/>
        <v>9.8039215686274508E-2</v>
      </c>
      <c r="G1958" s="49" t="e">
        <f t="shared" si="239"/>
        <v>#REF!</v>
      </c>
      <c r="H1958" s="49" t="e">
        <f t="shared" si="239"/>
        <v>#REF!</v>
      </c>
      <c r="I1958" s="49" t="e">
        <f t="shared" si="239"/>
        <v>#REF!</v>
      </c>
      <c r="J1958" s="116">
        <f>'[2]RGB Analysis'!A1958/3</f>
        <v>637.33333333333337</v>
      </c>
      <c r="K1958" s="116" t="b">
        <f t="shared" si="236"/>
        <v>0</v>
      </c>
      <c r="L1958" s="116"/>
      <c r="N1958" s="49">
        <v>13.0669</v>
      </c>
      <c r="O1958" s="49">
        <v>20</v>
      </c>
      <c r="P1958" s="49">
        <v>25</v>
      </c>
    </row>
    <row r="1959" spans="1:16" hidden="1" x14ac:dyDescent="0.3">
      <c r="A1959" s="49">
        <v>1913</v>
      </c>
      <c r="B1959" s="115">
        <f t="shared" si="232"/>
        <v>0.27213274768179596</v>
      </c>
      <c r="C1959" s="49">
        <f t="shared" si="233"/>
        <v>4654.7853236728861</v>
      </c>
      <c r="D1959" s="49">
        <f t="shared" si="234"/>
        <v>5.4901960784313725E-2</v>
      </c>
      <c r="E1959" s="49">
        <f t="shared" si="234"/>
        <v>7.8349019607843143E-2</v>
      </c>
      <c r="F1959" s="49">
        <f t="shared" si="234"/>
        <v>9.7600000000000006E-2</v>
      </c>
      <c r="G1959" s="49" t="e">
        <f t="shared" si="239"/>
        <v>#REF!</v>
      </c>
      <c r="H1959" s="49" t="e">
        <f t="shared" si="239"/>
        <v>#REF!</v>
      </c>
      <c r="I1959" s="49" t="e">
        <f t="shared" si="239"/>
        <v>#REF!</v>
      </c>
      <c r="J1959" s="116">
        <f>'[2]RGB Analysis'!A1959/3</f>
        <v>637.66666666666663</v>
      </c>
      <c r="K1959" s="116" t="b">
        <f t="shared" si="236"/>
        <v>0</v>
      </c>
      <c r="L1959" s="116"/>
      <c r="N1959" s="49">
        <v>14</v>
      </c>
      <c r="O1959" s="49">
        <v>19.978999999999999</v>
      </c>
      <c r="P1959" s="49">
        <v>24.888000000000002</v>
      </c>
    </row>
    <row r="1960" spans="1:16" x14ac:dyDescent="0.3">
      <c r="A1960" s="49">
        <v>1914</v>
      </c>
      <c r="B1960" s="115">
        <f t="shared" si="232"/>
        <v>0.27013177159590041</v>
      </c>
      <c r="C1960" s="49">
        <f t="shared" si="233"/>
        <v>4689.2652149593514</v>
      </c>
      <c r="D1960" s="49">
        <f t="shared" si="234"/>
        <v>5.5418823529411763E-2</v>
      </c>
      <c r="E1960" s="49">
        <f t="shared" si="234"/>
        <v>7.7278431372549014E-2</v>
      </c>
      <c r="F1960" s="49">
        <f t="shared" si="234"/>
        <v>9.134901960784314E-2</v>
      </c>
      <c r="G1960" s="49" t="e">
        <f t="shared" si="239"/>
        <v>#REF!</v>
      </c>
      <c r="H1960" s="49" t="e">
        <f t="shared" si="239"/>
        <v>#REF!</v>
      </c>
      <c r="I1960" s="49" t="e">
        <f t="shared" si="239"/>
        <v>#REF!</v>
      </c>
      <c r="J1960" s="116">
        <f>'[2]RGB Analysis'!A1960/3</f>
        <v>638</v>
      </c>
      <c r="K1960" s="116" t="b">
        <f t="shared" si="236"/>
        <v>1</v>
      </c>
      <c r="L1960" s="116"/>
      <c r="N1960" s="49">
        <v>14.1318</v>
      </c>
      <c r="O1960" s="49">
        <v>19.706</v>
      </c>
      <c r="P1960" s="49">
        <v>23.294</v>
      </c>
    </row>
    <row r="1961" spans="1:16" hidden="1" x14ac:dyDescent="0.3">
      <c r="A1961" s="49">
        <v>1915</v>
      </c>
      <c r="B1961" s="115">
        <f t="shared" si="232"/>
        <v>0.26813079551000485</v>
      </c>
      <c r="C1961" s="49">
        <f t="shared" si="233"/>
        <v>4724.259731488899</v>
      </c>
      <c r="D1961" s="49">
        <f t="shared" si="234"/>
        <v>6.2745098039215685E-2</v>
      </c>
      <c r="E1961" s="49">
        <f t="shared" si="234"/>
        <v>7.744313725490197E-2</v>
      </c>
      <c r="F1961" s="49">
        <f t="shared" si="234"/>
        <v>9.1254901960784313E-2</v>
      </c>
      <c r="G1961" s="49" t="e">
        <f t="shared" si="239"/>
        <v>#REF!</v>
      </c>
      <c r="H1961" s="49" t="e">
        <f t="shared" si="239"/>
        <v>#REF!</v>
      </c>
      <c r="I1961" s="49" t="e">
        <f t="shared" si="239"/>
        <v>#REF!</v>
      </c>
      <c r="J1961" s="116">
        <f>'[2]RGB Analysis'!A1961/3</f>
        <v>638.33333333333337</v>
      </c>
      <c r="K1961" s="116" t="b">
        <f t="shared" si="236"/>
        <v>0</v>
      </c>
      <c r="L1961" s="116"/>
      <c r="N1961" s="49">
        <v>16</v>
      </c>
      <c r="O1961" s="49">
        <v>19.748000000000001</v>
      </c>
      <c r="P1961" s="49">
        <v>23.27</v>
      </c>
    </row>
    <row r="1962" spans="1:16" hidden="1" x14ac:dyDescent="0.3">
      <c r="A1962" s="49">
        <v>1916</v>
      </c>
      <c r="B1962" s="115">
        <f t="shared" si="232"/>
        <v>0.26612981942410929</v>
      </c>
      <c r="C1962" s="49">
        <f t="shared" si="233"/>
        <v>4759.7804813497178</v>
      </c>
      <c r="D1962" s="49">
        <f t="shared" si="234"/>
        <v>6.1981568627450988E-2</v>
      </c>
      <c r="E1962" s="49">
        <f t="shared" si="234"/>
        <v>7.8176470588235278E-2</v>
      </c>
      <c r="F1962" s="49">
        <f t="shared" si="234"/>
        <v>9.1156862745098044E-2</v>
      </c>
      <c r="G1962" s="49" t="e">
        <f t="shared" si="239"/>
        <v>#REF!</v>
      </c>
      <c r="H1962" s="49" t="e">
        <f t="shared" si="239"/>
        <v>#REF!</v>
      </c>
      <c r="I1962" s="49" t="e">
        <f t="shared" si="239"/>
        <v>#REF!</v>
      </c>
      <c r="J1962" s="116">
        <f>'[2]RGB Analysis'!A1962/3</f>
        <v>638.66666666666663</v>
      </c>
      <c r="K1962" s="116" t="b">
        <f t="shared" si="236"/>
        <v>0</v>
      </c>
      <c r="L1962" s="116"/>
      <c r="N1962" s="49">
        <v>15.805300000000001</v>
      </c>
      <c r="O1962" s="49">
        <v>19.934999999999999</v>
      </c>
      <c r="P1962" s="49">
        <v>23.245000000000001</v>
      </c>
    </row>
    <row r="1963" spans="1:16" x14ac:dyDescent="0.3">
      <c r="A1963" s="49">
        <v>1917</v>
      </c>
      <c r="B1963" s="115">
        <f t="shared" si="232"/>
        <v>0.26412884333821374</v>
      </c>
      <c r="C1963" s="49">
        <f t="shared" si="233"/>
        <v>4795.8394243902458</v>
      </c>
      <c r="D1963" s="49">
        <f t="shared" si="234"/>
        <v>5.0980392156862744E-2</v>
      </c>
      <c r="E1963" s="49">
        <f t="shared" si="234"/>
        <v>7.4258823529411766E-2</v>
      </c>
      <c r="F1963" s="49">
        <f t="shared" si="234"/>
        <v>9.1568627450980405E-2</v>
      </c>
      <c r="G1963" s="49" t="e">
        <f t="shared" si="239"/>
        <v>#REF!</v>
      </c>
      <c r="H1963" s="49" t="e">
        <f t="shared" si="239"/>
        <v>#REF!</v>
      </c>
      <c r="I1963" s="49" t="e">
        <f t="shared" si="239"/>
        <v>#REF!</v>
      </c>
      <c r="J1963" s="116">
        <f>'[2]RGB Analysis'!A1963/3</f>
        <v>639</v>
      </c>
      <c r="K1963" s="116" t="b">
        <f t="shared" si="236"/>
        <v>1</v>
      </c>
      <c r="L1963" s="116"/>
      <c r="N1963" s="49">
        <v>13</v>
      </c>
      <c r="O1963" s="49">
        <v>18.936</v>
      </c>
      <c r="P1963" s="49">
        <v>23.35</v>
      </c>
    </row>
    <row r="1964" spans="1:16" hidden="1" x14ac:dyDescent="0.3">
      <c r="A1964" s="49">
        <v>1918</v>
      </c>
      <c r="B1964" s="115">
        <f t="shared" si="232"/>
        <v>0.26212786725231818</v>
      </c>
      <c r="C1964" s="49">
        <f t="shared" si="233"/>
        <v>4832.4488856451326</v>
      </c>
      <c r="D1964" s="49">
        <f t="shared" si="234"/>
        <v>5.1230980392156858E-2</v>
      </c>
      <c r="E1964" s="49">
        <f t="shared" si="234"/>
        <v>7.0839215686274506E-2</v>
      </c>
      <c r="F1964" s="49">
        <f t="shared" si="234"/>
        <v>9.8811764705882349E-2</v>
      </c>
      <c r="G1964" s="49" t="e">
        <f t="shared" si="239"/>
        <v>#REF!</v>
      </c>
      <c r="H1964" s="49" t="e">
        <f t="shared" si="239"/>
        <v>#REF!</v>
      </c>
      <c r="I1964" s="49" t="e">
        <f t="shared" si="239"/>
        <v>#REF!</v>
      </c>
      <c r="J1964" s="116">
        <f>'[2]RGB Analysis'!A1964/3</f>
        <v>639.33333333333337</v>
      </c>
      <c r="K1964" s="116" t="b">
        <f t="shared" si="236"/>
        <v>0</v>
      </c>
      <c r="L1964" s="116"/>
      <c r="N1964" s="49">
        <v>13.0639</v>
      </c>
      <c r="O1964" s="49">
        <v>18.064</v>
      </c>
      <c r="P1964" s="49">
        <v>25.196999999999999</v>
      </c>
    </row>
    <row r="1965" spans="1:16" hidden="1" x14ac:dyDescent="0.3">
      <c r="A1965" s="49">
        <v>1919</v>
      </c>
      <c r="B1965" s="115">
        <f t="shared" si="232"/>
        <v>0.26012689116642262</v>
      </c>
      <c r="C1965" s="49">
        <f t="shared" si="233"/>
        <v>4869.6215693808645</v>
      </c>
      <c r="D1965" s="49">
        <f t="shared" si="234"/>
        <v>5.4901960784313725E-2</v>
      </c>
      <c r="E1965" s="49">
        <f t="shared" si="234"/>
        <v>7.4301960784313725E-2</v>
      </c>
      <c r="F1965" s="49">
        <f t="shared" si="234"/>
        <v>9.8627450980392148E-2</v>
      </c>
      <c r="G1965" s="49" t="e">
        <f t="shared" si="239"/>
        <v>#REF!</v>
      </c>
      <c r="H1965" s="49" t="e">
        <f t="shared" si="239"/>
        <v>#REF!</v>
      </c>
      <c r="I1965" s="49" t="e">
        <f t="shared" si="239"/>
        <v>#REF!</v>
      </c>
      <c r="J1965" s="116">
        <f>'[2]RGB Analysis'!A1965/3</f>
        <v>639.66666666666663</v>
      </c>
      <c r="K1965" s="116" t="b">
        <f t="shared" si="236"/>
        <v>0</v>
      </c>
      <c r="L1965" s="116"/>
      <c r="N1965" s="49">
        <v>14</v>
      </c>
      <c r="O1965" s="49">
        <v>18.946999999999999</v>
      </c>
      <c r="P1965" s="49">
        <v>25.15</v>
      </c>
    </row>
    <row r="1966" spans="1:16" x14ac:dyDescent="0.3">
      <c r="A1966" s="49">
        <v>1920</v>
      </c>
      <c r="B1966" s="115">
        <f t="shared" si="232"/>
        <v>0.25812591508052707</v>
      </c>
      <c r="C1966" s="49">
        <f t="shared" si="233"/>
        <v>4907.3705737946702</v>
      </c>
      <c r="D1966" s="49">
        <f t="shared" si="234"/>
        <v>5.5149019607843137E-2</v>
      </c>
      <c r="E1966" s="49">
        <f t="shared" si="234"/>
        <v>7.116862745098039E-2</v>
      </c>
      <c r="F1966" s="49">
        <f t="shared" si="234"/>
        <v>9.7458823529411764E-2</v>
      </c>
      <c r="G1966" s="49" t="e">
        <f t="shared" si="239"/>
        <v>#REF!</v>
      </c>
      <c r="H1966" s="49" t="e">
        <f t="shared" si="239"/>
        <v>#REF!</v>
      </c>
      <c r="I1966" s="49" t="e">
        <f t="shared" si="239"/>
        <v>#REF!</v>
      </c>
      <c r="J1966" s="116">
        <f>'[2]RGB Analysis'!A1966/3</f>
        <v>640</v>
      </c>
      <c r="K1966" s="116" t="b">
        <f t="shared" si="236"/>
        <v>1</v>
      </c>
      <c r="L1966" s="116"/>
      <c r="N1966" s="49">
        <v>14.063000000000001</v>
      </c>
      <c r="O1966" s="49">
        <v>18.148</v>
      </c>
      <c r="P1966" s="49">
        <v>24.852</v>
      </c>
    </row>
    <row r="1967" spans="1:16" hidden="1" x14ac:dyDescent="0.3">
      <c r="A1967" s="49">
        <v>1921</v>
      </c>
      <c r="B1967" s="115">
        <f t="shared" ref="B1967:B2030" si="240">4.1/2049*(2049-A1967)</f>
        <v>0.25612493899463151</v>
      </c>
      <c r="C1967" s="49">
        <f t="shared" ref="C1967:C2030" si="241">0.4*18.6*78.1*2.18/B1967</f>
        <v>4945.7094064024404</v>
      </c>
      <c r="D1967" s="49">
        <f t="shared" ref="D1967:F2030" si="242">N1967/250/1.02</f>
        <v>5.8823529411764705E-2</v>
      </c>
      <c r="E1967" s="49">
        <f t="shared" si="242"/>
        <v>7.1286274509803918E-2</v>
      </c>
      <c r="F1967" s="49">
        <f t="shared" si="242"/>
        <v>9.7278431372549018E-2</v>
      </c>
      <c r="G1967" s="49" t="e">
        <f t="shared" ref="G1967:I1982" si="243">G1966</f>
        <v>#REF!</v>
      </c>
      <c r="H1967" s="49" t="e">
        <f t="shared" si="243"/>
        <v>#REF!</v>
      </c>
      <c r="I1967" s="49" t="e">
        <f t="shared" si="243"/>
        <v>#REF!</v>
      </c>
      <c r="J1967" s="116">
        <f>'[2]RGB Analysis'!A1967/3</f>
        <v>640.33333333333337</v>
      </c>
      <c r="K1967" s="116" t="b">
        <f t="shared" ref="K1967:K2030" si="244">INT(J1967)=J1967</f>
        <v>0</v>
      </c>
      <c r="L1967" s="116"/>
      <c r="N1967" s="49">
        <v>15</v>
      </c>
      <c r="O1967" s="49">
        <v>18.178000000000001</v>
      </c>
      <c r="P1967" s="49">
        <v>24.806000000000001</v>
      </c>
    </row>
    <row r="1968" spans="1:16" hidden="1" x14ac:dyDescent="0.3">
      <c r="A1968" s="49">
        <v>1922</v>
      </c>
      <c r="B1968" s="115">
        <f t="shared" si="240"/>
        <v>0.25412396290873596</v>
      </c>
      <c r="C1968" s="49">
        <f t="shared" si="241"/>
        <v>4984.652000153641</v>
      </c>
      <c r="D1968" s="49">
        <f t="shared" si="242"/>
        <v>5.8337254901960775E-2</v>
      </c>
      <c r="E1968" s="49">
        <f t="shared" si="242"/>
        <v>7.4509803921568626E-2</v>
      </c>
      <c r="F1968" s="49">
        <f t="shared" si="242"/>
        <v>9.3341176470588233E-2</v>
      </c>
      <c r="G1968" s="49" t="e">
        <f t="shared" si="243"/>
        <v>#REF!</v>
      </c>
      <c r="H1968" s="49" t="e">
        <f t="shared" si="243"/>
        <v>#REF!</v>
      </c>
      <c r="I1968" s="49" t="e">
        <f t="shared" si="243"/>
        <v>#REF!</v>
      </c>
      <c r="J1968" s="116">
        <f>'[2]RGB Analysis'!A1968/3</f>
        <v>640.66666666666663</v>
      </c>
      <c r="K1968" s="116" t="b">
        <f t="shared" si="244"/>
        <v>0</v>
      </c>
      <c r="L1968" s="116"/>
      <c r="N1968" s="49">
        <v>14.875999999999999</v>
      </c>
      <c r="O1968" s="49">
        <v>19</v>
      </c>
      <c r="P1968" s="49">
        <v>23.802</v>
      </c>
    </row>
    <row r="1969" spans="1:16" x14ac:dyDescent="0.3">
      <c r="A1969" s="49">
        <v>1923</v>
      </c>
      <c r="B1969" s="115">
        <f t="shared" si="240"/>
        <v>0.2521229868228404</v>
      </c>
      <c r="C1969" s="49">
        <f t="shared" si="241"/>
        <v>5024.2127303135903</v>
      </c>
      <c r="D1969" s="49">
        <f t="shared" si="242"/>
        <v>5.0980392156862744E-2</v>
      </c>
      <c r="E1969" s="49">
        <f t="shared" si="242"/>
        <v>7.4529411764705872E-2</v>
      </c>
      <c r="F1969" s="49">
        <f t="shared" si="242"/>
        <v>9.3584313725490198E-2</v>
      </c>
      <c r="G1969" s="49" t="e">
        <f t="shared" si="243"/>
        <v>#REF!</v>
      </c>
      <c r="H1969" s="49" t="e">
        <f t="shared" si="243"/>
        <v>#REF!</v>
      </c>
      <c r="I1969" s="49" t="e">
        <f t="shared" si="243"/>
        <v>#REF!</v>
      </c>
      <c r="J1969" s="116">
        <f>'[2]RGB Analysis'!A1969/3</f>
        <v>641</v>
      </c>
      <c r="K1969" s="116" t="b">
        <f t="shared" si="244"/>
        <v>1</v>
      </c>
      <c r="L1969" s="116"/>
      <c r="N1969" s="49">
        <v>13</v>
      </c>
      <c r="O1969" s="49">
        <v>19.004999999999999</v>
      </c>
      <c r="P1969" s="49">
        <v>23.864000000000001</v>
      </c>
    </row>
    <row r="1970" spans="1:16" hidden="1" x14ac:dyDescent="0.3">
      <c r="A1970" s="49">
        <v>1924</v>
      </c>
      <c r="B1970" s="115">
        <f t="shared" si="240"/>
        <v>0.25012201073694484</v>
      </c>
      <c r="C1970" s="49">
        <f t="shared" si="241"/>
        <v>5064.4064321560991</v>
      </c>
      <c r="D1970" s="49">
        <f t="shared" si="242"/>
        <v>5.0741176470588241E-2</v>
      </c>
      <c r="E1970" s="49">
        <f t="shared" si="242"/>
        <v>7.4705882352941178E-2</v>
      </c>
      <c r="F1970" s="49">
        <f t="shared" si="242"/>
        <v>9.4313725490196079E-2</v>
      </c>
      <c r="G1970" s="49" t="e">
        <f t="shared" si="243"/>
        <v>#REF!</v>
      </c>
      <c r="H1970" s="49" t="e">
        <f t="shared" si="243"/>
        <v>#REF!</v>
      </c>
      <c r="I1970" s="49" t="e">
        <f t="shared" si="243"/>
        <v>#REF!</v>
      </c>
      <c r="J1970" s="116">
        <f>'[2]RGB Analysis'!A1970/3</f>
        <v>641.33333333333337</v>
      </c>
      <c r="K1970" s="116" t="b">
        <f t="shared" si="244"/>
        <v>0</v>
      </c>
      <c r="L1970" s="116"/>
      <c r="N1970" s="49">
        <v>12.939</v>
      </c>
      <c r="O1970" s="49">
        <v>19.05</v>
      </c>
      <c r="P1970" s="49">
        <v>24.05</v>
      </c>
    </row>
    <row r="1971" spans="1:16" hidden="1" x14ac:dyDescent="0.3">
      <c r="A1971" s="49">
        <v>1925</v>
      </c>
      <c r="B1971" s="115">
        <f t="shared" si="240"/>
        <v>0.24812103465104929</v>
      </c>
      <c r="C1971" s="49">
        <f t="shared" si="241"/>
        <v>5105.248419512197</v>
      </c>
      <c r="D1971" s="49">
        <f t="shared" si="242"/>
        <v>4.7058823529411764E-2</v>
      </c>
      <c r="E1971" s="49">
        <f t="shared" si="242"/>
        <v>7.460392156862744E-2</v>
      </c>
      <c r="F1971" s="49">
        <f t="shared" si="242"/>
        <v>9.4454901960784307E-2</v>
      </c>
      <c r="G1971" s="49" t="e">
        <f t="shared" si="243"/>
        <v>#REF!</v>
      </c>
      <c r="H1971" s="49" t="e">
        <f t="shared" si="243"/>
        <v>#REF!</v>
      </c>
      <c r="I1971" s="49" t="e">
        <f t="shared" si="243"/>
        <v>#REF!</v>
      </c>
      <c r="J1971" s="116">
        <f>'[2]RGB Analysis'!A1971/3</f>
        <v>641.66666666666663</v>
      </c>
      <c r="K1971" s="116" t="b">
        <f t="shared" si="244"/>
        <v>0</v>
      </c>
      <c r="L1971" s="116"/>
      <c r="N1971" s="49">
        <v>12</v>
      </c>
      <c r="O1971" s="49">
        <v>19.024000000000001</v>
      </c>
      <c r="P1971" s="49">
        <v>24.085999999999999</v>
      </c>
    </row>
    <row r="1972" spans="1:16" x14ac:dyDescent="0.3">
      <c r="A1972" s="49">
        <v>1926</v>
      </c>
      <c r="B1972" s="115">
        <f t="shared" si="240"/>
        <v>0.24612005856515373</v>
      </c>
      <c r="C1972" s="49">
        <f t="shared" si="241"/>
        <v>5146.7545042236779</v>
      </c>
      <c r="D1972" s="49">
        <f t="shared" si="242"/>
        <v>4.7294117647058827E-2</v>
      </c>
      <c r="E1972" s="49">
        <f t="shared" si="242"/>
        <v>7.4509803921568626E-2</v>
      </c>
      <c r="F1972" s="49">
        <f t="shared" si="242"/>
        <v>9.8043137254901963E-2</v>
      </c>
      <c r="G1972" s="49" t="e">
        <f t="shared" si="243"/>
        <v>#REF!</v>
      </c>
      <c r="H1972" s="49" t="e">
        <f t="shared" si="243"/>
        <v>#REF!</v>
      </c>
      <c r="I1972" s="49" t="e">
        <f t="shared" si="243"/>
        <v>#REF!</v>
      </c>
      <c r="J1972" s="116">
        <f>'[2]RGB Analysis'!A1972/3</f>
        <v>642</v>
      </c>
      <c r="K1972" s="116" t="b">
        <f t="shared" si="244"/>
        <v>1</v>
      </c>
      <c r="L1972" s="116"/>
      <c r="N1972" s="49">
        <v>12.06</v>
      </c>
      <c r="O1972" s="49">
        <v>19</v>
      </c>
      <c r="P1972" s="49">
        <v>25.001000000000001</v>
      </c>
    </row>
    <row r="1973" spans="1:16" hidden="1" x14ac:dyDescent="0.3">
      <c r="A1973" s="49">
        <v>1927</v>
      </c>
      <c r="B1973" s="115">
        <f t="shared" si="240"/>
        <v>0.24411908247925815</v>
      </c>
      <c r="C1973" s="49">
        <f t="shared" si="241"/>
        <v>5188.9410165533809</v>
      </c>
      <c r="D1973" s="49">
        <f t="shared" si="242"/>
        <v>5.0980392156862744E-2</v>
      </c>
      <c r="E1973" s="49">
        <f t="shared" si="242"/>
        <v>7.4419607843137253E-2</v>
      </c>
      <c r="F1973" s="49">
        <f t="shared" si="242"/>
        <v>9.7572549019607838E-2</v>
      </c>
      <c r="G1973" s="49" t="e">
        <f t="shared" si="243"/>
        <v>#REF!</v>
      </c>
      <c r="H1973" s="49" t="e">
        <f t="shared" si="243"/>
        <v>#REF!</v>
      </c>
      <c r="I1973" s="49" t="e">
        <f t="shared" si="243"/>
        <v>#REF!</v>
      </c>
      <c r="J1973" s="116">
        <f>'[2]RGB Analysis'!A1973/3</f>
        <v>642.33333333333337</v>
      </c>
      <c r="K1973" s="116" t="b">
        <f t="shared" si="244"/>
        <v>0</v>
      </c>
      <c r="L1973" s="116"/>
      <c r="N1973" s="49">
        <v>13</v>
      </c>
      <c r="O1973" s="49">
        <v>18.977</v>
      </c>
      <c r="P1973" s="49">
        <v>24.881</v>
      </c>
    </row>
    <row r="1974" spans="1:16" hidden="1" x14ac:dyDescent="0.3">
      <c r="A1974" s="49">
        <v>1928</v>
      </c>
      <c r="B1974" s="115">
        <f t="shared" si="240"/>
        <v>0.24211810639336259</v>
      </c>
      <c r="C1974" s="49">
        <f t="shared" si="241"/>
        <v>5231.8248266075407</v>
      </c>
      <c r="D1974" s="49">
        <f t="shared" si="242"/>
        <v>5.1212156862745099E-2</v>
      </c>
      <c r="E1974" s="49">
        <f t="shared" si="242"/>
        <v>7.4333333333333335E-2</v>
      </c>
      <c r="F1974" s="49">
        <f t="shared" si="242"/>
        <v>9.0196078431372548E-2</v>
      </c>
      <c r="G1974" s="49" t="e">
        <f t="shared" si="243"/>
        <v>#REF!</v>
      </c>
      <c r="H1974" s="49" t="e">
        <f t="shared" si="243"/>
        <v>#REF!</v>
      </c>
      <c r="I1974" s="49" t="e">
        <f t="shared" si="243"/>
        <v>#REF!</v>
      </c>
      <c r="J1974" s="116">
        <f>'[2]RGB Analysis'!A1974/3</f>
        <v>642.66666666666663</v>
      </c>
      <c r="K1974" s="116" t="b">
        <f t="shared" si="244"/>
        <v>0</v>
      </c>
      <c r="L1974" s="116"/>
      <c r="N1974" s="49">
        <v>13.059100000000001</v>
      </c>
      <c r="O1974" s="49">
        <v>18.954999999999998</v>
      </c>
      <c r="P1974" s="49">
        <v>23</v>
      </c>
    </row>
    <row r="1975" spans="1:16" x14ac:dyDescent="0.3">
      <c r="A1975" s="49">
        <v>1929</v>
      </c>
      <c r="B1975" s="115">
        <f t="shared" si="240"/>
        <v>0.24011713030746704</v>
      </c>
      <c r="C1975" s="49">
        <f t="shared" si="241"/>
        <v>5275.42336682927</v>
      </c>
      <c r="D1975" s="49">
        <f t="shared" si="242"/>
        <v>5.4901960784313725E-2</v>
      </c>
      <c r="E1975" s="49">
        <f t="shared" si="242"/>
        <v>7.4278431372549011E-2</v>
      </c>
      <c r="F1975" s="49">
        <f t="shared" si="242"/>
        <v>9.0427450980392149E-2</v>
      </c>
      <c r="G1975" s="49" t="e">
        <f t="shared" si="243"/>
        <v>#REF!</v>
      </c>
      <c r="H1975" s="49" t="e">
        <f t="shared" si="243"/>
        <v>#REF!</v>
      </c>
      <c r="I1975" s="49" t="e">
        <f t="shared" si="243"/>
        <v>#REF!</v>
      </c>
      <c r="J1975" s="116">
        <f>'[2]RGB Analysis'!A1975/3</f>
        <v>643</v>
      </c>
      <c r="K1975" s="116" t="b">
        <f t="shared" si="244"/>
        <v>1</v>
      </c>
      <c r="L1975" s="116"/>
      <c r="N1975" s="49">
        <v>14</v>
      </c>
      <c r="O1975" s="49">
        <v>18.940999999999999</v>
      </c>
      <c r="P1975" s="49">
        <v>23.059000000000001</v>
      </c>
    </row>
    <row r="1976" spans="1:16" hidden="1" x14ac:dyDescent="0.3">
      <c r="A1976" s="49">
        <v>1930</v>
      </c>
      <c r="B1976" s="115">
        <f t="shared" si="240"/>
        <v>0.23811615422157148</v>
      </c>
      <c r="C1976" s="49">
        <f t="shared" si="241"/>
        <v>5319.754655626155</v>
      </c>
      <c r="D1976" s="49">
        <f t="shared" si="242"/>
        <v>5.4901960784313725E-2</v>
      </c>
      <c r="E1976" s="49">
        <f t="shared" si="242"/>
        <v>7.0588235294117646E-2</v>
      </c>
      <c r="F1976" s="49">
        <f t="shared" si="242"/>
        <v>9.4117647058823528E-2</v>
      </c>
      <c r="G1976" s="49" t="e">
        <f t="shared" si="243"/>
        <v>#REF!</v>
      </c>
      <c r="H1976" s="49" t="e">
        <f t="shared" si="243"/>
        <v>#REF!</v>
      </c>
      <c r="I1976" s="49" t="e">
        <f t="shared" si="243"/>
        <v>#REF!</v>
      </c>
      <c r="J1976" s="116">
        <f>'[2]RGB Analysis'!A1976/3</f>
        <v>643.33333333333337</v>
      </c>
      <c r="K1976" s="116" t="b">
        <f t="shared" si="244"/>
        <v>0</v>
      </c>
      <c r="L1976" s="116"/>
      <c r="N1976" s="49">
        <v>14</v>
      </c>
      <c r="O1976" s="49">
        <v>18</v>
      </c>
      <c r="P1976" s="49">
        <v>24</v>
      </c>
    </row>
    <row r="1977" spans="1:16" hidden="1" x14ac:dyDescent="0.3">
      <c r="A1977" s="49">
        <v>1931</v>
      </c>
      <c r="B1977" s="115">
        <f t="shared" si="240"/>
        <v>0.23611517813567592</v>
      </c>
      <c r="C1977" s="49">
        <f t="shared" si="241"/>
        <v>5364.8373221992579</v>
      </c>
      <c r="D1977" s="49">
        <f t="shared" si="242"/>
        <v>5.4901960784313725E-2</v>
      </c>
      <c r="E1977" s="49">
        <f t="shared" si="242"/>
        <v>7.0815686274509806E-2</v>
      </c>
      <c r="F1977" s="49">
        <f t="shared" si="242"/>
        <v>9.456862745098038E-2</v>
      </c>
      <c r="G1977" s="49" t="e">
        <f t="shared" si="243"/>
        <v>#REF!</v>
      </c>
      <c r="H1977" s="49" t="e">
        <f t="shared" si="243"/>
        <v>#REF!</v>
      </c>
      <c r="I1977" s="49" t="e">
        <f t="shared" si="243"/>
        <v>#REF!</v>
      </c>
      <c r="J1977" s="116">
        <f>'[2]RGB Analysis'!A1977/3</f>
        <v>643.66666666666663</v>
      </c>
      <c r="K1977" s="116" t="b">
        <f t="shared" si="244"/>
        <v>0</v>
      </c>
      <c r="L1977" s="116"/>
      <c r="N1977" s="49">
        <v>14</v>
      </c>
      <c r="O1977" s="49">
        <v>18.058</v>
      </c>
      <c r="P1977" s="49">
        <v>24.114999999999998</v>
      </c>
    </row>
    <row r="1978" spans="1:16" x14ac:dyDescent="0.3">
      <c r="A1978" s="49">
        <v>1932</v>
      </c>
      <c r="B1978" s="115">
        <f t="shared" si="240"/>
        <v>0.23411420204978037</v>
      </c>
      <c r="C1978" s="49">
        <f t="shared" si="241"/>
        <v>5410.6906326454055</v>
      </c>
      <c r="D1978" s="49">
        <f t="shared" si="242"/>
        <v>5.4678039215686272E-2</v>
      </c>
      <c r="E1978" s="49">
        <f t="shared" si="242"/>
        <v>7.4286274509803921E-2</v>
      </c>
      <c r="F1978" s="49">
        <f t="shared" si="242"/>
        <v>0.10196078431372549</v>
      </c>
      <c r="G1978" s="49" t="e">
        <f t="shared" si="243"/>
        <v>#REF!</v>
      </c>
      <c r="H1978" s="49" t="e">
        <f t="shared" si="243"/>
        <v>#REF!</v>
      </c>
      <c r="I1978" s="49" t="e">
        <f t="shared" si="243"/>
        <v>#REF!</v>
      </c>
      <c r="J1978" s="116">
        <f>'[2]RGB Analysis'!A1978/3</f>
        <v>644</v>
      </c>
      <c r="K1978" s="116" t="b">
        <f t="shared" si="244"/>
        <v>1</v>
      </c>
      <c r="L1978" s="116"/>
      <c r="N1978" s="49">
        <v>13.9429</v>
      </c>
      <c r="O1978" s="49">
        <v>18.943000000000001</v>
      </c>
      <c r="P1978" s="49">
        <v>26</v>
      </c>
    </row>
    <row r="1979" spans="1:16" hidden="1" x14ac:dyDescent="0.3">
      <c r="A1979" s="49">
        <v>1933</v>
      </c>
      <c r="B1979" s="115">
        <f t="shared" si="240"/>
        <v>0.23211322596388481</v>
      </c>
      <c r="C1979" s="49">
        <f t="shared" si="241"/>
        <v>5457.3345174095894</v>
      </c>
      <c r="D1979" s="49">
        <f t="shared" si="242"/>
        <v>5.0980392156862744E-2</v>
      </c>
      <c r="E1979" s="49">
        <f t="shared" si="242"/>
        <v>7.0588235294117646E-2</v>
      </c>
      <c r="F1979" s="49">
        <f t="shared" si="242"/>
        <v>0.10151764705882353</v>
      </c>
      <c r="G1979" s="49" t="e">
        <f t="shared" si="243"/>
        <v>#REF!</v>
      </c>
      <c r="H1979" s="49" t="e">
        <f t="shared" si="243"/>
        <v>#REF!</v>
      </c>
      <c r="I1979" s="49" t="e">
        <f t="shared" si="243"/>
        <v>#REF!</v>
      </c>
      <c r="J1979" s="116">
        <f>'[2]RGB Analysis'!A1979/3</f>
        <v>644.33333333333337</v>
      </c>
      <c r="K1979" s="116" t="b">
        <f t="shared" si="244"/>
        <v>0</v>
      </c>
      <c r="L1979" s="116"/>
      <c r="N1979" s="49">
        <v>13</v>
      </c>
      <c r="O1979" s="49">
        <v>18</v>
      </c>
      <c r="P1979" s="49">
        <v>25.887</v>
      </c>
    </row>
    <row r="1980" spans="1:16" hidden="1" x14ac:dyDescent="0.3">
      <c r="A1980" s="49">
        <v>1934</v>
      </c>
      <c r="B1980" s="115">
        <f t="shared" si="240"/>
        <v>0.23011224987798926</v>
      </c>
      <c r="C1980" s="49">
        <f t="shared" si="241"/>
        <v>5504.7896001696727</v>
      </c>
      <c r="D1980" s="49">
        <f t="shared" si="242"/>
        <v>5.0760392156862739E-2</v>
      </c>
      <c r="E1980" s="49">
        <f t="shared" si="242"/>
        <v>7.0807843137254911E-2</v>
      </c>
      <c r="F1980" s="49">
        <f t="shared" si="242"/>
        <v>9.4117647058823528E-2</v>
      </c>
      <c r="G1980" s="49" t="e">
        <f t="shared" si="243"/>
        <v>#REF!</v>
      </c>
      <c r="H1980" s="49" t="e">
        <f t="shared" si="243"/>
        <v>#REF!</v>
      </c>
      <c r="I1980" s="49" t="e">
        <f t="shared" si="243"/>
        <v>#REF!</v>
      </c>
      <c r="J1980" s="116">
        <f>'[2]RGB Analysis'!A1980/3</f>
        <v>644.66666666666663</v>
      </c>
      <c r="K1980" s="116" t="b">
        <f t="shared" si="244"/>
        <v>0</v>
      </c>
      <c r="L1980" s="116"/>
      <c r="N1980" s="49">
        <v>12.943899999999999</v>
      </c>
      <c r="O1980" s="49">
        <v>18.056000000000001</v>
      </c>
      <c r="P1980" s="49">
        <v>24</v>
      </c>
    </row>
    <row r="1981" spans="1:16" x14ac:dyDescent="0.3">
      <c r="A1981" s="49">
        <v>1935</v>
      </c>
      <c r="B1981" s="115">
        <f t="shared" si="240"/>
        <v>0.2281112737920937</v>
      </c>
      <c r="C1981" s="49">
        <f t="shared" si="241"/>
        <v>5553.0772282413363</v>
      </c>
      <c r="D1981" s="49">
        <f t="shared" si="242"/>
        <v>4.7058823529411764E-2</v>
      </c>
      <c r="E1981" s="49">
        <f t="shared" si="242"/>
        <v>7.4290196078431361E-2</v>
      </c>
      <c r="F1981" s="49">
        <f t="shared" si="242"/>
        <v>9.4337254901960793E-2</v>
      </c>
      <c r="G1981" s="49" t="e">
        <f t="shared" si="243"/>
        <v>#REF!</v>
      </c>
      <c r="H1981" s="49" t="e">
        <f t="shared" si="243"/>
        <v>#REF!</v>
      </c>
      <c r="I1981" s="49" t="e">
        <f t="shared" si="243"/>
        <v>#REF!</v>
      </c>
      <c r="J1981" s="116">
        <f>'[2]RGB Analysis'!A1981/3</f>
        <v>645</v>
      </c>
      <c r="K1981" s="116" t="b">
        <f t="shared" si="244"/>
        <v>1</v>
      </c>
      <c r="L1981" s="116"/>
      <c r="N1981" s="49">
        <v>12</v>
      </c>
      <c r="O1981" s="49">
        <v>18.943999999999999</v>
      </c>
      <c r="P1981" s="49">
        <v>24.056000000000001</v>
      </c>
    </row>
    <row r="1982" spans="1:16" hidden="1" x14ac:dyDescent="0.3">
      <c r="A1982" s="49">
        <v>1936</v>
      </c>
      <c r="B1982" s="115">
        <f t="shared" si="240"/>
        <v>0.22611029770619814</v>
      </c>
      <c r="C1982" s="49">
        <f t="shared" si="241"/>
        <v>5602.2195045974549</v>
      </c>
      <c r="D1982" s="49">
        <f t="shared" si="242"/>
        <v>4.75678431372549E-2</v>
      </c>
      <c r="E1982" s="49">
        <f t="shared" si="242"/>
        <v>7.0752941176470602E-2</v>
      </c>
      <c r="F1982" s="49">
        <f t="shared" si="242"/>
        <v>9.8039215686274508E-2</v>
      </c>
      <c r="G1982" s="49" t="e">
        <f t="shared" si="243"/>
        <v>#REF!</v>
      </c>
      <c r="H1982" s="49" t="e">
        <f t="shared" si="243"/>
        <v>#REF!</v>
      </c>
      <c r="I1982" s="49" t="e">
        <f t="shared" si="243"/>
        <v>#REF!</v>
      </c>
      <c r="J1982" s="116">
        <f>'[2]RGB Analysis'!A1982/3</f>
        <v>645.33333333333337</v>
      </c>
      <c r="K1982" s="116" t="b">
        <f t="shared" si="244"/>
        <v>0</v>
      </c>
      <c r="L1982" s="116"/>
      <c r="N1982" s="49">
        <v>12.129799999999999</v>
      </c>
      <c r="O1982" s="49">
        <v>18.042000000000002</v>
      </c>
      <c r="P1982" s="49">
        <v>25</v>
      </c>
    </row>
    <row r="1983" spans="1:16" hidden="1" x14ac:dyDescent="0.3">
      <c r="A1983" s="49">
        <v>1937</v>
      </c>
      <c r="B1983" s="115">
        <f t="shared" si="240"/>
        <v>0.22410932162030256</v>
      </c>
      <c r="C1983" s="49">
        <f t="shared" si="241"/>
        <v>5652.2393216027895</v>
      </c>
      <c r="D1983" s="49">
        <f t="shared" si="242"/>
        <v>5.4712549019607842E-2</v>
      </c>
      <c r="E1983" s="49">
        <f t="shared" si="242"/>
        <v>7.3305882352941179E-2</v>
      </c>
      <c r="F1983" s="49">
        <f t="shared" si="242"/>
        <v>9.7396078431372532E-2</v>
      </c>
      <c r="G1983" s="49" t="e">
        <f t="shared" ref="G1983:I1998" si="245">G1982</f>
        <v>#REF!</v>
      </c>
      <c r="H1983" s="49" t="e">
        <f t="shared" si="245"/>
        <v>#REF!</v>
      </c>
      <c r="I1983" s="49" t="e">
        <f t="shared" si="245"/>
        <v>#REF!</v>
      </c>
      <c r="J1983" s="116">
        <f>'[2]RGB Analysis'!A1983/3</f>
        <v>645.66666666666663</v>
      </c>
      <c r="K1983" s="116" t="b">
        <f t="shared" si="244"/>
        <v>0</v>
      </c>
      <c r="L1983" s="116"/>
      <c r="N1983" s="49">
        <v>13.951700000000001</v>
      </c>
      <c r="O1983" s="49">
        <v>18.693000000000001</v>
      </c>
      <c r="P1983" s="49">
        <v>24.835999999999999</v>
      </c>
    </row>
    <row r="1984" spans="1:16" x14ac:dyDescent="0.3">
      <c r="A1984" s="49">
        <v>1938</v>
      </c>
      <c r="B1984" s="115">
        <f t="shared" si="240"/>
        <v>0.222108345534407</v>
      </c>
      <c r="C1984" s="49">
        <f t="shared" si="241"/>
        <v>5703.1603965721843</v>
      </c>
      <c r="D1984" s="49">
        <f t="shared" si="242"/>
        <v>5.4593333333333334E-2</v>
      </c>
      <c r="E1984" s="49">
        <f t="shared" si="242"/>
        <v>7.0588235294117646E-2</v>
      </c>
      <c r="F1984" s="49">
        <f t="shared" si="242"/>
        <v>8.6274509803921567E-2</v>
      </c>
      <c r="G1984" s="49" t="e">
        <f t="shared" si="245"/>
        <v>#REF!</v>
      </c>
      <c r="H1984" s="49" t="e">
        <f t="shared" si="245"/>
        <v>#REF!</v>
      </c>
      <c r="I1984" s="49" t="e">
        <f t="shared" si="245"/>
        <v>#REF!</v>
      </c>
      <c r="J1984" s="116">
        <f>'[2]RGB Analysis'!A1984/3</f>
        <v>646</v>
      </c>
      <c r="K1984" s="116" t="b">
        <f t="shared" si="244"/>
        <v>1</v>
      </c>
      <c r="L1984" s="116"/>
      <c r="N1984" s="49">
        <v>13.9213</v>
      </c>
      <c r="O1984" s="49">
        <v>18</v>
      </c>
      <c r="P1984" s="49">
        <v>22</v>
      </c>
    </row>
    <row r="1985" spans="1:16" hidden="1" x14ac:dyDescent="0.3">
      <c r="A1985" s="49">
        <v>1939</v>
      </c>
      <c r="B1985" s="115">
        <f t="shared" si="240"/>
        <v>0.22010736944851145</v>
      </c>
      <c r="C1985" s="49">
        <f t="shared" si="241"/>
        <v>5755.0073092682951</v>
      </c>
      <c r="D1985" s="49">
        <f t="shared" si="242"/>
        <v>5.4109411764705885E-2</v>
      </c>
      <c r="E1985" s="49">
        <f t="shared" si="242"/>
        <v>7.0588235294117646E-2</v>
      </c>
      <c r="F1985" s="49">
        <f t="shared" si="242"/>
        <v>8.669411764705881E-2</v>
      </c>
      <c r="G1985" s="49" t="e">
        <f t="shared" si="245"/>
        <v>#REF!</v>
      </c>
      <c r="H1985" s="49" t="e">
        <f t="shared" si="245"/>
        <v>#REF!</v>
      </c>
      <c r="I1985" s="49" t="e">
        <f t="shared" si="245"/>
        <v>#REF!</v>
      </c>
      <c r="J1985" s="116">
        <f>'[2]RGB Analysis'!A1985/3</f>
        <v>646.33333333333337</v>
      </c>
      <c r="K1985" s="116" t="b">
        <f t="shared" si="244"/>
        <v>0</v>
      </c>
      <c r="L1985" s="116"/>
      <c r="N1985" s="49">
        <v>13.7979</v>
      </c>
      <c r="O1985" s="49">
        <v>18</v>
      </c>
      <c r="P1985" s="49">
        <v>22.106999999999999</v>
      </c>
    </row>
    <row r="1986" spans="1:16" hidden="1" x14ac:dyDescent="0.3">
      <c r="A1986" s="49">
        <v>1940</v>
      </c>
      <c r="B1986" s="115">
        <f t="shared" si="240"/>
        <v>0.21810639336261589</v>
      </c>
      <c r="C1986" s="49">
        <f t="shared" si="241"/>
        <v>5807.8055414634164</v>
      </c>
      <c r="D1986" s="49">
        <f t="shared" si="242"/>
        <v>5.3902745098039218E-2</v>
      </c>
      <c r="E1986" s="49">
        <f t="shared" si="242"/>
        <v>7.0517647058823518E-2</v>
      </c>
      <c r="F1986" s="49">
        <f t="shared" si="242"/>
        <v>9.4117647058823528E-2</v>
      </c>
      <c r="G1986" s="49" t="e">
        <f t="shared" si="245"/>
        <v>#REF!</v>
      </c>
      <c r="H1986" s="49" t="e">
        <f t="shared" si="245"/>
        <v>#REF!</v>
      </c>
      <c r="I1986" s="49" t="e">
        <f t="shared" si="245"/>
        <v>#REF!</v>
      </c>
      <c r="J1986" s="116">
        <f>'[2]RGB Analysis'!A1986/3</f>
        <v>646.66666666666663</v>
      </c>
      <c r="K1986" s="116" t="b">
        <f t="shared" si="244"/>
        <v>0</v>
      </c>
      <c r="L1986" s="116"/>
      <c r="N1986" s="49">
        <v>13.745200000000001</v>
      </c>
      <c r="O1986" s="49">
        <v>17.981999999999999</v>
      </c>
      <c r="P1986" s="49">
        <v>24</v>
      </c>
    </row>
    <row r="1987" spans="1:16" x14ac:dyDescent="0.3">
      <c r="A1987" s="49">
        <v>1941</v>
      </c>
      <c r="B1987" s="115">
        <f t="shared" si="240"/>
        <v>0.21610541727672034</v>
      </c>
      <c r="C1987" s="49">
        <f t="shared" si="241"/>
        <v>5861.5815186991886</v>
      </c>
      <c r="D1987" s="49">
        <f t="shared" si="242"/>
        <v>5.3696078431372557E-2</v>
      </c>
      <c r="E1987" s="49">
        <f t="shared" si="242"/>
        <v>6.9364705882352939E-2</v>
      </c>
      <c r="F1987" s="49">
        <f t="shared" si="242"/>
        <v>9.4117647058823528E-2</v>
      </c>
      <c r="G1987" s="49" t="e">
        <f t="shared" si="245"/>
        <v>#REF!</v>
      </c>
      <c r="H1987" s="49" t="e">
        <f t="shared" si="245"/>
        <v>#REF!</v>
      </c>
      <c r="I1987" s="49" t="e">
        <f t="shared" si="245"/>
        <v>#REF!</v>
      </c>
      <c r="J1987" s="116">
        <f>'[2]RGB Analysis'!A1987/3</f>
        <v>647</v>
      </c>
      <c r="K1987" s="116" t="b">
        <f t="shared" si="244"/>
        <v>1</v>
      </c>
      <c r="L1987" s="116"/>
      <c r="N1987" s="49">
        <v>13.692500000000001</v>
      </c>
      <c r="O1987" s="49">
        <v>17.687999999999999</v>
      </c>
      <c r="P1987" s="49">
        <v>24</v>
      </c>
    </row>
    <row r="1988" spans="1:16" hidden="1" x14ac:dyDescent="0.3">
      <c r="A1988" s="49">
        <v>1942</v>
      </c>
      <c r="B1988" s="115">
        <f t="shared" si="240"/>
        <v>0.21410444119082478</v>
      </c>
      <c r="C1988" s="49">
        <f t="shared" si="241"/>
        <v>5916.3626543879664</v>
      </c>
      <c r="D1988" s="49">
        <f t="shared" si="242"/>
        <v>5.3358431372549024E-2</v>
      </c>
      <c r="E1988" s="49">
        <f t="shared" si="242"/>
        <v>7.2937254901960791E-2</v>
      </c>
      <c r="F1988" s="49">
        <f t="shared" si="242"/>
        <v>9.4117647058823528E-2</v>
      </c>
      <c r="G1988" s="49" t="e">
        <f t="shared" si="245"/>
        <v>#REF!</v>
      </c>
      <c r="H1988" s="49" t="e">
        <f t="shared" si="245"/>
        <v>#REF!</v>
      </c>
      <c r="I1988" s="49" t="e">
        <f t="shared" si="245"/>
        <v>#REF!</v>
      </c>
      <c r="J1988" s="116">
        <f>'[2]RGB Analysis'!A1988/3</f>
        <v>647.33333333333337</v>
      </c>
      <c r="K1988" s="116" t="b">
        <f t="shared" si="244"/>
        <v>0</v>
      </c>
      <c r="L1988" s="116"/>
      <c r="N1988" s="49">
        <v>13.606400000000001</v>
      </c>
      <c r="O1988" s="49">
        <v>18.599</v>
      </c>
      <c r="P1988" s="49">
        <v>24</v>
      </c>
    </row>
    <row r="1989" spans="1:16" hidden="1" x14ac:dyDescent="0.3">
      <c r="A1989" s="49">
        <v>1943</v>
      </c>
      <c r="B1989" s="115">
        <f t="shared" si="240"/>
        <v>0.21210346510492922</v>
      </c>
      <c r="C1989" s="49">
        <f t="shared" si="241"/>
        <v>5972.1773964104941</v>
      </c>
      <c r="D1989" s="49">
        <f t="shared" si="242"/>
        <v>5.0980392156862744E-2</v>
      </c>
      <c r="E1989" s="49">
        <f t="shared" si="242"/>
        <v>7.2125490196078418E-2</v>
      </c>
      <c r="F1989" s="49">
        <f t="shared" si="242"/>
        <v>9.4521568627450994E-2</v>
      </c>
      <c r="G1989" s="49" t="e">
        <f t="shared" si="245"/>
        <v>#REF!</v>
      </c>
      <c r="H1989" s="49" t="e">
        <f t="shared" si="245"/>
        <v>#REF!</v>
      </c>
      <c r="I1989" s="49" t="e">
        <f t="shared" si="245"/>
        <v>#REF!</v>
      </c>
      <c r="J1989" s="116">
        <f>'[2]RGB Analysis'!A1989/3</f>
        <v>647.66666666666663</v>
      </c>
      <c r="K1989" s="116" t="b">
        <f t="shared" si="244"/>
        <v>0</v>
      </c>
      <c r="L1989" s="116"/>
      <c r="N1989" s="49">
        <v>13</v>
      </c>
      <c r="O1989" s="49">
        <v>18.391999999999999</v>
      </c>
      <c r="P1989" s="49">
        <v>24.103000000000002</v>
      </c>
    </row>
    <row r="1990" spans="1:16" x14ac:dyDescent="0.3">
      <c r="A1990" s="49">
        <v>1944</v>
      </c>
      <c r="B1990" s="115">
        <f t="shared" si="240"/>
        <v>0.21010248901903367</v>
      </c>
      <c r="C1990" s="49">
        <f t="shared" si="241"/>
        <v>6029.055276376308</v>
      </c>
      <c r="D1990" s="49">
        <f t="shared" si="242"/>
        <v>5.0826274509803912E-2</v>
      </c>
      <c r="E1990" s="49">
        <f t="shared" si="242"/>
        <v>7.0588235294117646E-2</v>
      </c>
      <c r="F1990" s="49">
        <f t="shared" si="242"/>
        <v>0.10196078431372549</v>
      </c>
      <c r="G1990" s="49" t="e">
        <f t="shared" si="245"/>
        <v>#REF!</v>
      </c>
      <c r="H1990" s="49" t="e">
        <f t="shared" si="245"/>
        <v>#REF!</v>
      </c>
      <c r="I1990" s="49" t="e">
        <f t="shared" si="245"/>
        <v>#REF!</v>
      </c>
      <c r="J1990" s="116">
        <f>'[2]RGB Analysis'!A1990/3</f>
        <v>648</v>
      </c>
      <c r="K1990" s="116" t="b">
        <f t="shared" si="244"/>
        <v>1</v>
      </c>
      <c r="L1990" s="116"/>
      <c r="N1990" s="49">
        <v>12.960699999999999</v>
      </c>
      <c r="O1990" s="49">
        <v>18</v>
      </c>
      <c r="P1990" s="49">
        <v>26</v>
      </c>
    </row>
    <row r="1991" spans="1:16" hidden="1" x14ac:dyDescent="0.3">
      <c r="A1991" s="49">
        <v>1945</v>
      </c>
      <c r="B1991" s="115">
        <f t="shared" si="240"/>
        <v>0.20810151293313811</v>
      </c>
      <c r="C1991" s="49">
        <f t="shared" si="241"/>
        <v>6087.0269617260801</v>
      </c>
      <c r="D1991" s="49">
        <f t="shared" si="242"/>
        <v>4.8075294117647056E-2</v>
      </c>
      <c r="E1991" s="49">
        <f t="shared" si="242"/>
        <v>7.0588235294117646E-2</v>
      </c>
      <c r="F1991" s="49">
        <f t="shared" si="242"/>
        <v>0.1017607843137255</v>
      </c>
      <c r="G1991" s="49" t="e">
        <f t="shared" si="245"/>
        <v>#REF!</v>
      </c>
      <c r="H1991" s="49" t="e">
        <f t="shared" si="245"/>
        <v>#REF!</v>
      </c>
      <c r="I1991" s="49" t="e">
        <f t="shared" si="245"/>
        <v>#REF!</v>
      </c>
      <c r="J1991" s="116">
        <f>'[2]RGB Analysis'!A1991/3</f>
        <v>648.33333333333337</v>
      </c>
      <c r="K1991" s="116" t="b">
        <f t="shared" si="244"/>
        <v>0</v>
      </c>
      <c r="L1991" s="116"/>
      <c r="N1991" s="49">
        <v>12.2592</v>
      </c>
      <c r="O1991" s="49">
        <v>18</v>
      </c>
      <c r="P1991" s="49">
        <v>25.949000000000002</v>
      </c>
    </row>
    <row r="1992" spans="1:16" hidden="1" x14ac:dyDescent="0.3">
      <c r="A1992" s="49">
        <v>1946</v>
      </c>
      <c r="B1992" s="115">
        <f t="shared" si="240"/>
        <v>0.20610053684724255</v>
      </c>
      <c r="C1992" s="49">
        <f t="shared" si="241"/>
        <v>6146.1243108690524</v>
      </c>
      <c r="D1992" s="49">
        <f t="shared" si="242"/>
        <v>4.8319215686274508E-2</v>
      </c>
      <c r="E1992" s="49">
        <f t="shared" si="242"/>
        <v>7.0690196078431369E-2</v>
      </c>
      <c r="F1992" s="49">
        <f t="shared" si="242"/>
        <v>9.8039215686274508E-2</v>
      </c>
      <c r="G1992" s="49" t="e">
        <f t="shared" si="245"/>
        <v>#REF!</v>
      </c>
      <c r="H1992" s="49" t="e">
        <f t="shared" si="245"/>
        <v>#REF!</v>
      </c>
      <c r="I1992" s="49" t="e">
        <f t="shared" si="245"/>
        <v>#REF!</v>
      </c>
      <c r="J1992" s="116">
        <f>'[2]RGB Analysis'!A1992/3</f>
        <v>648.66666666666663</v>
      </c>
      <c r="K1992" s="116" t="b">
        <f t="shared" si="244"/>
        <v>0</v>
      </c>
      <c r="L1992" s="116"/>
      <c r="N1992" s="49">
        <v>12.321400000000001</v>
      </c>
      <c r="O1992" s="49">
        <v>18.026</v>
      </c>
      <c r="P1992" s="49">
        <v>25</v>
      </c>
    </row>
    <row r="1993" spans="1:16" x14ac:dyDescent="0.3">
      <c r="A1993" s="49">
        <v>1947</v>
      </c>
      <c r="B1993" s="115">
        <f t="shared" si="240"/>
        <v>0.204099560761347</v>
      </c>
      <c r="C1993" s="49">
        <f t="shared" si="241"/>
        <v>6206.3804315638463</v>
      </c>
      <c r="D1993" s="49">
        <f t="shared" si="242"/>
        <v>5.0980392156862744E-2</v>
      </c>
      <c r="E1993" s="49">
        <f t="shared" si="242"/>
        <v>7.2505882352941184E-2</v>
      </c>
      <c r="F1993" s="49">
        <f t="shared" si="242"/>
        <v>9.7258823529411745E-2</v>
      </c>
      <c r="G1993" s="49" t="e">
        <f t="shared" si="245"/>
        <v>#REF!</v>
      </c>
      <c r="H1993" s="49" t="e">
        <f t="shared" si="245"/>
        <v>#REF!</v>
      </c>
      <c r="I1993" s="49" t="e">
        <f t="shared" si="245"/>
        <v>#REF!</v>
      </c>
      <c r="J1993" s="116">
        <f>'[2]RGB Analysis'!A1993/3</f>
        <v>649</v>
      </c>
      <c r="K1993" s="116" t="b">
        <f t="shared" si="244"/>
        <v>1</v>
      </c>
      <c r="L1993" s="116"/>
      <c r="N1993" s="49">
        <v>13</v>
      </c>
      <c r="O1993" s="49">
        <v>18.489000000000001</v>
      </c>
      <c r="P1993" s="49">
        <v>24.800999999999998</v>
      </c>
    </row>
    <row r="1994" spans="1:16" hidden="1" x14ac:dyDescent="0.3">
      <c r="A1994" s="49">
        <v>1948</v>
      </c>
      <c r="B1994" s="115">
        <f t="shared" si="240"/>
        <v>0.20209858467545141</v>
      </c>
      <c r="C1994" s="49">
        <f t="shared" si="241"/>
        <v>6267.8297427674497</v>
      </c>
      <c r="D1994" s="49">
        <f t="shared" si="242"/>
        <v>5.0593725490196077E-2</v>
      </c>
      <c r="E1994" s="49">
        <f t="shared" si="242"/>
        <v>7.2411764705882342E-2</v>
      </c>
      <c r="F1994" s="49">
        <f t="shared" si="242"/>
        <v>8.2352941176470587E-2</v>
      </c>
      <c r="G1994" s="49" t="e">
        <f t="shared" si="245"/>
        <v>#REF!</v>
      </c>
      <c r="H1994" s="49" t="e">
        <f t="shared" si="245"/>
        <v>#REF!</v>
      </c>
      <c r="I1994" s="49" t="e">
        <f t="shared" si="245"/>
        <v>#REF!</v>
      </c>
      <c r="J1994" s="116">
        <f>'[2]RGB Analysis'!A1994/3</f>
        <v>649.33333333333337</v>
      </c>
      <c r="K1994" s="116" t="b">
        <f t="shared" si="244"/>
        <v>0</v>
      </c>
      <c r="L1994" s="116"/>
      <c r="N1994" s="49">
        <v>12.901400000000001</v>
      </c>
      <c r="O1994" s="49">
        <v>18.465</v>
      </c>
      <c r="P1994" s="49">
        <v>21</v>
      </c>
    </row>
    <row r="1995" spans="1:16" hidden="1" x14ac:dyDescent="0.3">
      <c r="A1995" s="49">
        <v>1949</v>
      </c>
      <c r="B1995" s="115">
        <f t="shared" si="240"/>
        <v>0.20009760858955586</v>
      </c>
      <c r="C1995" s="49">
        <f t="shared" si="241"/>
        <v>6330.5080401951245</v>
      </c>
      <c r="D1995" s="49">
        <f t="shared" si="242"/>
        <v>4.3137254901960784E-2</v>
      </c>
      <c r="E1995" s="49">
        <f t="shared" si="242"/>
        <v>7.2313725490196087E-2</v>
      </c>
      <c r="F1995" s="49">
        <f t="shared" si="242"/>
        <v>8.273725490196078E-2</v>
      </c>
      <c r="G1995" s="49" t="e">
        <f t="shared" si="245"/>
        <v>#REF!</v>
      </c>
      <c r="H1995" s="49" t="e">
        <f t="shared" si="245"/>
        <v>#REF!</v>
      </c>
      <c r="I1995" s="49" t="e">
        <f t="shared" si="245"/>
        <v>#REF!</v>
      </c>
      <c r="J1995" s="116">
        <f>'[2]RGB Analysis'!A1995/3</f>
        <v>649.66666666666663</v>
      </c>
      <c r="K1995" s="116" t="b">
        <f t="shared" si="244"/>
        <v>0</v>
      </c>
      <c r="L1995" s="116"/>
      <c r="N1995" s="49">
        <v>11</v>
      </c>
      <c r="O1995" s="49">
        <v>18.440000000000001</v>
      </c>
      <c r="P1995" s="49">
        <v>21.097999999999999</v>
      </c>
    </row>
    <row r="1996" spans="1:16" x14ac:dyDescent="0.3">
      <c r="A1996" s="49">
        <v>1950</v>
      </c>
      <c r="B1996" s="115">
        <f t="shared" si="240"/>
        <v>0.1980966325036603</v>
      </c>
      <c r="C1996" s="49">
        <f t="shared" si="241"/>
        <v>6394.4525658536604</v>
      </c>
      <c r="D1996" s="49">
        <f t="shared" si="242"/>
        <v>4.3400784313725488E-2</v>
      </c>
      <c r="E1996" s="49">
        <f t="shared" si="242"/>
        <v>7.2329411764705878E-2</v>
      </c>
      <c r="F1996" s="49">
        <f t="shared" si="242"/>
        <v>9.0196078431372548E-2</v>
      </c>
      <c r="G1996" s="49" t="e">
        <f t="shared" si="245"/>
        <v>#REF!</v>
      </c>
      <c r="H1996" s="49" t="e">
        <f t="shared" si="245"/>
        <v>#REF!</v>
      </c>
      <c r="I1996" s="49" t="e">
        <f t="shared" si="245"/>
        <v>#REF!</v>
      </c>
      <c r="J1996" s="116">
        <f>'[2]RGB Analysis'!A1996/3</f>
        <v>650</v>
      </c>
      <c r="K1996" s="116" t="b">
        <f t="shared" si="244"/>
        <v>1</v>
      </c>
      <c r="L1996" s="116"/>
      <c r="N1996" s="49">
        <v>11.0672</v>
      </c>
      <c r="O1996" s="49">
        <v>18.443999999999999</v>
      </c>
      <c r="P1996" s="49">
        <v>23</v>
      </c>
    </row>
    <row r="1997" spans="1:16" hidden="1" x14ac:dyDescent="0.3">
      <c r="A1997" s="49">
        <v>1951</v>
      </c>
      <c r="B1997" s="115">
        <f t="shared" si="240"/>
        <v>0.19609565641776475</v>
      </c>
      <c r="C1997" s="49">
        <f t="shared" si="241"/>
        <v>6459.7020818317596</v>
      </c>
      <c r="D1997" s="49">
        <f t="shared" si="242"/>
        <v>4.8695294117647052E-2</v>
      </c>
      <c r="E1997" s="49">
        <f t="shared" si="242"/>
        <v>7.4509803921568626E-2</v>
      </c>
      <c r="F1997" s="49">
        <f t="shared" si="242"/>
        <v>9.0196078431372548E-2</v>
      </c>
      <c r="G1997" s="49" t="e">
        <f t="shared" si="245"/>
        <v>#REF!</v>
      </c>
      <c r="H1997" s="49" t="e">
        <f t="shared" si="245"/>
        <v>#REF!</v>
      </c>
      <c r="I1997" s="49" t="e">
        <f t="shared" si="245"/>
        <v>#REF!</v>
      </c>
      <c r="J1997" s="116">
        <f>'[2]RGB Analysis'!A1997/3</f>
        <v>650.33333333333337</v>
      </c>
      <c r="K1997" s="116" t="b">
        <f t="shared" si="244"/>
        <v>0</v>
      </c>
      <c r="L1997" s="116"/>
      <c r="N1997" s="49">
        <v>12.417299999999999</v>
      </c>
      <c r="O1997" s="49">
        <v>19</v>
      </c>
      <c r="P1997" s="49">
        <v>23</v>
      </c>
    </row>
    <row r="1998" spans="1:16" hidden="1" x14ac:dyDescent="0.3">
      <c r="A1998" s="49">
        <v>1952</v>
      </c>
      <c r="B1998" s="115">
        <f t="shared" si="240"/>
        <v>0.19409468033186919</v>
      </c>
      <c r="C1998" s="49">
        <f t="shared" si="241"/>
        <v>6526.2969486547672</v>
      </c>
      <c r="D1998" s="49">
        <f t="shared" si="242"/>
        <v>4.8798431372549023E-2</v>
      </c>
      <c r="E1998" s="49">
        <f t="shared" si="242"/>
        <v>7.4392156862745085E-2</v>
      </c>
      <c r="F1998" s="49">
        <f t="shared" si="242"/>
        <v>9.0196078431372548E-2</v>
      </c>
      <c r="G1998" s="49" t="e">
        <f t="shared" si="245"/>
        <v>#REF!</v>
      </c>
      <c r="H1998" s="49" t="e">
        <f t="shared" si="245"/>
        <v>#REF!</v>
      </c>
      <c r="I1998" s="49" t="e">
        <f t="shared" si="245"/>
        <v>#REF!</v>
      </c>
      <c r="J1998" s="116">
        <f>'[2]RGB Analysis'!A1998/3</f>
        <v>650.66666666666663</v>
      </c>
      <c r="K1998" s="116" t="b">
        <f t="shared" si="244"/>
        <v>0</v>
      </c>
      <c r="L1998" s="116"/>
      <c r="N1998" s="49">
        <v>12.4436</v>
      </c>
      <c r="O1998" s="49">
        <v>18.97</v>
      </c>
      <c r="P1998" s="49">
        <v>23</v>
      </c>
    </row>
    <row r="1999" spans="1:16" x14ac:dyDescent="0.3">
      <c r="A1999" s="49">
        <v>1953</v>
      </c>
      <c r="B1999" s="115">
        <f t="shared" si="240"/>
        <v>0.19209370424597363</v>
      </c>
      <c r="C1999" s="49">
        <f t="shared" si="241"/>
        <v>6594.2792085365872</v>
      </c>
      <c r="D1999" s="49">
        <f t="shared" si="242"/>
        <v>4.8901960784313726E-2</v>
      </c>
      <c r="E1999" s="49">
        <f t="shared" si="242"/>
        <v>7.1749019607843134E-2</v>
      </c>
      <c r="F1999" s="49">
        <f t="shared" si="242"/>
        <v>9.0749019607843123E-2</v>
      </c>
      <c r="G1999" s="49" t="e">
        <f t="shared" ref="G1999:I2014" si="246">G1998</f>
        <v>#REF!</v>
      </c>
      <c r="H1999" s="49" t="e">
        <f t="shared" si="246"/>
        <v>#REF!</v>
      </c>
      <c r="I1999" s="49" t="e">
        <f t="shared" si="246"/>
        <v>#REF!</v>
      </c>
      <c r="J1999" s="116">
        <f>'[2]RGB Analysis'!A1999/3</f>
        <v>651</v>
      </c>
      <c r="K1999" s="116" t="b">
        <f t="shared" si="244"/>
        <v>1</v>
      </c>
      <c r="L1999" s="116"/>
      <c r="N1999" s="49">
        <v>12.47</v>
      </c>
      <c r="O1999" s="49">
        <v>18.295999999999999</v>
      </c>
      <c r="P1999" s="49">
        <v>23.140999999999998</v>
      </c>
    </row>
    <row r="2000" spans="1:16" hidden="1" x14ac:dyDescent="0.3">
      <c r="A2000" s="49">
        <v>1954</v>
      </c>
      <c r="B2000" s="115">
        <f t="shared" si="240"/>
        <v>0.19009272816007808</v>
      </c>
      <c r="C2000" s="49">
        <f t="shared" si="241"/>
        <v>6663.6926738896045</v>
      </c>
      <c r="D2000" s="49">
        <f t="shared" si="242"/>
        <v>4.891490196078431E-2</v>
      </c>
      <c r="E2000" s="49">
        <f t="shared" si="242"/>
        <v>6.8219607843137256E-2</v>
      </c>
      <c r="F2000" s="49">
        <f t="shared" si="242"/>
        <v>0.10196078431372549</v>
      </c>
      <c r="G2000" s="49" t="e">
        <f t="shared" si="246"/>
        <v>#REF!</v>
      </c>
      <c r="H2000" s="49" t="e">
        <f t="shared" si="246"/>
        <v>#REF!</v>
      </c>
      <c r="I2000" s="49" t="e">
        <f t="shared" si="246"/>
        <v>#REF!</v>
      </c>
      <c r="J2000" s="116">
        <f>'[2]RGB Analysis'!A2000/3</f>
        <v>651.33333333333337</v>
      </c>
      <c r="K2000" s="116" t="b">
        <f t="shared" si="244"/>
        <v>0</v>
      </c>
      <c r="L2000" s="116"/>
      <c r="N2000" s="49">
        <v>12.4733</v>
      </c>
      <c r="O2000" s="49">
        <v>17.396000000000001</v>
      </c>
      <c r="P2000" s="49">
        <v>26</v>
      </c>
    </row>
    <row r="2001" spans="1:16" hidden="1" x14ac:dyDescent="0.3">
      <c r="A2001" s="49">
        <v>1955</v>
      </c>
      <c r="B2001" s="115">
        <f t="shared" si="240"/>
        <v>0.18809175207418252</v>
      </c>
      <c r="C2001" s="49">
        <f t="shared" si="241"/>
        <v>6734.5830214841744</v>
      </c>
      <c r="D2001" s="49">
        <f t="shared" si="242"/>
        <v>4.7058823529411764E-2</v>
      </c>
      <c r="E2001" s="49">
        <f t="shared" si="242"/>
        <v>7.4690196078431373E-2</v>
      </c>
      <c r="F2001" s="49">
        <f t="shared" si="242"/>
        <v>0.10196078431372549</v>
      </c>
      <c r="G2001" s="49" t="e">
        <f t="shared" si="246"/>
        <v>#REF!</v>
      </c>
      <c r="H2001" s="49" t="e">
        <f t="shared" si="246"/>
        <v>#REF!</v>
      </c>
      <c r="I2001" s="49" t="e">
        <f t="shared" si="246"/>
        <v>#REF!</v>
      </c>
      <c r="J2001" s="116">
        <f>'[2]RGB Analysis'!A2001/3</f>
        <v>651.66666666666663</v>
      </c>
      <c r="K2001" s="116" t="b">
        <f t="shared" si="244"/>
        <v>0</v>
      </c>
      <c r="L2001" s="116"/>
      <c r="N2001" s="49">
        <v>12</v>
      </c>
      <c r="O2001" s="49">
        <v>19.045999999999999</v>
      </c>
      <c r="P2001" s="49">
        <v>26</v>
      </c>
    </row>
    <row r="2002" spans="1:16" x14ac:dyDescent="0.3">
      <c r="A2002" s="49">
        <v>1956</v>
      </c>
      <c r="B2002" s="115">
        <f t="shared" si="240"/>
        <v>0.18609077598828697</v>
      </c>
      <c r="C2002" s="49">
        <f t="shared" si="241"/>
        <v>6806.997892682929</v>
      </c>
      <c r="D2002" s="49">
        <f t="shared" si="242"/>
        <v>4.7156470588235293E-2</v>
      </c>
      <c r="E2002" s="49">
        <f t="shared" si="242"/>
        <v>7.8254901960784301E-2</v>
      </c>
      <c r="F2002" s="49">
        <f t="shared" si="242"/>
        <v>0.10196078431372549</v>
      </c>
      <c r="G2002" s="49" t="e">
        <f t="shared" si="246"/>
        <v>#REF!</v>
      </c>
      <c r="H2002" s="49" t="e">
        <f t="shared" si="246"/>
        <v>#REF!</v>
      </c>
      <c r="I2002" s="49" t="e">
        <f t="shared" si="246"/>
        <v>#REF!</v>
      </c>
      <c r="J2002" s="116">
        <f>'[2]RGB Analysis'!A2002/3</f>
        <v>652</v>
      </c>
      <c r="K2002" s="116" t="b">
        <f t="shared" si="244"/>
        <v>1</v>
      </c>
      <c r="L2002" s="116"/>
      <c r="N2002" s="49">
        <v>12.024900000000001</v>
      </c>
      <c r="O2002" s="49">
        <v>19.954999999999998</v>
      </c>
      <c r="P2002" s="49">
        <v>26</v>
      </c>
    </row>
    <row r="2003" spans="1:16" hidden="1" x14ac:dyDescent="0.3">
      <c r="A2003" s="49">
        <v>1957</v>
      </c>
      <c r="B2003" s="115">
        <f t="shared" si="240"/>
        <v>0.18408979990239141</v>
      </c>
      <c r="C2003" s="49">
        <f t="shared" si="241"/>
        <v>6880.9870002120906</v>
      </c>
      <c r="D2003" s="49">
        <f t="shared" si="242"/>
        <v>4.9315294117647061E-2</v>
      </c>
      <c r="E2003" s="49">
        <f t="shared" si="242"/>
        <v>7.4333333333333335E-2</v>
      </c>
      <c r="F2003" s="49">
        <f t="shared" si="242"/>
        <v>0.10160784313725489</v>
      </c>
      <c r="G2003" s="49" t="e">
        <f t="shared" si="246"/>
        <v>#REF!</v>
      </c>
      <c r="H2003" s="49" t="e">
        <f t="shared" si="246"/>
        <v>#REF!</v>
      </c>
      <c r="I2003" s="49" t="e">
        <f t="shared" si="246"/>
        <v>#REF!</v>
      </c>
      <c r="J2003" s="116">
        <f>'[2]RGB Analysis'!A2003/3</f>
        <v>652.33333333333337</v>
      </c>
      <c r="K2003" s="116" t="b">
        <f t="shared" si="244"/>
        <v>0</v>
      </c>
      <c r="L2003" s="116"/>
      <c r="N2003" s="49">
        <v>12.5754</v>
      </c>
      <c r="O2003" s="49">
        <v>18.954999999999998</v>
      </c>
      <c r="P2003" s="49">
        <v>25.91</v>
      </c>
    </row>
    <row r="2004" spans="1:16" hidden="1" x14ac:dyDescent="0.3">
      <c r="A2004" s="49">
        <v>1958</v>
      </c>
      <c r="B2004" s="115">
        <f t="shared" si="240"/>
        <v>0.18208882381649585</v>
      </c>
      <c r="C2004" s="49">
        <f t="shared" si="241"/>
        <v>6956.6022419726633</v>
      </c>
      <c r="D2004" s="49">
        <f t="shared" si="242"/>
        <v>4.9418823529411772E-2</v>
      </c>
      <c r="E2004" s="49">
        <f t="shared" si="242"/>
        <v>7.0799999999999988E-2</v>
      </c>
      <c r="F2004" s="49">
        <f t="shared" si="242"/>
        <v>9.4117647058823528E-2</v>
      </c>
      <c r="G2004" s="49" t="e">
        <f t="shared" si="246"/>
        <v>#REF!</v>
      </c>
      <c r="H2004" s="49" t="e">
        <f t="shared" si="246"/>
        <v>#REF!</v>
      </c>
      <c r="I2004" s="49" t="e">
        <f t="shared" si="246"/>
        <v>#REF!</v>
      </c>
      <c r="J2004" s="116">
        <f>'[2]RGB Analysis'!A2004/3</f>
        <v>652.66666666666663</v>
      </c>
      <c r="K2004" s="116" t="b">
        <f t="shared" si="244"/>
        <v>0</v>
      </c>
      <c r="L2004" s="116"/>
      <c r="N2004" s="49">
        <v>12.601800000000001</v>
      </c>
      <c r="O2004" s="49">
        <v>18.053999999999998</v>
      </c>
      <c r="P2004" s="49">
        <v>24</v>
      </c>
    </row>
    <row r="2005" spans="1:16" x14ac:dyDescent="0.3">
      <c r="A2005" s="49">
        <v>1959</v>
      </c>
      <c r="B2005" s="115">
        <f t="shared" si="240"/>
        <v>0.18008784773060027</v>
      </c>
      <c r="C2005" s="49">
        <f t="shared" si="241"/>
        <v>7033.8978224390275</v>
      </c>
      <c r="D2005" s="49">
        <f t="shared" si="242"/>
        <v>4.9521960784313722E-2</v>
      </c>
      <c r="E2005" s="49">
        <f t="shared" si="242"/>
        <v>7.5105882352941189E-2</v>
      </c>
      <c r="F2005" s="49">
        <f t="shared" si="242"/>
        <v>9.4462745098039216E-2</v>
      </c>
      <c r="G2005" s="49" t="e">
        <f t="shared" si="246"/>
        <v>#REF!</v>
      </c>
      <c r="H2005" s="49" t="e">
        <f t="shared" si="246"/>
        <v>#REF!</v>
      </c>
      <c r="I2005" s="49" t="e">
        <f t="shared" si="246"/>
        <v>#REF!</v>
      </c>
      <c r="J2005" s="116">
        <f>'[2]RGB Analysis'!A2005/3</f>
        <v>653</v>
      </c>
      <c r="K2005" s="116" t="b">
        <f t="shared" si="244"/>
        <v>1</v>
      </c>
      <c r="L2005" s="116"/>
      <c r="N2005" s="49">
        <v>12.6281</v>
      </c>
      <c r="O2005" s="49">
        <v>19.152000000000001</v>
      </c>
      <c r="P2005" s="49">
        <v>24.088000000000001</v>
      </c>
    </row>
    <row r="2006" spans="1:16" hidden="1" x14ac:dyDescent="0.3">
      <c r="A2006" s="49">
        <v>1960</v>
      </c>
      <c r="B2006" s="115">
        <f t="shared" si="240"/>
        <v>0.17808687164470471</v>
      </c>
      <c r="C2006" s="49">
        <f t="shared" si="241"/>
        <v>7112.9303822417123</v>
      </c>
      <c r="D2006" s="49">
        <f t="shared" si="242"/>
        <v>4.9572549019607844E-2</v>
      </c>
      <c r="E2006" s="49">
        <f t="shared" si="242"/>
        <v>7.1231372549019623E-2</v>
      </c>
      <c r="F2006" s="49">
        <f t="shared" si="242"/>
        <v>0.10196078431372549</v>
      </c>
      <c r="G2006" s="49" t="e">
        <f t="shared" si="246"/>
        <v>#REF!</v>
      </c>
      <c r="H2006" s="49" t="e">
        <f t="shared" si="246"/>
        <v>#REF!</v>
      </c>
      <c r="I2006" s="49" t="e">
        <f t="shared" si="246"/>
        <v>#REF!</v>
      </c>
      <c r="J2006" s="116">
        <f>'[2]RGB Analysis'!A2006/3</f>
        <v>653.33333333333337</v>
      </c>
      <c r="K2006" s="116" t="b">
        <f t="shared" si="244"/>
        <v>0</v>
      </c>
      <c r="L2006" s="116"/>
      <c r="N2006" s="49">
        <v>12.641</v>
      </c>
      <c r="O2006" s="49">
        <v>18.164000000000001</v>
      </c>
      <c r="P2006" s="49">
        <v>26</v>
      </c>
    </row>
    <row r="2007" spans="1:16" hidden="1" x14ac:dyDescent="0.3">
      <c r="A2007" s="49">
        <v>1961</v>
      </c>
      <c r="B2007" s="115">
        <f t="shared" si="240"/>
        <v>0.17608589555880916</v>
      </c>
      <c r="C2007" s="49">
        <f t="shared" si="241"/>
        <v>7193.7591365853687</v>
      </c>
      <c r="D2007" s="49">
        <f t="shared" si="242"/>
        <v>4.8310588235294119E-2</v>
      </c>
      <c r="E2007" s="49">
        <f t="shared" si="242"/>
        <v>7.0756862745098043E-2</v>
      </c>
      <c r="F2007" s="49">
        <f t="shared" si="242"/>
        <v>0.10196078431372549</v>
      </c>
      <c r="G2007" s="49" t="e">
        <f t="shared" si="246"/>
        <v>#REF!</v>
      </c>
      <c r="H2007" s="49" t="e">
        <f t="shared" si="246"/>
        <v>#REF!</v>
      </c>
      <c r="I2007" s="49" t="e">
        <f t="shared" si="246"/>
        <v>#REF!</v>
      </c>
      <c r="J2007" s="116">
        <f>'[2]RGB Analysis'!A2007/3</f>
        <v>653.66666666666663</v>
      </c>
      <c r="K2007" s="116" t="b">
        <f t="shared" si="244"/>
        <v>0</v>
      </c>
      <c r="L2007" s="116"/>
      <c r="N2007" s="49">
        <v>12.3192</v>
      </c>
      <c r="O2007" s="49">
        <v>18.042999999999999</v>
      </c>
      <c r="P2007" s="49">
        <v>26</v>
      </c>
    </row>
    <row r="2008" spans="1:16" x14ac:dyDescent="0.3">
      <c r="A2008" s="49">
        <v>1962</v>
      </c>
      <c r="B2008" s="115">
        <f t="shared" si="240"/>
        <v>0.1740849194729136</v>
      </c>
      <c r="C2008" s="49">
        <f t="shared" si="241"/>
        <v>7276.4460232127867</v>
      </c>
      <c r="D2008" s="49">
        <f t="shared" si="242"/>
        <v>4.8207058823529408E-2</v>
      </c>
      <c r="E2008" s="49">
        <f t="shared" si="242"/>
        <v>7.4654901960784309E-2</v>
      </c>
      <c r="F2008" s="49">
        <f t="shared" si="242"/>
        <v>0.10196078431372549</v>
      </c>
      <c r="G2008" s="49" t="e">
        <f t="shared" si="246"/>
        <v>#REF!</v>
      </c>
      <c r="H2008" s="49" t="e">
        <f t="shared" si="246"/>
        <v>#REF!</v>
      </c>
      <c r="I2008" s="49" t="e">
        <f t="shared" si="246"/>
        <v>#REF!</v>
      </c>
      <c r="J2008" s="116">
        <f>'[2]RGB Analysis'!A2008/3</f>
        <v>654</v>
      </c>
      <c r="K2008" s="116" t="b">
        <f t="shared" si="244"/>
        <v>1</v>
      </c>
      <c r="L2008" s="116"/>
      <c r="N2008" s="49">
        <v>12.2928</v>
      </c>
      <c r="O2008" s="49">
        <v>19.036999999999999</v>
      </c>
      <c r="P2008" s="49">
        <v>26</v>
      </c>
    </row>
    <row r="2009" spans="1:16" hidden="1" x14ac:dyDescent="0.3">
      <c r="A2009" s="49">
        <v>1963</v>
      </c>
      <c r="B2009" s="115">
        <f t="shared" si="240"/>
        <v>0.17208394338701805</v>
      </c>
      <c r="C2009" s="49">
        <f t="shared" si="241"/>
        <v>7361.0558606920049</v>
      </c>
      <c r="D2009" s="49">
        <f t="shared" si="242"/>
        <v>4.8103921568627458E-2</v>
      </c>
      <c r="E2009" s="49">
        <f t="shared" si="242"/>
        <v>7.7878431372549031E-2</v>
      </c>
      <c r="F2009" s="49">
        <f t="shared" si="242"/>
        <v>0.10196078431372549</v>
      </c>
      <c r="G2009" s="49" t="e">
        <f t="shared" si="246"/>
        <v>#REF!</v>
      </c>
      <c r="H2009" s="49" t="e">
        <f t="shared" si="246"/>
        <v>#REF!</v>
      </c>
      <c r="I2009" s="49" t="e">
        <f t="shared" si="246"/>
        <v>#REF!</v>
      </c>
      <c r="J2009" s="116">
        <f>'[2]RGB Analysis'!A2009/3</f>
        <v>654.33333333333337</v>
      </c>
      <c r="K2009" s="116" t="b">
        <f t="shared" si="244"/>
        <v>0</v>
      </c>
      <c r="L2009" s="116"/>
      <c r="N2009" s="49">
        <v>12.266500000000001</v>
      </c>
      <c r="O2009" s="49">
        <v>19.859000000000002</v>
      </c>
      <c r="P2009" s="49">
        <v>26</v>
      </c>
    </row>
    <row r="2010" spans="1:16" hidden="1" x14ac:dyDescent="0.3">
      <c r="A2010" s="49">
        <v>1964</v>
      </c>
      <c r="B2010" s="115">
        <f t="shared" si="240"/>
        <v>0.17008296730112249</v>
      </c>
      <c r="C2010" s="49">
        <f t="shared" si="241"/>
        <v>7447.6565178766168</v>
      </c>
      <c r="D2010" s="49">
        <f t="shared" si="242"/>
        <v>4.8202352941176474E-2</v>
      </c>
      <c r="E2010" s="49">
        <f t="shared" si="242"/>
        <v>7.4243137254901947E-2</v>
      </c>
      <c r="F2010" s="49">
        <f t="shared" si="242"/>
        <v>0.10196078431372549</v>
      </c>
      <c r="G2010" s="49" t="e">
        <f t="shared" si="246"/>
        <v>#REF!</v>
      </c>
      <c r="H2010" s="49" t="e">
        <f t="shared" si="246"/>
        <v>#REF!</v>
      </c>
      <c r="I2010" s="49" t="e">
        <f t="shared" si="246"/>
        <v>#REF!</v>
      </c>
      <c r="J2010" s="116">
        <f>'[2]RGB Analysis'!A2010/3</f>
        <v>654.66666666666663</v>
      </c>
      <c r="K2010" s="116" t="b">
        <f t="shared" si="244"/>
        <v>0</v>
      </c>
      <c r="L2010" s="116"/>
      <c r="N2010" s="49">
        <v>12.291600000000001</v>
      </c>
      <c r="O2010" s="49">
        <v>18.931999999999999</v>
      </c>
      <c r="P2010" s="49">
        <v>26</v>
      </c>
    </row>
    <row r="2011" spans="1:16" x14ac:dyDescent="0.3">
      <c r="A2011" s="49">
        <v>1965</v>
      </c>
      <c r="B2011" s="115">
        <f t="shared" si="240"/>
        <v>0.16808199121522693</v>
      </c>
      <c r="C2011" s="49">
        <f t="shared" si="241"/>
        <v>7536.3190954703859</v>
      </c>
      <c r="D2011" s="49">
        <f t="shared" si="242"/>
        <v>5.2656862745098038E-2</v>
      </c>
      <c r="E2011" s="49">
        <f t="shared" si="242"/>
        <v>7.4705882352941178E-2</v>
      </c>
      <c r="F2011" s="49">
        <f t="shared" si="242"/>
        <v>0.1018</v>
      </c>
      <c r="G2011" s="49" t="e">
        <f t="shared" si="246"/>
        <v>#REF!</v>
      </c>
      <c r="H2011" s="49" t="e">
        <f t="shared" si="246"/>
        <v>#REF!</v>
      </c>
      <c r="I2011" s="49" t="e">
        <f t="shared" si="246"/>
        <v>#REF!</v>
      </c>
      <c r="J2011" s="116">
        <f>'[2]RGB Analysis'!A2011/3</f>
        <v>655</v>
      </c>
      <c r="K2011" s="116" t="b">
        <f t="shared" si="244"/>
        <v>1</v>
      </c>
      <c r="L2011" s="116"/>
      <c r="N2011" s="49">
        <v>13.4275</v>
      </c>
      <c r="O2011" s="49">
        <v>19.05</v>
      </c>
      <c r="P2011" s="49">
        <v>25.959</v>
      </c>
    </row>
    <row r="2012" spans="1:16" hidden="1" x14ac:dyDescent="0.3">
      <c r="A2012" s="49">
        <v>1966</v>
      </c>
      <c r="B2012" s="115">
        <f t="shared" si="240"/>
        <v>0.16608101512933138</v>
      </c>
      <c r="C2012" s="49">
        <f t="shared" si="241"/>
        <v>7627.1181207170166</v>
      </c>
      <c r="D2012" s="49">
        <f t="shared" si="242"/>
        <v>5.2390588235294119E-2</v>
      </c>
      <c r="E2012" s="49">
        <f t="shared" si="242"/>
        <v>7.4607843137254895E-2</v>
      </c>
      <c r="F2012" s="49">
        <f t="shared" si="242"/>
        <v>9.8039215686274508E-2</v>
      </c>
      <c r="G2012" s="49" t="e">
        <f t="shared" si="246"/>
        <v>#REF!</v>
      </c>
      <c r="H2012" s="49" t="e">
        <f t="shared" si="246"/>
        <v>#REF!</v>
      </c>
      <c r="I2012" s="49" t="e">
        <f t="shared" si="246"/>
        <v>#REF!</v>
      </c>
      <c r="J2012" s="116">
        <f>'[2]RGB Analysis'!A2012/3</f>
        <v>655.33333333333337</v>
      </c>
      <c r="K2012" s="116" t="b">
        <f t="shared" si="244"/>
        <v>0</v>
      </c>
      <c r="L2012" s="116"/>
      <c r="N2012" s="49">
        <v>13.3596</v>
      </c>
      <c r="O2012" s="49">
        <v>19.024999999999999</v>
      </c>
      <c r="P2012" s="49">
        <v>25</v>
      </c>
    </row>
    <row r="2013" spans="1:16" hidden="1" x14ac:dyDescent="0.3">
      <c r="A2013" s="49">
        <v>1967</v>
      </c>
      <c r="B2013" s="115">
        <f t="shared" si="240"/>
        <v>0.16408003904343582</v>
      </c>
      <c r="C2013" s="49">
        <f t="shared" si="241"/>
        <v>7720.1317563355169</v>
      </c>
      <c r="D2013" s="49">
        <f t="shared" si="242"/>
        <v>5.0980392156862744E-2</v>
      </c>
      <c r="E2013" s="49">
        <f t="shared" si="242"/>
        <v>7.4513725490196081E-2</v>
      </c>
      <c r="F2013" s="49">
        <f t="shared" si="242"/>
        <v>9.8039215686274508E-2</v>
      </c>
      <c r="G2013" s="49" t="e">
        <f t="shared" si="246"/>
        <v>#REF!</v>
      </c>
      <c r="H2013" s="49" t="e">
        <f t="shared" si="246"/>
        <v>#REF!</v>
      </c>
      <c r="I2013" s="49" t="e">
        <f t="shared" si="246"/>
        <v>#REF!</v>
      </c>
      <c r="J2013" s="116">
        <f>'[2]RGB Analysis'!A2013/3</f>
        <v>655.66666666666663</v>
      </c>
      <c r="K2013" s="116" t="b">
        <f t="shared" si="244"/>
        <v>0</v>
      </c>
      <c r="L2013" s="116"/>
      <c r="N2013" s="49">
        <v>13</v>
      </c>
      <c r="O2013" s="49">
        <v>19.001000000000001</v>
      </c>
      <c r="P2013" s="49">
        <v>25</v>
      </c>
    </row>
    <row r="2014" spans="1:16" x14ac:dyDescent="0.3">
      <c r="A2014" s="49">
        <v>1968</v>
      </c>
      <c r="B2014" s="115">
        <f t="shared" si="240"/>
        <v>0.16207906295754027</v>
      </c>
      <c r="C2014" s="49">
        <f t="shared" si="241"/>
        <v>7815.4420249322511</v>
      </c>
      <c r="D2014" s="49">
        <f t="shared" si="242"/>
        <v>5.0959607843137252E-2</v>
      </c>
      <c r="E2014" s="49">
        <f t="shared" si="242"/>
        <v>7.4509803921568626E-2</v>
      </c>
      <c r="F2014" s="49">
        <f t="shared" si="242"/>
        <v>9.822352941176471E-2</v>
      </c>
      <c r="G2014" s="49" t="e">
        <f t="shared" si="246"/>
        <v>#REF!</v>
      </c>
      <c r="H2014" s="49" t="e">
        <f t="shared" si="246"/>
        <v>#REF!</v>
      </c>
      <c r="I2014" s="49" t="e">
        <f t="shared" si="246"/>
        <v>#REF!</v>
      </c>
      <c r="J2014" s="116">
        <f>'[2]RGB Analysis'!A2014/3</f>
        <v>656</v>
      </c>
      <c r="K2014" s="116" t="b">
        <f t="shared" si="244"/>
        <v>1</v>
      </c>
      <c r="L2014" s="116"/>
      <c r="N2014" s="49">
        <v>12.9947</v>
      </c>
      <c r="O2014" s="49">
        <v>19</v>
      </c>
      <c r="P2014" s="49">
        <v>25.047000000000001</v>
      </c>
    </row>
    <row r="2015" spans="1:16" hidden="1" x14ac:dyDescent="0.3">
      <c r="A2015" s="49">
        <v>1969</v>
      </c>
      <c r="B2015" s="115">
        <f t="shared" si="240"/>
        <v>0.16007808687164471</v>
      </c>
      <c r="C2015" s="49">
        <f t="shared" si="241"/>
        <v>7913.1350502439045</v>
      </c>
      <c r="D2015" s="49">
        <f t="shared" si="242"/>
        <v>5.0555686274509806E-2</v>
      </c>
      <c r="E2015" s="49">
        <f t="shared" si="242"/>
        <v>7.4662745098039218E-2</v>
      </c>
      <c r="F2015" s="49">
        <f t="shared" si="242"/>
        <v>9.8682352941176485E-2</v>
      </c>
      <c r="G2015" s="49" t="e">
        <f t="shared" ref="G2015:I2030" si="247">G2014</f>
        <v>#REF!</v>
      </c>
      <c r="H2015" s="49" t="e">
        <f t="shared" si="247"/>
        <v>#REF!</v>
      </c>
      <c r="I2015" s="49" t="e">
        <f t="shared" si="247"/>
        <v>#REF!</v>
      </c>
      <c r="J2015" s="116">
        <f>'[2]RGB Analysis'!A2015/3</f>
        <v>656.33333333333337</v>
      </c>
      <c r="K2015" s="116" t="b">
        <f t="shared" si="244"/>
        <v>0</v>
      </c>
      <c r="L2015" s="116"/>
      <c r="N2015" s="49">
        <v>12.8917</v>
      </c>
      <c r="O2015" s="49">
        <v>19.039000000000001</v>
      </c>
      <c r="P2015" s="49">
        <v>25.164000000000001</v>
      </c>
    </row>
    <row r="2016" spans="1:16" hidden="1" x14ac:dyDescent="0.3">
      <c r="A2016" s="49">
        <v>1970</v>
      </c>
      <c r="B2016" s="115">
        <f t="shared" si="240"/>
        <v>0.15807711078574913</v>
      </c>
      <c r="C2016" s="49">
        <f t="shared" si="241"/>
        <v>8013.3013167026893</v>
      </c>
      <c r="D2016" s="49">
        <f t="shared" si="242"/>
        <v>5.0822352941176464E-2</v>
      </c>
      <c r="E2016" s="49">
        <f t="shared" si="242"/>
        <v>7.8431372549019607E-2</v>
      </c>
      <c r="F2016" s="49">
        <f t="shared" si="242"/>
        <v>0.10503137254901961</v>
      </c>
      <c r="G2016" s="49" t="e">
        <f t="shared" si="247"/>
        <v>#REF!</v>
      </c>
      <c r="H2016" s="49" t="e">
        <f t="shared" si="247"/>
        <v>#REF!</v>
      </c>
      <c r="I2016" s="49" t="e">
        <f t="shared" si="247"/>
        <v>#REF!</v>
      </c>
      <c r="J2016" s="116">
        <f>'[2]RGB Analysis'!A2016/3</f>
        <v>656.66666666666663</v>
      </c>
      <c r="K2016" s="116" t="b">
        <f t="shared" si="244"/>
        <v>0</v>
      </c>
      <c r="L2016" s="116"/>
      <c r="N2016" s="49">
        <v>12.9597</v>
      </c>
      <c r="O2016" s="49">
        <v>20</v>
      </c>
      <c r="P2016" s="49">
        <v>26.783000000000001</v>
      </c>
    </row>
    <row r="2017" spans="1:16" x14ac:dyDescent="0.3">
      <c r="A2017" s="49">
        <v>1971</v>
      </c>
      <c r="B2017" s="115">
        <f t="shared" si="240"/>
        <v>0.15607613469985357</v>
      </c>
      <c r="C2017" s="49">
        <f t="shared" si="241"/>
        <v>8116.0359489681077</v>
      </c>
      <c r="D2017" s="49">
        <f t="shared" si="242"/>
        <v>5.4901960784313725E-2</v>
      </c>
      <c r="E2017" s="49">
        <f t="shared" si="242"/>
        <v>7.8298039215686274E-2</v>
      </c>
      <c r="F2017" s="49">
        <f t="shared" si="242"/>
        <v>0.10477254901960784</v>
      </c>
      <c r="G2017" s="49" t="e">
        <f t="shared" si="247"/>
        <v>#REF!</v>
      </c>
      <c r="H2017" s="49" t="e">
        <f t="shared" si="247"/>
        <v>#REF!</v>
      </c>
      <c r="I2017" s="49" t="e">
        <f t="shared" si="247"/>
        <v>#REF!</v>
      </c>
      <c r="J2017" s="116">
        <f>'[2]RGB Analysis'!A2017/3</f>
        <v>657</v>
      </c>
      <c r="K2017" s="116" t="b">
        <f t="shared" si="244"/>
        <v>1</v>
      </c>
      <c r="L2017" s="116"/>
      <c r="N2017" s="49">
        <v>14</v>
      </c>
      <c r="O2017" s="49">
        <v>19.966000000000001</v>
      </c>
      <c r="P2017" s="49">
        <v>26.716999999999999</v>
      </c>
    </row>
    <row r="2018" spans="1:16" hidden="1" x14ac:dyDescent="0.3">
      <c r="A2018" s="49">
        <v>1972</v>
      </c>
      <c r="B2018" s="115">
        <f t="shared" si="240"/>
        <v>0.15407515861395801</v>
      </c>
      <c r="C2018" s="49">
        <f t="shared" si="241"/>
        <v>8221.4390132404205</v>
      </c>
      <c r="D2018" s="49">
        <f t="shared" si="242"/>
        <v>5.4758823529411763E-2</v>
      </c>
      <c r="E2018" s="49">
        <f t="shared" si="242"/>
        <v>7.4964705882352947E-2</v>
      </c>
      <c r="F2018" s="49">
        <f t="shared" si="242"/>
        <v>0.1054078431372549</v>
      </c>
      <c r="G2018" s="49" t="e">
        <f t="shared" si="247"/>
        <v>#REF!</v>
      </c>
      <c r="H2018" s="49" t="e">
        <f t="shared" si="247"/>
        <v>#REF!</v>
      </c>
      <c r="I2018" s="49" t="e">
        <f t="shared" si="247"/>
        <v>#REF!</v>
      </c>
      <c r="J2018" s="116">
        <f>'[2]RGB Analysis'!A2018/3</f>
        <v>657.33333333333337</v>
      </c>
      <c r="K2018" s="116" t="b">
        <f t="shared" si="244"/>
        <v>0</v>
      </c>
      <c r="L2018" s="116"/>
      <c r="N2018" s="49">
        <v>13.9635</v>
      </c>
      <c r="O2018" s="49">
        <v>19.116</v>
      </c>
      <c r="P2018" s="49">
        <v>26.879000000000001</v>
      </c>
    </row>
    <row r="2019" spans="1:16" hidden="1" x14ac:dyDescent="0.3">
      <c r="A2019" s="49">
        <v>1973</v>
      </c>
      <c r="B2019" s="115">
        <f t="shared" si="240"/>
        <v>0.15207418252806246</v>
      </c>
      <c r="C2019" s="49">
        <f t="shared" si="241"/>
        <v>8329.6158423620054</v>
      </c>
      <c r="D2019" s="49">
        <f t="shared" si="242"/>
        <v>5.0991764705882348E-2</v>
      </c>
      <c r="E2019" s="49">
        <f t="shared" si="242"/>
        <v>7.4635294117647064E-2</v>
      </c>
      <c r="F2019" s="49">
        <f t="shared" si="242"/>
        <v>0.10493725490196079</v>
      </c>
      <c r="G2019" s="49" t="e">
        <f t="shared" si="247"/>
        <v>#REF!</v>
      </c>
      <c r="H2019" s="49" t="e">
        <f t="shared" si="247"/>
        <v>#REF!</v>
      </c>
      <c r="I2019" s="49" t="e">
        <f t="shared" si="247"/>
        <v>#REF!</v>
      </c>
      <c r="J2019" s="116">
        <f>'[2]RGB Analysis'!A2019/3</f>
        <v>657.66666666666663</v>
      </c>
      <c r="K2019" s="116" t="b">
        <f t="shared" si="244"/>
        <v>0</v>
      </c>
      <c r="L2019" s="116"/>
      <c r="N2019" s="49">
        <v>13.0029</v>
      </c>
      <c r="O2019" s="49">
        <v>19.032</v>
      </c>
      <c r="P2019" s="49">
        <v>26.759</v>
      </c>
    </row>
    <row r="2020" spans="1:16" x14ac:dyDescent="0.3">
      <c r="A2020" s="49">
        <v>1974</v>
      </c>
      <c r="B2020" s="115">
        <f t="shared" si="240"/>
        <v>0.1500732064421669</v>
      </c>
      <c r="C2020" s="49">
        <f t="shared" si="241"/>
        <v>8440.6773869268327</v>
      </c>
      <c r="D2020" s="49">
        <f t="shared" si="242"/>
        <v>5.0980392156862744E-2</v>
      </c>
      <c r="E2020" s="49">
        <f t="shared" si="242"/>
        <v>7.7647058823529416E-2</v>
      </c>
      <c r="F2020" s="49">
        <f t="shared" si="242"/>
        <v>9.5450980392156867E-2</v>
      </c>
      <c r="G2020" s="49" t="e">
        <f t="shared" si="247"/>
        <v>#REF!</v>
      </c>
      <c r="H2020" s="49" t="e">
        <f t="shared" si="247"/>
        <v>#REF!</v>
      </c>
      <c r="I2020" s="49" t="e">
        <f t="shared" si="247"/>
        <v>#REF!</v>
      </c>
      <c r="J2020" s="116">
        <f>'[2]RGB Analysis'!A2020/3</f>
        <v>658</v>
      </c>
      <c r="K2020" s="116" t="b">
        <f t="shared" si="244"/>
        <v>1</v>
      </c>
      <c r="L2020" s="116"/>
      <c r="N2020" s="49">
        <v>13</v>
      </c>
      <c r="O2020" s="49">
        <v>19.8</v>
      </c>
      <c r="P2020" s="49">
        <v>24.34</v>
      </c>
    </row>
    <row r="2021" spans="1:16" hidden="1" x14ac:dyDescent="0.3">
      <c r="A2021" s="49">
        <v>1975</v>
      </c>
      <c r="B2021" s="115">
        <f t="shared" si="240"/>
        <v>0.14807223035627134</v>
      </c>
      <c r="C2021" s="49">
        <f t="shared" si="241"/>
        <v>8554.7405948582764</v>
      </c>
      <c r="D2021" s="49">
        <f t="shared" si="242"/>
        <v>5.0980392156862744E-2</v>
      </c>
      <c r="E2021" s="49">
        <f t="shared" si="242"/>
        <v>7.4537254901960795E-2</v>
      </c>
      <c r="F2021" s="49">
        <f t="shared" si="242"/>
        <v>9.6184313725490189E-2</v>
      </c>
      <c r="G2021" s="49" t="e">
        <f t="shared" si="247"/>
        <v>#REF!</v>
      </c>
      <c r="H2021" s="49" t="e">
        <f t="shared" si="247"/>
        <v>#REF!</v>
      </c>
      <c r="I2021" s="49" t="e">
        <f t="shared" si="247"/>
        <v>#REF!</v>
      </c>
      <c r="J2021" s="116">
        <f>'[2]RGB Analysis'!A2021/3</f>
        <v>658.33333333333337</v>
      </c>
      <c r="K2021" s="116" t="b">
        <f t="shared" si="244"/>
        <v>0</v>
      </c>
      <c r="L2021" s="116"/>
      <c r="N2021" s="49">
        <v>13</v>
      </c>
      <c r="O2021" s="49">
        <v>19.007000000000001</v>
      </c>
      <c r="P2021" s="49">
        <v>24.527000000000001</v>
      </c>
    </row>
    <row r="2022" spans="1:16" hidden="1" x14ac:dyDescent="0.3">
      <c r="A2022" s="49">
        <v>1976</v>
      </c>
      <c r="B2022" s="115">
        <f t="shared" si="240"/>
        <v>0.14607125427037579</v>
      </c>
      <c r="C2022" s="49">
        <f t="shared" si="241"/>
        <v>8671.9288221851002</v>
      </c>
      <c r="D2022" s="49">
        <f t="shared" si="242"/>
        <v>5.0840784313725483E-2</v>
      </c>
      <c r="E2022" s="49">
        <f t="shared" si="242"/>
        <v>7.5505882352941173E-2</v>
      </c>
      <c r="F2022" s="49">
        <f t="shared" si="242"/>
        <v>0.11029411764705882</v>
      </c>
      <c r="G2022" s="49" t="e">
        <f t="shared" si="247"/>
        <v>#REF!</v>
      </c>
      <c r="H2022" s="49" t="e">
        <f t="shared" si="247"/>
        <v>#REF!</v>
      </c>
      <c r="I2022" s="49" t="e">
        <f t="shared" si="247"/>
        <v>#REF!</v>
      </c>
      <c r="J2022" s="116">
        <f>'[2]RGB Analysis'!A2022/3</f>
        <v>658.66666666666663</v>
      </c>
      <c r="K2022" s="116" t="b">
        <f t="shared" si="244"/>
        <v>0</v>
      </c>
      <c r="L2022" s="116"/>
      <c r="N2022" s="49">
        <v>12.964399999999999</v>
      </c>
      <c r="O2022" s="49">
        <v>19.254000000000001</v>
      </c>
      <c r="P2022" s="49">
        <v>28.125</v>
      </c>
    </row>
    <row r="2023" spans="1:16" x14ac:dyDescent="0.3">
      <c r="A2023" s="49">
        <v>1977</v>
      </c>
      <c r="B2023" s="115">
        <f t="shared" si="240"/>
        <v>0.14407027818448023</v>
      </c>
      <c r="C2023" s="49">
        <f t="shared" si="241"/>
        <v>8792.3722780487824</v>
      </c>
      <c r="D2023" s="49">
        <f t="shared" si="242"/>
        <v>4.7058823529411764E-2</v>
      </c>
      <c r="E2023" s="49">
        <f t="shared" si="242"/>
        <v>7.9454901960784308E-2</v>
      </c>
      <c r="F2023" s="49">
        <f t="shared" si="242"/>
        <v>0.10967058823529412</v>
      </c>
      <c r="G2023" s="49" t="e">
        <f t="shared" si="247"/>
        <v>#REF!</v>
      </c>
      <c r="H2023" s="49" t="e">
        <f t="shared" si="247"/>
        <v>#REF!</v>
      </c>
      <c r="I2023" s="49" t="e">
        <f t="shared" si="247"/>
        <v>#REF!</v>
      </c>
      <c r="J2023" s="116">
        <f>'[2]RGB Analysis'!A2023/3</f>
        <v>659</v>
      </c>
      <c r="K2023" s="116" t="b">
        <f t="shared" si="244"/>
        <v>1</v>
      </c>
      <c r="L2023" s="116"/>
      <c r="N2023" s="49">
        <v>12</v>
      </c>
      <c r="O2023" s="49">
        <v>20.260999999999999</v>
      </c>
      <c r="P2023" s="49">
        <v>27.966000000000001</v>
      </c>
    </row>
    <row r="2024" spans="1:16" hidden="1" x14ac:dyDescent="0.3">
      <c r="A2024" s="49">
        <v>1978</v>
      </c>
      <c r="B2024" s="115">
        <f t="shared" si="240"/>
        <v>0.14206930209858468</v>
      </c>
      <c r="C2024" s="49">
        <f t="shared" si="241"/>
        <v>8916.2085073170747</v>
      </c>
      <c r="D2024" s="49">
        <f t="shared" si="242"/>
        <v>4.7602352941176478E-2</v>
      </c>
      <c r="E2024" s="49">
        <f t="shared" si="242"/>
        <v>8.1168627450980399E-2</v>
      </c>
      <c r="F2024" s="49">
        <f t="shared" si="242"/>
        <v>0.10273725490196078</v>
      </c>
      <c r="G2024" s="49" t="e">
        <f t="shared" si="247"/>
        <v>#REF!</v>
      </c>
      <c r="H2024" s="49" t="e">
        <f t="shared" si="247"/>
        <v>#REF!</v>
      </c>
      <c r="I2024" s="49" t="e">
        <f t="shared" si="247"/>
        <v>#REF!</v>
      </c>
      <c r="J2024" s="116">
        <f>'[2]RGB Analysis'!A2024/3</f>
        <v>659.33333333333337</v>
      </c>
      <c r="K2024" s="116" t="b">
        <f t="shared" si="244"/>
        <v>0</v>
      </c>
      <c r="L2024" s="116"/>
      <c r="N2024" s="49">
        <v>12.1386</v>
      </c>
      <c r="O2024" s="49">
        <v>20.698</v>
      </c>
      <c r="P2024" s="49">
        <v>26.198</v>
      </c>
    </row>
    <row r="2025" spans="1:16" hidden="1" x14ac:dyDescent="0.3">
      <c r="A2025" s="49">
        <v>1979</v>
      </c>
      <c r="B2025" s="115">
        <f t="shared" si="240"/>
        <v>0.14006832601268912</v>
      </c>
      <c r="C2025" s="49">
        <f t="shared" si="241"/>
        <v>9043.582914564462</v>
      </c>
      <c r="D2025" s="49">
        <f t="shared" si="242"/>
        <v>6.2745098039215685E-2</v>
      </c>
      <c r="E2025" s="49">
        <f t="shared" si="242"/>
        <v>7.72313725490196E-2</v>
      </c>
      <c r="F2025" s="49">
        <f t="shared" si="242"/>
        <v>0.10258431372549019</v>
      </c>
      <c r="G2025" s="49" t="e">
        <f t="shared" si="247"/>
        <v>#REF!</v>
      </c>
      <c r="H2025" s="49" t="e">
        <f t="shared" si="247"/>
        <v>#REF!</v>
      </c>
      <c r="I2025" s="49" t="e">
        <f t="shared" si="247"/>
        <v>#REF!</v>
      </c>
      <c r="J2025" s="116">
        <f>'[2]RGB Analysis'!A2025/3</f>
        <v>659.66666666666663</v>
      </c>
      <c r="K2025" s="116" t="b">
        <f t="shared" si="244"/>
        <v>0</v>
      </c>
      <c r="L2025" s="116"/>
      <c r="N2025" s="49">
        <v>16</v>
      </c>
      <c r="O2025" s="49">
        <v>19.693999999999999</v>
      </c>
      <c r="P2025" s="49">
        <v>26.158999999999999</v>
      </c>
    </row>
    <row r="2026" spans="1:16" x14ac:dyDescent="0.3">
      <c r="A2026" s="49">
        <v>1980</v>
      </c>
      <c r="B2026" s="115">
        <f t="shared" si="240"/>
        <v>0.13806734992679354</v>
      </c>
      <c r="C2026" s="49">
        <f t="shared" si="241"/>
        <v>9174.649333616122</v>
      </c>
      <c r="D2026" s="49">
        <f t="shared" si="242"/>
        <v>6.2349019607843136E-2</v>
      </c>
      <c r="E2026" s="49">
        <f t="shared" si="242"/>
        <v>7.5749019607843138E-2</v>
      </c>
      <c r="F2026" s="49">
        <f t="shared" si="242"/>
        <v>0.10608235294117646</v>
      </c>
      <c r="G2026" s="49" t="e">
        <f t="shared" si="247"/>
        <v>#REF!</v>
      </c>
      <c r="H2026" s="49" t="e">
        <f t="shared" si="247"/>
        <v>#REF!</v>
      </c>
      <c r="I2026" s="49" t="e">
        <f t="shared" si="247"/>
        <v>#REF!</v>
      </c>
      <c r="J2026" s="116">
        <f>'[2]RGB Analysis'!A2026/3</f>
        <v>660</v>
      </c>
      <c r="K2026" s="116" t="b">
        <f t="shared" si="244"/>
        <v>1</v>
      </c>
      <c r="L2026" s="116"/>
      <c r="N2026" s="49">
        <v>15.898999999999999</v>
      </c>
      <c r="O2026" s="49">
        <v>19.315999999999999</v>
      </c>
      <c r="P2026" s="49">
        <v>27.050999999999998</v>
      </c>
    </row>
    <row r="2027" spans="1:16" hidden="1" x14ac:dyDescent="0.3">
      <c r="A2027" s="49">
        <v>1981</v>
      </c>
      <c r="B2027" s="115">
        <f t="shared" si="240"/>
        <v>0.13606637384089798</v>
      </c>
      <c r="C2027" s="49">
        <f t="shared" si="241"/>
        <v>9309.5706473457722</v>
      </c>
      <c r="D2027" s="49">
        <f t="shared" si="242"/>
        <v>5.0980392156862744E-2</v>
      </c>
      <c r="E2027" s="49">
        <f t="shared" si="242"/>
        <v>7.5886274509803925E-2</v>
      </c>
      <c r="F2027" s="49">
        <f t="shared" si="242"/>
        <v>0.10601176470588236</v>
      </c>
      <c r="G2027" s="49" t="e">
        <f t="shared" si="247"/>
        <v>#REF!</v>
      </c>
      <c r="H2027" s="49" t="e">
        <f t="shared" si="247"/>
        <v>#REF!</v>
      </c>
      <c r="I2027" s="49" t="e">
        <f t="shared" si="247"/>
        <v>#REF!</v>
      </c>
      <c r="J2027" s="116">
        <f>'[2]RGB Analysis'!A2027/3</f>
        <v>660.33333333333337</v>
      </c>
      <c r="K2027" s="116" t="b">
        <f t="shared" si="244"/>
        <v>0</v>
      </c>
      <c r="L2027" s="116"/>
      <c r="N2027" s="49">
        <v>13</v>
      </c>
      <c r="O2027" s="49">
        <v>19.350999999999999</v>
      </c>
      <c r="P2027" s="49">
        <v>27.033000000000001</v>
      </c>
    </row>
    <row r="2028" spans="1:16" hidden="1" x14ac:dyDescent="0.3">
      <c r="A2028" s="49">
        <v>1982</v>
      </c>
      <c r="B2028" s="115">
        <f t="shared" si="240"/>
        <v>0.13406539775500242</v>
      </c>
      <c r="C2028" s="49">
        <f t="shared" si="241"/>
        <v>9448.519462977798</v>
      </c>
      <c r="D2028" s="49">
        <f t="shared" si="242"/>
        <v>5.0852156862745093E-2</v>
      </c>
      <c r="E2028" s="49">
        <f t="shared" si="242"/>
        <v>7.7000000000000013E-2</v>
      </c>
      <c r="F2028" s="49">
        <f t="shared" si="242"/>
        <v>0.11192156862745098</v>
      </c>
      <c r="G2028" s="49" t="e">
        <f t="shared" si="247"/>
        <v>#REF!</v>
      </c>
      <c r="H2028" s="49" t="e">
        <f t="shared" si="247"/>
        <v>#REF!</v>
      </c>
      <c r="I2028" s="49" t="e">
        <f t="shared" si="247"/>
        <v>#REF!</v>
      </c>
      <c r="J2028" s="116">
        <f>'[2]RGB Analysis'!A2028/3</f>
        <v>660.66666666666663</v>
      </c>
      <c r="K2028" s="116" t="b">
        <f t="shared" si="244"/>
        <v>0</v>
      </c>
      <c r="L2028" s="116"/>
      <c r="N2028" s="49">
        <v>12.9673</v>
      </c>
      <c r="O2028" s="49">
        <v>19.635000000000002</v>
      </c>
      <c r="P2028" s="49">
        <v>28.54</v>
      </c>
    </row>
    <row r="2029" spans="1:16" x14ac:dyDescent="0.3">
      <c r="A2029" s="49">
        <v>1983</v>
      </c>
      <c r="B2029" s="115">
        <f t="shared" si="240"/>
        <v>0.13206442166910687</v>
      </c>
      <c r="C2029" s="49">
        <f t="shared" si="241"/>
        <v>9591.6788487804915</v>
      </c>
      <c r="D2029" s="49">
        <f t="shared" si="242"/>
        <v>4.7058823529411764E-2</v>
      </c>
      <c r="E2029" s="49">
        <f t="shared" si="242"/>
        <v>7.7031372549019608E-2</v>
      </c>
      <c r="F2029" s="49">
        <f t="shared" si="242"/>
        <v>0.11155294117647059</v>
      </c>
      <c r="G2029" s="49" t="e">
        <f t="shared" si="247"/>
        <v>#REF!</v>
      </c>
      <c r="H2029" s="49" t="e">
        <f t="shared" si="247"/>
        <v>#REF!</v>
      </c>
      <c r="I2029" s="49" t="e">
        <f t="shared" si="247"/>
        <v>#REF!</v>
      </c>
      <c r="J2029" s="116">
        <f>'[2]RGB Analysis'!A2029/3</f>
        <v>661</v>
      </c>
      <c r="K2029" s="116" t="b">
        <f t="shared" si="244"/>
        <v>1</v>
      </c>
      <c r="L2029" s="116"/>
      <c r="N2029" s="49">
        <v>12</v>
      </c>
      <c r="O2029" s="49">
        <v>19.643000000000001</v>
      </c>
      <c r="P2029" s="49">
        <v>28.446000000000002</v>
      </c>
    </row>
    <row r="2030" spans="1:16" hidden="1" x14ac:dyDescent="0.3">
      <c r="A2030" s="49">
        <v>1984</v>
      </c>
      <c r="B2030" s="115">
        <f t="shared" si="240"/>
        <v>0.13006344558321131</v>
      </c>
      <c r="C2030" s="49">
        <f t="shared" si="241"/>
        <v>9739.2431387617289</v>
      </c>
      <c r="D2030" s="49">
        <f t="shared" si="242"/>
        <v>4.7183137254901968E-2</v>
      </c>
      <c r="E2030" s="49">
        <f t="shared" si="242"/>
        <v>8.0729411764705883E-2</v>
      </c>
      <c r="F2030" s="49">
        <f t="shared" si="242"/>
        <v>0.11237254901960785</v>
      </c>
      <c r="G2030" s="49" t="e">
        <f t="shared" si="247"/>
        <v>#REF!</v>
      </c>
      <c r="H2030" s="49" t="e">
        <f t="shared" si="247"/>
        <v>#REF!</v>
      </c>
      <c r="I2030" s="49" t="e">
        <f t="shared" si="247"/>
        <v>#REF!</v>
      </c>
      <c r="J2030" s="116">
        <f>'[2]RGB Analysis'!A2030/3</f>
        <v>661.33333333333337</v>
      </c>
      <c r="K2030" s="116" t="b">
        <f t="shared" si="244"/>
        <v>0</v>
      </c>
      <c r="L2030" s="116"/>
      <c r="N2030" s="49">
        <v>12.031700000000001</v>
      </c>
      <c r="O2030" s="49">
        <v>20.585999999999999</v>
      </c>
      <c r="P2030" s="49">
        <v>28.655000000000001</v>
      </c>
    </row>
    <row r="2031" spans="1:16" hidden="1" x14ac:dyDescent="0.3">
      <c r="A2031" s="49">
        <v>1985</v>
      </c>
      <c r="B2031" s="115">
        <f t="shared" ref="B2031:B2094" si="248">4.1/2049*(2049-A2031)</f>
        <v>0.12806246949731576</v>
      </c>
      <c r="C2031" s="49">
        <f t="shared" ref="C2031:C2070" si="249">0.4*18.6*78.1*2.18/B2031</f>
        <v>9891.4188128048809</v>
      </c>
      <c r="D2031" s="49">
        <f t="shared" ref="D2031:F2094" si="250">N2031/250/1.02</f>
        <v>5.0980392156862744E-2</v>
      </c>
      <c r="E2031" s="49">
        <f t="shared" si="250"/>
        <v>8.0635294117647055E-2</v>
      </c>
      <c r="F2031" s="49">
        <f t="shared" si="250"/>
        <v>0.11264313725490195</v>
      </c>
      <c r="G2031" s="49" t="e">
        <f t="shared" ref="G2031:I2046" si="251">G2030</f>
        <v>#REF!</v>
      </c>
      <c r="H2031" s="49" t="e">
        <f t="shared" si="251"/>
        <v>#REF!</v>
      </c>
      <c r="I2031" s="49" t="e">
        <f t="shared" si="251"/>
        <v>#REF!</v>
      </c>
      <c r="J2031" s="116">
        <f>'[2]RGB Analysis'!A2031/3</f>
        <v>661.66666666666663</v>
      </c>
      <c r="K2031" s="116" t="b">
        <f t="shared" ref="K2031:K2094" si="252">INT(J2031)=J2031</f>
        <v>0</v>
      </c>
      <c r="L2031" s="116"/>
      <c r="N2031" s="49">
        <v>13</v>
      </c>
      <c r="O2031" s="49">
        <v>20.562000000000001</v>
      </c>
      <c r="P2031" s="49">
        <v>28.724</v>
      </c>
    </row>
    <row r="2032" spans="1:16" x14ac:dyDescent="0.3">
      <c r="A2032" s="49">
        <v>1986</v>
      </c>
      <c r="B2032" s="115">
        <f t="shared" si="248"/>
        <v>0.1260614934114202</v>
      </c>
      <c r="C2032" s="49">
        <f t="shared" si="249"/>
        <v>10048.425460627181</v>
      </c>
      <c r="D2032" s="49">
        <f t="shared" si="250"/>
        <v>5.1221568627450982E-2</v>
      </c>
      <c r="E2032" s="49">
        <f t="shared" si="250"/>
        <v>8.0537254901960786E-2</v>
      </c>
      <c r="F2032" s="49">
        <f t="shared" si="250"/>
        <v>0.10857647058823529</v>
      </c>
      <c r="G2032" s="49" t="e">
        <f t="shared" si="251"/>
        <v>#REF!</v>
      </c>
      <c r="H2032" s="49" t="e">
        <f t="shared" si="251"/>
        <v>#REF!</v>
      </c>
      <c r="I2032" s="49" t="e">
        <f t="shared" si="251"/>
        <v>#REF!</v>
      </c>
      <c r="J2032" s="116">
        <f>'[2]RGB Analysis'!A2032/3</f>
        <v>662</v>
      </c>
      <c r="K2032" s="116" t="b">
        <f t="shared" si="252"/>
        <v>1</v>
      </c>
      <c r="L2032" s="116"/>
      <c r="N2032" s="49">
        <v>13.061500000000001</v>
      </c>
      <c r="O2032" s="49">
        <v>20.536999999999999</v>
      </c>
      <c r="P2032" s="49">
        <v>27.687000000000001</v>
      </c>
    </row>
    <row r="2033" spans="1:16" hidden="1" x14ac:dyDescent="0.3">
      <c r="A2033" s="49">
        <v>1987</v>
      </c>
      <c r="B2033" s="115">
        <f t="shared" si="248"/>
        <v>0.12406051732552464</v>
      </c>
      <c r="C2033" s="49">
        <f t="shared" si="249"/>
        <v>10210.496839024394</v>
      </c>
      <c r="D2033" s="49">
        <f t="shared" si="250"/>
        <v>5.8823529411764705E-2</v>
      </c>
      <c r="E2033" s="49">
        <f t="shared" si="250"/>
        <v>8.0560784313725486E-2</v>
      </c>
      <c r="F2033" s="49">
        <f t="shared" si="250"/>
        <v>0.10803137254901961</v>
      </c>
      <c r="G2033" s="49" t="e">
        <f t="shared" si="251"/>
        <v>#REF!</v>
      </c>
      <c r="H2033" s="49" t="e">
        <f t="shared" si="251"/>
        <v>#REF!</v>
      </c>
      <c r="I2033" s="49" t="e">
        <f t="shared" si="251"/>
        <v>#REF!</v>
      </c>
      <c r="J2033" s="116">
        <f>'[2]RGB Analysis'!A2033/3</f>
        <v>662.33333333333337</v>
      </c>
      <c r="K2033" s="116" t="b">
        <f t="shared" si="252"/>
        <v>0</v>
      </c>
      <c r="L2033" s="116"/>
      <c r="N2033" s="49">
        <v>15</v>
      </c>
      <c r="O2033" s="49">
        <v>20.542999999999999</v>
      </c>
      <c r="P2033" s="49">
        <v>27.547999999999998</v>
      </c>
    </row>
    <row r="2034" spans="1:16" hidden="1" x14ac:dyDescent="0.3">
      <c r="A2034" s="49">
        <v>1988</v>
      </c>
      <c r="B2034" s="115">
        <f t="shared" si="248"/>
        <v>0.12205954123962907</v>
      </c>
      <c r="C2034" s="49">
        <f t="shared" si="249"/>
        <v>10377.882033106762</v>
      </c>
      <c r="D2034" s="49">
        <f t="shared" si="250"/>
        <v>5.8706666666666664E-2</v>
      </c>
      <c r="E2034" s="49">
        <f t="shared" si="250"/>
        <v>8.4270588235294125E-2</v>
      </c>
      <c r="F2034" s="49">
        <f t="shared" si="250"/>
        <v>0.1057921568627451</v>
      </c>
      <c r="G2034" s="49" t="e">
        <f t="shared" si="251"/>
        <v>#REF!</v>
      </c>
      <c r="H2034" s="49" t="e">
        <f t="shared" si="251"/>
        <v>#REF!</v>
      </c>
      <c r="I2034" s="49" t="e">
        <f t="shared" si="251"/>
        <v>#REF!</v>
      </c>
      <c r="J2034" s="116">
        <f>'[2]RGB Analysis'!A2034/3</f>
        <v>662.66666666666663</v>
      </c>
      <c r="K2034" s="116" t="b">
        <f t="shared" si="252"/>
        <v>0</v>
      </c>
      <c r="L2034" s="116"/>
      <c r="N2034" s="49">
        <v>14.9702</v>
      </c>
      <c r="O2034" s="49">
        <v>21.489000000000001</v>
      </c>
      <c r="P2034" s="49">
        <v>26.977</v>
      </c>
    </row>
    <row r="2035" spans="1:16" x14ac:dyDescent="0.3">
      <c r="A2035" s="49">
        <v>1989</v>
      </c>
      <c r="B2035" s="115">
        <f t="shared" si="248"/>
        <v>0.12005856515373352</v>
      </c>
      <c r="C2035" s="49">
        <f t="shared" si="249"/>
        <v>10550.84673365854</v>
      </c>
      <c r="D2035" s="49">
        <f t="shared" si="250"/>
        <v>5.4901960784313725E-2</v>
      </c>
      <c r="E2035" s="49">
        <f t="shared" si="250"/>
        <v>8.4172549019607829E-2</v>
      </c>
      <c r="F2035" s="49">
        <f t="shared" si="250"/>
        <v>0.10583921568627451</v>
      </c>
      <c r="G2035" s="49" t="e">
        <f t="shared" si="251"/>
        <v>#REF!</v>
      </c>
      <c r="H2035" s="49" t="e">
        <f t="shared" si="251"/>
        <v>#REF!</v>
      </c>
      <c r="I2035" s="49" t="e">
        <f t="shared" si="251"/>
        <v>#REF!</v>
      </c>
      <c r="J2035" s="116">
        <f>'[2]RGB Analysis'!A2035/3</f>
        <v>663</v>
      </c>
      <c r="K2035" s="116" t="b">
        <f t="shared" si="252"/>
        <v>1</v>
      </c>
      <c r="L2035" s="116"/>
      <c r="N2035" s="49">
        <v>14</v>
      </c>
      <c r="O2035" s="49">
        <v>21.463999999999999</v>
      </c>
      <c r="P2035" s="49">
        <v>26.989000000000001</v>
      </c>
    </row>
    <row r="2036" spans="1:16" hidden="1" x14ac:dyDescent="0.3">
      <c r="A2036" s="49">
        <v>1990</v>
      </c>
      <c r="B2036" s="115">
        <f t="shared" si="248"/>
        <v>0.11805758906783796</v>
      </c>
      <c r="C2036" s="49">
        <f t="shared" si="249"/>
        <v>10729.674644398516</v>
      </c>
      <c r="D2036" s="49">
        <f t="shared" si="250"/>
        <v>5.4901960784313725E-2</v>
      </c>
      <c r="E2036" s="49">
        <f t="shared" si="250"/>
        <v>8.4078431372549015E-2</v>
      </c>
      <c r="F2036" s="49">
        <f t="shared" si="250"/>
        <v>0.11372549019607843</v>
      </c>
      <c r="G2036" s="49" t="e">
        <f t="shared" si="251"/>
        <v>#REF!</v>
      </c>
      <c r="H2036" s="49" t="e">
        <f t="shared" si="251"/>
        <v>#REF!</v>
      </c>
      <c r="I2036" s="49" t="e">
        <f t="shared" si="251"/>
        <v>#REF!</v>
      </c>
      <c r="J2036" s="116">
        <f>'[2]RGB Analysis'!A2036/3</f>
        <v>663.33333333333337</v>
      </c>
      <c r="K2036" s="116" t="b">
        <f t="shared" si="252"/>
        <v>0</v>
      </c>
      <c r="L2036" s="116"/>
      <c r="N2036" s="49">
        <v>14</v>
      </c>
      <c r="O2036" s="49">
        <v>21.44</v>
      </c>
      <c r="P2036" s="49">
        <v>29</v>
      </c>
    </row>
    <row r="2037" spans="1:16" hidden="1" x14ac:dyDescent="0.3">
      <c r="A2037" s="49">
        <v>1991</v>
      </c>
      <c r="B2037" s="115">
        <f t="shared" si="248"/>
        <v>0.11605661298194241</v>
      </c>
      <c r="C2037" s="49">
        <f t="shared" si="249"/>
        <v>10914.669034819179</v>
      </c>
      <c r="D2037" s="49">
        <f t="shared" si="250"/>
        <v>5.4901960784313725E-2</v>
      </c>
      <c r="E2037" s="49">
        <f t="shared" si="250"/>
        <v>8.3937254901960787E-2</v>
      </c>
      <c r="F2037" s="49">
        <f t="shared" si="250"/>
        <v>0.11377254901960784</v>
      </c>
      <c r="G2037" s="49" t="e">
        <f t="shared" si="251"/>
        <v>#REF!</v>
      </c>
      <c r="H2037" s="49" t="e">
        <f t="shared" si="251"/>
        <v>#REF!</v>
      </c>
      <c r="I2037" s="49" t="e">
        <f t="shared" si="251"/>
        <v>#REF!</v>
      </c>
      <c r="J2037" s="116">
        <f>'[2]RGB Analysis'!A2037/3</f>
        <v>663.66666666666663</v>
      </c>
      <c r="K2037" s="116" t="b">
        <f t="shared" si="252"/>
        <v>0</v>
      </c>
      <c r="L2037" s="116"/>
      <c r="N2037" s="49">
        <v>14</v>
      </c>
      <c r="O2037" s="49">
        <v>21.404</v>
      </c>
      <c r="P2037" s="49">
        <v>29.012</v>
      </c>
    </row>
    <row r="2038" spans="1:16" x14ac:dyDescent="0.3">
      <c r="A2038" s="49">
        <v>1992</v>
      </c>
      <c r="B2038" s="115">
        <f t="shared" si="248"/>
        <v>0.11405563689604685</v>
      </c>
      <c r="C2038" s="49">
        <f t="shared" si="249"/>
        <v>11106.154456482673</v>
      </c>
      <c r="D2038" s="49">
        <f t="shared" si="250"/>
        <v>5.4901960784313725E-2</v>
      </c>
      <c r="E2038" s="49">
        <f t="shared" si="250"/>
        <v>8.2462745098039206E-2</v>
      </c>
      <c r="F2038" s="49">
        <f t="shared" si="250"/>
        <v>0.11525882352941175</v>
      </c>
      <c r="G2038" s="49" t="e">
        <f t="shared" si="251"/>
        <v>#REF!</v>
      </c>
      <c r="H2038" s="49" t="e">
        <f t="shared" si="251"/>
        <v>#REF!</v>
      </c>
      <c r="I2038" s="49" t="e">
        <f t="shared" si="251"/>
        <v>#REF!</v>
      </c>
      <c r="J2038" s="116">
        <f>'[2]RGB Analysis'!A2038/3</f>
        <v>664</v>
      </c>
      <c r="K2038" s="116" t="b">
        <f t="shared" si="252"/>
        <v>1</v>
      </c>
      <c r="L2038" s="116"/>
      <c r="N2038" s="49">
        <v>14</v>
      </c>
      <c r="O2038" s="49">
        <v>21.027999999999999</v>
      </c>
      <c r="P2038" s="49">
        <v>29.390999999999998</v>
      </c>
    </row>
    <row r="2039" spans="1:16" hidden="1" x14ac:dyDescent="0.3">
      <c r="A2039" s="49">
        <v>1993</v>
      </c>
      <c r="B2039" s="115">
        <f t="shared" si="248"/>
        <v>0.11205466081015128</v>
      </c>
      <c r="C2039" s="49">
        <f t="shared" si="249"/>
        <v>11304.478643205579</v>
      </c>
      <c r="D2039" s="49">
        <f t="shared" si="250"/>
        <v>5.4901960784313725E-2</v>
      </c>
      <c r="E2039" s="49">
        <f t="shared" si="250"/>
        <v>8.6274509803921567E-2</v>
      </c>
      <c r="F2039" s="49">
        <f t="shared" si="250"/>
        <v>0.11506666666666666</v>
      </c>
      <c r="G2039" s="49" t="e">
        <f t="shared" si="251"/>
        <v>#REF!</v>
      </c>
      <c r="H2039" s="49" t="e">
        <f t="shared" si="251"/>
        <v>#REF!</v>
      </c>
      <c r="I2039" s="49" t="e">
        <f t="shared" si="251"/>
        <v>#REF!</v>
      </c>
      <c r="J2039" s="116">
        <f>'[2]RGB Analysis'!A2039/3</f>
        <v>664.33333333333337</v>
      </c>
      <c r="K2039" s="116" t="b">
        <f t="shared" si="252"/>
        <v>0</v>
      </c>
      <c r="L2039" s="116"/>
      <c r="N2039" s="49">
        <v>14</v>
      </c>
      <c r="O2039" s="49">
        <v>22</v>
      </c>
      <c r="P2039" s="49">
        <v>29.341999999999999</v>
      </c>
    </row>
    <row r="2040" spans="1:16" hidden="1" x14ac:dyDescent="0.3">
      <c r="A2040" s="49">
        <v>1994</v>
      </c>
      <c r="B2040" s="115">
        <f t="shared" si="248"/>
        <v>0.11005368472425572</v>
      </c>
      <c r="C2040" s="49">
        <f t="shared" si="249"/>
        <v>11510.01461853659</v>
      </c>
      <c r="D2040" s="49">
        <f t="shared" si="250"/>
        <v>5.5007058823529409E-2</v>
      </c>
      <c r="E2040" s="49">
        <f t="shared" si="250"/>
        <v>8.6274509803921567E-2</v>
      </c>
      <c r="F2040" s="49">
        <f t="shared" si="250"/>
        <v>0.11124705882352939</v>
      </c>
      <c r="G2040" s="49" t="e">
        <f t="shared" si="251"/>
        <v>#REF!</v>
      </c>
      <c r="H2040" s="49" t="e">
        <f t="shared" si="251"/>
        <v>#REF!</v>
      </c>
      <c r="I2040" s="49" t="e">
        <f t="shared" si="251"/>
        <v>#REF!</v>
      </c>
      <c r="J2040" s="116">
        <f>'[2]RGB Analysis'!A2040/3</f>
        <v>664.66666666666663</v>
      </c>
      <c r="K2040" s="116" t="b">
        <f t="shared" si="252"/>
        <v>0</v>
      </c>
      <c r="L2040" s="116"/>
      <c r="N2040" s="49">
        <v>14.0268</v>
      </c>
      <c r="O2040" s="49">
        <v>22</v>
      </c>
      <c r="P2040" s="49">
        <v>28.367999999999999</v>
      </c>
    </row>
    <row r="2041" spans="1:16" x14ac:dyDescent="0.3">
      <c r="A2041" s="49">
        <v>1995</v>
      </c>
      <c r="B2041" s="115">
        <f t="shared" si="248"/>
        <v>0.10805270863836017</v>
      </c>
      <c r="C2041" s="49">
        <f t="shared" si="249"/>
        <v>11723.163037398377</v>
      </c>
      <c r="D2041" s="49">
        <f t="shared" si="250"/>
        <v>5.8823529411764705E-2</v>
      </c>
      <c r="E2041" s="49">
        <f t="shared" si="250"/>
        <v>8.6345098039215681E-2</v>
      </c>
      <c r="F2041" s="49">
        <f t="shared" si="250"/>
        <v>0.11087058823529411</v>
      </c>
      <c r="G2041" s="49" t="e">
        <f t="shared" si="251"/>
        <v>#REF!</v>
      </c>
      <c r="H2041" s="49" t="e">
        <f t="shared" si="251"/>
        <v>#REF!</v>
      </c>
      <c r="I2041" s="49" t="e">
        <f t="shared" si="251"/>
        <v>#REF!</v>
      </c>
      <c r="J2041" s="116">
        <f>'[2]RGB Analysis'!A2041/3</f>
        <v>665</v>
      </c>
      <c r="K2041" s="116" t="b">
        <f t="shared" si="252"/>
        <v>1</v>
      </c>
      <c r="L2041" s="116"/>
      <c r="N2041" s="49">
        <v>15</v>
      </c>
      <c r="O2041" s="49">
        <v>22.018000000000001</v>
      </c>
      <c r="P2041" s="49">
        <v>28.271999999999998</v>
      </c>
    </row>
    <row r="2042" spans="1:16" hidden="1" x14ac:dyDescent="0.3">
      <c r="A2042" s="49">
        <v>1996</v>
      </c>
      <c r="B2042" s="115">
        <f t="shared" si="248"/>
        <v>0.10605173255246461</v>
      </c>
      <c r="C2042" s="49">
        <f t="shared" si="249"/>
        <v>11944.354792820988</v>
      </c>
      <c r="D2042" s="49">
        <f t="shared" si="250"/>
        <v>5.8925098039215688E-2</v>
      </c>
      <c r="E2042" s="49">
        <f t="shared" si="250"/>
        <v>8.9149019607843133E-2</v>
      </c>
      <c r="F2042" s="49">
        <f t="shared" si="250"/>
        <v>0.11095294117647059</v>
      </c>
      <c r="G2042" s="49" t="e">
        <f t="shared" si="251"/>
        <v>#REF!</v>
      </c>
      <c r="H2042" s="49" t="e">
        <f t="shared" si="251"/>
        <v>#REF!</v>
      </c>
      <c r="I2042" s="49" t="e">
        <f t="shared" si="251"/>
        <v>#REF!</v>
      </c>
      <c r="J2042" s="116">
        <f>'[2]RGB Analysis'!A2042/3</f>
        <v>665.33333333333337</v>
      </c>
      <c r="K2042" s="116" t="b">
        <f t="shared" si="252"/>
        <v>0</v>
      </c>
      <c r="L2042" s="116"/>
      <c r="N2042" s="49">
        <v>15.0259</v>
      </c>
      <c r="O2042" s="49">
        <v>22.733000000000001</v>
      </c>
      <c r="P2042" s="49">
        <v>28.292999999999999</v>
      </c>
    </row>
    <row r="2043" spans="1:16" hidden="1" x14ac:dyDescent="0.3">
      <c r="A2043" s="49">
        <v>1997</v>
      </c>
      <c r="B2043" s="115">
        <f t="shared" si="248"/>
        <v>0.10405075646656906</v>
      </c>
      <c r="C2043" s="49">
        <f t="shared" si="249"/>
        <v>12174.05392345216</v>
      </c>
      <c r="D2043" s="49">
        <f t="shared" si="250"/>
        <v>6.2745098039215685E-2</v>
      </c>
      <c r="E2043" s="49">
        <f t="shared" si="250"/>
        <v>9.3015686274509804E-2</v>
      </c>
      <c r="F2043" s="49">
        <f t="shared" si="250"/>
        <v>0.11105882352941177</v>
      </c>
      <c r="G2043" s="49" t="e">
        <f t="shared" si="251"/>
        <v>#REF!</v>
      </c>
      <c r="H2043" s="49" t="e">
        <f t="shared" si="251"/>
        <v>#REF!</v>
      </c>
      <c r="I2043" s="49" t="e">
        <f t="shared" si="251"/>
        <v>#REF!</v>
      </c>
      <c r="J2043" s="116">
        <f>'[2]RGB Analysis'!A2043/3</f>
        <v>665.66666666666663</v>
      </c>
      <c r="K2043" s="116" t="b">
        <f t="shared" si="252"/>
        <v>0</v>
      </c>
      <c r="L2043" s="116"/>
      <c r="N2043" s="49">
        <v>16</v>
      </c>
      <c r="O2043" s="49">
        <v>23.719000000000001</v>
      </c>
      <c r="P2043" s="49">
        <v>28.32</v>
      </c>
    </row>
    <row r="2044" spans="1:16" x14ac:dyDescent="0.3">
      <c r="A2044" s="49">
        <v>1998</v>
      </c>
      <c r="B2044" s="115">
        <f t="shared" si="248"/>
        <v>0.1020497803806735</v>
      </c>
      <c r="C2044" s="49">
        <f t="shared" si="249"/>
        <v>12412.760863127693</v>
      </c>
      <c r="D2044" s="49">
        <f t="shared" si="250"/>
        <v>6.2745098039215685E-2</v>
      </c>
      <c r="E2044" s="49">
        <f t="shared" si="250"/>
        <v>9.0960784313725493E-2</v>
      </c>
      <c r="F2044" s="49">
        <f t="shared" si="250"/>
        <v>0.11860784313725491</v>
      </c>
      <c r="G2044" s="49" t="e">
        <f t="shared" si="251"/>
        <v>#REF!</v>
      </c>
      <c r="H2044" s="49" t="e">
        <f t="shared" si="251"/>
        <v>#REF!</v>
      </c>
      <c r="I2044" s="49" t="e">
        <f t="shared" si="251"/>
        <v>#REF!</v>
      </c>
      <c r="J2044" s="116">
        <f>'[2]RGB Analysis'!A2044/3</f>
        <v>666</v>
      </c>
      <c r="K2044" s="116" t="b">
        <f t="shared" si="252"/>
        <v>1</v>
      </c>
      <c r="L2044" s="116"/>
      <c r="N2044" s="49">
        <v>16</v>
      </c>
      <c r="O2044" s="49">
        <v>23.195</v>
      </c>
      <c r="P2044" s="49">
        <v>30.245000000000001</v>
      </c>
    </row>
    <row r="2045" spans="1:16" hidden="1" x14ac:dyDescent="0.3">
      <c r="A2045" s="49">
        <v>1999</v>
      </c>
      <c r="B2045" s="115">
        <f t="shared" si="248"/>
        <v>0.10004880429477793</v>
      </c>
      <c r="C2045" s="49">
        <f t="shared" si="249"/>
        <v>12661.016080390249</v>
      </c>
      <c r="D2045" s="49">
        <f t="shared" si="250"/>
        <v>6.2745098039215685E-2</v>
      </c>
      <c r="E2045" s="49">
        <f t="shared" si="250"/>
        <v>8.323529411764706E-2</v>
      </c>
      <c r="F2045" s="49">
        <f t="shared" si="250"/>
        <v>0.11846666666666666</v>
      </c>
      <c r="G2045" s="49" t="e">
        <f t="shared" si="251"/>
        <v>#REF!</v>
      </c>
      <c r="H2045" s="49" t="e">
        <f t="shared" si="251"/>
        <v>#REF!</v>
      </c>
      <c r="I2045" s="49" t="e">
        <f t="shared" si="251"/>
        <v>#REF!</v>
      </c>
      <c r="J2045" s="116">
        <f>'[2]RGB Analysis'!A2045/3</f>
        <v>666.33333333333337</v>
      </c>
      <c r="K2045" s="116" t="b">
        <f t="shared" si="252"/>
        <v>0</v>
      </c>
      <c r="L2045" s="116"/>
      <c r="N2045" s="49">
        <v>16</v>
      </c>
      <c r="O2045" s="49">
        <v>21.225000000000001</v>
      </c>
      <c r="P2045" s="49">
        <v>30.209</v>
      </c>
    </row>
    <row r="2046" spans="1:16" hidden="1" x14ac:dyDescent="0.3">
      <c r="A2046" s="49">
        <v>2000</v>
      </c>
      <c r="B2046" s="115">
        <f t="shared" si="248"/>
        <v>9.8047828208882373E-2</v>
      </c>
      <c r="C2046" s="49">
        <f t="shared" si="249"/>
        <v>12919.404163663519</v>
      </c>
      <c r="D2046" s="49">
        <f t="shared" si="250"/>
        <v>6.2651372549019604E-2</v>
      </c>
      <c r="E2046" s="49">
        <f t="shared" si="250"/>
        <v>8.3980392156862746E-2</v>
      </c>
      <c r="F2046" s="49">
        <f t="shared" si="250"/>
        <v>0.11687843137254901</v>
      </c>
      <c r="G2046" s="49" t="e">
        <f t="shared" si="251"/>
        <v>#REF!</v>
      </c>
      <c r="H2046" s="49" t="e">
        <f t="shared" si="251"/>
        <v>#REF!</v>
      </c>
      <c r="I2046" s="49" t="e">
        <f t="shared" si="251"/>
        <v>#REF!</v>
      </c>
      <c r="J2046" s="116">
        <f>'[2]RGB Analysis'!A2046/3</f>
        <v>666.66666666666663</v>
      </c>
      <c r="K2046" s="116" t="b">
        <f t="shared" si="252"/>
        <v>0</v>
      </c>
      <c r="L2046" s="116"/>
      <c r="N2046" s="49">
        <v>15.976100000000001</v>
      </c>
      <c r="O2046" s="49">
        <v>21.414999999999999</v>
      </c>
      <c r="P2046" s="49">
        <v>29.803999999999998</v>
      </c>
    </row>
    <row r="2047" spans="1:16" x14ac:dyDescent="0.3">
      <c r="A2047" s="49">
        <v>2001</v>
      </c>
      <c r="B2047" s="115">
        <f t="shared" si="248"/>
        <v>9.6046852122986817E-2</v>
      </c>
      <c r="C2047" s="49">
        <f t="shared" si="249"/>
        <v>13188.558417073174</v>
      </c>
      <c r="D2047" s="49">
        <f t="shared" si="250"/>
        <v>5.8823529411764705E-2</v>
      </c>
      <c r="E2047" s="49">
        <f t="shared" si="250"/>
        <v>8.7694117647058825E-2</v>
      </c>
      <c r="F2047" s="49">
        <f t="shared" si="250"/>
        <v>0.1171764705882353</v>
      </c>
      <c r="G2047" s="49" t="e">
        <f t="shared" ref="G2047:I2062" si="253">G2046</f>
        <v>#REF!</v>
      </c>
      <c r="H2047" s="49" t="e">
        <f t="shared" si="253"/>
        <v>#REF!</v>
      </c>
      <c r="I2047" s="49" t="e">
        <f t="shared" si="253"/>
        <v>#REF!</v>
      </c>
      <c r="J2047" s="116">
        <f>'[2]RGB Analysis'!A2047/3</f>
        <v>667</v>
      </c>
      <c r="K2047" s="116" t="b">
        <f t="shared" si="252"/>
        <v>1</v>
      </c>
      <c r="L2047" s="116"/>
      <c r="N2047" s="49">
        <v>15</v>
      </c>
      <c r="O2047" s="49">
        <v>22.361999999999998</v>
      </c>
      <c r="P2047" s="49">
        <v>29.88</v>
      </c>
    </row>
    <row r="2048" spans="1:16" hidden="1" x14ac:dyDescent="0.3">
      <c r="A2048" s="49">
        <v>2002</v>
      </c>
      <c r="B2048" s="115">
        <f t="shared" si="248"/>
        <v>9.4045876037091261E-2</v>
      </c>
      <c r="C2048" s="49">
        <f t="shared" si="249"/>
        <v>13469.166042968349</v>
      </c>
      <c r="D2048" s="49">
        <f t="shared" si="250"/>
        <v>5.8913333333333331E-2</v>
      </c>
      <c r="E2048" s="49">
        <f t="shared" si="250"/>
        <v>9.0862745098039224E-2</v>
      </c>
      <c r="F2048" s="49">
        <f t="shared" si="250"/>
        <v>0.12549019607843137</v>
      </c>
      <c r="G2048" s="49" t="e">
        <f t="shared" si="253"/>
        <v>#REF!</v>
      </c>
      <c r="H2048" s="49" t="e">
        <f t="shared" si="253"/>
        <v>#REF!</v>
      </c>
      <c r="I2048" s="49" t="e">
        <f t="shared" si="253"/>
        <v>#REF!</v>
      </c>
      <c r="J2048" s="116">
        <f>'[2]RGB Analysis'!A2048/3</f>
        <v>667.33333333333337</v>
      </c>
      <c r="K2048" s="116" t="b">
        <f t="shared" si="252"/>
        <v>0</v>
      </c>
      <c r="L2048" s="116"/>
      <c r="N2048" s="49">
        <v>15.0229</v>
      </c>
      <c r="O2048" s="49">
        <v>23.17</v>
      </c>
      <c r="P2048" s="49">
        <v>32</v>
      </c>
    </row>
    <row r="2049" spans="1:16" hidden="1" x14ac:dyDescent="0.3">
      <c r="A2049" s="49">
        <v>2003</v>
      </c>
      <c r="B2049" s="115">
        <f t="shared" si="248"/>
        <v>9.2044899951195705E-2</v>
      </c>
      <c r="C2049" s="49">
        <f t="shared" si="249"/>
        <v>13761.974000424181</v>
      </c>
      <c r="D2049" s="49">
        <f t="shared" si="250"/>
        <v>6.2745098039215685E-2</v>
      </c>
      <c r="E2049" s="49">
        <f t="shared" si="250"/>
        <v>9.4596078431372549E-2</v>
      </c>
      <c r="F2049" s="49">
        <f t="shared" si="250"/>
        <v>0.12542352941176468</v>
      </c>
      <c r="G2049" s="49" t="e">
        <f t="shared" si="253"/>
        <v>#REF!</v>
      </c>
      <c r="H2049" s="49" t="e">
        <f t="shared" si="253"/>
        <v>#REF!</v>
      </c>
      <c r="I2049" s="49" t="e">
        <f t="shared" si="253"/>
        <v>#REF!</v>
      </c>
      <c r="J2049" s="116">
        <f>'[2]RGB Analysis'!A2049/3</f>
        <v>667.66666666666663</v>
      </c>
      <c r="K2049" s="116" t="b">
        <f t="shared" si="252"/>
        <v>0</v>
      </c>
      <c r="L2049" s="116"/>
      <c r="N2049" s="49">
        <v>16</v>
      </c>
      <c r="O2049" s="49">
        <v>24.122</v>
      </c>
      <c r="P2049" s="49">
        <v>31.983000000000001</v>
      </c>
    </row>
    <row r="2050" spans="1:16" x14ac:dyDescent="0.3">
      <c r="A2050" s="49">
        <v>2004</v>
      </c>
      <c r="B2050" s="115">
        <f t="shared" si="248"/>
        <v>9.0043923865300135E-2</v>
      </c>
      <c r="C2050" s="49">
        <f t="shared" si="249"/>
        <v>14067.795644878055</v>
      </c>
      <c r="D2050" s="49">
        <f t="shared" si="250"/>
        <v>6.2658823529411767E-2</v>
      </c>
      <c r="E2050" s="49">
        <f t="shared" si="250"/>
        <v>9.4407843137254907E-2</v>
      </c>
      <c r="F2050" s="49">
        <f t="shared" si="250"/>
        <v>0.12233725490196079</v>
      </c>
      <c r="G2050" s="49" t="e">
        <f t="shared" si="253"/>
        <v>#REF!</v>
      </c>
      <c r="H2050" s="49" t="e">
        <f t="shared" si="253"/>
        <v>#REF!</v>
      </c>
      <c r="I2050" s="49" t="e">
        <f t="shared" si="253"/>
        <v>#REF!</v>
      </c>
      <c r="J2050" s="116">
        <f>'[2]RGB Analysis'!A2050/3</f>
        <v>668</v>
      </c>
      <c r="K2050" s="116" t="b">
        <f t="shared" si="252"/>
        <v>1</v>
      </c>
      <c r="L2050" s="116"/>
      <c r="N2050" s="49">
        <v>15.978</v>
      </c>
      <c r="O2050" s="49">
        <v>24.074000000000002</v>
      </c>
      <c r="P2050" s="49">
        <v>31.196000000000002</v>
      </c>
    </row>
    <row r="2051" spans="1:16" hidden="1" x14ac:dyDescent="0.3">
      <c r="A2051" s="49">
        <v>2005</v>
      </c>
      <c r="B2051" s="115">
        <f t="shared" si="248"/>
        <v>8.8042947779404579E-2</v>
      </c>
      <c r="C2051" s="49">
        <f t="shared" si="249"/>
        <v>14387.518273170737</v>
      </c>
      <c r="D2051" s="49">
        <f t="shared" si="250"/>
        <v>5.8823529411764705E-2</v>
      </c>
      <c r="E2051" s="49">
        <f t="shared" si="250"/>
        <v>9.0274509803921557E-2</v>
      </c>
      <c r="F2051" s="49">
        <f t="shared" si="250"/>
        <v>0.1223921568627451</v>
      </c>
      <c r="G2051" s="49" t="e">
        <f t="shared" si="253"/>
        <v>#REF!</v>
      </c>
      <c r="H2051" s="49" t="e">
        <f t="shared" si="253"/>
        <v>#REF!</v>
      </c>
      <c r="I2051" s="49" t="e">
        <f t="shared" si="253"/>
        <v>#REF!</v>
      </c>
      <c r="J2051" s="116">
        <f>'[2]RGB Analysis'!A2051/3</f>
        <v>668.33333333333337</v>
      </c>
      <c r="K2051" s="116" t="b">
        <f t="shared" si="252"/>
        <v>0</v>
      </c>
      <c r="L2051" s="116"/>
      <c r="N2051" s="49">
        <v>15</v>
      </c>
      <c r="O2051" s="49">
        <v>23.02</v>
      </c>
      <c r="P2051" s="49">
        <v>31.21</v>
      </c>
    </row>
    <row r="2052" spans="1:16" hidden="1" x14ac:dyDescent="0.3">
      <c r="A2052" s="49">
        <v>2006</v>
      </c>
      <c r="B2052" s="115">
        <f t="shared" si="248"/>
        <v>8.6041971693509023E-2</v>
      </c>
      <c r="C2052" s="49">
        <f t="shared" si="249"/>
        <v>14722.11172138401</v>
      </c>
      <c r="D2052" s="49">
        <f t="shared" si="250"/>
        <v>5.8823529411764705E-2</v>
      </c>
      <c r="E2052" s="49">
        <f t="shared" si="250"/>
        <v>9.4007843137254896E-2</v>
      </c>
      <c r="F2052" s="49">
        <f t="shared" si="250"/>
        <v>0.13352549019607843</v>
      </c>
      <c r="G2052" s="49" t="e">
        <f t="shared" si="253"/>
        <v>#REF!</v>
      </c>
      <c r="H2052" s="49" t="e">
        <f t="shared" si="253"/>
        <v>#REF!</v>
      </c>
      <c r="I2052" s="49" t="e">
        <f t="shared" si="253"/>
        <v>#REF!</v>
      </c>
      <c r="J2052" s="116">
        <f>'[2]RGB Analysis'!A2052/3</f>
        <v>668.66666666666663</v>
      </c>
      <c r="K2052" s="116" t="b">
        <f t="shared" si="252"/>
        <v>0</v>
      </c>
      <c r="L2052" s="116"/>
      <c r="N2052" s="49">
        <v>15</v>
      </c>
      <c r="O2052" s="49">
        <v>23.972000000000001</v>
      </c>
      <c r="P2052" s="49">
        <v>34.048999999999999</v>
      </c>
    </row>
    <row r="2053" spans="1:16" x14ac:dyDescent="0.3">
      <c r="A2053" s="49">
        <v>2007</v>
      </c>
      <c r="B2053" s="115">
        <f t="shared" si="248"/>
        <v>8.4040995607613467E-2</v>
      </c>
      <c r="C2053" s="49">
        <f t="shared" si="249"/>
        <v>15072.638190940772</v>
      </c>
      <c r="D2053" s="49">
        <f t="shared" si="250"/>
        <v>5.8823529411764705E-2</v>
      </c>
      <c r="E2053" s="49">
        <f t="shared" si="250"/>
        <v>9.7866666666666657E-2</v>
      </c>
      <c r="F2053" s="49">
        <f t="shared" si="250"/>
        <v>0.13342745098039216</v>
      </c>
      <c r="G2053" s="49" t="e">
        <f t="shared" si="253"/>
        <v>#REF!</v>
      </c>
      <c r="H2053" s="49" t="e">
        <f t="shared" si="253"/>
        <v>#REF!</v>
      </c>
      <c r="I2053" s="49" t="e">
        <f t="shared" si="253"/>
        <v>#REF!</v>
      </c>
      <c r="J2053" s="116">
        <f>'[2]RGB Analysis'!A2053/3</f>
        <v>669</v>
      </c>
      <c r="K2053" s="116" t="b">
        <f t="shared" si="252"/>
        <v>1</v>
      </c>
      <c r="L2053" s="116"/>
      <c r="N2053" s="49">
        <v>15</v>
      </c>
      <c r="O2053" s="49">
        <v>24.956</v>
      </c>
      <c r="P2053" s="49">
        <v>34.024000000000001</v>
      </c>
    </row>
    <row r="2054" spans="1:16" hidden="1" x14ac:dyDescent="0.3">
      <c r="A2054" s="49">
        <v>2008</v>
      </c>
      <c r="B2054" s="115">
        <f t="shared" si="248"/>
        <v>8.2040019521717911E-2</v>
      </c>
      <c r="C2054" s="49">
        <f t="shared" si="249"/>
        <v>15440.263512671034</v>
      </c>
      <c r="D2054" s="49">
        <f t="shared" si="250"/>
        <v>5.8901960784313728E-2</v>
      </c>
      <c r="E2054" s="49">
        <f t="shared" si="250"/>
        <v>9.4274509803921561E-2</v>
      </c>
      <c r="F2054" s="49">
        <f t="shared" si="250"/>
        <v>0.13333333333333333</v>
      </c>
      <c r="G2054" s="49" t="e">
        <f t="shared" si="253"/>
        <v>#REF!</v>
      </c>
      <c r="H2054" s="49" t="e">
        <f t="shared" si="253"/>
        <v>#REF!</v>
      </c>
      <c r="I2054" s="49" t="e">
        <f t="shared" si="253"/>
        <v>#REF!</v>
      </c>
      <c r="J2054" s="116">
        <f>'[2]RGB Analysis'!A2054/3</f>
        <v>669.33333333333337</v>
      </c>
      <c r="K2054" s="116" t="b">
        <f t="shared" si="252"/>
        <v>0</v>
      </c>
      <c r="L2054" s="116"/>
      <c r="N2054" s="49">
        <v>15.02</v>
      </c>
      <c r="O2054" s="49">
        <v>24.04</v>
      </c>
      <c r="P2054" s="49">
        <v>34</v>
      </c>
    </row>
    <row r="2055" spans="1:16" hidden="1" x14ac:dyDescent="0.3">
      <c r="A2055" s="49">
        <v>2009</v>
      </c>
      <c r="B2055" s="115">
        <f t="shared" si="248"/>
        <v>8.0039043435822355E-2</v>
      </c>
      <c r="C2055" s="49">
        <f t="shared" si="249"/>
        <v>15826.270100487809</v>
      </c>
      <c r="D2055" s="49">
        <f t="shared" si="250"/>
        <v>6.2745098039215685E-2</v>
      </c>
      <c r="E2055" s="49">
        <f t="shared" si="250"/>
        <v>0.10177254901960785</v>
      </c>
      <c r="F2055" s="49">
        <f t="shared" si="250"/>
        <v>0.13318039215686273</v>
      </c>
      <c r="G2055" s="49" t="e">
        <f t="shared" si="253"/>
        <v>#REF!</v>
      </c>
      <c r="H2055" s="49" t="e">
        <f t="shared" si="253"/>
        <v>#REF!</v>
      </c>
      <c r="I2055" s="49" t="e">
        <f t="shared" si="253"/>
        <v>#REF!</v>
      </c>
      <c r="J2055" s="116">
        <f>'[2]RGB Analysis'!A2055/3</f>
        <v>669.66666666666663</v>
      </c>
      <c r="K2055" s="116" t="b">
        <f t="shared" si="252"/>
        <v>0</v>
      </c>
      <c r="L2055" s="116"/>
      <c r="N2055" s="49">
        <v>16</v>
      </c>
      <c r="O2055" s="49">
        <v>25.952000000000002</v>
      </c>
      <c r="P2055" s="49">
        <v>33.960999999999999</v>
      </c>
    </row>
    <row r="2056" spans="1:16" x14ac:dyDescent="0.3">
      <c r="A2056" s="49">
        <v>2010</v>
      </c>
      <c r="B2056" s="115">
        <f t="shared" si="248"/>
        <v>7.8038067349926785E-2</v>
      </c>
      <c r="C2056" s="49">
        <f t="shared" si="249"/>
        <v>16232.071897936215</v>
      </c>
      <c r="D2056" s="49">
        <f t="shared" si="250"/>
        <v>6.2745098039215685E-2</v>
      </c>
      <c r="E2056" s="49">
        <f t="shared" si="250"/>
        <v>0.10151372549019608</v>
      </c>
      <c r="F2056" s="49">
        <f t="shared" si="250"/>
        <v>0.12549019607843137</v>
      </c>
      <c r="G2056" s="49" t="e">
        <f t="shared" si="253"/>
        <v>#REF!</v>
      </c>
      <c r="H2056" s="49" t="e">
        <f t="shared" si="253"/>
        <v>#REF!</v>
      </c>
      <c r="I2056" s="49" t="e">
        <f t="shared" si="253"/>
        <v>#REF!</v>
      </c>
      <c r="J2056" s="116">
        <f>'[2]RGB Analysis'!A2056/3</f>
        <v>670</v>
      </c>
      <c r="K2056" s="116" t="b">
        <f t="shared" si="252"/>
        <v>1</v>
      </c>
      <c r="L2056" s="116"/>
      <c r="N2056" s="49">
        <v>16</v>
      </c>
      <c r="O2056" s="49">
        <v>25.885999999999999</v>
      </c>
      <c r="P2056" s="49">
        <v>32</v>
      </c>
    </row>
    <row r="2057" spans="1:16" hidden="1" x14ac:dyDescent="0.3">
      <c r="A2057" s="49">
        <v>2011</v>
      </c>
      <c r="B2057" s="115">
        <f t="shared" si="248"/>
        <v>7.6037091264031229E-2</v>
      </c>
      <c r="C2057" s="49">
        <f t="shared" si="249"/>
        <v>16659.231684724011</v>
      </c>
      <c r="D2057" s="49">
        <f t="shared" si="250"/>
        <v>6.2745098039215685E-2</v>
      </c>
      <c r="E2057" s="49">
        <f t="shared" si="250"/>
        <v>9.8113725490196077E-2</v>
      </c>
      <c r="F2057" s="49">
        <f t="shared" si="250"/>
        <v>0.12570980392156861</v>
      </c>
      <c r="G2057" s="49" t="e">
        <f t="shared" si="253"/>
        <v>#REF!</v>
      </c>
      <c r="H2057" s="49" t="e">
        <f t="shared" si="253"/>
        <v>#REF!</v>
      </c>
      <c r="I2057" s="49" t="e">
        <f t="shared" si="253"/>
        <v>#REF!</v>
      </c>
      <c r="J2057" s="116">
        <f>'[2]RGB Analysis'!A2057/3</f>
        <v>670.33333333333337</v>
      </c>
      <c r="K2057" s="116" t="b">
        <f t="shared" si="252"/>
        <v>0</v>
      </c>
      <c r="L2057" s="116"/>
      <c r="N2057" s="49">
        <v>16</v>
      </c>
      <c r="O2057" s="49">
        <v>25.018999999999998</v>
      </c>
      <c r="P2057" s="49">
        <v>32.055999999999997</v>
      </c>
    </row>
    <row r="2058" spans="1:16" hidden="1" x14ac:dyDescent="0.3">
      <c r="A2058" s="49">
        <v>2012</v>
      </c>
      <c r="B2058" s="115">
        <f t="shared" si="248"/>
        <v>7.4036115178135672E-2</v>
      </c>
      <c r="C2058" s="49">
        <f t="shared" si="249"/>
        <v>17109.481189716553</v>
      </c>
      <c r="D2058" s="49">
        <f t="shared" si="250"/>
        <v>6.2816078431372546E-2</v>
      </c>
      <c r="E2058" s="49">
        <f t="shared" si="250"/>
        <v>0.1020313725490196</v>
      </c>
      <c r="F2058" s="49">
        <f t="shared" si="250"/>
        <v>0.13725490196078433</v>
      </c>
      <c r="G2058" s="49" t="e">
        <f t="shared" si="253"/>
        <v>#REF!</v>
      </c>
      <c r="H2058" s="49" t="e">
        <f t="shared" si="253"/>
        <v>#REF!</v>
      </c>
      <c r="I2058" s="49" t="e">
        <f t="shared" si="253"/>
        <v>#REF!</v>
      </c>
      <c r="J2058" s="116">
        <f>'[2]RGB Analysis'!A2058/3</f>
        <v>670.66666666666663</v>
      </c>
      <c r="K2058" s="116" t="b">
        <f t="shared" si="252"/>
        <v>0</v>
      </c>
      <c r="L2058" s="116"/>
      <c r="N2058" s="49">
        <v>16.0181</v>
      </c>
      <c r="O2058" s="49">
        <v>26.018000000000001</v>
      </c>
      <c r="P2058" s="49">
        <v>35</v>
      </c>
    </row>
    <row r="2059" spans="1:16" x14ac:dyDescent="0.3">
      <c r="A2059" s="49">
        <v>2013</v>
      </c>
      <c r="B2059" s="115">
        <f t="shared" si="248"/>
        <v>7.2035139092240116E-2</v>
      </c>
      <c r="C2059" s="49">
        <f t="shared" si="249"/>
        <v>17584.744556097565</v>
      </c>
      <c r="D2059" s="49">
        <f t="shared" si="250"/>
        <v>6.6666666666666666E-2</v>
      </c>
      <c r="E2059" s="49">
        <f t="shared" si="250"/>
        <v>0.10588235294117647</v>
      </c>
      <c r="F2059" s="49">
        <f t="shared" si="250"/>
        <v>0.13725490196078433</v>
      </c>
      <c r="G2059" s="49" t="e">
        <f t="shared" si="253"/>
        <v>#REF!</v>
      </c>
      <c r="H2059" s="49" t="e">
        <f t="shared" si="253"/>
        <v>#REF!</v>
      </c>
      <c r="I2059" s="49" t="e">
        <f t="shared" si="253"/>
        <v>#REF!</v>
      </c>
      <c r="J2059" s="116">
        <f>'[2]RGB Analysis'!A2059/3</f>
        <v>671</v>
      </c>
      <c r="K2059" s="116" t="b">
        <f t="shared" si="252"/>
        <v>1</v>
      </c>
      <c r="L2059" s="116"/>
      <c r="N2059" s="49">
        <v>17</v>
      </c>
      <c r="O2059" s="49">
        <v>27</v>
      </c>
      <c r="P2059" s="49">
        <v>35</v>
      </c>
    </row>
    <row r="2060" spans="1:16" hidden="1" x14ac:dyDescent="0.3">
      <c r="A2060" s="49">
        <v>2014</v>
      </c>
      <c r="B2060" s="115">
        <f t="shared" si="248"/>
        <v>7.003416300634456E-2</v>
      </c>
      <c r="C2060" s="49">
        <f t="shared" si="249"/>
        <v>18087.165829128924</v>
      </c>
      <c r="D2060" s="49">
        <f t="shared" si="250"/>
        <v>6.6728627450980377E-2</v>
      </c>
      <c r="E2060" s="49">
        <f t="shared" si="250"/>
        <v>0.10588235294117647</v>
      </c>
      <c r="F2060" s="49">
        <f t="shared" si="250"/>
        <v>0.13725490196078433</v>
      </c>
      <c r="G2060" s="49" t="e">
        <f t="shared" si="253"/>
        <v>#REF!</v>
      </c>
      <c r="H2060" s="49" t="e">
        <f t="shared" si="253"/>
        <v>#REF!</v>
      </c>
      <c r="I2060" s="49" t="e">
        <f t="shared" si="253"/>
        <v>#REF!</v>
      </c>
      <c r="J2060" s="116">
        <f>'[2]RGB Analysis'!A2060/3</f>
        <v>671.33333333333337</v>
      </c>
      <c r="K2060" s="116" t="b">
        <f t="shared" si="252"/>
        <v>0</v>
      </c>
      <c r="L2060" s="116"/>
      <c r="N2060" s="49">
        <v>17.015799999999999</v>
      </c>
      <c r="O2060" s="49">
        <v>27</v>
      </c>
      <c r="P2060" s="49">
        <v>35</v>
      </c>
    </row>
    <row r="2061" spans="1:16" hidden="1" x14ac:dyDescent="0.3">
      <c r="A2061" s="49">
        <v>2015</v>
      </c>
      <c r="B2061" s="115">
        <f t="shared" si="248"/>
        <v>6.803318692044899E-2</v>
      </c>
      <c r="C2061" s="49">
        <f t="shared" si="249"/>
        <v>18619.141294691544</v>
      </c>
      <c r="D2061" s="49">
        <f t="shared" si="250"/>
        <v>7.0180392156862753E-2</v>
      </c>
      <c r="E2061" s="49">
        <f t="shared" si="250"/>
        <v>0.10588235294117647</v>
      </c>
      <c r="F2061" s="49">
        <f t="shared" si="250"/>
        <v>0.13732156862745101</v>
      </c>
      <c r="G2061" s="49" t="e">
        <f t="shared" si="253"/>
        <v>#REF!</v>
      </c>
      <c r="H2061" s="49" t="e">
        <f t="shared" si="253"/>
        <v>#REF!</v>
      </c>
      <c r="I2061" s="49" t="e">
        <f t="shared" si="253"/>
        <v>#REF!</v>
      </c>
      <c r="J2061" s="116">
        <f>'[2]RGB Analysis'!A2061/3</f>
        <v>671.66666666666663</v>
      </c>
      <c r="K2061" s="116" t="b">
        <f t="shared" si="252"/>
        <v>0</v>
      </c>
      <c r="L2061" s="116"/>
      <c r="N2061" s="49">
        <v>17.896000000000001</v>
      </c>
      <c r="O2061" s="49">
        <v>27</v>
      </c>
      <c r="P2061" s="49">
        <v>35.017000000000003</v>
      </c>
    </row>
    <row r="2062" spans="1:16" x14ac:dyDescent="0.3">
      <c r="A2062" s="49">
        <v>2016</v>
      </c>
      <c r="B2062" s="115">
        <f t="shared" si="248"/>
        <v>6.6032210834553434E-2</v>
      </c>
      <c r="C2062" s="49">
        <f t="shared" si="249"/>
        <v>19183.357697560983</v>
      </c>
      <c r="D2062" s="49">
        <f t="shared" si="250"/>
        <v>7.0022352941176466E-2</v>
      </c>
      <c r="E2062" s="49">
        <f t="shared" si="250"/>
        <v>0.10588235294117647</v>
      </c>
      <c r="F2062" s="49">
        <f t="shared" si="250"/>
        <v>0.14117647058823529</v>
      </c>
      <c r="G2062" s="49" t="e">
        <f t="shared" si="253"/>
        <v>#REF!</v>
      </c>
      <c r="H2062" s="49" t="e">
        <f t="shared" si="253"/>
        <v>#REF!</v>
      </c>
      <c r="I2062" s="49" t="e">
        <f t="shared" si="253"/>
        <v>#REF!</v>
      </c>
      <c r="J2062" s="116">
        <f>'[2]RGB Analysis'!A2062/3</f>
        <v>672</v>
      </c>
      <c r="K2062" s="116" t="b">
        <f t="shared" si="252"/>
        <v>1</v>
      </c>
      <c r="L2062" s="116"/>
      <c r="N2062" s="49">
        <v>17.855699999999999</v>
      </c>
      <c r="O2062" s="49">
        <v>27</v>
      </c>
      <c r="P2062" s="49">
        <v>36</v>
      </c>
    </row>
    <row r="2063" spans="1:16" hidden="1" x14ac:dyDescent="0.3">
      <c r="A2063" s="49">
        <v>2017</v>
      </c>
      <c r="B2063" s="115">
        <f t="shared" si="248"/>
        <v>6.4031234748657878E-2</v>
      </c>
      <c r="C2063" s="49">
        <f t="shared" si="249"/>
        <v>19782.837625609762</v>
      </c>
      <c r="D2063" s="49">
        <f t="shared" si="250"/>
        <v>6.6666666666666666E-2</v>
      </c>
      <c r="E2063" s="49">
        <f t="shared" si="250"/>
        <v>0.10588235294117647</v>
      </c>
      <c r="F2063" s="49">
        <f t="shared" si="250"/>
        <v>0.14123921568627451</v>
      </c>
      <c r="G2063" s="49" t="e">
        <f t="shared" ref="G2063:I2078" si="254">G2062</f>
        <v>#REF!</v>
      </c>
      <c r="H2063" s="49" t="e">
        <f t="shared" si="254"/>
        <v>#REF!</v>
      </c>
      <c r="I2063" s="49" t="e">
        <f t="shared" si="254"/>
        <v>#REF!</v>
      </c>
      <c r="J2063" s="116">
        <f>'[2]RGB Analysis'!A2063/3</f>
        <v>672.33333333333337</v>
      </c>
      <c r="K2063" s="116" t="b">
        <f t="shared" si="252"/>
        <v>0</v>
      </c>
      <c r="L2063" s="116"/>
      <c r="N2063" s="49">
        <v>17</v>
      </c>
      <c r="O2063" s="49">
        <v>27</v>
      </c>
      <c r="P2063" s="49">
        <v>36.015999999999998</v>
      </c>
    </row>
    <row r="2064" spans="1:16" hidden="1" x14ac:dyDescent="0.3">
      <c r="A2064" s="49">
        <v>2018</v>
      </c>
      <c r="B2064" s="115">
        <f t="shared" si="248"/>
        <v>6.2030258662762322E-2</v>
      </c>
      <c r="C2064" s="49">
        <f t="shared" si="249"/>
        <v>20420.993678048788</v>
      </c>
      <c r="D2064" s="49">
        <f t="shared" si="250"/>
        <v>6.6655686274509809E-2</v>
      </c>
      <c r="E2064" s="49">
        <f t="shared" si="250"/>
        <v>0.10586666666666666</v>
      </c>
      <c r="F2064" s="49">
        <f t="shared" si="250"/>
        <v>0.14509803921568626</v>
      </c>
      <c r="G2064" s="49" t="e">
        <f t="shared" si="254"/>
        <v>#REF!</v>
      </c>
      <c r="H2064" s="49" t="e">
        <f t="shared" si="254"/>
        <v>#REF!</v>
      </c>
      <c r="I2064" s="49" t="e">
        <f t="shared" si="254"/>
        <v>#REF!</v>
      </c>
      <c r="J2064" s="116">
        <f>'[2]RGB Analysis'!A2064/3</f>
        <v>672.66666666666663</v>
      </c>
      <c r="K2064" s="116" t="b">
        <f t="shared" si="252"/>
        <v>0</v>
      </c>
      <c r="L2064" s="116"/>
      <c r="N2064" s="49">
        <v>16.997199999999999</v>
      </c>
      <c r="O2064" s="49">
        <v>26.995999999999999</v>
      </c>
      <c r="P2064" s="49">
        <v>37</v>
      </c>
    </row>
    <row r="2065" spans="1:16" x14ac:dyDescent="0.3">
      <c r="A2065" s="49">
        <v>2019</v>
      </c>
      <c r="B2065" s="115">
        <f t="shared" si="248"/>
        <v>6.0029282576866759E-2</v>
      </c>
      <c r="C2065" s="49">
        <f t="shared" si="249"/>
        <v>21101.69346731708</v>
      </c>
      <c r="D2065" s="49">
        <f t="shared" si="250"/>
        <v>6.5845490196078438E-2</v>
      </c>
      <c r="E2065" s="49">
        <f t="shared" si="250"/>
        <v>0.10489019607843136</v>
      </c>
      <c r="F2065" s="49">
        <f t="shared" si="250"/>
        <v>0.1452705882352941</v>
      </c>
      <c r="G2065" s="49" t="e">
        <f t="shared" si="254"/>
        <v>#REF!</v>
      </c>
      <c r="H2065" s="49" t="e">
        <f t="shared" si="254"/>
        <v>#REF!</v>
      </c>
      <c r="I2065" s="49" t="e">
        <f t="shared" si="254"/>
        <v>#REF!</v>
      </c>
      <c r="J2065" s="116">
        <f>'[2]RGB Analysis'!A2065/3</f>
        <v>673</v>
      </c>
      <c r="K2065" s="116" t="b">
        <f t="shared" si="252"/>
        <v>1</v>
      </c>
      <c r="L2065" s="116"/>
      <c r="N2065" s="49">
        <v>16.790600000000001</v>
      </c>
      <c r="O2065" s="49">
        <v>26.747</v>
      </c>
      <c r="P2065" s="49">
        <v>37.043999999999997</v>
      </c>
    </row>
    <row r="2066" spans="1:16" hidden="1" x14ac:dyDescent="0.3">
      <c r="A2066" s="49">
        <v>2020</v>
      </c>
      <c r="B2066" s="115">
        <f t="shared" si="248"/>
        <v>5.8028306490971203E-2</v>
      </c>
      <c r="C2066" s="49">
        <f t="shared" si="249"/>
        <v>21829.338069638357</v>
      </c>
      <c r="D2066" s="49">
        <f t="shared" si="250"/>
        <v>6.5823921568627458E-2</v>
      </c>
      <c r="E2066" s="49">
        <f t="shared" si="250"/>
        <v>0.10872941176470588</v>
      </c>
      <c r="F2066" s="49">
        <f t="shared" si="250"/>
        <v>0.15686274509803921</v>
      </c>
      <c r="G2066" s="49" t="e">
        <f t="shared" si="254"/>
        <v>#REF!</v>
      </c>
      <c r="H2066" s="49" t="e">
        <f t="shared" si="254"/>
        <v>#REF!</v>
      </c>
      <c r="I2066" s="49" t="e">
        <f t="shared" si="254"/>
        <v>#REF!</v>
      </c>
      <c r="J2066" s="116">
        <f>'[2]RGB Analysis'!A2066/3</f>
        <v>673.33333333333337</v>
      </c>
      <c r="K2066" s="116" t="b">
        <f t="shared" si="252"/>
        <v>0</v>
      </c>
      <c r="L2066" s="116"/>
      <c r="N2066" s="49">
        <v>16.7851</v>
      </c>
      <c r="O2066" s="49">
        <v>27.725999999999999</v>
      </c>
      <c r="P2066" s="49">
        <v>40</v>
      </c>
    </row>
    <row r="2067" spans="1:16" hidden="1" x14ac:dyDescent="0.3">
      <c r="A2067" s="49">
        <v>2021</v>
      </c>
      <c r="B2067" s="115">
        <f t="shared" si="248"/>
        <v>5.602733040507564E-2</v>
      </c>
      <c r="C2067" s="49">
        <f t="shared" si="249"/>
        <v>22608.957286411158</v>
      </c>
      <c r="D2067" s="49">
        <f t="shared" si="250"/>
        <v>7.1616078431372548E-2</v>
      </c>
      <c r="E2067" s="49">
        <f t="shared" si="250"/>
        <v>0.1138156862745098</v>
      </c>
      <c r="F2067" s="49">
        <f t="shared" si="250"/>
        <v>0.1570235294117647</v>
      </c>
      <c r="G2067" s="49" t="e">
        <f t="shared" si="254"/>
        <v>#REF!</v>
      </c>
      <c r="H2067" s="49" t="e">
        <f t="shared" si="254"/>
        <v>#REF!</v>
      </c>
      <c r="I2067" s="49" t="e">
        <f t="shared" si="254"/>
        <v>#REF!</v>
      </c>
      <c r="J2067" s="116">
        <f>'[2]RGB Analysis'!A2067/3</f>
        <v>673.66666666666663</v>
      </c>
      <c r="K2067" s="116" t="b">
        <f t="shared" si="252"/>
        <v>0</v>
      </c>
      <c r="L2067" s="116"/>
      <c r="N2067" s="49">
        <v>18.2621</v>
      </c>
      <c r="O2067" s="49">
        <v>29.023</v>
      </c>
      <c r="P2067" s="49">
        <v>40.040999999999997</v>
      </c>
    </row>
    <row r="2068" spans="1:16" x14ac:dyDescent="0.3">
      <c r="A2068" s="49">
        <v>2022</v>
      </c>
      <c r="B2068" s="115">
        <f t="shared" si="248"/>
        <v>5.4026354319180084E-2</v>
      </c>
      <c r="C2068" s="49">
        <f t="shared" si="249"/>
        <v>23446.326074796754</v>
      </c>
      <c r="D2068" s="49">
        <f t="shared" si="250"/>
        <v>7.1792941176470601E-2</v>
      </c>
      <c r="E2068" s="49">
        <f t="shared" si="250"/>
        <v>0.1202313725490196</v>
      </c>
      <c r="F2068" s="49">
        <f t="shared" si="250"/>
        <v>0.16862745098039214</v>
      </c>
      <c r="G2068" s="49" t="e">
        <f t="shared" si="254"/>
        <v>#REF!</v>
      </c>
      <c r="H2068" s="49" t="e">
        <f t="shared" si="254"/>
        <v>#REF!</v>
      </c>
      <c r="I2068" s="49" t="e">
        <f t="shared" si="254"/>
        <v>#REF!</v>
      </c>
      <c r="J2068" s="116">
        <f>'[2]RGB Analysis'!A2068/3</f>
        <v>674</v>
      </c>
      <c r="K2068" s="116" t="b">
        <f t="shared" si="252"/>
        <v>1</v>
      </c>
      <c r="L2068" s="116"/>
      <c r="N2068" s="49">
        <v>18.307200000000002</v>
      </c>
      <c r="O2068" s="49">
        <v>30.658999999999999</v>
      </c>
      <c r="P2068" s="49">
        <v>43</v>
      </c>
    </row>
    <row r="2069" spans="1:16" hidden="1" x14ac:dyDescent="0.3">
      <c r="A2069" s="49">
        <v>2023</v>
      </c>
      <c r="B2069" s="115">
        <f t="shared" si="248"/>
        <v>5.2025378233284528E-2</v>
      </c>
      <c r="C2069" s="49">
        <f t="shared" si="249"/>
        <v>24348.10784690432</v>
      </c>
      <c r="D2069" s="49">
        <f t="shared" si="250"/>
        <v>7.7196862745098044E-2</v>
      </c>
      <c r="E2069" s="49">
        <f t="shared" si="250"/>
        <v>0.12013333333333334</v>
      </c>
      <c r="F2069" s="49">
        <f t="shared" si="250"/>
        <v>0.16862745098039214</v>
      </c>
      <c r="G2069" s="49" t="e">
        <f t="shared" si="254"/>
        <v>#REF!</v>
      </c>
      <c r="H2069" s="49" t="e">
        <f t="shared" si="254"/>
        <v>#REF!</v>
      </c>
      <c r="I2069" s="49" t="e">
        <f t="shared" si="254"/>
        <v>#REF!</v>
      </c>
      <c r="J2069" s="116">
        <f>'[2]RGB Analysis'!A2069/3</f>
        <v>674.33333333333337</v>
      </c>
      <c r="K2069" s="116" t="b">
        <f t="shared" si="252"/>
        <v>0</v>
      </c>
      <c r="L2069" s="116"/>
      <c r="N2069" s="49">
        <v>19.685199999999998</v>
      </c>
      <c r="O2069" s="49">
        <v>30.634</v>
      </c>
      <c r="P2069" s="49">
        <v>43</v>
      </c>
    </row>
    <row r="2070" spans="1:16" hidden="1" x14ac:dyDescent="0.3">
      <c r="A2070" s="49">
        <v>2024</v>
      </c>
      <c r="B2070" s="115">
        <f t="shared" si="248"/>
        <v>5.0024402147388965E-2</v>
      </c>
      <c r="C2070" s="49">
        <f t="shared" si="249"/>
        <v>25322.032160780498</v>
      </c>
      <c r="D2070" s="49">
        <f t="shared" si="250"/>
        <v>7.709372549019608E-2</v>
      </c>
      <c r="E2070" s="49">
        <f t="shared" si="250"/>
        <v>0.12005882352941176</v>
      </c>
      <c r="F2070" s="49">
        <f t="shared" si="250"/>
        <v>0.16862745098039214</v>
      </c>
      <c r="G2070" s="49" t="e">
        <f t="shared" si="254"/>
        <v>#REF!</v>
      </c>
      <c r="H2070" s="49" t="e">
        <f t="shared" si="254"/>
        <v>#REF!</v>
      </c>
      <c r="I2070" s="49" t="e">
        <f t="shared" si="254"/>
        <v>#REF!</v>
      </c>
      <c r="J2070" s="116">
        <f>'[2]RGB Analysis'!A2070/3</f>
        <v>674.66666666666663</v>
      </c>
      <c r="K2070" s="116" t="b">
        <f t="shared" si="252"/>
        <v>0</v>
      </c>
      <c r="L2070" s="116"/>
      <c r="N2070" s="49">
        <v>19.658899999999999</v>
      </c>
      <c r="O2070" s="49">
        <v>30.614999999999998</v>
      </c>
      <c r="P2070" s="49">
        <v>43</v>
      </c>
    </row>
    <row r="2071" spans="1:16" x14ac:dyDescent="0.3">
      <c r="A2071" s="49">
        <v>2025</v>
      </c>
      <c r="B2071" s="115">
        <f t="shared" si="248"/>
        <v>4.8023426061493409E-2</v>
      </c>
      <c r="D2071" s="49">
        <f t="shared" si="250"/>
        <v>7.6990196078431369E-2</v>
      </c>
      <c r="E2071" s="49">
        <f t="shared" si="250"/>
        <v>0.12159607843137255</v>
      </c>
      <c r="F2071" s="49">
        <f t="shared" si="250"/>
        <v>0.16894901960784314</v>
      </c>
      <c r="G2071" s="49" t="e">
        <f t="shared" si="254"/>
        <v>#REF!</v>
      </c>
      <c r="H2071" s="49" t="e">
        <f t="shared" si="254"/>
        <v>#REF!</v>
      </c>
      <c r="I2071" s="49" t="e">
        <f t="shared" si="254"/>
        <v>#REF!</v>
      </c>
      <c r="J2071" s="116">
        <f>'[2]RGB Analysis'!A2071/3</f>
        <v>675</v>
      </c>
      <c r="K2071" s="116" t="b">
        <f t="shared" si="252"/>
        <v>1</v>
      </c>
      <c r="L2071" s="116"/>
      <c r="N2071" s="49">
        <v>19.6325</v>
      </c>
      <c r="O2071" s="49">
        <v>31.007000000000001</v>
      </c>
      <c r="P2071" s="49">
        <v>43.082000000000001</v>
      </c>
    </row>
    <row r="2072" spans="1:16" hidden="1" x14ac:dyDescent="0.3">
      <c r="A2072" s="49">
        <v>2026</v>
      </c>
      <c r="B2072" s="115">
        <f t="shared" si="248"/>
        <v>4.6022449975597853E-2</v>
      </c>
      <c r="D2072" s="49">
        <f t="shared" si="250"/>
        <v>7.6886666666666673E-2</v>
      </c>
      <c r="E2072" s="49">
        <f t="shared" si="250"/>
        <v>0.12385098039215686</v>
      </c>
      <c r="F2072" s="49">
        <f t="shared" si="250"/>
        <v>0.19607843137254902</v>
      </c>
      <c r="G2072" s="49" t="e">
        <f t="shared" si="254"/>
        <v>#REF!</v>
      </c>
      <c r="H2072" s="49" t="e">
        <f t="shared" si="254"/>
        <v>#REF!</v>
      </c>
      <c r="I2072" s="49" t="e">
        <f t="shared" si="254"/>
        <v>#REF!</v>
      </c>
      <c r="J2072" s="116">
        <f>'[2]RGB Analysis'!A2072/3</f>
        <v>675.33333333333337</v>
      </c>
      <c r="K2072" s="116" t="b">
        <f t="shared" si="252"/>
        <v>0</v>
      </c>
      <c r="L2072" s="116"/>
      <c r="N2072" s="49">
        <v>19.606100000000001</v>
      </c>
      <c r="O2072" s="49">
        <v>31.582000000000001</v>
      </c>
      <c r="P2072" s="49">
        <v>50</v>
      </c>
    </row>
    <row r="2073" spans="1:16" hidden="1" x14ac:dyDescent="0.3">
      <c r="A2073" s="49">
        <v>2027</v>
      </c>
      <c r="B2073" s="115">
        <f t="shared" si="248"/>
        <v>4.4021473889702289E-2</v>
      </c>
      <c r="D2073" s="49">
        <f t="shared" si="250"/>
        <v>7.6783529411764695E-2</v>
      </c>
      <c r="E2073" s="49">
        <f t="shared" si="250"/>
        <v>0.13129411764705881</v>
      </c>
      <c r="F2073" s="49">
        <f t="shared" si="250"/>
        <v>0.19666666666666666</v>
      </c>
      <c r="G2073" s="49" t="e">
        <f t="shared" si="254"/>
        <v>#REF!</v>
      </c>
      <c r="H2073" s="49" t="e">
        <f t="shared" si="254"/>
        <v>#REF!</v>
      </c>
      <c r="I2073" s="49" t="e">
        <f t="shared" si="254"/>
        <v>#REF!</v>
      </c>
      <c r="J2073" s="116">
        <f>'[2]RGB Analysis'!A2073/3</f>
        <v>675.66666666666663</v>
      </c>
      <c r="K2073" s="116" t="b">
        <f t="shared" si="252"/>
        <v>0</v>
      </c>
      <c r="L2073" s="116"/>
      <c r="N2073" s="49">
        <v>19.579799999999999</v>
      </c>
      <c r="O2073" s="49">
        <v>33.479999999999997</v>
      </c>
      <c r="P2073" s="49">
        <v>50.15</v>
      </c>
    </row>
    <row r="2074" spans="1:16" x14ac:dyDescent="0.3">
      <c r="A2074" s="49">
        <v>2028</v>
      </c>
      <c r="B2074" s="115">
        <f t="shared" si="248"/>
        <v>4.2020497803806733E-2</v>
      </c>
      <c r="D2074" s="49">
        <f t="shared" si="250"/>
        <v>7.6796470588235299E-2</v>
      </c>
      <c r="E2074" s="49">
        <f t="shared" si="250"/>
        <v>0.13737647058823529</v>
      </c>
      <c r="F2074" s="49">
        <f t="shared" si="250"/>
        <v>0.25098039215686274</v>
      </c>
      <c r="G2074" s="49" t="e">
        <f t="shared" si="254"/>
        <v>#REF!</v>
      </c>
      <c r="H2074" s="49" t="e">
        <f t="shared" si="254"/>
        <v>#REF!</v>
      </c>
      <c r="I2074" s="49" t="e">
        <f t="shared" si="254"/>
        <v>#REF!</v>
      </c>
      <c r="J2074" s="116">
        <f>'[2]RGB Analysis'!A2074/3</f>
        <v>676</v>
      </c>
      <c r="K2074" s="116" t="b">
        <f t="shared" si="252"/>
        <v>1</v>
      </c>
      <c r="L2074" s="116"/>
      <c r="N2074" s="49">
        <v>19.583100000000002</v>
      </c>
      <c r="O2074" s="49">
        <v>35.030999999999999</v>
      </c>
      <c r="P2074" s="49">
        <v>64</v>
      </c>
    </row>
    <row r="2075" spans="1:16" hidden="1" x14ac:dyDescent="0.3">
      <c r="A2075" s="49">
        <v>2029</v>
      </c>
      <c r="B2075" s="115">
        <f t="shared" si="248"/>
        <v>4.0019521717911177E-2</v>
      </c>
      <c r="D2075" s="49">
        <f t="shared" si="250"/>
        <v>8.812901960784314E-2</v>
      </c>
      <c r="E2075" s="49">
        <f t="shared" si="250"/>
        <v>0.14921176470588235</v>
      </c>
      <c r="F2075" s="49">
        <f t="shared" si="250"/>
        <v>0.25140000000000001</v>
      </c>
      <c r="G2075" s="49" t="e">
        <f t="shared" si="254"/>
        <v>#REF!</v>
      </c>
      <c r="H2075" s="49" t="e">
        <f t="shared" si="254"/>
        <v>#REF!</v>
      </c>
      <c r="I2075" s="49" t="e">
        <f t="shared" si="254"/>
        <v>#REF!</v>
      </c>
      <c r="J2075" s="116">
        <f>'[2]RGB Analysis'!A2075/3</f>
        <v>676.33333333333337</v>
      </c>
      <c r="K2075" s="116" t="b">
        <f t="shared" si="252"/>
        <v>0</v>
      </c>
      <c r="L2075" s="116"/>
      <c r="N2075" s="49">
        <v>22.472899999999999</v>
      </c>
      <c r="O2075" s="49">
        <v>38.048999999999999</v>
      </c>
      <c r="P2075" s="49">
        <v>64.106999999999999</v>
      </c>
    </row>
    <row r="2076" spans="1:16" hidden="1" x14ac:dyDescent="0.3">
      <c r="A2076" s="49">
        <v>2030</v>
      </c>
      <c r="B2076" s="115">
        <f t="shared" si="248"/>
        <v>3.8018545632015614E-2</v>
      </c>
      <c r="D2076" s="49">
        <f t="shared" si="250"/>
        <v>8.8305098039215685E-2</v>
      </c>
      <c r="E2076" s="49">
        <f t="shared" si="250"/>
        <v>0.16879607843137254</v>
      </c>
      <c r="F2076" s="49">
        <f t="shared" si="250"/>
        <v>0.29411764705882354</v>
      </c>
      <c r="G2076" s="49" t="e">
        <f t="shared" si="254"/>
        <v>#REF!</v>
      </c>
      <c r="H2076" s="49" t="e">
        <f t="shared" si="254"/>
        <v>#REF!</v>
      </c>
      <c r="I2076" s="49" t="e">
        <f t="shared" si="254"/>
        <v>#REF!</v>
      </c>
      <c r="J2076" s="116">
        <f>'[2]RGB Analysis'!A2076/3</f>
        <v>676.66666666666663</v>
      </c>
      <c r="K2076" s="116" t="b">
        <f t="shared" si="252"/>
        <v>0</v>
      </c>
      <c r="L2076" s="116"/>
      <c r="N2076" s="49">
        <v>22.517800000000001</v>
      </c>
      <c r="O2076" s="49">
        <v>43.042999999999999</v>
      </c>
      <c r="P2076" s="49">
        <v>75</v>
      </c>
    </row>
    <row r="2077" spans="1:16" x14ac:dyDescent="0.3">
      <c r="A2077" s="49">
        <v>2031</v>
      </c>
      <c r="B2077" s="115">
        <f t="shared" si="248"/>
        <v>3.6017569546120058E-2</v>
      </c>
      <c r="D2077" s="49">
        <f t="shared" si="250"/>
        <v>9.6178823529411775E-2</v>
      </c>
      <c r="E2077" s="49">
        <f t="shared" si="250"/>
        <v>0.18702352941176473</v>
      </c>
      <c r="F2077" s="49">
        <f t="shared" si="250"/>
        <v>0.29415294117647062</v>
      </c>
      <c r="G2077" s="49" t="e">
        <f t="shared" si="254"/>
        <v>#REF!</v>
      </c>
      <c r="H2077" s="49" t="e">
        <f t="shared" si="254"/>
        <v>#REF!</v>
      </c>
      <c r="I2077" s="49" t="e">
        <f t="shared" si="254"/>
        <v>#REF!</v>
      </c>
      <c r="J2077" s="116">
        <f>'[2]RGB Analysis'!A2077/3</f>
        <v>677</v>
      </c>
      <c r="K2077" s="116" t="b">
        <f t="shared" si="252"/>
        <v>1</v>
      </c>
      <c r="L2077" s="116"/>
      <c r="N2077" s="49">
        <v>24.525600000000001</v>
      </c>
      <c r="O2077" s="49">
        <v>47.691000000000003</v>
      </c>
      <c r="P2077" s="49">
        <v>75.009</v>
      </c>
    </row>
    <row r="2078" spans="1:16" hidden="1" x14ac:dyDescent="0.3">
      <c r="A2078" s="49">
        <v>2032</v>
      </c>
      <c r="B2078" s="115">
        <f t="shared" si="248"/>
        <v>3.4016593460224495E-2</v>
      </c>
      <c r="D2078" s="49">
        <f t="shared" si="250"/>
        <v>9.6249803921568636E-2</v>
      </c>
      <c r="E2078" s="49">
        <f t="shared" si="250"/>
        <v>0.19122352941176471</v>
      </c>
      <c r="F2078" s="49">
        <f t="shared" si="250"/>
        <v>0.29803921568627451</v>
      </c>
      <c r="G2078" s="49" t="e">
        <f t="shared" si="254"/>
        <v>#REF!</v>
      </c>
      <c r="H2078" s="49" t="e">
        <f t="shared" si="254"/>
        <v>#REF!</v>
      </c>
      <c r="I2078" s="49" t="e">
        <f t="shared" si="254"/>
        <v>#REF!</v>
      </c>
      <c r="J2078" s="116">
        <f>'[2]RGB Analysis'!A2078/3</f>
        <v>677.33333333333337</v>
      </c>
      <c r="K2078" s="116" t="b">
        <f t="shared" si="252"/>
        <v>0</v>
      </c>
      <c r="L2078" s="116"/>
      <c r="N2078" s="49">
        <v>24.543700000000001</v>
      </c>
      <c r="O2078" s="49">
        <v>48.762</v>
      </c>
      <c r="P2078" s="49">
        <v>76</v>
      </c>
    </row>
    <row r="2079" spans="1:16" hidden="1" x14ac:dyDescent="0.3">
      <c r="A2079" s="49">
        <v>2033</v>
      </c>
      <c r="B2079" s="115">
        <f t="shared" si="248"/>
        <v>3.2015617374328939E-2</v>
      </c>
      <c r="D2079" s="49">
        <f t="shared" si="250"/>
        <v>9.2463921568627455E-2</v>
      </c>
      <c r="E2079" s="49">
        <f t="shared" si="250"/>
        <v>0.19457647058823527</v>
      </c>
      <c r="F2079" s="49">
        <f t="shared" si="250"/>
        <v>0.29773333333333335</v>
      </c>
      <c r="G2079" s="49" t="e">
        <f t="shared" ref="G2079:I2094" si="255">G2078</f>
        <v>#REF!</v>
      </c>
      <c r="H2079" s="49" t="e">
        <f t="shared" si="255"/>
        <v>#REF!</v>
      </c>
      <c r="I2079" s="49" t="e">
        <f t="shared" si="255"/>
        <v>#REF!</v>
      </c>
      <c r="J2079" s="116">
        <f>'[2]RGB Analysis'!A2079/3</f>
        <v>677.66666666666663</v>
      </c>
      <c r="K2079" s="116" t="b">
        <f t="shared" si="252"/>
        <v>0</v>
      </c>
      <c r="L2079" s="116"/>
      <c r="N2079" s="49">
        <v>23.578299999999999</v>
      </c>
      <c r="O2079" s="49">
        <v>49.616999999999997</v>
      </c>
      <c r="P2079" s="49">
        <v>75.921999999999997</v>
      </c>
    </row>
    <row r="2080" spans="1:16" x14ac:dyDescent="0.3">
      <c r="A2080" s="49">
        <v>2034</v>
      </c>
      <c r="B2080" s="115">
        <f t="shared" si="248"/>
        <v>3.001464128843338E-2</v>
      </c>
      <c r="D2080" s="49">
        <f t="shared" si="250"/>
        <v>9.2596078431372533E-2</v>
      </c>
      <c r="E2080" s="49">
        <f t="shared" si="250"/>
        <v>0.19851764705882352</v>
      </c>
      <c r="F2080" s="49">
        <f t="shared" si="250"/>
        <v>0.25882352941176473</v>
      </c>
      <c r="G2080" s="49" t="e">
        <f t="shared" si="255"/>
        <v>#REF!</v>
      </c>
      <c r="H2080" s="49" t="e">
        <f t="shared" si="255"/>
        <v>#REF!</v>
      </c>
      <c r="I2080" s="49" t="e">
        <f t="shared" si="255"/>
        <v>#REF!</v>
      </c>
      <c r="J2080" s="116">
        <f>'[2]RGB Analysis'!A2080/3</f>
        <v>678</v>
      </c>
      <c r="K2080" s="116" t="b">
        <f t="shared" si="252"/>
        <v>1</v>
      </c>
      <c r="L2080" s="116"/>
      <c r="N2080" s="49">
        <v>23.611999999999998</v>
      </c>
      <c r="O2080" s="49">
        <v>50.622</v>
      </c>
      <c r="P2080" s="49">
        <v>66</v>
      </c>
    </row>
    <row r="2081" spans="1:16" hidden="1" x14ac:dyDescent="0.3">
      <c r="A2081" s="49">
        <v>2035</v>
      </c>
      <c r="B2081" s="115">
        <f t="shared" si="248"/>
        <v>2.801366520253782E-2</v>
      </c>
      <c r="D2081" s="49">
        <f t="shared" si="250"/>
        <v>9.6592156862745096E-2</v>
      </c>
      <c r="E2081" s="49">
        <f t="shared" si="250"/>
        <v>0.19207843137254901</v>
      </c>
      <c r="F2081" s="49">
        <f t="shared" si="250"/>
        <v>0.2582627450980392</v>
      </c>
      <c r="G2081" s="49" t="e">
        <f t="shared" si="255"/>
        <v>#REF!</v>
      </c>
      <c r="H2081" s="49" t="e">
        <f t="shared" si="255"/>
        <v>#REF!</v>
      </c>
      <c r="I2081" s="49" t="e">
        <f t="shared" si="255"/>
        <v>#REF!</v>
      </c>
      <c r="J2081" s="116">
        <f>'[2]RGB Analysis'!A2081/3</f>
        <v>678.33333333333337</v>
      </c>
      <c r="K2081" s="116" t="b">
        <f t="shared" si="252"/>
        <v>0</v>
      </c>
      <c r="L2081" s="116"/>
      <c r="N2081" s="49">
        <v>24.631</v>
      </c>
      <c r="O2081" s="49">
        <v>48.98</v>
      </c>
      <c r="P2081" s="49">
        <v>65.856999999999999</v>
      </c>
    </row>
    <row r="2082" spans="1:16" hidden="1" x14ac:dyDescent="0.3">
      <c r="A2082" s="49">
        <v>2036</v>
      </c>
      <c r="B2082" s="115">
        <f t="shared" si="248"/>
        <v>2.6012689116642264E-2</v>
      </c>
      <c r="D2082" s="49">
        <f t="shared" si="250"/>
        <v>9.660470588235294E-2</v>
      </c>
      <c r="E2082" s="49">
        <f t="shared" si="250"/>
        <v>0.18029411764705883</v>
      </c>
      <c r="F2082" s="49">
        <f t="shared" si="250"/>
        <v>0.1764705882352941</v>
      </c>
      <c r="G2082" s="49" t="e">
        <f t="shared" si="255"/>
        <v>#REF!</v>
      </c>
      <c r="H2082" s="49" t="e">
        <f t="shared" si="255"/>
        <v>#REF!</v>
      </c>
      <c r="I2082" s="49" t="e">
        <f t="shared" si="255"/>
        <v>#REF!</v>
      </c>
      <c r="J2082" s="116">
        <f>'[2]RGB Analysis'!A2082/3</f>
        <v>678.66666666666663</v>
      </c>
      <c r="K2082" s="116" t="b">
        <f t="shared" si="252"/>
        <v>0</v>
      </c>
      <c r="L2082" s="116"/>
      <c r="N2082" s="49">
        <v>24.6342</v>
      </c>
      <c r="O2082" s="49">
        <v>45.975000000000001</v>
      </c>
      <c r="P2082" s="49">
        <v>45</v>
      </c>
    </row>
    <row r="2083" spans="1:16" x14ac:dyDescent="0.3">
      <c r="A2083" s="49">
        <v>2037</v>
      </c>
      <c r="B2083" s="115">
        <f t="shared" si="248"/>
        <v>2.4011713030746704E-2</v>
      </c>
      <c r="D2083" s="49">
        <f t="shared" si="250"/>
        <v>8.2352941176470587E-2</v>
      </c>
      <c r="E2083" s="49">
        <f t="shared" si="250"/>
        <v>0.16505098039215685</v>
      </c>
      <c r="F2083" s="49">
        <f t="shared" si="250"/>
        <v>0.17594117647058824</v>
      </c>
      <c r="G2083" s="49" t="e">
        <f t="shared" si="255"/>
        <v>#REF!</v>
      </c>
      <c r="H2083" s="49" t="e">
        <f t="shared" si="255"/>
        <v>#REF!</v>
      </c>
      <c r="I2083" s="49" t="e">
        <f t="shared" si="255"/>
        <v>#REF!</v>
      </c>
      <c r="J2083" s="116">
        <f>'[2]RGB Analysis'!A2083/3</f>
        <v>679</v>
      </c>
      <c r="K2083" s="116" t="b">
        <f t="shared" si="252"/>
        <v>1</v>
      </c>
      <c r="L2083" s="116"/>
      <c r="N2083" s="49">
        <v>21</v>
      </c>
      <c r="O2083" s="49">
        <v>42.088000000000001</v>
      </c>
      <c r="P2083" s="49">
        <v>44.865000000000002</v>
      </c>
    </row>
    <row r="2084" spans="1:16" hidden="1" x14ac:dyDescent="0.3">
      <c r="A2084" s="49">
        <v>2038</v>
      </c>
      <c r="B2084" s="115">
        <f t="shared" si="248"/>
        <v>2.2010736944851145E-2</v>
      </c>
      <c r="D2084" s="49">
        <f t="shared" si="250"/>
        <v>8.2352941176470587E-2</v>
      </c>
      <c r="E2084" s="49">
        <f t="shared" si="250"/>
        <v>0.14287058823529411</v>
      </c>
      <c r="F2084" s="49">
        <f t="shared" si="250"/>
        <v>8.6274509803921567E-2</v>
      </c>
      <c r="G2084" s="49" t="e">
        <f t="shared" si="255"/>
        <v>#REF!</v>
      </c>
      <c r="H2084" s="49" t="e">
        <f t="shared" si="255"/>
        <v>#REF!</v>
      </c>
      <c r="I2084" s="49" t="e">
        <f t="shared" si="255"/>
        <v>#REF!</v>
      </c>
      <c r="J2084" s="116">
        <f>'[2]RGB Analysis'!A2084/3</f>
        <v>679.33333333333337</v>
      </c>
      <c r="K2084" s="116" t="b">
        <f t="shared" si="252"/>
        <v>0</v>
      </c>
      <c r="L2084" s="116"/>
      <c r="N2084" s="49">
        <v>21</v>
      </c>
      <c r="O2084" s="49">
        <v>36.432000000000002</v>
      </c>
      <c r="P2084" s="49">
        <v>22</v>
      </c>
    </row>
    <row r="2085" spans="1:16" hidden="1" x14ac:dyDescent="0.3">
      <c r="A2085" s="49">
        <v>2039</v>
      </c>
      <c r="B2085" s="115">
        <f t="shared" si="248"/>
        <v>2.0009760858955589E-2</v>
      </c>
      <c r="D2085" s="49">
        <f t="shared" si="250"/>
        <v>8.2352941176470587E-2</v>
      </c>
      <c r="E2085" s="49">
        <f t="shared" si="250"/>
        <v>0.12049803921568628</v>
      </c>
      <c r="F2085" s="49">
        <f t="shared" si="250"/>
        <v>8.6043137254901952E-2</v>
      </c>
      <c r="G2085" s="49" t="e">
        <f t="shared" si="255"/>
        <v>#REF!</v>
      </c>
      <c r="H2085" s="49" t="e">
        <f t="shared" si="255"/>
        <v>#REF!</v>
      </c>
      <c r="I2085" s="49" t="e">
        <f t="shared" si="255"/>
        <v>#REF!</v>
      </c>
      <c r="J2085" s="116">
        <f>'[2]RGB Analysis'!A2085/3</f>
        <v>679.66666666666663</v>
      </c>
      <c r="K2085" s="116" t="b">
        <f t="shared" si="252"/>
        <v>0</v>
      </c>
      <c r="L2085" s="116"/>
      <c r="N2085" s="49">
        <v>21</v>
      </c>
      <c r="O2085" s="49">
        <v>30.727</v>
      </c>
      <c r="P2085" s="49">
        <v>21.940999999999999</v>
      </c>
    </row>
    <row r="2086" spans="1:16" x14ac:dyDescent="0.3">
      <c r="A2086" s="49">
        <v>2040</v>
      </c>
      <c r="B2086" s="115">
        <f t="shared" si="248"/>
        <v>1.8008784773060029E-2</v>
      </c>
      <c r="D2086" s="49">
        <f t="shared" si="250"/>
        <v>8.2274901960784325E-2</v>
      </c>
      <c r="E2086" s="49">
        <f t="shared" si="250"/>
        <v>9.7074509803921571E-2</v>
      </c>
      <c r="F2086" s="49">
        <f t="shared" si="250"/>
        <v>3.9215686274509803E-2</v>
      </c>
      <c r="G2086" s="49" t="e">
        <f t="shared" si="255"/>
        <v>#REF!</v>
      </c>
      <c r="H2086" s="49" t="e">
        <f t="shared" si="255"/>
        <v>#REF!</v>
      </c>
      <c r="I2086" s="49" t="e">
        <f t="shared" si="255"/>
        <v>#REF!</v>
      </c>
      <c r="J2086" s="116">
        <f>'[2]RGB Analysis'!A2086/3</f>
        <v>680</v>
      </c>
      <c r="K2086" s="116" t="b">
        <f t="shared" si="252"/>
        <v>1</v>
      </c>
      <c r="L2086" s="116"/>
      <c r="N2086" s="49">
        <v>20.9801</v>
      </c>
      <c r="O2086" s="49">
        <v>24.754000000000001</v>
      </c>
      <c r="P2086" s="49">
        <v>10</v>
      </c>
    </row>
    <row r="2087" spans="1:16" hidden="1" x14ac:dyDescent="0.3">
      <c r="A2087" s="49">
        <v>2041</v>
      </c>
      <c r="B2087" s="115">
        <f t="shared" si="248"/>
        <v>1.600780868716447E-2</v>
      </c>
      <c r="D2087" s="49">
        <f t="shared" si="250"/>
        <v>6.4398823529411772E-2</v>
      </c>
      <c r="E2087" s="49">
        <f t="shared" si="250"/>
        <v>7.3670588235294113E-2</v>
      </c>
      <c r="F2087" s="49">
        <f t="shared" si="250"/>
        <v>3.9152941176470585E-2</v>
      </c>
      <c r="G2087" s="49" t="e">
        <f t="shared" si="255"/>
        <v>#REF!</v>
      </c>
      <c r="H2087" s="49" t="e">
        <f t="shared" si="255"/>
        <v>#REF!</v>
      </c>
      <c r="I2087" s="49" t="e">
        <f t="shared" si="255"/>
        <v>#REF!</v>
      </c>
      <c r="J2087" s="116">
        <f>'[2]RGB Analysis'!A2087/3</f>
        <v>680.33333333333337</v>
      </c>
      <c r="K2087" s="116" t="b">
        <f t="shared" si="252"/>
        <v>0</v>
      </c>
      <c r="L2087" s="116"/>
      <c r="N2087" s="49">
        <v>16.421700000000001</v>
      </c>
      <c r="O2087" s="49">
        <v>18.786000000000001</v>
      </c>
      <c r="P2087" s="49">
        <v>9.984</v>
      </c>
    </row>
    <row r="2088" spans="1:16" hidden="1" x14ac:dyDescent="0.3">
      <c r="A2088" s="49">
        <v>2042</v>
      </c>
      <c r="B2088" s="115">
        <f t="shared" si="248"/>
        <v>1.400683260126891E-2</v>
      </c>
      <c r="D2088" s="49">
        <f t="shared" si="250"/>
        <v>6.4189411764705884E-2</v>
      </c>
      <c r="E2088" s="49">
        <f t="shared" si="250"/>
        <v>5.487450980392157E-2</v>
      </c>
      <c r="F2088" s="49">
        <f t="shared" si="250"/>
        <v>2.3529411764705882E-2</v>
      </c>
      <c r="G2088" s="49" t="e">
        <f t="shared" si="255"/>
        <v>#REF!</v>
      </c>
      <c r="H2088" s="49" t="e">
        <f t="shared" si="255"/>
        <v>#REF!</v>
      </c>
      <c r="I2088" s="49" t="e">
        <f t="shared" si="255"/>
        <v>#REF!</v>
      </c>
      <c r="J2088" s="116">
        <f>'[2]RGB Analysis'!A2088/3</f>
        <v>680.66666666666663</v>
      </c>
      <c r="K2088" s="116" t="b">
        <f t="shared" si="252"/>
        <v>0</v>
      </c>
      <c r="L2088" s="116"/>
      <c r="N2088" s="49">
        <v>16.368300000000001</v>
      </c>
      <c r="O2088" s="49">
        <v>13.993</v>
      </c>
      <c r="P2088" s="49">
        <v>6</v>
      </c>
    </row>
    <row r="2089" spans="1:16" x14ac:dyDescent="0.3">
      <c r="A2089" s="49">
        <v>2043</v>
      </c>
      <c r="B2089" s="115">
        <f t="shared" si="248"/>
        <v>1.2005856515373352E-2</v>
      </c>
      <c r="D2089" s="49">
        <f t="shared" si="250"/>
        <v>6.3365098039215695E-2</v>
      </c>
      <c r="E2089" s="49">
        <f t="shared" si="250"/>
        <v>4.6462745098039215E-2</v>
      </c>
      <c r="F2089" s="49">
        <f t="shared" si="250"/>
        <v>2.3517647058823529E-2</v>
      </c>
      <c r="G2089" s="49" t="e">
        <f t="shared" si="255"/>
        <v>#REF!</v>
      </c>
      <c r="H2089" s="49" t="e">
        <f t="shared" si="255"/>
        <v>#REF!</v>
      </c>
      <c r="I2089" s="49" t="e">
        <f t="shared" si="255"/>
        <v>#REF!</v>
      </c>
      <c r="J2089" s="116">
        <f>'[2]RGB Analysis'!A2089/3</f>
        <v>681</v>
      </c>
      <c r="K2089" s="116" t="b">
        <f t="shared" si="252"/>
        <v>1</v>
      </c>
      <c r="L2089" s="116"/>
      <c r="N2089" s="49">
        <v>16.158100000000001</v>
      </c>
      <c r="O2089" s="49">
        <v>11.848000000000001</v>
      </c>
      <c r="P2089" s="49">
        <v>5.9969999999999999</v>
      </c>
    </row>
    <row r="2090" spans="1:16" hidden="1" x14ac:dyDescent="0.3">
      <c r="A2090" s="49">
        <v>2044</v>
      </c>
      <c r="B2090" s="115">
        <f t="shared" si="248"/>
        <v>1.0004880429477794E-2</v>
      </c>
      <c r="D2090" s="49">
        <f t="shared" si="250"/>
        <v>6.3224705882352933E-2</v>
      </c>
      <c r="E2090" s="49">
        <f t="shared" si="250"/>
        <v>3.871764705882353E-2</v>
      </c>
      <c r="F2090" s="49">
        <f t="shared" si="250"/>
        <v>1.9607843137254902E-2</v>
      </c>
      <c r="G2090" s="49" t="e">
        <f t="shared" si="255"/>
        <v>#REF!</v>
      </c>
      <c r="H2090" s="49" t="e">
        <f t="shared" si="255"/>
        <v>#REF!</v>
      </c>
      <c r="I2090" s="49" t="e">
        <f t="shared" si="255"/>
        <v>#REF!</v>
      </c>
      <c r="J2090" s="116">
        <f>'[2]RGB Analysis'!A2090/3</f>
        <v>681.33333333333337</v>
      </c>
      <c r="K2090" s="116" t="b">
        <f t="shared" si="252"/>
        <v>0</v>
      </c>
      <c r="L2090" s="116"/>
      <c r="N2090" s="49">
        <v>16.122299999999999</v>
      </c>
      <c r="O2090" s="49">
        <v>9.8729999999999993</v>
      </c>
      <c r="P2090" s="49">
        <v>5</v>
      </c>
    </row>
    <row r="2091" spans="1:16" hidden="1" x14ac:dyDescent="0.3">
      <c r="A2091" s="49">
        <v>2045</v>
      </c>
      <c r="B2091" s="115">
        <f t="shared" si="248"/>
        <v>8.0039043435822348E-3</v>
      </c>
      <c r="D2091" s="49">
        <f t="shared" si="250"/>
        <v>4.7885490196078434E-2</v>
      </c>
      <c r="E2091" s="49">
        <f t="shared" si="250"/>
        <v>3.1356862745098038E-2</v>
      </c>
      <c r="F2091" s="49">
        <f t="shared" si="250"/>
        <v>1.9607843137254902E-2</v>
      </c>
      <c r="G2091" s="49" t="e">
        <f t="shared" si="255"/>
        <v>#REF!</v>
      </c>
      <c r="H2091" s="49" t="e">
        <f t="shared" si="255"/>
        <v>#REF!</v>
      </c>
      <c r="I2091" s="49" t="e">
        <f t="shared" si="255"/>
        <v>#REF!</v>
      </c>
      <c r="J2091" s="116">
        <f>'[2]RGB Analysis'!A2091/3</f>
        <v>681.66666666666663</v>
      </c>
      <c r="K2091" s="116" t="b">
        <f t="shared" si="252"/>
        <v>0</v>
      </c>
      <c r="L2091" s="116"/>
      <c r="N2091" s="49">
        <v>12.210800000000001</v>
      </c>
      <c r="O2091" s="49">
        <v>7.9960000000000004</v>
      </c>
      <c r="P2091" s="49">
        <v>5</v>
      </c>
    </row>
    <row r="2092" spans="1:16" x14ac:dyDescent="0.3">
      <c r="A2092" s="49">
        <v>2046</v>
      </c>
      <c r="B2092" s="115">
        <f t="shared" si="248"/>
        <v>6.0029282576866761E-3</v>
      </c>
      <c r="D2092" s="49">
        <f t="shared" si="250"/>
        <v>4.7672549019607838E-2</v>
      </c>
      <c r="E2092" s="49">
        <f t="shared" si="250"/>
        <v>2.3529411764705882E-2</v>
      </c>
      <c r="F2092" s="49">
        <f t="shared" si="250"/>
        <v>1.9607843137254902E-2</v>
      </c>
      <c r="G2092" s="49" t="e">
        <f t="shared" si="255"/>
        <v>#REF!</v>
      </c>
      <c r="H2092" s="49" t="e">
        <f t="shared" si="255"/>
        <v>#REF!</v>
      </c>
      <c r="I2092" s="49" t="e">
        <f t="shared" si="255"/>
        <v>#REF!</v>
      </c>
      <c r="J2092" s="116">
        <f>'[2]RGB Analysis'!A2092/3</f>
        <v>682</v>
      </c>
      <c r="K2092" s="116" t="b">
        <f t="shared" si="252"/>
        <v>1</v>
      </c>
      <c r="L2092" s="116"/>
      <c r="N2092" s="49">
        <v>12.156499999999999</v>
      </c>
      <c r="O2092" s="49">
        <v>6</v>
      </c>
      <c r="P2092" s="49">
        <v>5</v>
      </c>
    </row>
    <row r="2093" spans="1:16" hidden="1" x14ac:dyDescent="0.3">
      <c r="A2093" s="49">
        <v>2047</v>
      </c>
      <c r="B2093" s="115">
        <f t="shared" si="248"/>
        <v>4.0019521717911174E-3</v>
      </c>
      <c r="D2093" s="49">
        <f t="shared" si="250"/>
        <v>4.3343921568627451E-2</v>
      </c>
      <c r="E2093" s="49">
        <f t="shared" si="250"/>
        <v>2.3337254901960782E-2</v>
      </c>
      <c r="F2093" s="49">
        <f t="shared" si="250"/>
        <v>1.9607843137254902E-2</v>
      </c>
      <c r="G2093" s="49" t="e">
        <f t="shared" si="255"/>
        <v>#REF!</v>
      </c>
      <c r="H2093" s="49" t="e">
        <f t="shared" si="255"/>
        <v>#REF!</v>
      </c>
      <c r="I2093" s="49" t="e">
        <f t="shared" si="255"/>
        <v>#REF!</v>
      </c>
      <c r="J2093" s="116">
        <f>'[2]RGB Analysis'!A2093/3</f>
        <v>682.33333333333337</v>
      </c>
      <c r="K2093" s="116" t="b">
        <f t="shared" si="252"/>
        <v>0</v>
      </c>
      <c r="L2093" s="116"/>
      <c r="N2093" s="49">
        <v>11.0527</v>
      </c>
      <c r="O2093" s="49">
        <v>5.9509999999999996</v>
      </c>
      <c r="P2093" s="49">
        <v>5</v>
      </c>
    </row>
    <row r="2094" spans="1:16" hidden="1" x14ac:dyDescent="0.3">
      <c r="A2094" s="49">
        <v>2048</v>
      </c>
      <c r="B2094" s="115">
        <f t="shared" si="248"/>
        <v>2.0009760858955587E-3</v>
      </c>
      <c r="D2094" s="49">
        <f t="shared" si="250"/>
        <v>4.3240784313725494E-2</v>
      </c>
      <c r="E2094" s="49">
        <f t="shared" si="250"/>
        <v>2.3435294117647061E-2</v>
      </c>
      <c r="F2094" s="49">
        <f t="shared" si="250"/>
        <v>1.9607843137254902E-2</v>
      </c>
      <c r="G2094" s="49" t="e">
        <f t="shared" si="255"/>
        <v>#REF!</v>
      </c>
      <c r="H2094" s="49" t="e">
        <f t="shared" si="255"/>
        <v>#REF!</v>
      </c>
      <c r="I2094" s="49" t="e">
        <f t="shared" si="255"/>
        <v>#REF!</v>
      </c>
      <c r="J2094" s="116">
        <f>'[2]RGB Analysis'!A2094/3</f>
        <v>682.66666666666663</v>
      </c>
      <c r="K2094" s="116" t="b">
        <f t="shared" si="252"/>
        <v>0</v>
      </c>
      <c r="L2094" s="116"/>
      <c r="N2094" s="49">
        <v>11.026400000000001</v>
      </c>
      <c r="O2094" s="49">
        <v>5.976</v>
      </c>
      <c r="P2094" s="49">
        <v>5</v>
      </c>
    </row>
    <row r="2095" spans="1:16" x14ac:dyDescent="0.3">
      <c r="A2095" s="49">
        <v>2049</v>
      </c>
      <c r="D2095" s="49">
        <f>N2095/250/1.02</f>
        <v>4.3137254901960784E-2</v>
      </c>
      <c r="E2095" s="49">
        <f>O2095/250/1.02</f>
        <v>2.3529411764705882E-2</v>
      </c>
      <c r="F2095" s="49">
        <f>P2095/250/1.02</f>
        <v>1.9607843137254902E-2</v>
      </c>
      <c r="J2095" s="116">
        <f>'[2]RGB Analysis'!A2095/3</f>
        <v>683</v>
      </c>
      <c r="K2095" s="116" t="b">
        <f t="shared" ref="K2095" si="256">INT(J2095)=J2095</f>
        <v>1</v>
      </c>
      <c r="N2095" s="49">
        <v>11</v>
      </c>
      <c r="O2095" s="49">
        <v>6</v>
      </c>
      <c r="P2095" s="49">
        <v>5</v>
      </c>
    </row>
  </sheetData>
  <autoFilter ref="A45:K2095" xr:uid="{ECEA2AC1-0A95-4C7A-A995-739FFDAC118D}">
    <filterColumn colId="10">
      <filters>
        <filter val="TRUE"/>
      </filters>
    </filterColumn>
  </autoFilter>
  <pageMargins left="0.75" right="0.75" top="1" bottom="1" header="0.5" footer="0.5"/>
  <pageSetup scale="51" orientation="portrait" r:id="rId1"/>
  <rowBreaks count="1" manualBreakCount="1">
    <brk id="2050" max="1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A30B-B854-48D5-BB0E-E71069D089BD}">
  <dimension ref="A44:P2095"/>
  <sheetViews>
    <sheetView view="pageBreakPreview" topLeftCell="A2029" zoomScale="85" zoomScaleNormal="100" zoomScaleSheetLayoutView="85" workbookViewId="0">
      <selection activeCell="S30" sqref="S30"/>
    </sheetView>
  </sheetViews>
  <sheetFormatPr defaultColWidth="8.77734375" defaultRowHeight="15.6" x14ac:dyDescent="0.3"/>
  <cols>
    <col min="1" max="1" width="12.21875" style="49" customWidth="1"/>
    <col min="2" max="2" width="12.21875" style="115" customWidth="1"/>
    <col min="3" max="3" width="0" style="49" hidden="1" customWidth="1"/>
    <col min="4" max="6" width="12.21875" style="49" customWidth="1"/>
    <col min="7" max="9" width="0" style="49" hidden="1" customWidth="1"/>
    <col min="10" max="12" width="12.77734375" style="49" bestFit="1" customWidth="1"/>
    <col min="13" max="13" width="12.21875" style="49" customWidth="1"/>
    <col min="14" max="14" width="12.77734375" style="49" customWidth="1"/>
    <col min="15" max="256" width="12.21875" style="49" customWidth="1"/>
    <col min="257" max="16384" width="8.77734375" style="49"/>
  </cols>
  <sheetData>
    <row r="44" spans="1:16" x14ac:dyDescent="0.3">
      <c r="A44" s="49" t="s">
        <v>0</v>
      </c>
      <c r="B44" s="115" t="s">
        <v>1</v>
      </c>
      <c r="C44" s="49" t="s">
        <v>2</v>
      </c>
      <c r="D44" s="49" t="s">
        <v>3</v>
      </c>
      <c r="E44" s="49" t="s">
        <v>4</v>
      </c>
      <c r="F44" s="49" t="s">
        <v>5</v>
      </c>
      <c r="N44" s="49" t="s">
        <v>3</v>
      </c>
      <c r="O44" s="49" t="s">
        <v>4</v>
      </c>
      <c r="P44" s="49" t="s">
        <v>5</v>
      </c>
    </row>
    <row r="45" spans="1:16" x14ac:dyDescent="0.3">
      <c r="A45" s="49" t="s">
        <v>6</v>
      </c>
      <c r="B45" s="115" t="s">
        <v>7</v>
      </c>
      <c r="C45" s="49" t="s">
        <v>8</v>
      </c>
      <c r="D45" s="49" t="s">
        <v>9</v>
      </c>
      <c r="E45" s="49" t="s">
        <v>9</v>
      </c>
      <c r="F45" s="49" t="s">
        <v>9</v>
      </c>
      <c r="G45" s="49" t="e">
        <f>#REF!</f>
        <v>#REF!</v>
      </c>
      <c r="H45" s="49" t="e">
        <f>#REF!</f>
        <v>#REF!</v>
      </c>
      <c r="I45" s="49" t="e">
        <f>#REF!</f>
        <v>#REF!</v>
      </c>
      <c r="N45" s="49" t="s">
        <v>10</v>
      </c>
      <c r="O45" s="49" t="s">
        <v>10</v>
      </c>
      <c r="P45" s="49" t="s">
        <v>10</v>
      </c>
    </row>
    <row r="46" spans="1:16" x14ac:dyDescent="0.3">
      <c r="A46" s="49">
        <v>0</v>
      </c>
      <c r="B46" s="115">
        <f>4.1/2049*(2049-A46)</f>
        <v>4.0999999999999996</v>
      </c>
      <c r="C46" s="49">
        <f>0.4*18.6*78.1*2.18/B46</f>
        <v>308.95598048780499</v>
      </c>
      <c r="D46" s="49">
        <f>N46/250/1.02</f>
        <v>2.3529411764705882E-2</v>
      </c>
      <c r="E46" s="49">
        <f>O46/250/1.02</f>
        <v>1.9607843137254902E-2</v>
      </c>
      <c r="F46" s="49">
        <f>P46/250/1.02</f>
        <v>2.7450980392156862E-2</v>
      </c>
      <c r="G46" s="49" t="e">
        <f>G45</f>
        <v>#REF!</v>
      </c>
      <c r="H46" s="49" t="e">
        <f>H45</f>
        <v>#REF!</v>
      </c>
      <c r="I46" s="49" t="e">
        <f>I45</f>
        <v>#REF!</v>
      </c>
      <c r="J46" s="116"/>
      <c r="K46" s="116"/>
      <c r="L46" s="116"/>
      <c r="N46" s="49">
        <v>6</v>
      </c>
      <c r="O46" s="49">
        <v>5</v>
      </c>
      <c r="P46" s="49">
        <v>7</v>
      </c>
    </row>
    <row r="47" spans="1:16" x14ac:dyDescent="0.3">
      <c r="A47" s="49">
        <v>1</v>
      </c>
      <c r="B47" s="115">
        <f t="shared" ref="B47:B110" si="0">4.1/2049*(2049-A47)</f>
        <v>4.0979990239141042</v>
      </c>
      <c r="C47" s="49">
        <f t="shared" ref="C47:C110" si="1">0.4*18.6*78.1*2.18/B47</f>
        <v>309.10683790015253</v>
      </c>
      <c r="D47" s="49">
        <f t="shared" ref="D47:F110" si="2">N47/250/1.02</f>
        <v>2.3529411764705882E-2</v>
      </c>
      <c r="E47" s="49">
        <f t="shared" si="2"/>
        <v>1.9701960784313726E-2</v>
      </c>
      <c r="F47" s="49">
        <f t="shared" si="2"/>
        <v>2.3819607843137254E-2</v>
      </c>
      <c r="G47" s="49" t="e">
        <f t="shared" ref="G47:I62" si="3">G46</f>
        <v>#REF!</v>
      </c>
      <c r="H47" s="49" t="e">
        <f t="shared" si="3"/>
        <v>#REF!</v>
      </c>
      <c r="I47" s="49" t="e">
        <f t="shared" si="3"/>
        <v>#REF!</v>
      </c>
      <c r="J47" s="116"/>
      <c r="K47" s="116"/>
      <c r="L47" s="116"/>
      <c r="N47" s="49">
        <v>6</v>
      </c>
      <c r="O47" s="49">
        <v>5.024</v>
      </c>
      <c r="P47" s="49">
        <v>6.0739999999999998</v>
      </c>
    </row>
    <row r="48" spans="1:16" x14ac:dyDescent="0.3">
      <c r="A48" s="49">
        <v>2</v>
      </c>
      <c r="B48" s="115">
        <f t="shared" si="0"/>
        <v>4.0959980478282088</v>
      </c>
      <c r="C48" s="49">
        <f t="shared" si="1"/>
        <v>309.2578427061614</v>
      </c>
      <c r="D48" s="49">
        <f t="shared" si="2"/>
        <v>2.3529411764705882E-2</v>
      </c>
      <c r="E48" s="49">
        <f t="shared" si="2"/>
        <v>1.9992156862745098E-2</v>
      </c>
      <c r="F48" s="49">
        <f t="shared" si="2"/>
        <v>2.4101960784313724E-2</v>
      </c>
      <c r="G48" s="49" t="e">
        <f t="shared" si="3"/>
        <v>#REF!</v>
      </c>
      <c r="H48" s="49" t="e">
        <f t="shared" si="3"/>
        <v>#REF!</v>
      </c>
      <c r="I48" s="49" t="e">
        <f t="shared" si="3"/>
        <v>#REF!</v>
      </c>
      <c r="J48" s="116"/>
      <c r="K48" s="116"/>
      <c r="L48" s="116"/>
      <c r="N48" s="49">
        <v>6</v>
      </c>
      <c r="O48" s="49">
        <v>5.0979999999999999</v>
      </c>
      <c r="P48" s="49">
        <v>6.1459999999999999</v>
      </c>
    </row>
    <row r="49" spans="1:16" x14ac:dyDescent="0.3">
      <c r="A49" s="49">
        <v>3</v>
      </c>
      <c r="B49" s="115">
        <f>4.1/2049*(2049-A49)</f>
        <v>4.0939970717423133</v>
      </c>
      <c r="C49" s="49">
        <f t="shared" si="1"/>
        <v>309.40899512195131</v>
      </c>
      <c r="D49" s="49">
        <f t="shared" si="2"/>
        <v>2.3529411764705882E-2</v>
      </c>
      <c r="E49" s="49">
        <f t="shared" si="2"/>
        <v>2.0180392156862743E-2</v>
      </c>
      <c r="F49" s="49">
        <f t="shared" si="2"/>
        <v>2.219607843137255E-2</v>
      </c>
      <c r="G49" s="49" t="e">
        <f t="shared" si="3"/>
        <v>#REF!</v>
      </c>
      <c r="H49" s="49" t="e">
        <f t="shared" si="3"/>
        <v>#REF!</v>
      </c>
      <c r="I49" s="49" t="e">
        <f t="shared" si="3"/>
        <v>#REF!</v>
      </c>
      <c r="J49" s="116"/>
      <c r="K49" s="116"/>
      <c r="L49" s="116"/>
      <c r="N49" s="49">
        <v>6</v>
      </c>
      <c r="O49" s="49">
        <v>5.1459999999999999</v>
      </c>
      <c r="P49" s="49">
        <v>5.66</v>
      </c>
    </row>
    <row r="50" spans="1:16" x14ac:dyDescent="0.3">
      <c r="A50" s="49">
        <v>4</v>
      </c>
      <c r="B50" s="115">
        <f t="shared" si="0"/>
        <v>4.0919960956564179</v>
      </c>
      <c r="C50" s="49">
        <f t="shared" si="1"/>
        <v>309.5602953640647</v>
      </c>
      <c r="D50" s="49">
        <f t="shared" si="2"/>
        <v>3.1357254901960785E-2</v>
      </c>
      <c r="E50" s="49">
        <f t="shared" si="2"/>
        <v>2.4670588235294121E-2</v>
      </c>
      <c r="F50" s="49">
        <f t="shared" si="2"/>
        <v>2.3050980392156865E-2</v>
      </c>
      <c r="G50" s="49" t="e">
        <f t="shared" si="3"/>
        <v>#REF!</v>
      </c>
      <c r="H50" s="49" t="e">
        <f t="shared" si="3"/>
        <v>#REF!</v>
      </c>
      <c r="I50" s="49" t="e">
        <f t="shared" si="3"/>
        <v>#REF!</v>
      </c>
      <c r="J50" s="116"/>
      <c r="K50" s="116"/>
      <c r="L50" s="116"/>
      <c r="N50" s="49">
        <v>7.9961000000000002</v>
      </c>
      <c r="O50" s="49">
        <v>6.2910000000000004</v>
      </c>
      <c r="P50" s="49">
        <v>5.8780000000000001</v>
      </c>
    </row>
    <row r="51" spans="1:16" x14ac:dyDescent="0.3">
      <c r="A51" s="49">
        <v>5</v>
      </c>
      <c r="B51" s="115">
        <f t="shared" si="0"/>
        <v>4.0899951195705215</v>
      </c>
      <c r="C51" s="49">
        <f t="shared" si="1"/>
        <v>309.71174364946796</v>
      </c>
      <c r="D51" s="49">
        <f t="shared" si="2"/>
        <v>3.1372549019607843E-2</v>
      </c>
      <c r="E51" s="49">
        <f t="shared" si="2"/>
        <v>2.9352941176470589E-2</v>
      </c>
      <c r="F51" s="49">
        <f t="shared" si="2"/>
        <v>2.6776470588235294E-2</v>
      </c>
      <c r="G51" s="49" t="e">
        <f t="shared" si="3"/>
        <v>#REF!</v>
      </c>
      <c r="H51" s="49" t="e">
        <f t="shared" si="3"/>
        <v>#REF!</v>
      </c>
      <c r="I51" s="49" t="e">
        <f t="shared" si="3"/>
        <v>#REF!</v>
      </c>
      <c r="J51" s="116"/>
      <c r="K51" s="116"/>
      <c r="L51" s="116"/>
      <c r="N51" s="49">
        <v>8</v>
      </c>
      <c r="O51" s="49">
        <v>7.4850000000000003</v>
      </c>
      <c r="P51" s="49">
        <v>6.8280000000000003</v>
      </c>
    </row>
    <row r="52" spans="1:16" x14ac:dyDescent="0.3">
      <c r="A52" s="49">
        <v>6</v>
      </c>
      <c r="B52" s="115">
        <f t="shared" si="0"/>
        <v>4.0879941434846261</v>
      </c>
      <c r="C52" s="49">
        <f t="shared" si="1"/>
        <v>309.86334019555187</v>
      </c>
      <c r="D52" s="49">
        <f t="shared" si="2"/>
        <v>2.3552549019607842E-2</v>
      </c>
      <c r="E52" s="49">
        <f t="shared" si="2"/>
        <v>3.3658823529411769E-2</v>
      </c>
      <c r="F52" s="49">
        <f t="shared" si="2"/>
        <v>2.8219607843137255E-2</v>
      </c>
      <c r="G52" s="49" t="e">
        <f t="shared" si="3"/>
        <v>#REF!</v>
      </c>
      <c r="H52" s="49" t="e">
        <f t="shared" si="3"/>
        <v>#REF!</v>
      </c>
      <c r="I52" s="49" t="e">
        <f t="shared" si="3"/>
        <v>#REF!</v>
      </c>
      <c r="J52" s="116"/>
      <c r="K52" s="116"/>
      <c r="L52" s="116"/>
      <c r="N52" s="49">
        <v>6.0058999999999996</v>
      </c>
      <c r="O52" s="49">
        <v>8.5830000000000002</v>
      </c>
      <c r="P52" s="49">
        <v>7.1959999999999997</v>
      </c>
    </row>
    <row r="53" spans="1:16" x14ac:dyDescent="0.3">
      <c r="A53" s="49">
        <v>7</v>
      </c>
      <c r="B53" s="115">
        <f t="shared" si="0"/>
        <v>4.0859931673987306</v>
      </c>
      <c r="C53" s="49">
        <f t="shared" si="1"/>
        <v>310.01508522013341</v>
      </c>
      <c r="D53" s="49">
        <f t="shared" si="2"/>
        <v>2.3529411764705882E-2</v>
      </c>
      <c r="E53" s="49">
        <f t="shared" si="2"/>
        <v>4.0631372549019606E-2</v>
      </c>
      <c r="F53" s="49">
        <f t="shared" si="2"/>
        <v>4.0141176470588236E-2</v>
      </c>
      <c r="G53" s="49" t="e">
        <f t="shared" si="3"/>
        <v>#REF!</v>
      </c>
      <c r="H53" s="49" t="e">
        <f t="shared" si="3"/>
        <v>#REF!</v>
      </c>
      <c r="I53" s="49" t="e">
        <f t="shared" si="3"/>
        <v>#REF!</v>
      </c>
      <c r="J53" s="116"/>
      <c r="K53" s="116"/>
      <c r="L53" s="116"/>
      <c r="N53" s="49">
        <v>6</v>
      </c>
      <c r="O53" s="49">
        <v>10.361000000000001</v>
      </c>
      <c r="P53" s="49">
        <v>10.236000000000001</v>
      </c>
    </row>
    <row r="54" spans="1:16" x14ac:dyDescent="0.3">
      <c r="A54" s="49">
        <v>8</v>
      </c>
      <c r="B54" s="115">
        <f t="shared" si="0"/>
        <v>4.0839921913128352</v>
      </c>
      <c r="C54" s="49">
        <f t="shared" si="1"/>
        <v>310.16697894145636</v>
      </c>
      <c r="D54" s="49">
        <f t="shared" si="2"/>
        <v>1.9623137254901959E-2</v>
      </c>
      <c r="E54" s="49">
        <f t="shared" si="2"/>
        <v>4.923137254901961E-2</v>
      </c>
      <c r="F54" s="49">
        <f t="shared" si="2"/>
        <v>4.1996078431372548E-2</v>
      </c>
      <c r="G54" s="49" t="e">
        <f t="shared" si="3"/>
        <v>#REF!</v>
      </c>
      <c r="H54" s="49" t="e">
        <f t="shared" si="3"/>
        <v>#REF!</v>
      </c>
      <c r="I54" s="49" t="e">
        <f t="shared" si="3"/>
        <v>#REF!</v>
      </c>
      <c r="J54" s="116"/>
      <c r="K54" s="116"/>
      <c r="L54" s="116"/>
      <c r="N54" s="49">
        <v>5.0038999999999998</v>
      </c>
      <c r="O54" s="49">
        <v>12.554</v>
      </c>
      <c r="P54" s="49">
        <v>10.709</v>
      </c>
    </row>
    <row r="55" spans="1:16" x14ac:dyDescent="0.3">
      <c r="A55" s="49">
        <v>9</v>
      </c>
      <c r="B55" s="115">
        <f t="shared" si="0"/>
        <v>4.0819912152269398</v>
      </c>
      <c r="C55" s="49">
        <f t="shared" si="1"/>
        <v>310.31902157819235</v>
      </c>
      <c r="D55" s="49">
        <f t="shared" si="2"/>
        <v>1.9607843137254902E-2</v>
      </c>
      <c r="E55" s="49">
        <f t="shared" si="2"/>
        <v>5.2599999999999994E-2</v>
      </c>
      <c r="F55" s="49">
        <f t="shared" si="2"/>
        <v>5.8956862745098038E-2</v>
      </c>
      <c r="G55" s="49" t="e">
        <f t="shared" si="3"/>
        <v>#REF!</v>
      </c>
      <c r="H55" s="49" t="e">
        <f t="shared" si="3"/>
        <v>#REF!</v>
      </c>
      <c r="I55" s="49" t="e">
        <f t="shared" si="3"/>
        <v>#REF!</v>
      </c>
      <c r="J55" s="116"/>
      <c r="K55" s="116"/>
      <c r="L55" s="116"/>
      <c r="N55" s="49">
        <v>5</v>
      </c>
      <c r="O55" s="49">
        <v>13.413</v>
      </c>
      <c r="P55" s="49">
        <v>15.034000000000001</v>
      </c>
    </row>
    <row r="56" spans="1:16" x14ac:dyDescent="0.3">
      <c r="A56" s="49">
        <v>10</v>
      </c>
      <c r="B56" s="115">
        <f t="shared" si="0"/>
        <v>4.0799902391410443</v>
      </c>
      <c r="C56" s="49">
        <f t="shared" si="1"/>
        <v>310.47121334944205</v>
      </c>
      <c r="D56" s="49">
        <f t="shared" si="2"/>
        <v>2.351019607843137E-2</v>
      </c>
      <c r="E56" s="49">
        <f t="shared" si="2"/>
        <v>6.1466666666666669E-2</v>
      </c>
      <c r="F56" s="49">
        <f t="shared" si="2"/>
        <v>6.1223529411764711E-2</v>
      </c>
      <c r="G56" s="49" t="e">
        <f t="shared" si="3"/>
        <v>#REF!</v>
      </c>
      <c r="H56" s="49" t="e">
        <f t="shared" si="3"/>
        <v>#REF!</v>
      </c>
      <c r="I56" s="49" t="e">
        <f t="shared" si="3"/>
        <v>#REF!</v>
      </c>
      <c r="J56" s="116"/>
      <c r="K56" s="116"/>
      <c r="L56" s="116"/>
      <c r="N56" s="49">
        <v>5.9950999999999999</v>
      </c>
      <c r="O56" s="49">
        <v>15.673999999999999</v>
      </c>
      <c r="P56" s="49">
        <v>15.612</v>
      </c>
    </row>
    <row r="57" spans="1:16" x14ac:dyDescent="0.3">
      <c r="A57" s="49">
        <v>11</v>
      </c>
      <c r="B57" s="115">
        <f t="shared" si="0"/>
        <v>4.0779892630551489</v>
      </c>
      <c r="C57" s="49">
        <f t="shared" si="1"/>
        <v>310.62355447473618</v>
      </c>
      <c r="D57" s="49">
        <f t="shared" si="2"/>
        <v>2.3529411764705882E-2</v>
      </c>
      <c r="E57" s="49">
        <f t="shared" si="2"/>
        <v>7.2454901960784315E-2</v>
      </c>
      <c r="F57" s="49">
        <f t="shared" si="2"/>
        <v>7.7223529411764705E-2</v>
      </c>
      <c r="G57" s="49" t="e">
        <f t="shared" si="3"/>
        <v>#REF!</v>
      </c>
      <c r="H57" s="49" t="e">
        <f t="shared" si="3"/>
        <v>#REF!</v>
      </c>
      <c r="I57" s="49" t="e">
        <f t="shared" si="3"/>
        <v>#REF!</v>
      </c>
      <c r="J57" s="116"/>
      <c r="K57" s="116"/>
      <c r="L57" s="116"/>
      <c r="N57" s="49">
        <v>6</v>
      </c>
      <c r="O57" s="49">
        <v>18.475999999999999</v>
      </c>
      <c r="P57" s="49">
        <v>19.692</v>
      </c>
    </row>
    <row r="58" spans="1:16" x14ac:dyDescent="0.3">
      <c r="A58" s="49">
        <v>12</v>
      </c>
      <c r="B58" s="115">
        <f t="shared" si="0"/>
        <v>4.0759882869692534</v>
      </c>
      <c r="C58" s="49">
        <f t="shared" si="1"/>
        <v>310.77604517403648</v>
      </c>
      <c r="D58" s="49">
        <f t="shared" si="2"/>
        <v>2.3529411764705882E-2</v>
      </c>
      <c r="E58" s="49">
        <f t="shared" si="2"/>
        <v>8.9345098039215684E-2</v>
      </c>
      <c r="F58" s="49">
        <f t="shared" si="2"/>
        <v>7.9690196078431377E-2</v>
      </c>
      <c r="G58" s="49" t="e">
        <f t="shared" si="3"/>
        <v>#REF!</v>
      </c>
      <c r="H58" s="49" t="e">
        <f t="shared" si="3"/>
        <v>#REF!</v>
      </c>
      <c r="I58" s="49" t="e">
        <f t="shared" si="3"/>
        <v>#REF!</v>
      </c>
      <c r="J58" s="116"/>
      <c r="K58" s="116"/>
      <c r="L58" s="116"/>
      <c r="N58" s="49">
        <v>6</v>
      </c>
      <c r="O58" s="49">
        <v>22.783000000000001</v>
      </c>
      <c r="P58" s="49">
        <v>20.321000000000002</v>
      </c>
    </row>
    <row r="59" spans="1:16" x14ac:dyDescent="0.3">
      <c r="A59" s="49">
        <v>13</v>
      </c>
      <c r="B59" s="115">
        <f t="shared" si="0"/>
        <v>4.0739873108833571</v>
      </c>
      <c r="C59" s="49">
        <f t="shared" si="1"/>
        <v>310.92868566773694</v>
      </c>
      <c r="D59" s="49">
        <f t="shared" si="2"/>
        <v>2.3529411764705882E-2</v>
      </c>
      <c r="E59" s="49">
        <f t="shared" si="2"/>
        <v>9.9521568627450985E-2</v>
      </c>
      <c r="F59" s="49">
        <f t="shared" si="2"/>
        <v>9.1298039215686272E-2</v>
      </c>
      <c r="G59" s="49" t="e">
        <f t="shared" si="3"/>
        <v>#REF!</v>
      </c>
      <c r="H59" s="49" t="e">
        <f t="shared" si="3"/>
        <v>#REF!</v>
      </c>
      <c r="I59" s="49" t="e">
        <f t="shared" si="3"/>
        <v>#REF!</v>
      </c>
      <c r="J59" s="116"/>
      <c r="K59" s="116"/>
      <c r="L59" s="116"/>
      <c r="N59" s="49">
        <v>6</v>
      </c>
      <c r="O59" s="49">
        <v>25.378</v>
      </c>
      <c r="P59" s="49">
        <v>23.280999999999999</v>
      </c>
    </row>
    <row r="60" spans="1:16" x14ac:dyDescent="0.3">
      <c r="A60" s="49">
        <v>14</v>
      </c>
      <c r="B60" s="115">
        <f t="shared" si="0"/>
        <v>4.0719863347974616</v>
      </c>
      <c r="C60" s="49">
        <f t="shared" si="1"/>
        <v>311.08147617666458</v>
      </c>
      <c r="D60" s="49">
        <f t="shared" si="2"/>
        <v>2.3529411764705882E-2</v>
      </c>
      <c r="E60" s="49">
        <f t="shared" si="2"/>
        <v>0.11545490196078431</v>
      </c>
      <c r="F60" s="49">
        <f t="shared" si="2"/>
        <v>9.3556862745098043E-2</v>
      </c>
      <c r="G60" s="49" t="e">
        <f t="shared" si="3"/>
        <v>#REF!</v>
      </c>
      <c r="H60" s="49" t="e">
        <f t="shared" si="3"/>
        <v>#REF!</v>
      </c>
      <c r="I60" s="49" t="e">
        <f t="shared" si="3"/>
        <v>#REF!</v>
      </c>
      <c r="J60" s="116"/>
      <c r="K60" s="116"/>
      <c r="L60" s="116"/>
      <c r="N60" s="49">
        <v>6</v>
      </c>
      <c r="O60" s="49">
        <v>29.440999999999999</v>
      </c>
      <c r="P60" s="49">
        <v>23.856999999999999</v>
      </c>
    </row>
    <row r="61" spans="1:16" x14ac:dyDescent="0.3">
      <c r="A61" s="49">
        <v>15</v>
      </c>
      <c r="B61" s="115">
        <f t="shared" si="0"/>
        <v>4.0699853587115662</v>
      </c>
      <c r="C61" s="49">
        <f t="shared" si="1"/>
        <v>311.23441692208081</v>
      </c>
      <c r="D61" s="49">
        <f t="shared" si="2"/>
        <v>2.3529411764705882E-2</v>
      </c>
      <c r="E61" s="49">
        <f t="shared" si="2"/>
        <v>0.13484313725490196</v>
      </c>
      <c r="F61" s="49">
        <f t="shared" si="2"/>
        <v>0.12481568627450981</v>
      </c>
      <c r="G61" s="49" t="e">
        <f t="shared" si="3"/>
        <v>#REF!</v>
      </c>
      <c r="H61" s="49" t="e">
        <f t="shared" si="3"/>
        <v>#REF!</v>
      </c>
      <c r="I61" s="49" t="e">
        <f t="shared" si="3"/>
        <v>#REF!</v>
      </c>
      <c r="J61" s="116"/>
      <c r="K61" s="116"/>
      <c r="L61" s="116"/>
      <c r="N61" s="49">
        <v>6</v>
      </c>
      <c r="O61" s="49">
        <v>34.384999999999998</v>
      </c>
      <c r="P61" s="49">
        <v>31.827999999999999</v>
      </c>
    </row>
    <row r="62" spans="1:16" x14ac:dyDescent="0.3">
      <c r="A62" s="49">
        <v>16</v>
      </c>
      <c r="B62" s="115">
        <f t="shared" si="0"/>
        <v>4.0679843826256707</v>
      </c>
      <c r="C62" s="49">
        <f t="shared" si="1"/>
        <v>311.38750812568242</v>
      </c>
      <c r="D62" s="49">
        <f t="shared" si="2"/>
        <v>1.5747450980392156E-2</v>
      </c>
      <c r="E62" s="49">
        <f t="shared" si="2"/>
        <v>0.14885098039215686</v>
      </c>
      <c r="F62" s="49">
        <f t="shared" si="2"/>
        <v>0.12761568627450981</v>
      </c>
      <c r="G62" s="49" t="e">
        <f t="shared" si="3"/>
        <v>#REF!</v>
      </c>
      <c r="H62" s="49" t="e">
        <f t="shared" si="3"/>
        <v>#REF!</v>
      </c>
      <c r="I62" s="49" t="e">
        <f t="shared" si="3"/>
        <v>#REF!</v>
      </c>
      <c r="J62" s="116"/>
      <c r="K62" s="116"/>
      <c r="L62" s="116"/>
      <c r="N62" s="49">
        <v>4.0156000000000001</v>
      </c>
      <c r="O62" s="49">
        <v>37.957000000000001</v>
      </c>
      <c r="P62" s="49">
        <v>32.542000000000002</v>
      </c>
    </row>
    <row r="63" spans="1:16" x14ac:dyDescent="0.3">
      <c r="A63" s="49">
        <v>17</v>
      </c>
      <c r="B63" s="115">
        <f t="shared" si="0"/>
        <v>4.0659834065397753</v>
      </c>
      <c r="C63" s="49">
        <f t="shared" si="1"/>
        <v>311.54075000960256</v>
      </c>
      <c r="D63" s="49">
        <f t="shared" si="2"/>
        <v>1.5686274509803921E-2</v>
      </c>
      <c r="E63" s="49">
        <f t="shared" si="2"/>
        <v>0.16698823529411766</v>
      </c>
      <c r="F63" s="49">
        <f t="shared" si="2"/>
        <v>0.22451764705882354</v>
      </c>
      <c r="G63" s="49" t="e">
        <f t="shared" ref="G63:I78" si="4">G62</f>
        <v>#REF!</v>
      </c>
      <c r="H63" s="49" t="e">
        <f t="shared" si="4"/>
        <v>#REF!</v>
      </c>
      <c r="I63" s="49" t="e">
        <f t="shared" si="4"/>
        <v>#REF!</v>
      </c>
      <c r="J63" s="116"/>
      <c r="K63" s="116"/>
      <c r="L63" s="116"/>
      <c r="N63" s="49">
        <v>4</v>
      </c>
      <c r="O63" s="49">
        <v>42.582000000000001</v>
      </c>
      <c r="P63" s="49">
        <v>57.252000000000002</v>
      </c>
    </row>
    <row r="64" spans="1:16" x14ac:dyDescent="0.3">
      <c r="A64" s="49">
        <v>18</v>
      </c>
      <c r="B64" s="115">
        <f t="shared" si="0"/>
        <v>4.0639824304538799</v>
      </c>
      <c r="C64" s="49">
        <f t="shared" si="1"/>
        <v>311.69414279641182</v>
      </c>
      <c r="D64" s="49">
        <f t="shared" si="2"/>
        <v>1.9573333333333335E-2</v>
      </c>
      <c r="E64" s="49">
        <f t="shared" si="2"/>
        <v>0.18145882352941176</v>
      </c>
      <c r="F64" s="49">
        <f t="shared" si="2"/>
        <v>0.23210196078431372</v>
      </c>
      <c r="G64" s="49" t="e">
        <f t="shared" si="4"/>
        <v>#REF!</v>
      </c>
      <c r="H64" s="49" t="e">
        <f t="shared" si="4"/>
        <v>#REF!</v>
      </c>
      <c r="I64" s="49" t="e">
        <f t="shared" si="4"/>
        <v>#REF!</v>
      </c>
      <c r="J64" s="116"/>
      <c r="K64" s="116"/>
      <c r="L64" s="116"/>
      <c r="N64" s="49">
        <v>4.9912000000000001</v>
      </c>
      <c r="O64" s="49">
        <v>46.271999999999998</v>
      </c>
      <c r="P64" s="49">
        <v>59.186</v>
      </c>
    </row>
    <row r="65" spans="1:16" x14ac:dyDescent="0.3">
      <c r="A65" s="49">
        <v>19</v>
      </c>
      <c r="B65" s="115">
        <f t="shared" si="0"/>
        <v>4.0619814543679844</v>
      </c>
      <c r="C65" s="49">
        <f t="shared" si="1"/>
        <v>311.84768670911939</v>
      </c>
      <c r="D65" s="49">
        <f t="shared" si="2"/>
        <v>1.9607843137254902E-2</v>
      </c>
      <c r="E65" s="49">
        <f t="shared" si="2"/>
        <v>0.16442745098039216</v>
      </c>
      <c r="F65" s="49">
        <f t="shared" si="2"/>
        <v>0.33567450980392155</v>
      </c>
      <c r="G65" s="49" t="e">
        <f t="shared" si="4"/>
        <v>#REF!</v>
      </c>
      <c r="H65" s="49" t="e">
        <f t="shared" si="4"/>
        <v>#REF!</v>
      </c>
      <c r="I65" s="49" t="e">
        <f t="shared" si="4"/>
        <v>#REF!</v>
      </c>
      <c r="J65" s="116"/>
      <c r="K65" s="116"/>
      <c r="L65" s="116"/>
      <c r="N65" s="49">
        <v>5</v>
      </c>
      <c r="O65" s="49">
        <v>41.929000000000002</v>
      </c>
      <c r="P65" s="49">
        <v>85.596999999999994</v>
      </c>
    </row>
    <row r="66" spans="1:16" x14ac:dyDescent="0.3">
      <c r="A66" s="49">
        <v>20</v>
      </c>
      <c r="B66" s="115">
        <f t="shared" si="0"/>
        <v>4.059980478282089</v>
      </c>
      <c r="C66" s="49">
        <f t="shared" si="1"/>
        <v>312.00138197117417</v>
      </c>
      <c r="D66" s="49">
        <f t="shared" si="2"/>
        <v>1.5724705882352939E-2</v>
      </c>
      <c r="E66" s="49">
        <f t="shared" si="2"/>
        <v>0.13480392156862747</v>
      </c>
      <c r="F66" s="49">
        <f t="shared" si="2"/>
        <v>0.34624313725490191</v>
      </c>
      <c r="G66" s="49" t="e">
        <f t="shared" si="4"/>
        <v>#REF!</v>
      </c>
      <c r="H66" s="49" t="e">
        <f t="shared" si="4"/>
        <v>#REF!</v>
      </c>
      <c r="I66" s="49" t="e">
        <f t="shared" si="4"/>
        <v>#REF!</v>
      </c>
      <c r="J66" s="116"/>
      <c r="K66" s="116"/>
      <c r="L66" s="116"/>
      <c r="N66" s="49">
        <v>4.0098000000000003</v>
      </c>
      <c r="O66" s="49">
        <v>34.375</v>
      </c>
      <c r="P66" s="49">
        <v>88.292000000000002</v>
      </c>
    </row>
    <row r="67" spans="1:16" x14ac:dyDescent="0.3">
      <c r="A67" s="49">
        <v>21</v>
      </c>
      <c r="B67" s="115">
        <f t="shared" si="0"/>
        <v>4.0579795021961926</v>
      </c>
      <c r="C67" s="49">
        <f t="shared" si="1"/>
        <v>312.15522880646569</v>
      </c>
      <c r="D67" s="49">
        <f t="shared" si="2"/>
        <v>1.5686274509803921E-2</v>
      </c>
      <c r="E67" s="49">
        <f t="shared" si="2"/>
        <v>9.4643137254901963E-2</v>
      </c>
      <c r="F67" s="49">
        <f t="shared" si="2"/>
        <v>0.20930196078431373</v>
      </c>
      <c r="G67" s="49" t="e">
        <f t="shared" si="4"/>
        <v>#REF!</v>
      </c>
      <c r="H67" s="49" t="e">
        <f t="shared" si="4"/>
        <v>#REF!</v>
      </c>
      <c r="I67" s="49" t="e">
        <f t="shared" si="4"/>
        <v>#REF!</v>
      </c>
      <c r="J67" s="116"/>
      <c r="K67" s="116"/>
      <c r="L67" s="116"/>
      <c r="N67" s="49">
        <v>4</v>
      </c>
      <c r="O67" s="49">
        <v>24.134</v>
      </c>
      <c r="P67" s="49">
        <v>53.372</v>
      </c>
    </row>
    <row r="68" spans="1:16" x14ac:dyDescent="0.3">
      <c r="A68" s="49">
        <v>22</v>
      </c>
      <c r="B68" s="115">
        <f t="shared" si="0"/>
        <v>4.0559785261102972</v>
      </c>
      <c r="C68" s="49">
        <f t="shared" si="1"/>
        <v>312.30922743932535</v>
      </c>
      <c r="D68" s="49">
        <f t="shared" si="2"/>
        <v>2.3445098039215687E-2</v>
      </c>
      <c r="E68" s="49">
        <f t="shared" si="2"/>
        <v>6.3372549019607843E-2</v>
      </c>
      <c r="F68" s="49">
        <f t="shared" si="2"/>
        <v>0.21151764705882353</v>
      </c>
      <c r="G68" s="49" t="e">
        <f t="shared" si="4"/>
        <v>#REF!</v>
      </c>
      <c r="H68" s="49" t="e">
        <f t="shared" si="4"/>
        <v>#REF!</v>
      </c>
      <c r="I68" s="49" t="e">
        <f t="shared" si="4"/>
        <v>#REF!</v>
      </c>
      <c r="J68" s="116"/>
      <c r="K68" s="116"/>
      <c r="L68" s="116"/>
      <c r="N68" s="49">
        <v>5.9785000000000004</v>
      </c>
      <c r="O68" s="49">
        <v>16.16</v>
      </c>
      <c r="P68" s="49">
        <v>53.936999999999998</v>
      </c>
    </row>
    <row r="69" spans="1:16" x14ac:dyDescent="0.3">
      <c r="A69" s="49">
        <v>23</v>
      </c>
      <c r="B69" s="115">
        <f t="shared" si="0"/>
        <v>4.0539775500244017</v>
      </c>
      <c r="C69" s="49">
        <f t="shared" si="1"/>
        <v>312.46337809452734</v>
      </c>
      <c r="D69" s="49">
        <f t="shared" si="2"/>
        <v>2.3529411764705882E-2</v>
      </c>
      <c r="E69" s="49">
        <f t="shared" si="2"/>
        <v>4.118823529411765E-2</v>
      </c>
      <c r="F69" s="49">
        <f t="shared" si="2"/>
        <v>6.9560784313725491E-2</v>
      </c>
      <c r="G69" s="49" t="e">
        <f t="shared" si="4"/>
        <v>#REF!</v>
      </c>
      <c r="H69" s="49" t="e">
        <f t="shared" si="4"/>
        <v>#REF!</v>
      </c>
      <c r="I69" s="49" t="e">
        <f t="shared" si="4"/>
        <v>#REF!</v>
      </c>
      <c r="J69" s="116"/>
      <c r="K69" s="116"/>
      <c r="L69" s="116"/>
      <c r="N69" s="49">
        <v>6</v>
      </c>
      <c r="O69" s="49">
        <v>10.503</v>
      </c>
      <c r="P69" s="49">
        <v>17.738</v>
      </c>
    </row>
    <row r="70" spans="1:16" x14ac:dyDescent="0.3">
      <c r="A70" s="49">
        <v>24</v>
      </c>
      <c r="B70" s="115">
        <f t="shared" si="0"/>
        <v>4.0519765739385063</v>
      </c>
      <c r="C70" s="49">
        <f t="shared" si="1"/>
        <v>312.61768099729005</v>
      </c>
      <c r="D70" s="49">
        <f t="shared" si="2"/>
        <v>1.5778039215686275E-2</v>
      </c>
      <c r="E70" s="49">
        <f t="shared" si="2"/>
        <v>2.9211764705882354E-2</v>
      </c>
      <c r="F70" s="49">
        <f t="shared" si="2"/>
        <v>6.7619607843137239E-2</v>
      </c>
      <c r="G70" s="49" t="e">
        <f t="shared" si="4"/>
        <v>#REF!</v>
      </c>
      <c r="H70" s="49" t="e">
        <f t="shared" si="4"/>
        <v>#REF!</v>
      </c>
      <c r="I70" s="49" t="e">
        <f t="shared" si="4"/>
        <v>#REF!</v>
      </c>
      <c r="J70" s="116"/>
      <c r="K70" s="116"/>
      <c r="L70" s="116"/>
      <c r="N70" s="49">
        <v>4.0233999999999996</v>
      </c>
      <c r="O70" s="49">
        <v>7.4489999999999998</v>
      </c>
      <c r="P70" s="49">
        <v>17.242999999999999</v>
      </c>
    </row>
    <row r="71" spans="1:16" x14ac:dyDescent="0.3">
      <c r="A71" s="49">
        <v>25</v>
      </c>
      <c r="B71" s="115">
        <f t="shared" si="0"/>
        <v>4.0499755978526109</v>
      </c>
      <c r="C71" s="49">
        <f t="shared" si="1"/>
        <v>312.77213637327685</v>
      </c>
      <c r="D71" s="49">
        <f t="shared" si="2"/>
        <v>1.5686274509803921E-2</v>
      </c>
      <c r="E71" s="49">
        <f t="shared" si="2"/>
        <v>2.7470588235294118E-2</v>
      </c>
      <c r="F71" s="49">
        <f t="shared" si="2"/>
        <v>2.8596078431372549E-2</v>
      </c>
      <c r="G71" s="49" t="e">
        <f t="shared" si="4"/>
        <v>#REF!</v>
      </c>
      <c r="H71" s="49" t="e">
        <f t="shared" si="4"/>
        <v>#REF!</v>
      </c>
      <c r="I71" s="49" t="e">
        <f t="shared" si="4"/>
        <v>#REF!</v>
      </c>
      <c r="J71" s="116"/>
      <c r="K71" s="116"/>
      <c r="L71" s="116"/>
      <c r="N71" s="49">
        <v>4</v>
      </c>
      <c r="O71" s="49">
        <v>7.0049999999999999</v>
      </c>
      <c r="P71" s="49">
        <v>7.2919999999999998</v>
      </c>
    </row>
    <row r="72" spans="1:16" x14ac:dyDescent="0.3">
      <c r="A72" s="49">
        <v>26</v>
      </c>
      <c r="B72" s="115">
        <f t="shared" si="0"/>
        <v>4.0479746217667154</v>
      </c>
      <c r="C72" s="49">
        <f t="shared" si="1"/>
        <v>312.92674444859733</v>
      </c>
      <c r="D72" s="49">
        <f t="shared" si="2"/>
        <v>1.9558039215686274E-2</v>
      </c>
      <c r="E72" s="49">
        <f t="shared" si="2"/>
        <v>2.3580392156862744E-2</v>
      </c>
      <c r="F72" s="49">
        <f t="shared" si="2"/>
        <v>2.7831372549019608E-2</v>
      </c>
      <c r="G72" s="49" t="e">
        <f t="shared" si="4"/>
        <v>#REF!</v>
      </c>
      <c r="H72" s="49" t="e">
        <f t="shared" si="4"/>
        <v>#REF!</v>
      </c>
      <c r="I72" s="49" t="e">
        <f t="shared" si="4"/>
        <v>#REF!</v>
      </c>
      <c r="J72" s="116"/>
      <c r="K72" s="116"/>
      <c r="L72" s="116"/>
      <c r="N72" s="49">
        <v>4.9873000000000003</v>
      </c>
      <c r="O72" s="49">
        <v>6.0129999999999999</v>
      </c>
      <c r="P72" s="49">
        <v>7.0970000000000004</v>
      </c>
    </row>
    <row r="73" spans="1:16" x14ac:dyDescent="0.3">
      <c r="A73" s="49">
        <v>27</v>
      </c>
      <c r="B73" s="115">
        <f t="shared" si="0"/>
        <v>4.04597364568082</v>
      </c>
      <c r="C73" s="49">
        <f t="shared" si="1"/>
        <v>313.08150544980828</v>
      </c>
      <c r="D73" s="49">
        <f t="shared" si="2"/>
        <v>1.9607843137254902E-2</v>
      </c>
      <c r="E73" s="49">
        <f t="shared" si="2"/>
        <v>2.0980392156862742E-2</v>
      </c>
      <c r="F73" s="49">
        <f t="shared" si="2"/>
        <v>2.3580392156862744E-2</v>
      </c>
      <c r="G73" s="49" t="e">
        <f t="shared" si="4"/>
        <v>#REF!</v>
      </c>
      <c r="H73" s="49" t="e">
        <f t="shared" si="4"/>
        <v>#REF!</v>
      </c>
      <c r="I73" s="49" t="e">
        <f t="shared" si="4"/>
        <v>#REF!</v>
      </c>
      <c r="J73" s="116"/>
      <c r="K73" s="116"/>
      <c r="L73" s="116"/>
      <c r="N73" s="49">
        <v>5</v>
      </c>
      <c r="O73" s="49">
        <v>5.35</v>
      </c>
      <c r="P73" s="49">
        <v>6.0129999999999999</v>
      </c>
    </row>
    <row r="74" spans="1:16" x14ac:dyDescent="0.3">
      <c r="A74" s="49">
        <v>28</v>
      </c>
      <c r="B74" s="115">
        <f t="shared" si="0"/>
        <v>4.0439726695949245</v>
      </c>
      <c r="C74" s="49">
        <f t="shared" si="1"/>
        <v>313.23641960391507</v>
      </c>
      <c r="D74" s="49">
        <f t="shared" si="2"/>
        <v>1.9607843137254902E-2</v>
      </c>
      <c r="E74" s="49">
        <f t="shared" si="2"/>
        <v>1.9623529411764706E-2</v>
      </c>
      <c r="F74" s="49">
        <f t="shared" si="2"/>
        <v>2.3529411764705882E-2</v>
      </c>
      <c r="G74" s="49" t="e">
        <f t="shared" si="4"/>
        <v>#REF!</v>
      </c>
      <c r="H74" s="49" t="e">
        <f t="shared" si="4"/>
        <v>#REF!</v>
      </c>
      <c r="I74" s="49" t="e">
        <f t="shared" si="4"/>
        <v>#REF!</v>
      </c>
      <c r="J74" s="116"/>
      <c r="K74" s="116"/>
      <c r="L74" s="116"/>
      <c r="N74" s="49">
        <v>5</v>
      </c>
      <c r="O74" s="49">
        <v>5.0039999999999996</v>
      </c>
      <c r="P74" s="49">
        <v>6</v>
      </c>
    </row>
    <row r="75" spans="1:16" x14ac:dyDescent="0.3">
      <c r="A75" s="49">
        <v>29</v>
      </c>
      <c r="B75" s="115">
        <f t="shared" si="0"/>
        <v>4.0419716935090282</v>
      </c>
      <c r="C75" s="49">
        <f t="shared" si="1"/>
        <v>313.3914871383725</v>
      </c>
      <c r="D75" s="49">
        <f t="shared" si="2"/>
        <v>1.9607843137254902E-2</v>
      </c>
      <c r="E75" s="49">
        <f t="shared" si="2"/>
        <v>1.9607843137254902E-2</v>
      </c>
      <c r="F75" s="49">
        <f t="shared" si="2"/>
        <v>2.0792156862745097E-2</v>
      </c>
      <c r="G75" s="49" t="e">
        <f t="shared" si="4"/>
        <v>#REF!</v>
      </c>
      <c r="H75" s="49" t="e">
        <f t="shared" si="4"/>
        <v>#REF!</v>
      </c>
      <c r="I75" s="49" t="e">
        <f t="shared" si="4"/>
        <v>#REF!</v>
      </c>
      <c r="J75" s="116"/>
      <c r="K75" s="116"/>
      <c r="L75" s="116"/>
      <c r="N75" s="49">
        <v>5</v>
      </c>
      <c r="O75" s="49">
        <v>5</v>
      </c>
      <c r="P75" s="49">
        <v>5.3019999999999996</v>
      </c>
    </row>
    <row r="76" spans="1:16" x14ac:dyDescent="0.3">
      <c r="A76" s="49">
        <v>30</v>
      </c>
      <c r="B76" s="115">
        <f t="shared" si="0"/>
        <v>4.0399707174231327</v>
      </c>
      <c r="C76" s="49">
        <f t="shared" si="1"/>
        <v>313.5467082810859</v>
      </c>
      <c r="D76" s="49">
        <f t="shared" si="2"/>
        <v>2.3472156862745099E-2</v>
      </c>
      <c r="E76" s="49">
        <f t="shared" si="2"/>
        <v>1.5745098039215685E-2</v>
      </c>
      <c r="F76" s="49">
        <f t="shared" si="2"/>
        <v>2.0658823529411764E-2</v>
      </c>
      <c r="G76" s="49" t="e">
        <f t="shared" si="4"/>
        <v>#REF!</v>
      </c>
      <c r="H76" s="49" t="e">
        <f t="shared" si="4"/>
        <v>#REF!</v>
      </c>
      <c r="I76" s="49" t="e">
        <f t="shared" si="4"/>
        <v>#REF!</v>
      </c>
      <c r="J76" s="116"/>
      <c r="K76" s="116"/>
      <c r="L76" s="116"/>
      <c r="N76" s="49">
        <v>5.9854000000000003</v>
      </c>
      <c r="O76" s="49">
        <v>4.0149999999999997</v>
      </c>
      <c r="P76" s="49">
        <v>5.2679999999999998</v>
      </c>
    </row>
    <row r="77" spans="1:16" x14ac:dyDescent="0.3">
      <c r="A77" s="49">
        <v>31</v>
      </c>
      <c r="B77" s="115">
        <f t="shared" si="0"/>
        <v>4.0379697413372373</v>
      </c>
      <c r="C77" s="49">
        <f t="shared" si="1"/>
        <v>313.70208326041251</v>
      </c>
      <c r="D77" s="49">
        <f t="shared" si="2"/>
        <v>2.3529411764705882E-2</v>
      </c>
      <c r="E77" s="49">
        <f t="shared" si="2"/>
        <v>1.5686274509803921E-2</v>
      </c>
      <c r="F77" s="49">
        <f t="shared" si="2"/>
        <v>1.3780392156862744E-2</v>
      </c>
      <c r="G77" s="49" t="e">
        <f t="shared" si="4"/>
        <v>#REF!</v>
      </c>
      <c r="H77" s="49" t="e">
        <f t="shared" si="4"/>
        <v>#REF!</v>
      </c>
      <c r="I77" s="49" t="e">
        <f t="shared" si="4"/>
        <v>#REF!</v>
      </c>
      <c r="J77" s="116"/>
      <c r="K77" s="116"/>
      <c r="L77" s="116"/>
      <c r="N77" s="49">
        <v>6</v>
      </c>
      <c r="O77" s="49">
        <v>4</v>
      </c>
      <c r="P77" s="49">
        <v>3.5139999999999998</v>
      </c>
    </row>
    <row r="78" spans="1:16" x14ac:dyDescent="0.3">
      <c r="A78" s="49">
        <v>32</v>
      </c>
      <c r="B78" s="115">
        <f t="shared" si="0"/>
        <v>4.0359687652513418</v>
      </c>
      <c r="C78" s="49">
        <f t="shared" si="1"/>
        <v>313.85761230516232</v>
      </c>
      <c r="D78" s="49">
        <f t="shared" si="2"/>
        <v>2.3529411764705882E-2</v>
      </c>
      <c r="E78" s="49">
        <f t="shared" si="2"/>
        <v>1.9545098039215683E-2</v>
      </c>
      <c r="F78" s="49">
        <f t="shared" si="2"/>
        <v>1.3482352941176471E-2</v>
      </c>
      <c r="G78" s="49" t="e">
        <f t="shared" si="4"/>
        <v>#REF!</v>
      </c>
      <c r="H78" s="49" t="e">
        <f t="shared" si="4"/>
        <v>#REF!</v>
      </c>
      <c r="I78" s="49" t="e">
        <f t="shared" si="4"/>
        <v>#REF!</v>
      </c>
      <c r="J78" s="116"/>
      <c r="K78" s="116"/>
      <c r="L78" s="116"/>
      <c r="N78" s="49">
        <v>6</v>
      </c>
      <c r="O78" s="49">
        <v>4.984</v>
      </c>
      <c r="P78" s="49">
        <v>3.4380000000000002</v>
      </c>
    </row>
    <row r="79" spans="1:16" x14ac:dyDescent="0.3">
      <c r="A79" s="49">
        <v>33</v>
      </c>
      <c r="B79" s="115">
        <f t="shared" si="0"/>
        <v>4.0339677891654464</v>
      </c>
      <c r="C79" s="49">
        <f t="shared" si="1"/>
        <v>314.0132956445994</v>
      </c>
      <c r="D79" s="49">
        <f t="shared" si="2"/>
        <v>2.3529411764705882E-2</v>
      </c>
      <c r="E79" s="49">
        <f t="shared" si="2"/>
        <v>1.8854901960784314E-2</v>
      </c>
      <c r="F79" s="49">
        <f t="shared" si="2"/>
        <v>1.9505882352941175E-2</v>
      </c>
      <c r="G79" s="49" t="e">
        <f t="shared" ref="G79:I94" si="5">G78</f>
        <v>#REF!</v>
      </c>
      <c r="H79" s="49" t="e">
        <f t="shared" si="5"/>
        <v>#REF!</v>
      </c>
      <c r="I79" s="49" t="e">
        <f t="shared" si="5"/>
        <v>#REF!</v>
      </c>
      <c r="J79" s="116"/>
      <c r="K79" s="116"/>
      <c r="L79" s="116"/>
      <c r="N79" s="49">
        <v>6</v>
      </c>
      <c r="O79" s="49">
        <v>4.8079999999999998</v>
      </c>
      <c r="P79" s="49">
        <v>4.9740000000000002</v>
      </c>
    </row>
    <row r="80" spans="1:16" x14ac:dyDescent="0.3">
      <c r="A80" s="49">
        <v>34</v>
      </c>
      <c r="B80" s="115">
        <f t="shared" si="0"/>
        <v>4.031966813079551</v>
      </c>
      <c r="C80" s="49">
        <f t="shared" si="1"/>
        <v>314.16913350844288</v>
      </c>
      <c r="D80" s="49">
        <f t="shared" si="2"/>
        <v>2.3529411764705882E-2</v>
      </c>
      <c r="E80" s="49">
        <f t="shared" si="2"/>
        <v>1.5741176470588234E-2</v>
      </c>
      <c r="F80" s="49">
        <f t="shared" si="2"/>
        <v>1.9607843137254902E-2</v>
      </c>
      <c r="G80" s="49" t="e">
        <f t="shared" si="5"/>
        <v>#REF!</v>
      </c>
      <c r="H80" s="49" t="e">
        <f t="shared" si="5"/>
        <v>#REF!</v>
      </c>
      <c r="I80" s="49" t="e">
        <f t="shared" si="5"/>
        <v>#REF!</v>
      </c>
      <c r="J80" s="116"/>
      <c r="K80" s="116"/>
      <c r="L80" s="116"/>
      <c r="N80" s="49">
        <v>6</v>
      </c>
      <c r="O80" s="49">
        <v>4.0140000000000002</v>
      </c>
      <c r="P80" s="49">
        <v>5</v>
      </c>
    </row>
    <row r="81" spans="1:16" x14ac:dyDescent="0.3">
      <c r="A81" s="49">
        <v>35</v>
      </c>
      <c r="B81" s="115">
        <f t="shared" si="0"/>
        <v>4.0299658369936555</v>
      </c>
      <c r="C81" s="49">
        <f t="shared" si="1"/>
        <v>314.3251261268681</v>
      </c>
      <c r="D81" s="49">
        <f t="shared" si="2"/>
        <v>2.3529411764705882E-2</v>
      </c>
      <c r="E81" s="49">
        <f t="shared" si="2"/>
        <v>1.1831372549019607E-2</v>
      </c>
      <c r="F81" s="49">
        <f t="shared" si="2"/>
        <v>1.5192156862745099E-2</v>
      </c>
      <c r="G81" s="49" t="e">
        <f t="shared" si="5"/>
        <v>#REF!</v>
      </c>
      <c r="H81" s="49" t="e">
        <f t="shared" si="5"/>
        <v>#REF!</v>
      </c>
      <c r="I81" s="49" t="e">
        <f t="shared" si="5"/>
        <v>#REF!</v>
      </c>
      <c r="J81" s="116"/>
      <c r="K81" s="116"/>
      <c r="L81" s="116"/>
      <c r="N81" s="49">
        <v>6</v>
      </c>
      <c r="O81" s="49">
        <v>3.0169999999999999</v>
      </c>
      <c r="P81" s="49">
        <v>3.8740000000000001</v>
      </c>
    </row>
    <row r="82" spans="1:16" x14ac:dyDescent="0.3">
      <c r="A82" s="49">
        <v>36</v>
      </c>
      <c r="B82" s="115">
        <f t="shared" si="0"/>
        <v>4.0279648609077601</v>
      </c>
      <c r="C82" s="49">
        <f t="shared" si="1"/>
        <v>314.48127373050784</v>
      </c>
      <c r="D82" s="49">
        <f t="shared" si="2"/>
        <v>2.3529411764705882E-2</v>
      </c>
      <c r="E82" s="49">
        <f t="shared" si="2"/>
        <v>1.1764705882352941E-2</v>
      </c>
      <c r="F82" s="49">
        <f t="shared" si="2"/>
        <v>1.5207843137254902E-2</v>
      </c>
      <c r="G82" s="49" t="e">
        <f t="shared" si="5"/>
        <v>#REF!</v>
      </c>
      <c r="H82" s="49" t="e">
        <f t="shared" si="5"/>
        <v>#REF!</v>
      </c>
      <c r="I82" s="49" t="e">
        <f t="shared" si="5"/>
        <v>#REF!</v>
      </c>
      <c r="J82" s="116"/>
      <c r="K82" s="116"/>
      <c r="L82" s="116"/>
      <c r="N82" s="49">
        <v>6</v>
      </c>
      <c r="O82" s="49">
        <v>3</v>
      </c>
      <c r="P82" s="49">
        <v>3.8780000000000001</v>
      </c>
    </row>
    <row r="83" spans="1:16" x14ac:dyDescent="0.3">
      <c r="A83" s="49">
        <v>37</v>
      </c>
      <c r="B83" s="115">
        <f t="shared" si="0"/>
        <v>4.0259638848218637</v>
      </c>
      <c r="C83" s="49">
        <f t="shared" si="1"/>
        <v>314.6375765504535</v>
      </c>
      <c r="D83" s="49">
        <f t="shared" si="2"/>
        <v>2.3529411764705882E-2</v>
      </c>
      <c r="E83" s="49">
        <f t="shared" si="2"/>
        <v>1.1764705882352941E-2</v>
      </c>
      <c r="F83" s="49">
        <f t="shared" si="2"/>
        <v>8.3529411764705873E-3</v>
      </c>
      <c r="G83" s="49" t="e">
        <f t="shared" si="5"/>
        <v>#REF!</v>
      </c>
      <c r="H83" s="49" t="e">
        <f t="shared" si="5"/>
        <v>#REF!</v>
      </c>
      <c r="I83" s="49" t="e">
        <f t="shared" si="5"/>
        <v>#REF!</v>
      </c>
      <c r="J83" s="116"/>
      <c r="K83" s="116"/>
      <c r="L83" s="116"/>
      <c r="N83" s="49">
        <v>6</v>
      </c>
      <c r="O83" s="49">
        <v>3</v>
      </c>
      <c r="P83" s="49">
        <v>2.13</v>
      </c>
    </row>
    <row r="84" spans="1:16" x14ac:dyDescent="0.3">
      <c r="A84" s="49">
        <v>38</v>
      </c>
      <c r="B84" s="115">
        <f t="shared" si="0"/>
        <v>4.0239629087359683</v>
      </c>
      <c r="C84" s="49">
        <f t="shared" si="1"/>
        <v>314.7940348182558</v>
      </c>
      <c r="D84" s="49">
        <f t="shared" si="2"/>
        <v>2.352392156862745E-2</v>
      </c>
      <c r="E84" s="49">
        <f t="shared" si="2"/>
        <v>1.5611764705882353E-2</v>
      </c>
      <c r="F84" s="49">
        <f t="shared" si="2"/>
        <v>8.1294117647058815E-3</v>
      </c>
      <c r="G84" s="49" t="e">
        <f t="shared" si="5"/>
        <v>#REF!</v>
      </c>
      <c r="H84" s="49" t="e">
        <f t="shared" si="5"/>
        <v>#REF!</v>
      </c>
      <c r="I84" s="49" t="e">
        <f t="shared" si="5"/>
        <v>#REF!</v>
      </c>
      <c r="J84" s="116"/>
      <c r="K84" s="116"/>
      <c r="L84" s="116"/>
      <c r="N84" s="49">
        <v>5.9985999999999997</v>
      </c>
      <c r="O84" s="49">
        <v>3.9809999999999999</v>
      </c>
      <c r="P84" s="49">
        <v>2.073</v>
      </c>
    </row>
    <row r="85" spans="1:16" x14ac:dyDescent="0.3">
      <c r="A85" s="49">
        <v>39</v>
      </c>
      <c r="B85" s="115">
        <f t="shared" si="0"/>
        <v>4.0219619326500728</v>
      </c>
      <c r="C85" s="49">
        <f t="shared" si="1"/>
        <v>314.95064876592659</v>
      </c>
      <c r="D85" s="49">
        <f t="shared" si="2"/>
        <v>2.3420392156862743E-2</v>
      </c>
      <c r="E85" s="49">
        <f t="shared" si="2"/>
        <v>1.9533333333333333E-2</v>
      </c>
      <c r="F85" s="49">
        <f t="shared" si="2"/>
        <v>1.1878431372549019E-2</v>
      </c>
      <c r="G85" s="49" t="e">
        <f t="shared" si="5"/>
        <v>#REF!</v>
      </c>
      <c r="H85" s="49" t="e">
        <f t="shared" si="5"/>
        <v>#REF!</v>
      </c>
      <c r="I85" s="49" t="e">
        <f t="shared" si="5"/>
        <v>#REF!</v>
      </c>
      <c r="J85" s="116"/>
      <c r="K85" s="116"/>
      <c r="L85" s="116"/>
      <c r="N85" s="49">
        <v>5.9722</v>
      </c>
      <c r="O85" s="49">
        <v>4.9809999999999999</v>
      </c>
      <c r="P85" s="49">
        <v>3.0289999999999999</v>
      </c>
    </row>
    <row r="86" spans="1:16" x14ac:dyDescent="0.3">
      <c r="A86" s="49">
        <v>40</v>
      </c>
      <c r="B86" s="115">
        <f t="shared" si="0"/>
        <v>4.0199609565641774</v>
      </c>
      <c r="C86" s="49">
        <f t="shared" si="1"/>
        <v>315.10741862593949</v>
      </c>
      <c r="D86" s="49">
        <f t="shared" si="2"/>
        <v>1.9680392156862746E-2</v>
      </c>
      <c r="E86" s="49">
        <f t="shared" si="2"/>
        <v>1.9607843137254902E-2</v>
      </c>
      <c r="F86" s="49">
        <f t="shared" si="2"/>
        <v>1.1858823529411765E-2</v>
      </c>
      <c r="G86" s="49" t="e">
        <f t="shared" si="5"/>
        <v>#REF!</v>
      </c>
      <c r="H86" s="49" t="e">
        <f t="shared" si="5"/>
        <v>#REF!</v>
      </c>
      <c r="I86" s="49" t="e">
        <f t="shared" si="5"/>
        <v>#REF!</v>
      </c>
      <c r="J86" s="116"/>
      <c r="K86" s="116"/>
      <c r="L86" s="116"/>
      <c r="N86" s="49">
        <v>5.0185000000000004</v>
      </c>
      <c r="O86" s="49">
        <v>5</v>
      </c>
      <c r="P86" s="49">
        <v>3.024</v>
      </c>
    </row>
    <row r="87" spans="1:16" x14ac:dyDescent="0.3">
      <c r="A87" s="49">
        <v>41</v>
      </c>
      <c r="B87" s="115">
        <f t="shared" si="0"/>
        <v>4.017959980478282</v>
      </c>
      <c r="C87" s="49">
        <f t="shared" si="1"/>
        <v>315.26434463123127</v>
      </c>
      <c r="D87" s="49">
        <f t="shared" si="2"/>
        <v>1.9607843137254902E-2</v>
      </c>
      <c r="E87" s="49">
        <f t="shared" si="2"/>
        <v>1.9607843137254902E-2</v>
      </c>
      <c r="F87" s="49">
        <f t="shared" si="2"/>
        <v>1.5607843137254902E-2</v>
      </c>
      <c r="G87" s="49" t="e">
        <f t="shared" si="5"/>
        <v>#REF!</v>
      </c>
      <c r="H87" s="49" t="e">
        <f t="shared" si="5"/>
        <v>#REF!</v>
      </c>
      <c r="I87" s="49" t="e">
        <f t="shared" si="5"/>
        <v>#REF!</v>
      </c>
      <c r="J87" s="116"/>
      <c r="K87" s="116"/>
      <c r="L87" s="116"/>
      <c r="N87" s="49">
        <v>5</v>
      </c>
      <c r="O87" s="49">
        <v>5</v>
      </c>
      <c r="P87" s="49">
        <v>3.98</v>
      </c>
    </row>
    <row r="88" spans="1:16" x14ac:dyDescent="0.3">
      <c r="A88" s="49">
        <v>42</v>
      </c>
      <c r="B88" s="115">
        <f t="shared" si="0"/>
        <v>4.0159590043923865</v>
      </c>
      <c r="C88" s="49">
        <f t="shared" si="1"/>
        <v>315.42142701520299</v>
      </c>
      <c r="D88" s="49">
        <f t="shared" si="2"/>
        <v>1.6177254901960786E-2</v>
      </c>
      <c r="E88" s="49">
        <f t="shared" si="2"/>
        <v>2.3450980392156862E-2</v>
      </c>
      <c r="F88" s="49">
        <f t="shared" si="2"/>
        <v>1.5686274509803921E-2</v>
      </c>
      <c r="G88" s="49" t="e">
        <f t="shared" si="5"/>
        <v>#REF!</v>
      </c>
      <c r="H88" s="49" t="e">
        <f t="shared" si="5"/>
        <v>#REF!</v>
      </c>
      <c r="I88" s="49" t="e">
        <f t="shared" si="5"/>
        <v>#REF!</v>
      </c>
      <c r="J88" s="116"/>
      <c r="K88" s="116"/>
      <c r="L88" s="116"/>
      <c r="N88" s="49">
        <v>4.1252000000000004</v>
      </c>
      <c r="O88" s="49">
        <v>5.98</v>
      </c>
      <c r="P88" s="49">
        <v>4</v>
      </c>
    </row>
    <row r="89" spans="1:16" x14ac:dyDescent="0.3">
      <c r="A89" s="49">
        <v>43</v>
      </c>
      <c r="B89" s="115">
        <f t="shared" si="0"/>
        <v>4.0139580283064911</v>
      </c>
      <c r="C89" s="49">
        <f t="shared" si="1"/>
        <v>315.578666011721</v>
      </c>
      <c r="D89" s="49">
        <f t="shared" si="2"/>
        <v>1.6208627450980392E-2</v>
      </c>
      <c r="E89" s="49">
        <f t="shared" si="2"/>
        <v>2.3529411764705882E-2</v>
      </c>
      <c r="F89" s="49">
        <f t="shared" si="2"/>
        <v>1.5686274509803921E-2</v>
      </c>
      <c r="G89" s="49" t="e">
        <f t="shared" si="5"/>
        <v>#REF!</v>
      </c>
      <c r="H89" s="49" t="e">
        <f t="shared" si="5"/>
        <v>#REF!</v>
      </c>
      <c r="I89" s="49" t="e">
        <f t="shared" si="5"/>
        <v>#REF!</v>
      </c>
      <c r="J89" s="116"/>
      <c r="K89" s="116"/>
      <c r="L89" s="116"/>
      <c r="N89" s="49">
        <v>4.1332000000000004</v>
      </c>
      <c r="O89" s="49">
        <v>6</v>
      </c>
      <c r="P89" s="49">
        <v>4</v>
      </c>
    </row>
    <row r="90" spans="1:16" x14ac:dyDescent="0.3">
      <c r="A90" s="49">
        <v>44</v>
      </c>
      <c r="B90" s="115">
        <f t="shared" si="0"/>
        <v>4.0119570522205947</v>
      </c>
      <c r="C90" s="49">
        <f t="shared" si="1"/>
        <v>315.73606185511846</v>
      </c>
      <c r="D90" s="49">
        <f t="shared" si="2"/>
        <v>1.3087058823529412E-2</v>
      </c>
      <c r="E90" s="49">
        <f t="shared" si="2"/>
        <v>2.4376470588235295E-2</v>
      </c>
      <c r="F90" s="49">
        <f t="shared" si="2"/>
        <v>1.5686274509803921E-2</v>
      </c>
      <c r="G90" s="49" t="e">
        <f t="shared" si="5"/>
        <v>#REF!</v>
      </c>
      <c r="H90" s="49" t="e">
        <f t="shared" si="5"/>
        <v>#REF!</v>
      </c>
      <c r="I90" s="49" t="e">
        <f t="shared" si="5"/>
        <v>#REF!</v>
      </c>
      <c r="J90" s="116"/>
      <c r="K90" s="116"/>
      <c r="L90" s="116"/>
      <c r="N90" s="49">
        <v>3.3372000000000002</v>
      </c>
      <c r="O90" s="49">
        <v>6.2160000000000002</v>
      </c>
      <c r="P90" s="49">
        <v>4</v>
      </c>
    </row>
    <row r="91" spans="1:16" x14ac:dyDescent="0.3">
      <c r="A91" s="49">
        <v>45</v>
      </c>
      <c r="B91" s="115">
        <f t="shared" si="0"/>
        <v>4.0099560761346993</v>
      </c>
      <c r="C91" s="49">
        <f t="shared" si="1"/>
        <v>315.89361478019583</v>
      </c>
      <c r="D91" s="49">
        <f t="shared" si="2"/>
        <v>1.3223137254901962E-2</v>
      </c>
      <c r="E91" s="49">
        <f t="shared" si="2"/>
        <v>3.6188235294117646E-2</v>
      </c>
      <c r="F91" s="49">
        <f t="shared" si="2"/>
        <v>2.7192156862745096E-2</v>
      </c>
      <c r="G91" s="49" t="e">
        <f t="shared" si="5"/>
        <v>#REF!</v>
      </c>
      <c r="H91" s="49" t="e">
        <f t="shared" si="5"/>
        <v>#REF!</v>
      </c>
      <c r="I91" s="49" t="e">
        <f t="shared" si="5"/>
        <v>#REF!</v>
      </c>
      <c r="J91" s="116"/>
      <c r="K91" s="116"/>
      <c r="L91" s="116"/>
      <c r="N91" s="49">
        <v>3.3719000000000001</v>
      </c>
      <c r="O91" s="49">
        <v>9.2279999999999998</v>
      </c>
      <c r="P91" s="49">
        <v>6.9340000000000002</v>
      </c>
    </row>
    <row r="92" spans="1:16" x14ac:dyDescent="0.3">
      <c r="A92" s="49">
        <v>46</v>
      </c>
      <c r="B92" s="115">
        <f t="shared" si="0"/>
        <v>4.0079551000488038</v>
      </c>
      <c r="C92" s="49">
        <f t="shared" si="1"/>
        <v>316.0513250222229</v>
      </c>
      <c r="D92" s="49">
        <f t="shared" si="2"/>
        <v>1.6449411764705886E-2</v>
      </c>
      <c r="E92" s="49">
        <f t="shared" si="2"/>
        <v>4.0023529411764708E-2</v>
      </c>
      <c r="F92" s="49">
        <f t="shared" si="2"/>
        <v>2.7450980392156862E-2</v>
      </c>
      <c r="G92" s="49" t="e">
        <f t="shared" si="5"/>
        <v>#REF!</v>
      </c>
      <c r="H92" s="49" t="e">
        <f t="shared" si="5"/>
        <v>#REF!</v>
      </c>
      <c r="I92" s="49" t="e">
        <f t="shared" si="5"/>
        <v>#REF!</v>
      </c>
      <c r="J92" s="116"/>
      <c r="K92" s="116"/>
      <c r="L92" s="116"/>
      <c r="N92" s="49">
        <v>4.1946000000000003</v>
      </c>
      <c r="O92" s="49">
        <v>10.206</v>
      </c>
      <c r="P92" s="49">
        <v>7</v>
      </c>
    </row>
    <row r="93" spans="1:16" x14ac:dyDescent="0.3">
      <c r="A93" s="49">
        <v>47</v>
      </c>
      <c r="B93" s="115">
        <f t="shared" si="0"/>
        <v>4.0059541239629084</v>
      </c>
      <c r="C93" s="49">
        <f t="shared" si="1"/>
        <v>316.20919281693926</v>
      </c>
      <c r="D93" s="49">
        <f t="shared" si="2"/>
        <v>1.662235294117647E-2</v>
      </c>
      <c r="E93" s="49">
        <f t="shared" si="2"/>
        <v>5.5819607843137255E-2</v>
      </c>
      <c r="F93" s="49">
        <f t="shared" si="2"/>
        <v>7.3431372549019616E-2</v>
      </c>
      <c r="G93" s="49" t="e">
        <f t="shared" si="5"/>
        <v>#REF!</v>
      </c>
      <c r="H93" s="49" t="e">
        <f t="shared" si="5"/>
        <v>#REF!</v>
      </c>
      <c r="I93" s="49" t="e">
        <f t="shared" si="5"/>
        <v>#REF!</v>
      </c>
      <c r="J93" s="116"/>
      <c r="K93" s="116"/>
      <c r="L93" s="116"/>
      <c r="N93" s="49">
        <v>4.2386999999999997</v>
      </c>
      <c r="O93" s="49">
        <v>14.234</v>
      </c>
      <c r="P93" s="49">
        <v>18.725000000000001</v>
      </c>
    </row>
    <row r="94" spans="1:16" x14ac:dyDescent="0.3">
      <c r="A94" s="49">
        <v>48</v>
      </c>
      <c r="B94" s="115">
        <f t="shared" si="0"/>
        <v>4.003953147877013</v>
      </c>
      <c r="C94" s="49">
        <f t="shared" si="1"/>
        <v>316.36721840055594</v>
      </c>
      <c r="D94" s="49">
        <f t="shared" si="2"/>
        <v>1.5710588235294115E-2</v>
      </c>
      <c r="E94" s="49">
        <f t="shared" si="2"/>
        <v>6.4792156862745087E-2</v>
      </c>
      <c r="F94" s="49">
        <f t="shared" si="2"/>
        <v>7.4509803921568626E-2</v>
      </c>
      <c r="G94" s="49" t="e">
        <f t="shared" si="5"/>
        <v>#REF!</v>
      </c>
      <c r="H94" s="49" t="e">
        <f t="shared" si="5"/>
        <v>#REF!</v>
      </c>
      <c r="I94" s="49" t="e">
        <f t="shared" si="5"/>
        <v>#REF!</v>
      </c>
      <c r="J94" s="116"/>
      <c r="K94" s="116"/>
      <c r="L94" s="116"/>
      <c r="N94" s="49">
        <v>4.0061999999999998</v>
      </c>
      <c r="O94" s="49">
        <v>16.521999999999998</v>
      </c>
      <c r="P94" s="49">
        <v>19</v>
      </c>
    </row>
    <row r="95" spans="1:16" x14ac:dyDescent="0.3">
      <c r="A95" s="49">
        <v>49</v>
      </c>
      <c r="B95" s="115">
        <f t="shared" si="0"/>
        <v>4.0019521717911175</v>
      </c>
      <c r="C95" s="49">
        <f t="shared" si="1"/>
        <v>316.52540200975619</v>
      </c>
      <c r="D95" s="49">
        <f t="shared" si="2"/>
        <v>1.5686274509803921E-2</v>
      </c>
      <c r="E95" s="49">
        <f t="shared" si="2"/>
        <v>7.0243137254901944E-2</v>
      </c>
      <c r="F95" s="49">
        <f t="shared" si="2"/>
        <v>0.13192549019607841</v>
      </c>
      <c r="G95" s="49" t="e">
        <f t="shared" ref="G95:I110" si="6">G94</f>
        <v>#REF!</v>
      </c>
      <c r="H95" s="49" t="e">
        <f t="shared" si="6"/>
        <v>#REF!</v>
      </c>
      <c r="I95" s="49" t="e">
        <f t="shared" si="6"/>
        <v>#REF!</v>
      </c>
      <c r="J95" s="116"/>
      <c r="K95" s="116"/>
      <c r="L95" s="116"/>
      <c r="N95" s="49">
        <v>4</v>
      </c>
      <c r="O95" s="49">
        <v>17.911999999999999</v>
      </c>
      <c r="P95" s="49">
        <v>33.640999999999998</v>
      </c>
    </row>
    <row r="96" spans="1:16" x14ac:dyDescent="0.3">
      <c r="A96" s="49">
        <v>50</v>
      </c>
      <c r="B96" s="115">
        <f t="shared" si="0"/>
        <v>3.9999511957052216</v>
      </c>
      <c r="C96" s="49">
        <f t="shared" si="1"/>
        <v>316.68374388169707</v>
      </c>
      <c r="D96" s="49">
        <f t="shared" si="2"/>
        <v>1.5686274509803921E-2</v>
      </c>
      <c r="E96" s="49">
        <f t="shared" si="2"/>
        <v>7.0470588235294118E-2</v>
      </c>
      <c r="F96" s="49">
        <f t="shared" si="2"/>
        <v>0.13333333333333333</v>
      </c>
      <c r="G96" s="49" t="e">
        <f t="shared" si="6"/>
        <v>#REF!</v>
      </c>
      <c r="H96" s="49" t="e">
        <f t="shared" si="6"/>
        <v>#REF!</v>
      </c>
      <c r="I96" s="49" t="e">
        <f t="shared" si="6"/>
        <v>#REF!</v>
      </c>
      <c r="J96" s="116"/>
      <c r="K96" s="116"/>
      <c r="L96" s="116"/>
      <c r="N96" s="49">
        <v>4</v>
      </c>
      <c r="O96" s="49">
        <v>17.97</v>
      </c>
      <c r="P96" s="49">
        <v>34</v>
      </c>
    </row>
    <row r="97" spans="1:16" x14ac:dyDescent="0.3">
      <c r="A97" s="49">
        <v>51</v>
      </c>
      <c r="B97" s="115">
        <f t="shared" si="0"/>
        <v>3.9979502196193262</v>
      </c>
      <c r="C97" s="49">
        <f t="shared" si="1"/>
        <v>316.84224425401021</v>
      </c>
      <c r="D97" s="49">
        <f t="shared" si="2"/>
        <v>1.5686274509803921E-2</v>
      </c>
      <c r="E97" s="49">
        <f t="shared" si="2"/>
        <v>7.1227450980392154E-2</v>
      </c>
      <c r="F97" s="49">
        <f t="shared" si="2"/>
        <v>0.19451764705882349</v>
      </c>
      <c r="G97" s="49" t="e">
        <f t="shared" si="6"/>
        <v>#REF!</v>
      </c>
      <c r="H97" s="49" t="e">
        <f t="shared" si="6"/>
        <v>#REF!</v>
      </c>
      <c r="I97" s="49" t="e">
        <f t="shared" si="6"/>
        <v>#REF!</v>
      </c>
      <c r="J97" s="116"/>
      <c r="K97" s="116"/>
      <c r="L97" s="116"/>
      <c r="N97" s="49">
        <v>4</v>
      </c>
      <c r="O97" s="49">
        <v>18.163</v>
      </c>
      <c r="P97" s="49">
        <v>49.601999999999997</v>
      </c>
    </row>
    <row r="98" spans="1:16" x14ac:dyDescent="0.3">
      <c r="A98" s="49">
        <v>52</v>
      </c>
      <c r="B98" s="115">
        <f t="shared" si="0"/>
        <v>3.9959492435334307</v>
      </c>
      <c r="C98" s="49">
        <f t="shared" si="1"/>
        <v>317.00090336480338</v>
      </c>
      <c r="D98" s="49">
        <f t="shared" si="2"/>
        <v>1.8092549019607843E-2</v>
      </c>
      <c r="E98" s="49">
        <f t="shared" si="2"/>
        <v>7.2541176470588234E-2</v>
      </c>
      <c r="F98" s="49">
        <f t="shared" si="2"/>
        <v>0.19607843137254902</v>
      </c>
      <c r="G98" s="49" t="e">
        <f t="shared" si="6"/>
        <v>#REF!</v>
      </c>
      <c r="H98" s="49" t="e">
        <f t="shared" si="6"/>
        <v>#REF!</v>
      </c>
      <c r="I98" s="49" t="e">
        <f t="shared" si="6"/>
        <v>#REF!</v>
      </c>
      <c r="J98" s="116"/>
      <c r="K98" s="116"/>
      <c r="L98" s="116"/>
      <c r="N98" s="49">
        <v>4.6135999999999999</v>
      </c>
      <c r="O98" s="49">
        <v>18.498000000000001</v>
      </c>
      <c r="P98" s="49">
        <v>50</v>
      </c>
    </row>
    <row r="99" spans="1:16" x14ac:dyDescent="0.3">
      <c r="A99" s="49">
        <v>53</v>
      </c>
      <c r="B99" s="115">
        <f t="shared" si="0"/>
        <v>3.9939482674475353</v>
      </c>
      <c r="C99" s="49">
        <f t="shared" si="1"/>
        <v>317.15972145266153</v>
      </c>
      <c r="D99" s="49">
        <f t="shared" si="2"/>
        <v>1.8051764705882354E-2</v>
      </c>
      <c r="E99" s="49">
        <f t="shared" si="2"/>
        <v>7.1078431372549017E-2</v>
      </c>
      <c r="F99" s="49">
        <f t="shared" si="2"/>
        <v>0.17315686274509803</v>
      </c>
      <c r="G99" s="49" t="e">
        <f t="shared" si="6"/>
        <v>#REF!</v>
      </c>
      <c r="H99" s="49" t="e">
        <f t="shared" si="6"/>
        <v>#REF!</v>
      </c>
      <c r="I99" s="49" t="e">
        <f t="shared" si="6"/>
        <v>#REF!</v>
      </c>
      <c r="J99" s="116"/>
      <c r="K99" s="116"/>
      <c r="L99" s="116"/>
      <c r="N99" s="49">
        <v>4.6032000000000002</v>
      </c>
      <c r="O99" s="49">
        <v>18.125</v>
      </c>
      <c r="P99" s="49">
        <v>44.155000000000001</v>
      </c>
    </row>
    <row r="100" spans="1:16" x14ac:dyDescent="0.3">
      <c r="A100" s="49">
        <v>54</v>
      </c>
      <c r="B100" s="115">
        <f t="shared" si="0"/>
        <v>3.9919472913616394</v>
      </c>
      <c r="C100" s="49">
        <f t="shared" si="1"/>
        <v>317.31869875664785</v>
      </c>
      <c r="D100" s="49">
        <f t="shared" si="2"/>
        <v>1.5745882352941176E-2</v>
      </c>
      <c r="E100" s="49">
        <f t="shared" si="2"/>
        <v>6.9917647058823529E-2</v>
      </c>
      <c r="F100" s="49">
        <f t="shared" si="2"/>
        <v>0.17254901960784313</v>
      </c>
      <c r="G100" s="49" t="e">
        <f t="shared" si="6"/>
        <v>#REF!</v>
      </c>
      <c r="H100" s="49" t="e">
        <f t="shared" si="6"/>
        <v>#REF!</v>
      </c>
      <c r="I100" s="49" t="e">
        <f t="shared" si="6"/>
        <v>#REF!</v>
      </c>
      <c r="J100" s="116"/>
      <c r="K100" s="116"/>
      <c r="L100" s="116"/>
      <c r="N100" s="49">
        <v>4.0152000000000001</v>
      </c>
      <c r="O100" s="49">
        <v>17.829000000000001</v>
      </c>
      <c r="P100" s="49">
        <v>44</v>
      </c>
    </row>
    <row r="101" spans="1:16" x14ac:dyDescent="0.3">
      <c r="A101" s="49">
        <v>55</v>
      </c>
      <c r="B101" s="115">
        <f t="shared" si="0"/>
        <v>3.9899463152757439</v>
      </c>
      <c r="C101" s="49">
        <f t="shared" si="1"/>
        <v>317.47783551630511</v>
      </c>
      <c r="D101" s="49">
        <f t="shared" si="2"/>
        <v>1.5686274509803921E-2</v>
      </c>
      <c r="E101" s="49">
        <f t="shared" si="2"/>
        <v>7.8635294117647053E-2</v>
      </c>
      <c r="F101" s="49">
        <f t="shared" si="2"/>
        <v>0.11530588235294117</v>
      </c>
      <c r="G101" s="49" t="e">
        <f t="shared" si="6"/>
        <v>#REF!</v>
      </c>
      <c r="H101" s="49" t="e">
        <f t="shared" si="6"/>
        <v>#REF!</v>
      </c>
      <c r="I101" s="49" t="e">
        <f t="shared" si="6"/>
        <v>#REF!</v>
      </c>
      <c r="J101" s="116"/>
      <c r="K101" s="116"/>
      <c r="L101" s="116"/>
      <c r="N101" s="49">
        <v>4</v>
      </c>
      <c r="O101" s="49">
        <v>20.052</v>
      </c>
      <c r="P101" s="49">
        <v>29.402999999999999</v>
      </c>
    </row>
    <row r="102" spans="1:16" x14ac:dyDescent="0.3">
      <c r="A102" s="49">
        <v>56</v>
      </c>
      <c r="B102" s="115">
        <f t="shared" si="0"/>
        <v>3.9879453391898485</v>
      </c>
      <c r="C102" s="49">
        <f t="shared" si="1"/>
        <v>317.63713197165697</v>
      </c>
      <c r="D102" s="49">
        <f t="shared" si="2"/>
        <v>1.7685490196078433E-2</v>
      </c>
      <c r="E102" s="49">
        <f t="shared" si="2"/>
        <v>8.3807843137254895E-2</v>
      </c>
      <c r="F102" s="49">
        <f t="shared" si="2"/>
        <v>0.11372549019607843</v>
      </c>
      <c r="G102" s="49" t="e">
        <f t="shared" si="6"/>
        <v>#REF!</v>
      </c>
      <c r="H102" s="49" t="e">
        <f t="shared" si="6"/>
        <v>#REF!</v>
      </c>
      <c r="I102" s="49" t="e">
        <f t="shared" si="6"/>
        <v>#REF!</v>
      </c>
      <c r="J102" s="116"/>
      <c r="K102" s="116"/>
      <c r="L102" s="116"/>
      <c r="N102" s="49">
        <v>4.5098000000000003</v>
      </c>
      <c r="O102" s="49">
        <v>21.370999999999999</v>
      </c>
      <c r="P102" s="49">
        <v>29</v>
      </c>
    </row>
    <row r="103" spans="1:16" x14ac:dyDescent="0.3">
      <c r="A103" s="49">
        <v>57</v>
      </c>
      <c r="B103" s="115">
        <f t="shared" si="0"/>
        <v>3.9859443631039531</v>
      </c>
      <c r="C103" s="49">
        <f t="shared" si="1"/>
        <v>317.79658836320903</v>
      </c>
      <c r="D103" s="49">
        <f t="shared" si="2"/>
        <v>1.7638431372549019E-2</v>
      </c>
      <c r="E103" s="49">
        <f t="shared" si="2"/>
        <v>8.1250980392156863E-2</v>
      </c>
      <c r="F103" s="49">
        <f t="shared" si="2"/>
        <v>0.13659999999999997</v>
      </c>
      <c r="G103" s="49" t="e">
        <f t="shared" si="6"/>
        <v>#REF!</v>
      </c>
      <c r="H103" s="49" t="e">
        <f t="shared" si="6"/>
        <v>#REF!</v>
      </c>
      <c r="I103" s="49" t="e">
        <f t="shared" si="6"/>
        <v>#REF!</v>
      </c>
      <c r="J103" s="116"/>
      <c r="K103" s="116"/>
      <c r="L103" s="116"/>
      <c r="N103" s="49">
        <v>4.4977999999999998</v>
      </c>
      <c r="O103" s="49">
        <v>20.719000000000001</v>
      </c>
      <c r="P103" s="49">
        <v>34.832999999999998</v>
      </c>
    </row>
    <row r="104" spans="1:16" x14ac:dyDescent="0.3">
      <c r="A104" s="49">
        <v>58</v>
      </c>
      <c r="B104" s="115">
        <f t="shared" si="0"/>
        <v>3.9839433870180572</v>
      </c>
      <c r="C104" s="49">
        <f t="shared" si="1"/>
        <v>317.95620493194997</v>
      </c>
      <c r="D104" s="49">
        <f t="shared" si="2"/>
        <v>1.9549019607843141E-2</v>
      </c>
      <c r="E104" s="49">
        <f t="shared" si="2"/>
        <v>8.4517647058823517E-2</v>
      </c>
      <c r="F104" s="49">
        <f t="shared" si="2"/>
        <v>0.13725490196078433</v>
      </c>
      <c r="G104" s="49" t="e">
        <f t="shared" si="6"/>
        <v>#REF!</v>
      </c>
      <c r="H104" s="49" t="e">
        <f t="shared" si="6"/>
        <v>#REF!</v>
      </c>
      <c r="I104" s="49" t="e">
        <f t="shared" si="6"/>
        <v>#REF!</v>
      </c>
      <c r="J104" s="116"/>
      <c r="K104" s="116"/>
      <c r="L104" s="116"/>
      <c r="N104" s="49">
        <v>4.9850000000000003</v>
      </c>
      <c r="O104" s="49">
        <v>21.552</v>
      </c>
      <c r="P104" s="49">
        <v>35</v>
      </c>
    </row>
    <row r="105" spans="1:16" x14ac:dyDescent="0.3">
      <c r="A105" s="49">
        <v>59</v>
      </c>
      <c r="B105" s="115">
        <f t="shared" si="0"/>
        <v>3.9819424109321617</v>
      </c>
      <c r="C105" s="49">
        <f t="shared" si="1"/>
        <v>318.11598191935298</v>
      </c>
      <c r="D105" s="49">
        <f t="shared" si="2"/>
        <v>1.9607843137254902E-2</v>
      </c>
      <c r="E105" s="49">
        <f t="shared" si="2"/>
        <v>9.1576470588235301E-2</v>
      </c>
      <c r="F105" s="49">
        <f t="shared" si="2"/>
        <v>0.15629803921568627</v>
      </c>
      <c r="G105" s="49" t="e">
        <f t="shared" si="6"/>
        <v>#REF!</v>
      </c>
      <c r="H105" s="49" t="e">
        <f t="shared" si="6"/>
        <v>#REF!</v>
      </c>
      <c r="I105" s="49" t="e">
        <f t="shared" si="6"/>
        <v>#REF!</v>
      </c>
      <c r="J105" s="116"/>
      <c r="K105" s="116"/>
      <c r="L105" s="116"/>
      <c r="N105" s="49">
        <v>5</v>
      </c>
      <c r="O105" s="49">
        <v>23.352</v>
      </c>
      <c r="P105" s="49">
        <v>39.856000000000002</v>
      </c>
    </row>
    <row r="106" spans="1:16" x14ac:dyDescent="0.3">
      <c r="A106" s="49">
        <v>60</v>
      </c>
      <c r="B106" s="115">
        <f t="shared" si="0"/>
        <v>3.9799414348462663</v>
      </c>
      <c r="C106" s="49">
        <f t="shared" si="1"/>
        <v>318.27591956737677</v>
      </c>
      <c r="D106" s="49">
        <f t="shared" si="2"/>
        <v>1.9607843137254902E-2</v>
      </c>
      <c r="E106" s="49">
        <f t="shared" si="2"/>
        <v>9.8286274509803914E-2</v>
      </c>
      <c r="F106" s="49">
        <f t="shared" si="2"/>
        <v>0.15686274509803921</v>
      </c>
      <c r="G106" s="49" t="e">
        <f t="shared" si="6"/>
        <v>#REF!</v>
      </c>
      <c r="H106" s="49" t="e">
        <f t="shared" si="6"/>
        <v>#REF!</v>
      </c>
      <c r="I106" s="49" t="e">
        <f t="shared" si="6"/>
        <v>#REF!</v>
      </c>
      <c r="J106" s="116"/>
      <c r="K106" s="116"/>
      <c r="L106" s="116"/>
      <c r="N106" s="49">
        <v>5</v>
      </c>
      <c r="O106" s="49">
        <v>25.062999999999999</v>
      </c>
      <c r="P106" s="49">
        <v>40</v>
      </c>
    </row>
    <row r="107" spans="1:16" x14ac:dyDescent="0.3">
      <c r="A107" s="49">
        <v>61</v>
      </c>
      <c r="B107" s="115">
        <f t="shared" si="0"/>
        <v>3.9779404587603708</v>
      </c>
      <c r="C107" s="49">
        <f t="shared" si="1"/>
        <v>318.43601811846696</v>
      </c>
      <c r="D107" s="49">
        <f t="shared" si="2"/>
        <v>1.9607843137254902E-2</v>
      </c>
      <c r="E107" s="49">
        <f t="shared" si="2"/>
        <v>0.10711372549019609</v>
      </c>
      <c r="F107" s="49">
        <f t="shared" si="2"/>
        <v>0.15305882352941177</v>
      </c>
      <c r="G107" s="49" t="e">
        <f t="shared" si="6"/>
        <v>#REF!</v>
      </c>
      <c r="H107" s="49" t="e">
        <f t="shared" si="6"/>
        <v>#REF!</v>
      </c>
      <c r="I107" s="49" t="e">
        <f t="shared" si="6"/>
        <v>#REF!</v>
      </c>
      <c r="J107" s="116"/>
      <c r="K107" s="116"/>
      <c r="L107" s="116"/>
      <c r="N107" s="49">
        <v>5</v>
      </c>
      <c r="O107" s="49">
        <v>27.314</v>
      </c>
      <c r="P107" s="49">
        <v>39.03</v>
      </c>
    </row>
    <row r="108" spans="1:16" x14ac:dyDescent="0.3">
      <c r="A108" s="49">
        <v>62</v>
      </c>
      <c r="B108" s="115">
        <f t="shared" si="0"/>
        <v>3.9759394826744749</v>
      </c>
      <c r="C108" s="49">
        <f t="shared" si="1"/>
        <v>318.59627781555736</v>
      </c>
      <c r="D108" s="49">
        <f t="shared" si="2"/>
        <v>2.2018823529411764E-2</v>
      </c>
      <c r="E108" s="49">
        <f t="shared" si="2"/>
        <v>0.11395686274509804</v>
      </c>
      <c r="F108" s="49">
        <f t="shared" si="2"/>
        <v>0.15294117647058822</v>
      </c>
      <c r="G108" s="49" t="e">
        <f t="shared" si="6"/>
        <v>#REF!</v>
      </c>
      <c r="H108" s="49" t="e">
        <f t="shared" si="6"/>
        <v>#REF!</v>
      </c>
      <c r="I108" s="49" t="e">
        <f t="shared" si="6"/>
        <v>#REF!</v>
      </c>
      <c r="J108" s="116"/>
      <c r="K108" s="116"/>
      <c r="L108" s="116"/>
      <c r="N108" s="49">
        <v>5.6147999999999998</v>
      </c>
      <c r="O108" s="49">
        <v>29.059000000000001</v>
      </c>
      <c r="P108" s="49">
        <v>39</v>
      </c>
    </row>
    <row r="109" spans="1:16" x14ac:dyDescent="0.3">
      <c r="A109" s="49">
        <v>63</v>
      </c>
      <c r="B109" s="115">
        <f t="shared" si="0"/>
        <v>3.9739385065885795</v>
      </c>
      <c r="C109" s="49">
        <f t="shared" si="1"/>
        <v>318.7566989020707</v>
      </c>
      <c r="D109" s="49">
        <f t="shared" si="2"/>
        <v>2.2197254901960783E-2</v>
      </c>
      <c r="E109" s="49">
        <f t="shared" si="2"/>
        <v>0.11693725490196077</v>
      </c>
      <c r="F109" s="49">
        <f t="shared" si="2"/>
        <v>0.14153725490196079</v>
      </c>
      <c r="G109" s="49" t="e">
        <f t="shared" si="6"/>
        <v>#REF!</v>
      </c>
      <c r="H109" s="49" t="e">
        <f t="shared" si="6"/>
        <v>#REF!</v>
      </c>
      <c r="I109" s="49" t="e">
        <f t="shared" si="6"/>
        <v>#REF!</v>
      </c>
      <c r="J109" s="116"/>
      <c r="K109" s="116"/>
      <c r="L109" s="116"/>
      <c r="N109" s="49">
        <v>5.6603000000000003</v>
      </c>
      <c r="O109" s="49">
        <v>29.818999999999999</v>
      </c>
      <c r="P109" s="49">
        <v>36.091999999999999</v>
      </c>
    </row>
    <row r="110" spans="1:16" x14ac:dyDescent="0.3">
      <c r="A110" s="49">
        <v>64</v>
      </c>
      <c r="B110" s="115">
        <f t="shared" si="0"/>
        <v>3.9719375305026841</v>
      </c>
      <c r="C110" s="49">
        <f t="shared" si="1"/>
        <v>318.91728162192061</v>
      </c>
      <c r="D110" s="49">
        <f t="shared" si="2"/>
        <v>2.2300784313725491E-2</v>
      </c>
      <c r="E110" s="49">
        <f t="shared" si="2"/>
        <v>0.12119607843137255</v>
      </c>
      <c r="F110" s="49">
        <f t="shared" si="2"/>
        <v>0.14117647058823529</v>
      </c>
      <c r="G110" s="49" t="e">
        <f t="shared" si="6"/>
        <v>#REF!</v>
      </c>
      <c r="H110" s="49" t="e">
        <f t="shared" si="6"/>
        <v>#REF!</v>
      </c>
      <c r="I110" s="49" t="e">
        <f t="shared" si="6"/>
        <v>#REF!</v>
      </c>
      <c r="J110" s="116"/>
      <c r="K110" s="116"/>
      <c r="L110" s="116"/>
      <c r="N110" s="49">
        <v>5.6867000000000001</v>
      </c>
      <c r="O110" s="49">
        <v>30.905000000000001</v>
      </c>
      <c r="P110" s="49">
        <v>36</v>
      </c>
    </row>
    <row r="111" spans="1:16" x14ac:dyDescent="0.3">
      <c r="A111" s="49">
        <v>65</v>
      </c>
      <c r="B111" s="115">
        <f t="shared" ref="B111:B174" si="7">4.1/2049*(2049-A111)</f>
        <v>3.9699365544167886</v>
      </c>
      <c r="C111" s="49">
        <f t="shared" ref="C111:C174" si="8">0.4*18.6*78.1*2.18/B111</f>
        <v>319.07802621951231</v>
      </c>
      <c r="D111" s="49">
        <f t="shared" ref="D111:F174" si="9">N111/250/1.02</f>
        <v>2.2403921568627451E-2</v>
      </c>
      <c r="E111" s="49">
        <f t="shared" si="9"/>
        <v>0.12956862745098038</v>
      </c>
      <c r="F111" s="49">
        <f t="shared" si="9"/>
        <v>0.14877254901960785</v>
      </c>
      <c r="G111" s="49" t="e">
        <f t="shared" ref="G111:I126" si="10">G110</f>
        <v>#REF!</v>
      </c>
      <c r="H111" s="49" t="e">
        <f t="shared" si="10"/>
        <v>#REF!</v>
      </c>
      <c r="I111" s="49" t="e">
        <f t="shared" si="10"/>
        <v>#REF!</v>
      </c>
      <c r="J111" s="116"/>
      <c r="K111" s="116"/>
      <c r="L111" s="116"/>
      <c r="N111" s="49">
        <v>5.7130000000000001</v>
      </c>
      <c r="O111" s="49">
        <v>33.04</v>
      </c>
      <c r="P111" s="49">
        <v>37.936999999999998</v>
      </c>
    </row>
    <row r="112" spans="1:16" x14ac:dyDescent="0.3">
      <c r="A112" s="49">
        <v>66</v>
      </c>
      <c r="B112" s="115">
        <f t="shared" si="7"/>
        <v>3.9679355783308927</v>
      </c>
      <c r="C112" s="49">
        <f t="shared" si="8"/>
        <v>319.23893293974402</v>
      </c>
      <c r="D112" s="49">
        <f t="shared" si="9"/>
        <v>2.910862745098039E-2</v>
      </c>
      <c r="E112" s="49">
        <f t="shared" si="9"/>
        <v>0.13492156862745097</v>
      </c>
      <c r="F112" s="49">
        <f t="shared" si="9"/>
        <v>0.14901960784313725</v>
      </c>
      <c r="G112" s="49" t="e">
        <f t="shared" si="10"/>
        <v>#REF!</v>
      </c>
      <c r="H112" s="49" t="e">
        <f t="shared" si="10"/>
        <v>#REF!</v>
      </c>
      <c r="I112" s="49" t="e">
        <f t="shared" si="10"/>
        <v>#REF!</v>
      </c>
      <c r="J112" s="116"/>
      <c r="K112" s="116"/>
      <c r="L112" s="116"/>
      <c r="N112" s="49">
        <v>7.4226999999999999</v>
      </c>
      <c r="O112" s="49">
        <v>34.405000000000001</v>
      </c>
      <c r="P112" s="49">
        <v>38</v>
      </c>
    </row>
    <row r="113" spans="1:16" x14ac:dyDescent="0.3">
      <c r="A113" s="49">
        <v>67</v>
      </c>
      <c r="B113" s="115">
        <f t="shared" si="7"/>
        <v>3.9659346022449973</v>
      </c>
      <c r="C113" s="49">
        <f t="shared" si="8"/>
        <v>319.40000202800826</v>
      </c>
      <c r="D113" s="49">
        <f t="shared" si="9"/>
        <v>2.9535294117647059E-2</v>
      </c>
      <c r="E113" s="49">
        <f t="shared" si="9"/>
        <v>0.13545098039215686</v>
      </c>
      <c r="F113" s="49">
        <f t="shared" si="9"/>
        <v>0.14901960784313725</v>
      </c>
      <c r="G113" s="49" t="e">
        <f t="shared" si="10"/>
        <v>#REF!</v>
      </c>
      <c r="H113" s="49" t="e">
        <f t="shared" si="10"/>
        <v>#REF!</v>
      </c>
      <c r="I113" s="49" t="e">
        <f t="shared" si="10"/>
        <v>#REF!</v>
      </c>
      <c r="J113" s="116"/>
      <c r="K113" s="116"/>
      <c r="L113" s="116"/>
      <c r="N113" s="49">
        <v>7.5315000000000003</v>
      </c>
      <c r="O113" s="49">
        <v>34.54</v>
      </c>
      <c r="P113" s="49">
        <v>38</v>
      </c>
    </row>
    <row r="114" spans="1:16" x14ac:dyDescent="0.3">
      <c r="A114" s="49">
        <v>68</v>
      </c>
      <c r="B114" s="115">
        <f t="shared" si="7"/>
        <v>3.9639336261591018</v>
      </c>
      <c r="C114" s="49">
        <f t="shared" si="8"/>
        <v>319.56123373019301</v>
      </c>
      <c r="D114" s="49">
        <f t="shared" si="9"/>
        <v>3.4321568627450984E-2</v>
      </c>
      <c r="E114" s="49">
        <f t="shared" si="9"/>
        <v>0.14091764705882354</v>
      </c>
      <c r="F114" s="49">
        <f t="shared" si="9"/>
        <v>0.14901960784313725</v>
      </c>
      <c r="G114" s="49" t="e">
        <f t="shared" si="10"/>
        <v>#REF!</v>
      </c>
      <c r="H114" s="49" t="e">
        <f t="shared" si="10"/>
        <v>#REF!</v>
      </c>
      <c r="I114" s="49" t="e">
        <f t="shared" si="10"/>
        <v>#REF!</v>
      </c>
      <c r="J114" s="116"/>
      <c r="K114" s="116"/>
      <c r="L114" s="116"/>
      <c r="N114" s="49">
        <v>8.7520000000000007</v>
      </c>
      <c r="O114" s="49">
        <v>35.933999999999997</v>
      </c>
      <c r="P114" s="49">
        <v>38</v>
      </c>
    </row>
    <row r="115" spans="1:16" x14ac:dyDescent="0.3">
      <c r="A115" s="49">
        <v>69</v>
      </c>
      <c r="B115" s="115">
        <f t="shared" si="7"/>
        <v>3.9619326500732064</v>
      </c>
      <c r="C115" s="49">
        <f t="shared" si="8"/>
        <v>319.722628292683</v>
      </c>
      <c r="D115" s="49">
        <f t="shared" si="9"/>
        <v>3.4581960784313727E-2</v>
      </c>
      <c r="E115" s="49">
        <f t="shared" si="9"/>
        <v>0.15274509803921571</v>
      </c>
      <c r="F115" s="49">
        <f t="shared" si="9"/>
        <v>0.1528078431372549</v>
      </c>
      <c r="G115" s="49" t="e">
        <f t="shared" si="10"/>
        <v>#REF!</v>
      </c>
      <c r="H115" s="49" t="e">
        <f t="shared" si="10"/>
        <v>#REF!</v>
      </c>
      <c r="I115" s="49" t="e">
        <f t="shared" si="10"/>
        <v>#REF!</v>
      </c>
      <c r="J115" s="116"/>
      <c r="K115" s="116"/>
      <c r="L115" s="116"/>
      <c r="N115" s="49">
        <v>8.8184000000000005</v>
      </c>
      <c r="O115" s="49">
        <v>38.950000000000003</v>
      </c>
      <c r="P115" s="49">
        <v>38.966000000000001</v>
      </c>
    </row>
    <row r="116" spans="1:16" x14ac:dyDescent="0.3">
      <c r="A116" s="49">
        <v>70</v>
      </c>
      <c r="B116" s="115">
        <f t="shared" si="7"/>
        <v>3.9599316739873105</v>
      </c>
      <c r="C116" s="49">
        <f t="shared" si="8"/>
        <v>319.88418596236102</v>
      </c>
      <c r="D116" s="49">
        <f t="shared" si="9"/>
        <v>4.8072549019607842E-2</v>
      </c>
      <c r="E116" s="49">
        <f t="shared" si="9"/>
        <v>0.14916862745098036</v>
      </c>
      <c r="F116" s="49">
        <f t="shared" si="9"/>
        <v>0.15294117647058822</v>
      </c>
      <c r="G116" s="49" t="e">
        <f t="shared" si="10"/>
        <v>#REF!</v>
      </c>
      <c r="H116" s="49" t="e">
        <f t="shared" si="10"/>
        <v>#REF!</v>
      </c>
      <c r="I116" s="49" t="e">
        <f t="shared" si="10"/>
        <v>#REF!</v>
      </c>
      <c r="J116" s="116"/>
      <c r="K116" s="116"/>
      <c r="L116" s="116"/>
      <c r="N116" s="49">
        <v>12.2585</v>
      </c>
      <c r="O116" s="49">
        <v>38.037999999999997</v>
      </c>
      <c r="P116" s="49">
        <v>39</v>
      </c>
    </row>
    <row r="117" spans="1:16" x14ac:dyDescent="0.3">
      <c r="A117" s="49">
        <v>71</v>
      </c>
      <c r="B117" s="115">
        <f t="shared" si="7"/>
        <v>3.9579306979014151</v>
      </c>
      <c r="C117" s="49">
        <f t="shared" si="8"/>
        <v>320.04590698660888</v>
      </c>
      <c r="D117" s="49">
        <f t="shared" si="9"/>
        <v>4.895921568627451E-2</v>
      </c>
      <c r="E117" s="49">
        <f t="shared" si="9"/>
        <v>0.14523529411764705</v>
      </c>
      <c r="F117" s="49">
        <f t="shared" si="9"/>
        <v>0.14536862745098042</v>
      </c>
      <c r="G117" s="49" t="e">
        <f t="shared" si="10"/>
        <v>#REF!</v>
      </c>
      <c r="H117" s="49" t="e">
        <f t="shared" si="10"/>
        <v>#REF!</v>
      </c>
      <c r="I117" s="49" t="e">
        <f t="shared" si="10"/>
        <v>#REF!</v>
      </c>
      <c r="J117" s="116"/>
      <c r="K117" s="116"/>
      <c r="L117" s="116"/>
      <c r="N117" s="49">
        <v>12.4846</v>
      </c>
      <c r="O117" s="49">
        <v>37.034999999999997</v>
      </c>
      <c r="P117" s="49">
        <v>37.069000000000003</v>
      </c>
    </row>
    <row r="118" spans="1:16" x14ac:dyDescent="0.3">
      <c r="A118" s="49">
        <v>72</v>
      </c>
      <c r="B118" s="115">
        <f t="shared" si="7"/>
        <v>3.9559297218155196</v>
      </c>
      <c r="C118" s="49">
        <f t="shared" si="8"/>
        <v>320.20779161330927</v>
      </c>
      <c r="D118" s="49">
        <f t="shared" si="9"/>
        <v>5.7328235294117645E-2</v>
      </c>
      <c r="E118" s="49">
        <f t="shared" si="9"/>
        <v>0.14888235294117649</v>
      </c>
      <c r="F118" s="49">
        <f t="shared" si="9"/>
        <v>0.14509803921568626</v>
      </c>
      <c r="G118" s="49" t="e">
        <f t="shared" si="10"/>
        <v>#REF!</v>
      </c>
      <c r="H118" s="49" t="e">
        <f t="shared" si="10"/>
        <v>#REF!</v>
      </c>
      <c r="I118" s="49" t="e">
        <f t="shared" si="10"/>
        <v>#REF!</v>
      </c>
      <c r="J118" s="116"/>
      <c r="K118" s="116"/>
      <c r="L118" s="116"/>
      <c r="N118" s="49">
        <v>14.6187</v>
      </c>
      <c r="O118" s="49">
        <v>37.965000000000003</v>
      </c>
      <c r="P118" s="49">
        <v>37</v>
      </c>
    </row>
    <row r="119" spans="1:16" x14ac:dyDescent="0.3">
      <c r="A119" s="49">
        <v>73</v>
      </c>
      <c r="B119" s="115">
        <f t="shared" si="7"/>
        <v>3.9539287457296242</v>
      </c>
      <c r="C119" s="49">
        <f t="shared" si="8"/>
        <v>320.36984009084637</v>
      </c>
      <c r="D119" s="49">
        <f t="shared" si="9"/>
        <v>5.7927843137254902E-2</v>
      </c>
      <c r="E119" s="49">
        <f t="shared" si="9"/>
        <v>0.14523921568627451</v>
      </c>
      <c r="F119" s="49">
        <f t="shared" si="9"/>
        <v>0.14131764705882352</v>
      </c>
      <c r="G119" s="49" t="e">
        <f t="shared" si="10"/>
        <v>#REF!</v>
      </c>
      <c r="H119" s="49" t="e">
        <f t="shared" si="10"/>
        <v>#REF!</v>
      </c>
      <c r="I119" s="49" t="e">
        <f t="shared" si="10"/>
        <v>#REF!</v>
      </c>
      <c r="J119" s="116"/>
      <c r="K119" s="116"/>
      <c r="L119" s="116"/>
      <c r="N119" s="49">
        <v>14.771599999999999</v>
      </c>
      <c r="O119" s="49">
        <v>37.036000000000001</v>
      </c>
      <c r="P119" s="49">
        <v>36.036000000000001</v>
      </c>
    </row>
    <row r="120" spans="1:16" x14ac:dyDescent="0.3">
      <c r="A120" s="49">
        <v>74</v>
      </c>
      <c r="B120" s="115">
        <f t="shared" si="7"/>
        <v>3.9519277696437283</v>
      </c>
      <c r="C120" s="49">
        <f t="shared" si="8"/>
        <v>320.53205266810755</v>
      </c>
      <c r="D120" s="49">
        <f t="shared" si="9"/>
        <v>6.5421568627450979E-2</v>
      </c>
      <c r="E120" s="49">
        <f t="shared" si="9"/>
        <v>0.15118823529411762</v>
      </c>
      <c r="F120" s="49">
        <f t="shared" si="9"/>
        <v>0.14117647058823529</v>
      </c>
      <c r="G120" s="49" t="e">
        <f t="shared" si="10"/>
        <v>#REF!</v>
      </c>
      <c r="H120" s="49" t="e">
        <f t="shared" si="10"/>
        <v>#REF!</v>
      </c>
      <c r="I120" s="49" t="e">
        <f t="shared" si="10"/>
        <v>#REF!</v>
      </c>
      <c r="J120" s="116"/>
      <c r="K120" s="116"/>
      <c r="L120" s="116"/>
      <c r="N120" s="49">
        <v>16.682500000000001</v>
      </c>
      <c r="O120" s="49">
        <v>38.552999999999997</v>
      </c>
      <c r="P120" s="49">
        <v>36</v>
      </c>
    </row>
    <row r="121" spans="1:16" x14ac:dyDescent="0.3">
      <c r="A121" s="49">
        <v>75</v>
      </c>
      <c r="B121" s="115">
        <f t="shared" si="7"/>
        <v>3.9499267935578328</v>
      </c>
      <c r="C121" s="49">
        <f t="shared" si="8"/>
        <v>320.69442959448452</v>
      </c>
      <c r="D121" s="49">
        <f t="shared" si="9"/>
        <v>6.6207450980392157E-2</v>
      </c>
      <c r="E121" s="49">
        <f t="shared" si="9"/>
        <v>0.15916470588235296</v>
      </c>
      <c r="F121" s="49">
        <f t="shared" si="9"/>
        <v>0.13361960784313726</v>
      </c>
      <c r="G121" s="49" t="e">
        <f t="shared" si="10"/>
        <v>#REF!</v>
      </c>
      <c r="H121" s="49" t="e">
        <f t="shared" si="10"/>
        <v>#REF!</v>
      </c>
      <c r="I121" s="49" t="e">
        <f t="shared" si="10"/>
        <v>#REF!</v>
      </c>
      <c r="J121" s="116"/>
      <c r="K121" s="116"/>
      <c r="L121" s="116"/>
      <c r="N121" s="49">
        <v>16.882899999999999</v>
      </c>
      <c r="O121" s="49">
        <v>40.587000000000003</v>
      </c>
      <c r="P121" s="49">
        <v>34.073</v>
      </c>
    </row>
    <row r="122" spans="1:16" x14ac:dyDescent="0.3">
      <c r="A122" s="49">
        <v>76</v>
      </c>
      <c r="B122" s="115">
        <f t="shared" si="7"/>
        <v>3.9479258174719374</v>
      </c>
      <c r="C122" s="49">
        <f t="shared" si="8"/>
        <v>320.85697111987452</v>
      </c>
      <c r="D122" s="49">
        <f t="shared" si="9"/>
        <v>7.4218823529411768E-2</v>
      </c>
      <c r="E122" s="49">
        <f t="shared" si="9"/>
        <v>0.15428627450980392</v>
      </c>
      <c r="F122" s="49">
        <f t="shared" si="9"/>
        <v>0.13333333333333333</v>
      </c>
      <c r="G122" s="49" t="e">
        <f t="shared" si="10"/>
        <v>#REF!</v>
      </c>
      <c r="H122" s="49" t="e">
        <f t="shared" si="10"/>
        <v>#REF!</v>
      </c>
      <c r="I122" s="49" t="e">
        <f t="shared" si="10"/>
        <v>#REF!</v>
      </c>
      <c r="J122" s="116"/>
      <c r="K122" s="116"/>
      <c r="L122" s="116"/>
      <c r="N122" s="49">
        <v>18.925799999999999</v>
      </c>
      <c r="O122" s="49">
        <v>39.343000000000004</v>
      </c>
      <c r="P122" s="49">
        <v>34</v>
      </c>
    </row>
    <row r="123" spans="1:16" x14ac:dyDescent="0.3">
      <c r="A123" s="49">
        <v>77</v>
      </c>
      <c r="B123" s="115">
        <f t="shared" si="7"/>
        <v>3.9459248413860419</v>
      </c>
      <c r="C123" s="49">
        <f t="shared" si="8"/>
        <v>321.01967749468173</v>
      </c>
      <c r="D123" s="49">
        <f t="shared" si="9"/>
        <v>7.4509803921568626E-2</v>
      </c>
      <c r="E123" s="49">
        <f t="shared" si="9"/>
        <v>0.15389019607843138</v>
      </c>
      <c r="F123" s="49">
        <f t="shared" si="9"/>
        <v>0.14088235294117646</v>
      </c>
      <c r="G123" s="49" t="e">
        <f t="shared" si="10"/>
        <v>#REF!</v>
      </c>
      <c r="H123" s="49" t="e">
        <f t="shared" si="10"/>
        <v>#REF!</v>
      </c>
      <c r="I123" s="49" t="e">
        <f t="shared" si="10"/>
        <v>#REF!</v>
      </c>
      <c r="J123" s="116"/>
      <c r="K123" s="116"/>
      <c r="L123" s="116"/>
      <c r="N123" s="49">
        <v>19</v>
      </c>
      <c r="O123" s="49">
        <v>39.241999999999997</v>
      </c>
      <c r="P123" s="49">
        <v>35.924999999999997</v>
      </c>
    </row>
    <row r="124" spans="1:16" x14ac:dyDescent="0.3">
      <c r="A124" s="49">
        <v>78</v>
      </c>
      <c r="B124" s="115">
        <f t="shared" si="7"/>
        <v>3.943923865300146</v>
      </c>
      <c r="C124" s="49">
        <f t="shared" si="8"/>
        <v>321.18254896981858</v>
      </c>
      <c r="D124" s="49">
        <f t="shared" si="9"/>
        <v>7.8281960784313723E-2</v>
      </c>
      <c r="E124" s="49">
        <f t="shared" si="9"/>
        <v>0.15710588235294118</v>
      </c>
      <c r="F124" s="49">
        <f t="shared" si="9"/>
        <v>0.14117647058823529</v>
      </c>
      <c r="G124" s="49" t="e">
        <f t="shared" si="10"/>
        <v>#REF!</v>
      </c>
      <c r="H124" s="49" t="e">
        <f t="shared" si="10"/>
        <v>#REF!</v>
      </c>
      <c r="I124" s="49" t="e">
        <f t="shared" si="10"/>
        <v>#REF!</v>
      </c>
      <c r="J124" s="116"/>
      <c r="K124" s="116"/>
      <c r="L124" s="116"/>
      <c r="N124" s="49">
        <v>19.9619</v>
      </c>
      <c r="O124" s="49">
        <v>40.061999999999998</v>
      </c>
      <c r="P124" s="49">
        <v>36</v>
      </c>
    </row>
    <row r="125" spans="1:16" x14ac:dyDescent="0.3">
      <c r="A125" s="49">
        <v>79</v>
      </c>
      <c r="B125" s="115">
        <f t="shared" si="7"/>
        <v>3.9419228892142506</v>
      </c>
      <c r="C125" s="49">
        <f t="shared" si="8"/>
        <v>321.34558579670681</v>
      </c>
      <c r="D125" s="49">
        <f t="shared" si="9"/>
        <v>7.8431372549019607E-2</v>
      </c>
      <c r="E125" s="49">
        <f t="shared" si="9"/>
        <v>0.1681843137254902</v>
      </c>
      <c r="F125" s="49">
        <f t="shared" si="9"/>
        <v>0.15248627450980393</v>
      </c>
      <c r="G125" s="49" t="e">
        <f t="shared" si="10"/>
        <v>#REF!</v>
      </c>
      <c r="H125" s="49" t="e">
        <f t="shared" si="10"/>
        <v>#REF!</v>
      </c>
      <c r="I125" s="49" t="e">
        <f t="shared" si="10"/>
        <v>#REF!</v>
      </c>
      <c r="J125" s="116"/>
      <c r="K125" s="116"/>
      <c r="L125" s="116"/>
      <c r="N125" s="49">
        <v>20</v>
      </c>
      <c r="O125" s="49">
        <v>42.887</v>
      </c>
      <c r="P125" s="49">
        <v>38.884</v>
      </c>
    </row>
    <row r="126" spans="1:16" x14ac:dyDescent="0.3">
      <c r="A126" s="49">
        <v>80</v>
      </c>
      <c r="B126" s="115">
        <f t="shared" si="7"/>
        <v>3.9399219131283552</v>
      </c>
      <c r="C126" s="49">
        <f t="shared" si="8"/>
        <v>321.50878822727901</v>
      </c>
      <c r="D126" s="49">
        <f t="shared" si="9"/>
        <v>8.9736862745098026E-2</v>
      </c>
      <c r="E126" s="49">
        <f t="shared" si="9"/>
        <v>0.16880784313725491</v>
      </c>
      <c r="F126" s="49">
        <f t="shared" si="9"/>
        <v>0.15294117647058822</v>
      </c>
      <c r="G126" s="49" t="e">
        <f t="shared" si="10"/>
        <v>#REF!</v>
      </c>
      <c r="H126" s="49" t="e">
        <f t="shared" si="10"/>
        <v>#REF!</v>
      </c>
      <c r="I126" s="49" t="e">
        <f t="shared" si="10"/>
        <v>#REF!</v>
      </c>
      <c r="J126" s="116"/>
      <c r="K126" s="116"/>
      <c r="L126" s="116"/>
      <c r="N126" s="49">
        <v>22.882899999999999</v>
      </c>
      <c r="O126" s="49">
        <v>43.045999999999999</v>
      </c>
      <c r="P126" s="49">
        <v>39</v>
      </c>
    </row>
    <row r="127" spans="1:16" x14ac:dyDescent="0.3">
      <c r="A127" s="49">
        <v>81</v>
      </c>
      <c r="B127" s="115">
        <f t="shared" si="7"/>
        <v>3.9379209370424597</v>
      </c>
      <c r="C127" s="49">
        <f t="shared" si="8"/>
        <v>321.67215651397987</v>
      </c>
      <c r="D127" s="49">
        <f t="shared" si="9"/>
        <v>9.0196078431372548E-2</v>
      </c>
      <c r="E127" s="49">
        <f t="shared" si="9"/>
        <v>0.1650392156862745</v>
      </c>
      <c r="F127" s="49">
        <f t="shared" si="9"/>
        <v>0.14917647058823527</v>
      </c>
      <c r="G127" s="49" t="e">
        <f t="shared" ref="G127:I142" si="11">G126</f>
        <v>#REF!</v>
      </c>
      <c r="H127" s="49" t="e">
        <f t="shared" si="11"/>
        <v>#REF!</v>
      </c>
      <c r="I127" s="49" t="e">
        <f t="shared" si="11"/>
        <v>#REF!</v>
      </c>
      <c r="J127" s="116"/>
      <c r="K127" s="116"/>
      <c r="L127" s="116"/>
      <c r="N127" s="49">
        <v>23</v>
      </c>
      <c r="O127" s="49">
        <v>42.085000000000001</v>
      </c>
      <c r="P127" s="49">
        <v>38.04</v>
      </c>
    </row>
    <row r="128" spans="1:16" x14ac:dyDescent="0.3">
      <c r="A128" s="49">
        <v>82</v>
      </c>
      <c r="B128" s="115">
        <f t="shared" si="7"/>
        <v>3.9359199609565638</v>
      </c>
      <c r="C128" s="49">
        <f t="shared" si="8"/>
        <v>321.83569090976738</v>
      </c>
      <c r="D128" s="49">
        <f t="shared" si="9"/>
        <v>8.2666666666666652E-2</v>
      </c>
      <c r="E128" s="49">
        <f t="shared" si="9"/>
        <v>0.17600000000000002</v>
      </c>
      <c r="F128" s="49">
        <f t="shared" si="9"/>
        <v>0.14902745098039216</v>
      </c>
      <c r="G128" s="49" t="e">
        <f t="shared" si="11"/>
        <v>#REF!</v>
      </c>
      <c r="H128" s="49" t="e">
        <f t="shared" si="11"/>
        <v>#REF!</v>
      </c>
      <c r="I128" s="49" t="e">
        <f t="shared" si="11"/>
        <v>#REF!</v>
      </c>
      <c r="J128" s="116"/>
      <c r="K128" s="116"/>
      <c r="L128" s="116"/>
      <c r="N128" s="49">
        <v>21.08</v>
      </c>
      <c r="O128" s="49">
        <v>44.88</v>
      </c>
      <c r="P128" s="49">
        <v>38.002000000000002</v>
      </c>
    </row>
    <row r="129" spans="1:16" x14ac:dyDescent="0.3">
      <c r="A129" s="49">
        <v>83</v>
      </c>
      <c r="B129" s="115">
        <f t="shared" si="7"/>
        <v>3.9339189848706684</v>
      </c>
      <c r="C129" s="49">
        <f t="shared" si="8"/>
        <v>321.99939166811413</v>
      </c>
      <c r="D129" s="49">
        <f t="shared" si="9"/>
        <v>8.2352941176470587E-2</v>
      </c>
      <c r="E129" s="49">
        <f t="shared" si="9"/>
        <v>0.18390196078431376</v>
      </c>
      <c r="F129" s="49">
        <f t="shared" si="9"/>
        <v>0.16784313725490194</v>
      </c>
      <c r="G129" s="49" t="e">
        <f t="shared" si="11"/>
        <v>#REF!</v>
      </c>
      <c r="H129" s="49" t="e">
        <f t="shared" si="11"/>
        <v>#REF!</v>
      </c>
      <c r="I129" s="49" t="e">
        <f t="shared" si="11"/>
        <v>#REF!</v>
      </c>
      <c r="J129" s="116"/>
      <c r="K129" s="116"/>
      <c r="L129" s="116"/>
      <c r="N129" s="49">
        <v>21</v>
      </c>
      <c r="O129" s="49">
        <v>46.895000000000003</v>
      </c>
      <c r="P129" s="49">
        <v>42.8</v>
      </c>
    </row>
    <row r="130" spans="1:16" x14ac:dyDescent="0.3">
      <c r="A130" s="49">
        <v>84</v>
      </c>
      <c r="B130" s="115">
        <f t="shared" si="7"/>
        <v>3.9319180087847729</v>
      </c>
      <c r="C130" s="49">
        <f t="shared" si="8"/>
        <v>322.16325904300885</v>
      </c>
      <c r="D130" s="49">
        <f t="shared" si="9"/>
        <v>8.611372549019608E-2</v>
      </c>
      <c r="E130" s="49">
        <f t="shared" si="9"/>
        <v>0.19163921568627451</v>
      </c>
      <c r="F130" s="49">
        <f t="shared" si="9"/>
        <v>0.16862745098039214</v>
      </c>
      <c r="G130" s="49" t="e">
        <f t="shared" si="11"/>
        <v>#REF!</v>
      </c>
      <c r="H130" s="49" t="e">
        <f t="shared" si="11"/>
        <v>#REF!</v>
      </c>
      <c r="I130" s="49" t="e">
        <f t="shared" si="11"/>
        <v>#REF!</v>
      </c>
      <c r="J130" s="116"/>
      <c r="K130" s="116"/>
      <c r="L130" s="116"/>
      <c r="N130" s="49">
        <v>21.959</v>
      </c>
      <c r="O130" s="49">
        <v>48.868000000000002</v>
      </c>
      <c r="P130" s="49">
        <v>43</v>
      </c>
    </row>
    <row r="131" spans="1:16" x14ac:dyDescent="0.3">
      <c r="A131" s="49">
        <v>85</v>
      </c>
      <c r="B131" s="115">
        <f t="shared" si="7"/>
        <v>3.9299170326988775</v>
      </c>
      <c r="C131" s="49">
        <f t="shared" si="8"/>
        <v>322.32729328895743</v>
      </c>
      <c r="D131" s="49">
        <f t="shared" si="9"/>
        <v>8.6274509803921567E-2</v>
      </c>
      <c r="E131" s="49">
        <f t="shared" si="9"/>
        <v>0.19214509803921567</v>
      </c>
      <c r="F131" s="49">
        <f t="shared" si="9"/>
        <v>0.18574901960784312</v>
      </c>
      <c r="G131" s="49" t="e">
        <f t="shared" si="11"/>
        <v>#REF!</v>
      </c>
      <c r="H131" s="49" t="e">
        <f t="shared" si="11"/>
        <v>#REF!</v>
      </c>
      <c r="I131" s="49" t="e">
        <f t="shared" si="11"/>
        <v>#REF!</v>
      </c>
      <c r="J131" s="116"/>
      <c r="K131" s="116"/>
      <c r="L131" s="116"/>
      <c r="N131" s="49">
        <v>22</v>
      </c>
      <c r="O131" s="49">
        <v>48.997</v>
      </c>
      <c r="P131" s="49">
        <v>47.366</v>
      </c>
    </row>
    <row r="132" spans="1:16" x14ac:dyDescent="0.3">
      <c r="A132" s="49">
        <v>86</v>
      </c>
      <c r="B132" s="115">
        <f t="shared" si="7"/>
        <v>3.9279160566129816</v>
      </c>
      <c r="C132" s="49">
        <f t="shared" si="8"/>
        <v>322.49149466098442</v>
      </c>
      <c r="D132" s="49">
        <f t="shared" si="9"/>
        <v>8.6274509803921567E-2</v>
      </c>
      <c r="E132" s="49">
        <f t="shared" si="9"/>
        <v>0.1996705882352941</v>
      </c>
      <c r="F132" s="49">
        <f t="shared" si="9"/>
        <v>0.18591372549019608</v>
      </c>
      <c r="G132" s="49" t="e">
        <f t="shared" si="11"/>
        <v>#REF!</v>
      </c>
      <c r="H132" s="49" t="e">
        <f t="shared" si="11"/>
        <v>#REF!</v>
      </c>
      <c r="I132" s="49" t="e">
        <f t="shared" si="11"/>
        <v>#REF!</v>
      </c>
      <c r="J132" s="116"/>
      <c r="K132" s="116"/>
      <c r="L132" s="116"/>
      <c r="N132" s="49">
        <v>22</v>
      </c>
      <c r="O132" s="49">
        <v>50.915999999999997</v>
      </c>
      <c r="P132" s="49">
        <v>47.408000000000001</v>
      </c>
    </row>
    <row r="133" spans="1:16" x14ac:dyDescent="0.3">
      <c r="A133" s="49">
        <v>87</v>
      </c>
      <c r="B133" s="115">
        <f t="shared" si="7"/>
        <v>3.9259150805270862</v>
      </c>
      <c r="C133" s="49">
        <f t="shared" si="8"/>
        <v>322.65586341463427</v>
      </c>
      <c r="D133" s="49">
        <f t="shared" si="9"/>
        <v>8.6274509803921567E-2</v>
      </c>
      <c r="E133" s="49">
        <f t="shared" si="9"/>
        <v>0.20750980392156862</v>
      </c>
      <c r="F133" s="49">
        <f t="shared" si="9"/>
        <v>0.18435686274509805</v>
      </c>
      <c r="G133" s="49" t="e">
        <f t="shared" si="11"/>
        <v>#REF!</v>
      </c>
      <c r="H133" s="49" t="e">
        <f t="shared" si="11"/>
        <v>#REF!</v>
      </c>
      <c r="I133" s="49" t="e">
        <f t="shared" si="11"/>
        <v>#REF!</v>
      </c>
      <c r="J133" s="116"/>
      <c r="K133" s="116"/>
      <c r="L133" s="116"/>
      <c r="N133" s="49">
        <v>22</v>
      </c>
      <c r="O133" s="49">
        <v>52.914999999999999</v>
      </c>
      <c r="P133" s="49">
        <v>47.011000000000003</v>
      </c>
    </row>
    <row r="134" spans="1:16" x14ac:dyDescent="0.3">
      <c r="A134" s="49">
        <v>88</v>
      </c>
      <c r="B134" s="115">
        <f t="shared" si="7"/>
        <v>3.9239141044411907</v>
      </c>
      <c r="C134" s="49">
        <f t="shared" si="8"/>
        <v>322.82039980597267</v>
      </c>
      <c r="D134" s="49">
        <f t="shared" si="9"/>
        <v>9.3780784313725496E-2</v>
      </c>
      <c r="E134" s="49">
        <f t="shared" si="9"/>
        <v>0.20784313725490194</v>
      </c>
      <c r="F134" s="49">
        <f t="shared" si="9"/>
        <v>0.18431372549019606</v>
      </c>
      <c r="G134" s="49" t="e">
        <f t="shared" si="11"/>
        <v>#REF!</v>
      </c>
      <c r="H134" s="49" t="e">
        <f t="shared" si="11"/>
        <v>#REF!</v>
      </c>
      <c r="I134" s="49" t="e">
        <f t="shared" si="11"/>
        <v>#REF!</v>
      </c>
      <c r="J134" s="116"/>
      <c r="K134" s="116"/>
      <c r="L134" s="116"/>
      <c r="N134" s="49">
        <v>23.914100000000001</v>
      </c>
      <c r="O134" s="49">
        <v>53</v>
      </c>
      <c r="P134" s="49">
        <v>47</v>
      </c>
    </row>
    <row r="135" spans="1:16" x14ac:dyDescent="0.3">
      <c r="A135" s="49">
        <v>89</v>
      </c>
      <c r="B135" s="115">
        <f t="shared" si="7"/>
        <v>3.9219131283552948</v>
      </c>
      <c r="C135" s="49">
        <f t="shared" si="8"/>
        <v>322.98510409158797</v>
      </c>
      <c r="D135" s="49">
        <f t="shared" si="9"/>
        <v>9.4117647058823528E-2</v>
      </c>
      <c r="E135" s="49">
        <f t="shared" si="9"/>
        <v>0.21159607843137254</v>
      </c>
      <c r="F135" s="49">
        <f t="shared" si="9"/>
        <v>0.20916862745098042</v>
      </c>
      <c r="G135" s="49" t="e">
        <f t="shared" si="11"/>
        <v>#REF!</v>
      </c>
      <c r="H135" s="49" t="e">
        <f t="shared" si="11"/>
        <v>#REF!</v>
      </c>
      <c r="I135" s="49" t="e">
        <f t="shared" si="11"/>
        <v>#REF!</v>
      </c>
      <c r="J135" s="116"/>
      <c r="K135" s="116"/>
      <c r="L135" s="116"/>
      <c r="N135" s="49">
        <v>24</v>
      </c>
      <c r="O135" s="49">
        <v>53.957000000000001</v>
      </c>
      <c r="P135" s="49">
        <v>53.338000000000001</v>
      </c>
    </row>
    <row r="136" spans="1:16" x14ac:dyDescent="0.3">
      <c r="A136" s="49">
        <v>90</v>
      </c>
      <c r="B136" s="115">
        <f t="shared" si="7"/>
        <v>3.9199121522693994</v>
      </c>
      <c r="C136" s="49">
        <f t="shared" si="8"/>
        <v>323.14997652859233</v>
      </c>
      <c r="D136" s="49">
        <f t="shared" si="9"/>
        <v>9.0368235294117638E-2</v>
      </c>
      <c r="E136" s="49">
        <f t="shared" si="9"/>
        <v>0.22301176470588235</v>
      </c>
      <c r="F136" s="49">
        <f t="shared" si="9"/>
        <v>0.20952941176470588</v>
      </c>
      <c r="G136" s="49" t="e">
        <f t="shared" si="11"/>
        <v>#REF!</v>
      </c>
      <c r="H136" s="49" t="e">
        <f t="shared" si="11"/>
        <v>#REF!</v>
      </c>
      <c r="I136" s="49" t="e">
        <f t="shared" si="11"/>
        <v>#REF!</v>
      </c>
      <c r="J136" s="116"/>
      <c r="K136" s="116"/>
      <c r="L136" s="116"/>
      <c r="N136" s="49">
        <v>23.043900000000001</v>
      </c>
      <c r="O136" s="49">
        <v>56.868000000000002</v>
      </c>
      <c r="P136" s="49">
        <v>53.43</v>
      </c>
    </row>
    <row r="137" spans="1:16" x14ac:dyDescent="0.3">
      <c r="A137" s="49">
        <v>91</v>
      </c>
      <c r="B137" s="115">
        <f t="shared" si="7"/>
        <v>3.9179111761835039</v>
      </c>
      <c r="C137" s="49">
        <f t="shared" si="8"/>
        <v>323.31501737462327</v>
      </c>
      <c r="D137" s="49">
        <f t="shared" si="9"/>
        <v>9.0196078431372548E-2</v>
      </c>
      <c r="E137" s="49">
        <f t="shared" si="9"/>
        <v>0.23311764705882351</v>
      </c>
      <c r="F137" s="49">
        <f t="shared" si="9"/>
        <v>0.2091529411764706</v>
      </c>
      <c r="G137" s="49" t="e">
        <f t="shared" si="11"/>
        <v>#REF!</v>
      </c>
      <c r="H137" s="49" t="e">
        <f t="shared" si="11"/>
        <v>#REF!</v>
      </c>
      <c r="I137" s="49" t="e">
        <f t="shared" si="11"/>
        <v>#REF!</v>
      </c>
      <c r="J137" s="116"/>
      <c r="K137" s="116"/>
      <c r="L137" s="116"/>
      <c r="N137" s="49">
        <v>23</v>
      </c>
      <c r="O137" s="49">
        <v>59.445</v>
      </c>
      <c r="P137" s="49">
        <v>53.334000000000003</v>
      </c>
    </row>
    <row r="138" spans="1:16" x14ac:dyDescent="0.3">
      <c r="A138" s="49">
        <v>92</v>
      </c>
      <c r="B138" s="115">
        <f t="shared" si="7"/>
        <v>3.9159102000976085</v>
      </c>
      <c r="C138" s="49">
        <f t="shared" si="8"/>
        <v>323.48022688784488</v>
      </c>
      <c r="D138" s="49">
        <f t="shared" si="9"/>
        <v>0.10143254901960784</v>
      </c>
      <c r="E138" s="49">
        <f t="shared" si="9"/>
        <v>0.23337254901960783</v>
      </c>
      <c r="F138" s="49">
        <f t="shared" si="9"/>
        <v>0.20888235294117646</v>
      </c>
      <c r="G138" s="49" t="e">
        <f t="shared" si="11"/>
        <v>#REF!</v>
      </c>
      <c r="H138" s="49" t="e">
        <f t="shared" si="11"/>
        <v>#REF!</v>
      </c>
      <c r="I138" s="49" t="e">
        <f t="shared" si="11"/>
        <v>#REF!</v>
      </c>
      <c r="J138" s="116"/>
      <c r="K138" s="116"/>
      <c r="L138" s="116"/>
      <c r="N138" s="49">
        <v>25.865300000000001</v>
      </c>
      <c r="O138" s="49">
        <v>59.51</v>
      </c>
      <c r="P138" s="49">
        <v>53.265000000000001</v>
      </c>
    </row>
    <row r="139" spans="1:16" x14ac:dyDescent="0.3">
      <c r="A139" s="49">
        <v>93</v>
      </c>
      <c r="B139" s="115">
        <f t="shared" si="7"/>
        <v>3.9139092240117126</v>
      </c>
      <c r="C139" s="49">
        <f t="shared" si="8"/>
        <v>323.64560532694912</v>
      </c>
      <c r="D139" s="49">
        <f t="shared" si="9"/>
        <v>0.10196078431372549</v>
      </c>
      <c r="E139" s="49">
        <f t="shared" si="9"/>
        <v>0.23620784313725487</v>
      </c>
      <c r="F139" s="49">
        <f t="shared" si="9"/>
        <v>0.2290392156862745</v>
      </c>
      <c r="G139" s="49" t="e">
        <f t="shared" si="11"/>
        <v>#REF!</v>
      </c>
      <c r="H139" s="49" t="e">
        <f t="shared" si="11"/>
        <v>#REF!</v>
      </c>
      <c r="I139" s="49" t="e">
        <f t="shared" si="11"/>
        <v>#REF!</v>
      </c>
      <c r="J139" s="116"/>
      <c r="K139" s="116"/>
      <c r="L139" s="116"/>
      <c r="N139" s="49">
        <v>26</v>
      </c>
      <c r="O139" s="49">
        <v>60.232999999999997</v>
      </c>
      <c r="P139" s="49">
        <v>58.405000000000001</v>
      </c>
    </row>
    <row r="140" spans="1:16" x14ac:dyDescent="0.3">
      <c r="A140" s="49">
        <v>94</v>
      </c>
      <c r="B140" s="115">
        <f t="shared" si="7"/>
        <v>3.9119082479258172</v>
      </c>
      <c r="C140" s="49">
        <f t="shared" si="8"/>
        <v>323.81115295115723</v>
      </c>
      <c r="D140" s="49">
        <f t="shared" si="9"/>
        <v>0.10196078431372549</v>
      </c>
      <c r="E140" s="49">
        <f t="shared" si="9"/>
        <v>0.24767058823529411</v>
      </c>
      <c r="F140" s="49">
        <f t="shared" si="9"/>
        <v>0.22953333333333334</v>
      </c>
      <c r="G140" s="49" t="e">
        <f t="shared" si="11"/>
        <v>#REF!</v>
      </c>
      <c r="H140" s="49" t="e">
        <f t="shared" si="11"/>
        <v>#REF!</v>
      </c>
      <c r="I140" s="49" t="e">
        <f t="shared" si="11"/>
        <v>#REF!</v>
      </c>
      <c r="J140" s="116"/>
      <c r="K140" s="116"/>
      <c r="L140" s="116"/>
      <c r="N140" s="49">
        <v>26</v>
      </c>
      <c r="O140" s="49">
        <v>63.155999999999999</v>
      </c>
      <c r="P140" s="49">
        <v>58.530999999999999</v>
      </c>
    </row>
    <row r="141" spans="1:16" x14ac:dyDescent="0.3">
      <c r="A141" s="49">
        <v>95</v>
      </c>
      <c r="B141" s="115">
        <f t="shared" si="7"/>
        <v>3.9099072718399217</v>
      </c>
      <c r="C141" s="49">
        <f t="shared" si="8"/>
        <v>323.97687002022127</v>
      </c>
      <c r="D141" s="49">
        <f t="shared" si="9"/>
        <v>0.10196078431372549</v>
      </c>
      <c r="E141" s="49">
        <f t="shared" si="9"/>
        <v>0.2534078431372549</v>
      </c>
      <c r="F141" s="49">
        <f t="shared" si="9"/>
        <v>0.23993333333333333</v>
      </c>
      <c r="G141" s="49" t="e">
        <f t="shared" si="11"/>
        <v>#REF!</v>
      </c>
      <c r="H141" s="49" t="e">
        <f t="shared" si="11"/>
        <v>#REF!</v>
      </c>
      <c r="I141" s="49" t="e">
        <f t="shared" si="11"/>
        <v>#REF!</v>
      </c>
      <c r="J141" s="116"/>
      <c r="K141" s="116"/>
      <c r="L141" s="116"/>
      <c r="N141" s="49">
        <v>26</v>
      </c>
      <c r="O141" s="49">
        <v>64.619</v>
      </c>
      <c r="P141" s="49">
        <v>61.183</v>
      </c>
    </row>
    <row r="142" spans="1:16" x14ac:dyDescent="0.3">
      <c r="A142" s="49">
        <v>96</v>
      </c>
      <c r="B142" s="115">
        <f t="shared" si="7"/>
        <v>3.9079062957540263</v>
      </c>
      <c r="C142" s="49">
        <f t="shared" si="8"/>
        <v>324.14275679442517</v>
      </c>
      <c r="D142" s="49">
        <f t="shared" si="9"/>
        <v>0.10569843137254901</v>
      </c>
      <c r="E142" s="49">
        <f t="shared" si="9"/>
        <v>0.25355686274509798</v>
      </c>
      <c r="F142" s="49">
        <f t="shared" si="9"/>
        <v>0.24056078431372549</v>
      </c>
      <c r="G142" s="49" t="e">
        <f t="shared" si="11"/>
        <v>#REF!</v>
      </c>
      <c r="H142" s="49" t="e">
        <f t="shared" si="11"/>
        <v>#REF!</v>
      </c>
      <c r="I142" s="49" t="e">
        <f t="shared" si="11"/>
        <v>#REF!</v>
      </c>
      <c r="J142" s="116"/>
      <c r="K142" s="116"/>
      <c r="L142" s="116"/>
      <c r="N142" s="49">
        <v>26.953099999999999</v>
      </c>
      <c r="O142" s="49">
        <v>64.656999999999996</v>
      </c>
      <c r="P142" s="49">
        <v>61.343000000000004</v>
      </c>
    </row>
    <row r="143" spans="1:16" x14ac:dyDescent="0.3">
      <c r="A143" s="49">
        <v>97</v>
      </c>
      <c r="B143" s="115">
        <f t="shared" si="7"/>
        <v>3.9059053196681304</v>
      </c>
      <c r="C143" s="49">
        <f t="shared" si="8"/>
        <v>324.30881353458631</v>
      </c>
      <c r="D143" s="49">
        <f t="shared" si="9"/>
        <v>0.10588235294117647</v>
      </c>
      <c r="E143" s="49">
        <f t="shared" si="9"/>
        <v>0.26230588235294117</v>
      </c>
      <c r="F143" s="49">
        <f t="shared" si="9"/>
        <v>0.25521960784313724</v>
      </c>
      <c r="G143" s="49" t="e">
        <f t="shared" ref="G143:I158" si="12">G142</f>
        <v>#REF!</v>
      </c>
      <c r="H143" s="49" t="e">
        <f t="shared" si="12"/>
        <v>#REF!</v>
      </c>
      <c r="I143" s="49" t="e">
        <f t="shared" si="12"/>
        <v>#REF!</v>
      </c>
      <c r="J143" s="116"/>
      <c r="K143" s="116"/>
      <c r="L143" s="116"/>
      <c r="N143" s="49">
        <v>27</v>
      </c>
      <c r="O143" s="49">
        <v>66.888000000000005</v>
      </c>
      <c r="P143" s="49">
        <v>65.081000000000003</v>
      </c>
    </row>
    <row r="144" spans="1:16" x14ac:dyDescent="0.3">
      <c r="A144" s="49">
        <v>98</v>
      </c>
      <c r="B144" s="115">
        <f t="shared" si="7"/>
        <v>3.9039043435822349</v>
      </c>
      <c r="C144" s="49">
        <f t="shared" si="8"/>
        <v>324.47504050205657</v>
      </c>
      <c r="D144" s="49">
        <f t="shared" si="9"/>
        <v>0.10588235294117647</v>
      </c>
      <c r="E144" s="49">
        <f t="shared" si="9"/>
        <v>0.27768235294117644</v>
      </c>
      <c r="F144" s="49">
        <f t="shared" si="9"/>
        <v>0.25575294117647057</v>
      </c>
      <c r="G144" s="49" t="e">
        <f t="shared" si="12"/>
        <v>#REF!</v>
      </c>
      <c r="H144" s="49" t="e">
        <f t="shared" si="12"/>
        <v>#REF!</v>
      </c>
      <c r="I144" s="49" t="e">
        <f t="shared" si="12"/>
        <v>#REF!</v>
      </c>
      <c r="J144" s="116"/>
      <c r="K144" s="116"/>
      <c r="L144" s="116"/>
      <c r="N144" s="49">
        <v>27</v>
      </c>
      <c r="O144" s="49">
        <v>70.808999999999997</v>
      </c>
      <c r="P144" s="49">
        <v>65.216999999999999</v>
      </c>
    </row>
    <row r="145" spans="1:16" x14ac:dyDescent="0.3">
      <c r="A145" s="49">
        <v>99</v>
      </c>
      <c r="B145" s="115">
        <f t="shared" si="7"/>
        <v>3.9019033674963395</v>
      </c>
      <c r="C145" s="49">
        <f t="shared" si="8"/>
        <v>324.64143795872428</v>
      </c>
      <c r="D145" s="49">
        <f t="shared" si="9"/>
        <v>0.10588235294117647</v>
      </c>
      <c r="E145" s="49">
        <f t="shared" si="9"/>
        <v>0.28434509803921565</v>
      </c>
      <c r="F145" s="49">
        <f t="shared" si="9"/>
        <v>0.27514509803921566</v>
      </c>
      <c r="G145" s="49" t="e">
        <f t="shared" si="12"/>
        <v>#REF!</v>
      </c>
      <c r="H145" s="49" t="e">
        <f t="shared" si="12"/>
        <v>#REF!</v>
      </c>
      <c r="I145" s="49" t="e">
        <f t="shared" si="12"/>
        <v>#REF!</v>
      </c>
      <c r="J145" s="116"/>
      <c r="K145" s="116"/>
      <c r="L145" s="116"/>
      <c r="N145" s="49">
        <v>27</v>
      </c>
      <c r="O145" s="49">
        <v>72.507999999999996</v>
      </c>
      <c r="P145" s="49">
        <v>70.162000000000006</v>
      </c>
    </row>
    <row r="146" spans="1:16" x14ac:dyDescent="0.3">
      <c r="A146" s="49">
        <v>100</v>
      </c>
      <c r="B146" s="115">
        <f t="shared" si="7"/>
        <v>3.899902391410444</v>
      </c>
      <c r="C146" s="49">
        <f t="shared" si="8"/>
        <v>324.80800616701509</v>
      </c>
      <c r="D146" s="49">
        <f t="shared" si="9"/>
        <v>0.10588235294117647</v>
      </c>
      <c r="E146" s="49">
        <f t="shared" si="9"/>
        <v>0.289921568627451</v>
      </c>
      <c r="F146" s="49">
        <f t="shared" si="9"/>
        <v>0.27623529411764708</v>
      </c>
      <c r="G146" s="49" t="e">
        <f t="shared" si="12"/>
        <v>#REF!</v>
      </c>
      <c r="H146" s="49" t="e">
        <f t="shared" si="12"/>
        <v>#REF!</v>
      </c>
      <c r="I146" s="49" t="e">
        <f t="shared" si="12"/>
        <v>#REF!</v>
      </c>
      <c r="J146" s="116"/>
      <c r="K146" s="116"/>
      <c r="L146" s="116"/>
      <c r="N146" s="49">
        <v>27</v>
      </c>
      <c r="O146" s="49">
        <v>73.930000000000007</v>
      </c>
      <c r="P146" s="49">
        <v>70.44</v>
      </c>
    </row>
    <row r="147" spans="1:16" x14ac:dyDescent="0.3">
      <c r="A147" s="49">
        <v>101</v>
      </c>
      <c r="B147" s="115">
        <f t="shared" si="7"/>
        <v>3.8979014153245481</v>
      </c>
      <c r="C147" s="49">
        <f t="shared" si="8"/>
        <v>324.97474538989343</v>
      </c>
      <c r="D147" s="49">
        <f t="shared" si="9"/>
        <v>0.10588235294117647</v>
      </c>
      <c r="E147" s="49">
        <f t="shared" si="9"/>
        <v>0.29738823529411762</v>
      </c>
      <c r="F147" s="49">
        <f t="shared" si="9"/>
        <v>0.30615686274509796</v>
      </c>
      <c r="G147" s="49" t="e">
        <f t="shared" si="12"/>
        <v>#REF!</v>
      </c>
      <c r="H147" s="49" t="e">
        <f t="shared" si="12"/>
        <v>#REF!</v>
      </c>
      <c r="I147" s="49" t="e">
        <f t="shared" si="12"/>
        <v>#REF!</v>
      </c>
      <c r="J147" s="116"/>
      <c r="K147" s="116"/>
      <c r="L147" s="116"/>
      <c r="N147" s="49">
        <v>27</v>
      </c>
      <c r="O147" s="49">
        <v>75.834000000000003</v>
      </c>
      <c r="P147" s="49">
        <v>78.069999999999993</v>
      </c>
    </row>
    <row r="148" spans="1:16" x14ac:dyDescent="0.3">
      <c r="A148" s="49">
        <v>102</v>
      </c>
      <c r="B148" s="115">
        <f t="shared" si="7"/>
        <v>3.8959004392386527</v>
      </c>
      <c r="C148" s="49">
        <f t="shared" si="8"/>
        <v>325.14165589086412</v>
      </c>
      <c r="D148" s="49">
        <f t="shared" si="9"/>
        <v>0.11706156862745098</v>
      </c>
      <c r="E148" s="49">
        <f t="shared" si="9"/>
        <v>0.30358431372549016</v>
      </c>
      <c r="F148" s="49">
        <f t="shared" si="9"/>
        <v>0.30780000000000002</v>
      </c>
      <c r="G148" s="49" t="e">
        <f t="shared" si="12"/>
        <v>#REF!</v>
      </c>
      <c r="H148" s="49" t="e">
        <f t="shared" si="12"/>
        <v>#REF!</v>
      </c>
      <c r="I148" s="49" t="e">
        <f t="shared" si="12"/>
        <v>#REF!</v>
      </c>
      <c r="J148" s="116"/>
      <c r="K148" s="116"/>
      <c r="L148" s="116"/>
      <c r="N148" s="49">
        <v>29.8507</v>
      </c>
      <c r="O148" s="49">
        <v>77.414000000000001</v>
      </c>
      <c r="P148" s="49">
        <v>78.489000000000004</v>
      </c>
    </row>
    <row r="149" spans="1:16" x14ac:dyDescent="0.3">
      <c r="A149" s="49">
        <v>103</v>
      </c>
      <c r="B149" s="115">
        <f t="shared" si="7"/>
        <v>3.8938994631527573</v>
      </c>
      <c r="C149" s="49">
        <f t="shared" si="8"/>
        <v>325.30873793397348</v>
      </c>
      <c r="D149" s="49">
        <f t="shared" si="9"/>
        <v>0.11764705882352941</v>
      </c>
      <c r="E149" s="49">
        <f t="shared" si="9"/>
        <v>0.31152156862745101</v>
      </c>
      <c r="F149" s="49">
        <f t="shared" si="9"/>
        <v>0.32681960784313724</v>
      </c>
      <c r="G149" s="49" t="e">
        <f t="shared" si="12"/>
        <v>#REF!</v>
      </c>
      <c r="H149" s="49" t="e">
        <f t="shared" si="12"/>
        <v>#REF!</v>
      </c>
      <c r="I149" s="49" t="e">
        <f t="shared" si="12"/>
        <v>#REF!</v>
      </c>
      <c r="J149" s="116"/>
      <c r="K149" s="116"/>
      <c r="L149" s="116"/>
      <c r="N149" s="49">
        <v>30</v>
      </c>
      <c r="O149" s="49">
        <v>79.438000000000002</v>
      </c>
      <c r="P149" s="49">
        <v>83.338999999999999</v>
      </c>
    </row>
    <row r="150" spans="1:16" x14ac:dyDescent="0.3">
      <c r="A150" s="49">
        <v>104</v>
      </c>
      <c r="B150" s="115">
        <f t="shared" si="7"/>
        <v>3.8918984870668618</v>
      </c>
      <c r="C150" s="49">
        <f t="shared" si="8"/>
        <v>325.47599178381097</v>
      </c>
      <c r="D150" s="49">
        <f t="shared" si="9"/>
        <v>0.11392470588235293</v>
      </c>
      <c r="E150" s="49">
        <f t="shared" si="9"/>
        <v>0.33082352941176474</v>
      </c>
      <c r="F150" s="49">
        <f t="shared" si="9"/>
        <v>0.32849019607843138</v>
      </c>
      <c r="G150" s="49" t="e">
        <f t="shared" si="12"/>
        <v>#REF!</v>
      </c>
      <c r="H150" s="49" t="e">
        <f t="shared" si="12"/>
        <v>#REF!</v>
      </c>
      <c r="I150" s="49" t="e">
        <f t="shared" si="12"/>
        <v>#REF!</v>
      </c>
      <c r="J150" s="116"/>
      <c r="K150" s="116"/>
      <c r="L150" s="116"/>
      <c r="N150" s="49">
        <v>29.050799999999999</v>
      </c>
      <c r="O150" s="49">
        <v>84.36</v>
      </c>
      <c r="P150" s="49">
        <v>83.765000000000001</v>
      </c>
    </row>
    <row r="151" spans="1:16" x14ac:dyDescent="0.3">
      <c r="A151" s="49">
        <v>105</v>
      </c>
      <c r="B151" s="115">
        <f t="shared" si="7"/>
        <v>3.8898975109809659</v>
      </c>
      <c r="C151" s="49">
        <f t="shared" si="8"/>
        <v>325.6434177055105</v>
      </c>
      <c r="D151" s="49">
        <f t="shared" si="9"/>
        <v>0.11372549019607843</v>
      </c>
      <c r="E151" s="49">
        <f t="shared" si="9"/>
        <v>0.34419215686274507</v>
      </c>
      <c r="F151" s="49">
        <f t="shared" si="9"/>
        <v>0.35240784313725487</v>
      </c>
      <c r="G151" s="49" t="e">
        <f t="shared" si="12"/>
        <v>#REF!</v>
      </c>
      <c r="H151" s="49" t="e">
        <f t="shared" si="12"/>
        <v>#REF!</v>
      </c>
      <c r="I151" s="49" t="e">
        <f t="shared" si="12"/>
        <v>#REF!</v>
      </c>
      <c r="J151" s="116"/>
      <c r="K151" s="116"/>
      <c r="L151" s="116"/>
      <c r="N151" s="49">
        <v>29</v>
      </c>
      <c r="O151" s="49">
        <v>87.769000000000005</v>
      </c>
      <c r="P151" s="49">
        <v>89.864000000000004</v>
      </c>
    </row>
    <row r="152" spans="1:16" x14ac:dyDescent="0.3">
      <c r="A152" s="49">
        <v>106</v>
      </c>
      <c r="B152" s="115">
        <f t="shared" si="7"/>
        <v>3.8878965348950705</v>
      </c>
      <c r="C152" s="49">
        <f t="shared" si="8"/>
        <v>325.81101596475162</v>
      </c>
      <c r="D152" s="49">
        <f t="shared" si="9"/>
        <v>0.12488156862745098</v>
      </c>
      <c r="E152" s="49">
        <f t="shared" si="9"/>
        <v>0.3507725490196078</v>
      </c>
      <c r="F152" s="49">
        <f t="shared" si="9"/>
        <v>0.35471764705882353</v>
      </c>
      <c r="G152" s="49" t="e">
        <f t="shared" si="12"/>
        <v>#REF!</v>
      </c>
      <c r="H152" s="49" t="e">
        <f t="shared" si="12"/>
        <v>#REF!</v>
      </c>
      <c r="I152" s="49" t="e">
        <f t="shared" si="12"/>
        <v>#REF!</v>
      </c>
      <c r="J152" s="116"/>
      <c r="K152" s="116"/>
      <c r="L152" s="116"/>
      <c r="N152" s="49">
        <v>31.844799999999999</v>
      </c>
      <c r="O152" s="49">
        <v>89.447000000000003</v>
      </c>
      <c r="P152" s="49">
        <v>90.453000000000003</v>
      </c>
    </row>
    <row r="153" spans="1:16" x14ac:dyDescent="0.3">
      <c r="A153" s="49">
        <v>107</v>
      </c>
      <c r="B153" s="115">
        <f t="shared" si="7"/>
        <v>3.885895558809175</v>
      </c>
      <c r="C153" s="49">
        <f t="shared" si="8"/>
        <v>325.97878682776127</v>
      </c>
      <c r="D153" s="49">
        <f t="shared" si="9"/>
        <v>0.12549019607843137</v>
      </c>
      <c r="E153" s="49">
        <f t="shared" si="9"/>
        <v>0.36340392156862744</v>
      </c>
      <c r="F153" s="49">
        <f t="shared" si="9"/>
        <v>0.36506274509803921</v>
      </c>
      <c r="G153" s="49" t="e">
        <f t="shared" si="12"/>
        <v>#REF!</v>
      </c>
      <c r="H153" s="49" t="e">
        <f t="shared" si="12"/>
        <v>#REF!</v>
      </c>
      <c r="I153" s="49" t="e">
        <f t="shared" si="12"/>
        <v>#REF!</v>
      </c>
      <c r="J153" s="116"/>
      <c r="K153" s="116"/>
      <c r="L153" s="116"/>
      <c r="N153" s="49">
        <v>32</v>
      </c>
      <c r="O153" s="49">
        <v>92.668000000000006</v>
      </c>
      <c r="P153" s="49">
        <v>93.090999999999994</v>
      </c>
    </row>
    <row r="154" spans="1:16" x14ac:dyDescent="0.3">
      <c r="A154" s="49">
        <v>108</v>
      </c>
      <c r="B154" s="115">
        <f t="shared" si="7"/>
        <v>3.8838945827232796</v>
      </c>
      <c r="C154" s="49">
        <f t="shared" si="8"/>
        <v>326.146730561315</v>
      </c>
      <c r="D154" s="49">
        <f t="shared" si="9"/>
        <v>0.13291999999999998</v>
      </c>
      <c r="E154" s="49">
        <f t="shared" si="9"/>
        <v>0.36433725490196078</v>
      </c>
      <c r="F154" s="49">
        <f t="shared" si="9"/>
        <v>0.36576862745098043</v>
      </c>
      <c r="G154" s="49" t="e">
        <f t="shared" si="12"/>
        <v>#REF!</v>
      </c>
      <c r="H154" s="49" t="e">
        <f t="shared" si="12"/>
        <v>#REF!</v>
      </c>
      <c r="I154" s="49" t="e">
        <f t="shared" si="12"/>
        <v>#REF!</v>
      </c>
      <c r="J154" s="116"/>
      <c r="K154" s="116"/>
      <c r="L154" s="116"/>
      <c r="N154" s="49">
        <v>33.894599999999997</v>
      </c>
      <c r="O154" s="49">
        <v>92.906000000000006</v>
      </c>
      <c r="P154" s="49">
        <v>93.271000000000001</v>
      </c>
    </row>
    <row r="155" spans="1:16" x14ac:dyDescent="0.3">
      <c r="A155" s="49">
        <v>109</v>
      </c>
      <c r="B155" s="115">
        <f t="shared" si="7"/>
        <v>3.8818936066373837</v>
      </c>
      <c r="C155" s="49">
        <f t="shared" si="8"/>
        <v>326.31484743273836</v>
      </c>
      <c r="D155" s="49">
        <f t="shared" si="9"/>
        <v>0.13333333333333333</v>
      </c>
      <c r="E155" s="49">
        <f t="shared" si="9"/>
        <v>0.36098823529411767</v>
      </c>
      <c r="F155" s="49">
        <f t="shared" si="9"/>
        <v>0.37101176470588232</v>
      </c>
      <c r="G155" s="49" t="e">
        <f t="shared" si="12"/>
        <v>#REF!</v>
      </c>
      <c r="H155" s="49" t="e">
        <f t="shared" si="12"/>
        <v>#REF!</v>
      </c>
      <c r="I155" s="49" t="e">
        <f t="shared" si="12"/>
        <v>#REF!</v>
      </c>
      <c r="J155" s="116"/>
      <c r="K155" s="116"/>
      <c r="L155" s="116"/>
      <c r="N155" s="49">
        <v>34</v>
      </c>
      <c r="O155" s="49">
        <v>92.052000000000007</v>
      </c>
      <c r="P155" s="49">
        <v>94.608000000000004</v>
      </c>
    </row>
    <row r="156" spans="1:16" x14ac:dyDescent="0.3">
      <c r="A156" s="49">
        <v>110</v>
      </c>
      <c r="B156" s="115">
        <f t="shared" si="7"/>
        <v>3.8798926305514883</v>
      </c>
      <c r="C156" s="49">
        <f t="shared" si="8"/>
        <v>326.48313770990842</v>
      </c>
      <c r="D156" s="49">
        <f t="shared" si="9"/>
        <v>0.12962235294117647</v>
      </c>
      <c r="E156" s="49">
        <f t="shared" si="9"/>
        <v>0.36703529411764702</v>
      </c>
      <c r="F156" s="49">
        <f t="shared" si="9"/>
        <v>0.37110588235294117</v>
      </c>
      <c r="G156" s="49" t="e">
        <f t="shared" si="12"/>
        <v>#REF!</v>
      </c>
      <c r="H156" s="49" t="e">
        <f t="shared" si="12"/>
        <v>#REF!</v>
      </c>
      <c r="I156" s="49" t="e">
        <f t="shared" si="12"/>
        <v>#REF!</v>
      </c>
      <c r="J156" s="116"/>
      <c r="K156" s="116"/>
      <c r="L156" s="116"/>
      <c r="N156" s="49">
        <v>33.053699999999999</v>
      </c>
      <c r="O156" s="49">
        <v>93.593999999999994</v>
      </c>
      <c r="P156" s="49">
        <v>94.632000000000005</v>
      </c>
    </row>
    <row r="157" spans="1:16" x14ac:dyDescent="0.3">
      <c r="A157" s="49">
        <v>111</v>
      </c>
      <c r="B157" s="115">
        <f t="shared" si="7"/>
        <v>3.8778916544655928</v>
      </c>
      <c r="C157" s="49">
        <f t="shared" si="8"/>
        <v>326.65160166125509</v>
      </c>
      <c r="D157" s="49">
        <f t="shared" si="9"/>
        <v>0.12941176470588237</v>
      </c>
      <c r="E157" s="49">
        <f t="shared" si="9"/>
        <v>0.35650588235294117</v>
      </c>
      <c r="F157" s="49">
        <f t="shared" si="9"/>
        <v>0.3604</v>
      </c>
      <c r="G157" s="49" t="e">
        <f t="shared" si="12"/>
        <v>#REF!</v>
      </c>
      <c r="H157" s="49" t="e">
        <f t="shared" si="12"/>
        <v>#REF!</v>
      </c>
      <c r="I157" s="49" t="e">
        <f t="shared" si="12"/>
        <v>#REF!</v>
      </c>
      <c r="J157" s="116"/>
      <c r="K157" s="116"/>
      <c r="L157" s="116"/>
      <c r="N157" s="49">
        <v>33</v>
      </c>
      <c r="O157" s="49">
        <v>90.909000000000006</v>
      </c>
      <c r="P157" s="49">
        <v>91.902000000000001</v>
      </c>
    </row>
    <row r="158" spans="1:16" x14ac:dyDescent="0.3">
      <c r="A158" s="49">
        <v>112</v>
      </c>
      <c r="B158" s="115">
        <f t="shared" si="7"/>
        <v>3.8758906783796974</v>
      </c>
      <c r="C158" s="49">
        <f t="shared" si="8"/>
        <v>326.82023955576273</v>
      </c>
      <c r="D158" s="49">
        <f t="shared" si="9"/>
        <v>0.14424078431372547</v>
      </c>
      <c r="E158" s="49">
        <f t="shared" si="9"/>
        <v>0.34047058823529408</v>
      </c>
      <c r="F158" s="49">
        <f t="shared" si="9"/>
        <v>0.35922352941176472</v>
      </c>
      <c r="G158" s="49" t="e">
        <f t="shared" si="12"/>
        <v>#REF!</v>
      </c>
      <c r="H158" s="49" t="e">
        <f t="shared" si="12"/>
        <v>#REF!</v>
      </c>
      <c r="I158" s="49" t="e">
        <f t="shared" si="12"/>
        <v>#REF!</v>
      </c>
      <c r="J158" s="116"/>
      <c r="K158" s="116"/>
      <c r="L158" s="116"/>
      <c r="N158" s="49">
        <v>36.781399999999998</v>
      </c>
      <c r="O158" s="49">
        <v>86.82</v>
      </c>
      <c r="P158" s="49">
        <v>91.602000000000004</v>
      </c>
    </row>
    <row r="159" spans="1:16" x14ac:dyDescent="0.3">
      <c r="A159" s="49">
        <v>113</v>
      </c>
      <c r="B159" s="115">
        <f t="shared" si="7"/>
        <v>3.8738897022938015</v>
      </c>
      <c r="C159" s="49">
        <f t="shared" si="8"/>
        <v>326.98905166297129</v>
      </c>
      <c r="D159" s="49">
        <f t="shared" si="9"/>
        <v>0.14509803921568626</v>
      </c>
      <c r="E159" s="49">
        <f t="shared" si="9"/>
        <v>0.32321176470588231</v>
      </c>
      <c r="F159" s="49">
        <f t="shared" si="9"/>
        <v>0.32227450980392158</v>
      </c>
      <c r="G159" s="49" t="e">
        <f t="shared" ref="G159:I174" si="13">G158</f>
        <v>#REF!</v>
      </c>
      <c r="H159" s="49" t="e">
        <f t="shared" si="13"/>
        <v>#REF!</v>
      </c>
      <c r="I159" s="49" t="e">
        <f t="shared" si="13"/>
        <v>#REF!</v>
      </c>
      <c r="J159" s="116"/>
      <c r="K159" s="116"/>
      <c r="L159" s="116"/>
      <c r="N159" s="49">
        <v>37</v>
      </c>
      <c r="O159" s="49">
        <v>82.418999999999997</v>
      </c>
      <c r="P159" s="49">
        <v>82.18</v>
      </c>
    </row>
    <row r="160" spans="1:16" x14ac:dyDescent="0.3">
      <c r="A160" s="49">
        <v>114</v>
      </c>
      <c r="B160" s="115">
        <f t="shared" si="7"/>
        <v>3.871888726207906</v>
      </c>
      <c r="C160" s="49">
        <f t="shared" si="8"/>
        <v>327.15803825297797</v>
      </c>
      <c r="D160" s="49">
        <f t="shared" si="9"/>
        <v>0.14144431372549018</v>
      </c>
      <c r="E160" s="49">
        <f t="shared" si="9"/>
        <v>0.29920392156862746</v>
      </c>
      <c r="F160" s="49">
        <f t="shared" si="9"/>
        <v>0.31871372549019611</v>
      </c>
      <c r="G160" s="49" t="e">
        <f t="shared" si="13"/>
        <v>#REF!</v>
      </c>
      <c r="H160" s="49" t="e">
        <f t="shared" si="13"/>
        <v>#REF!</v>
      </c>
      <c r="I160" s="49" t="e">
        <f t="shared" si="13"/>
        <v>#REF!</v>
      </c>
      <c r="J160" s="116"/>
      <c r="K160" s="116"/>
      <c r="L160" s="116"/>
      <c r="N160" s="49">
        <v>36.068300000000001</v>
      </c>
      <c r="O160" s="49">
        <v>76.296999999999997</v>
      </c>
      <c r="P160" s="49">
        <v>81.272000000000006</v>
      </c>
    </row>
    <row r="161" spans="1:16" x14ac:dyDescent="0.3">
      <c r="A161" s="49">
        <v>115</v>
      </c>
      <c r="B161" s="115">
        <f t="shared" si="7"/>
        <v>3.8698877501220106</v>
      </c>
      <c r="C161" s="49">
        <f t="shared" si="8"/>
        <v>327.32719959643867</v>
      </c>
      <c r="D161" s="49">
        <f t="shared" si="9"/>
        <v>0.14153803921568625</v>
      </c>
      <c r="E161" s="49">
        <f t="shared" si="9"/>
        <v>0.27482745098039219</v>
      </c>
      <c r="F161" s="49">
        <f t="shared" si="9"/>
        <v>0.26832941176470593</v>
      </c>
      <c r="G161" s="49" t="e">
        <f t="shared" si="13"/>
        <v>#REF!</v>
      </c>
      <c r="H161" s="49" t="e">
        <f t="shared" si="13"/>
        <v>#REF!</v>
      </c>
      <c r="I161" s="49" t="e">
        <f t="shared" si="13"/>
        <v>#REF!</v>
      </c>
      <c r="J161" s="116"/>
      <c r="K161" s="116"/>
      <c r="L161" s="116"/>
      <c r="N161" s="49">
        <v>36.092199999999998</v>
      </c>
      <c r="O161" s="49">
        <v>70.081000000000003</v>
      </c>
      <c r="P161" s="49">
        <v>68.424000000000007</v>
      </c>
    </row>
    <row r="162" spans="1:16" x14ac:dyDescent="0.3">
      <c r="A162" s="49">
        <v>116</v>
      </c>
      <c r="B162" s="115">
        <f t="shared" si="7"/>
        <v>3.8678867740361151</v>
      </c>
      <c r="C162" s="49">
        <f t="shared" si="8"/>
        <v>327.49653596456926</v>
      </c>
      <c r="D162" s="49">
        <f t="shared" si="9"/>
        <v>0.15643529411764703</v>
      </c>
      <c r="E162" s="49">
        <f t="shared" si="9"/>
        <v>0.25351764705882357</v>
      </c>
      <c r="F162" s="49">
        <f t="shared" si="9"/>
        <v>0.2636</v>
      </c>
      <c r="G162" s="49" t="e">
        <f t="shared" si="13"/>
        <v>#REF!</v>
      </c>
      <c r="H162" s="49" t="e">
        <f t="shared" si="13"/>
        <v>#REF!</v>
      </c>
      <c r="I162" s="49" t="e">
        <f t="shared" si="13"/>
        <v>#REF!</v>
      </c>
      <c r="J162" s="116"/>
      <c r="K162" s="116"/>
      <c r="L162" s="116"/>
      <c r="N162" s="49">
        <v>39.890999999999998</v>
      </c>
      <c r="O162" s="49">
        <v>64.647000000000006</v>
      </c>
      <c r="P162" s="49">
        <v>67.218000000000004</v>
      </c>
    </row>
    <row r="163" spans="1:16" x14ac:dyDescent="0.3">
      <c r="A163" s="49">
        <v>117</v>
      </c>
      <c r="B163" s="115">
        <f t="shared" si="7"/>
        <v>3.8658857979502192</v>
      </c>
      <c r="C163" s="49">
        <f t="shared" si="8"/>
        <v>327.66604762914722</v>
      </c>
      <c r="D163" s="49">
        <f t="shared" si="9"/>
        <v>0.15751725490196078</v>
      </c>
      <c r="E163" s="49">
        <f t="shared" si="9"/>
        <v>0.2357450980392157</v>
      </c>
      <c r="F163" s="49">
        <f t="shared" si="9"/>
        <v>0.22582352941176473</v>
      </c>
      <c r="G163" s="49" t="e">
        <f t="shared" si="13"/>
        <v>#REF!</v>
      </c>
      <c r="H163" s="49" t="e">
        <f t="shared" si="13"/>
        <v>#REF!</v>
      </c>
      <c r="I163" s="49" t="e">
        <f t="shared" si="13"/>
        <v>#REF!</v>
      </c>
      <c r="J163" s="116"/>
      <c r="K163" s="116"/>
      <c r="L163" s="116"/>
      <c r="N163" s="49">
        <v>40.166899999999998</v>
      </c>
      <c r="O163" s="49">
        <v>60.115000000000002</v>
      </c>
      <c r="P163" s="49">
        <v>57.585000000000001</v>
      </c>
    </row>
    <row r="164" spans="1:16" x14ac:dyDescent="0.3">
      <c r="A164" s="49">
        <v>118</v>
      </c>
      <c r="B164" s="115">
        <f t="shared" si="7"/>
        <v>3.8638848218643238</v>
      </c>
      <c r="C164" s="49">
        <f t="shared" si="8"/>
        <v>327.83573486251288</v>
      </c>
      <c r="D164" s="49">
        <f t="shared" si="9"/>
        <v>0.16308627450980395</v>
      </c>
      <c r="E164" s="49">
        <f t="shared" si="9"/>
        <v>0.2198705882352941</v>
      </c>
      <c r="F164" s="49">
        <f t="shared" si="9"/>
        <v>0.22230588235294119</v>
      </c>
      <c r="G164" s="49" t="e">
        <f t="shared" si="13"/>
        <v>#REF!</v>
      </c>
      <c r="H164" s="49" t="e">
        <f t="shared" si="13"/>
        <v>#REF!</v>
      </c>
      <c r="I164" s="49" t="e">
        <f t="shared" si="13"/>
        <v>#REF!</v>
      </c>
      <c r="J164" s="116"/>
      <c r="K164" s="116"/>
      <c r="L164" s="116"/>
      <c r="N164" s="49">
        <v>41.587000000000003</v>
      </c>
      <c r="O164" s="49">
        <v>56.067</v>
      </c>
      <c r="P164" s="49">
        <v>56.688000000000002</v>
      </c>
    </row>
    <row r="165" spans="1:16" x14ac:dyDescent="0.3">
      <c r="A165" s="49">
        <v>119</v>
      </c>
      <c r="B165" s="115">
        <f t="shared" si="7"/>
        <v>3.8618838457784284</v>
      </c>
      <c r="C165" s="49">
        <f t="shared" si="8"/>
        <v>328.00559793757117</v>
      </c>
      <c r="D165" s="49">
        <f t="shared" si="9"/>
        <v>0.16310392156862746</v>
      </c>
      <c r="E165" s="49">
        <f t="shared" si="9"/>
        <v>0.21725882352941178</v>
      </c>
      <c r="F165" s="49">
        <f t="shared" si="9"/>
        <v>0.22778431372549018</v>
      </c>
      <c r="G165" s="49" t="e">
        <f t="shared" si="13"/>
        <v>#REF!</v>
      </c>
      <c r="H165" s="49" t="e">
        <f t="shared" si="13"/>
        <v>#REF!</v>
      </c>
      <c r="I165" s="49" t="e">
        <f t="shared" si="13"/>
        <v>#REF!</v>
      </c>
      <c r="J165" s="116"/>
      <c r="K165" s="116"/>
      <c r="L165" s="116"/>
      <c r="N165" s="49">
        <v>41.591500000000003</v>
      </c>
      <c r="O165" s="49">
        <v>55.401000000000003</v>
      </c>
      <c r="P165" s="49">
        <v>58.085000000000001</v>
      </c>
    </row>
    <row r="166" spans="1:16" x14ac:dyDescent="0.3">
      <c r="A166" s="49">
        <v>120</v>
      </c>
      <c r="B166" s="115">
        <f t="shared" si="7"/>
        <v>3.8598828696925329</v>
      </c>
      <c r="C166" s="49">
        <f t="shared" si="8"/>
        <v>328.17563712779281</v>
      </c>
      <c r="D166" s="49">
        <f t="shared" si="9"/>
        <v>0.1677776470588235</v>
      </c>
      <c r="E166" s="49">
        <f t="shared" si="9"/>
        <v>0.21681176470588234</v>
      </c>
      <c r="F166" s="49">
        <f t="shared" si="9"/>
        <v>0.22801176470588236</v>
      </c>
      <c r="G166" s="49" t="e">
        <f t="shared" si="13"/>
        <v>#REF!</v>
      </c>
      <c r="H166" s="49" t="e">
        <f t="shared" si="13"/>
        <v>#REF!</v>
      </c>
      <c r="I166" s="49" t="e">
        <f t="shared" si="13"/>
        <v>#REF!</v>
      </c>
      <c r="J166" s="116"/>
      <c r="K166" s="116"/>
      <c r="L166" s="116"/>
      <c r="N166" s="49">
        <v>42.783299999999997</v>
      </c>
      <c r="O166" s="49">
        <v>55.286999999999999</v>
      </c>
      <c r="P166" s="49">
        <v>58.143000000000001</v>
      </c>
    </row>
    <row r="167" spans="1:16" x14ac:dyDescent="0.3">
      <c r="A167" s="49">
        <v>121</v>
      </c>
      <c r="B167" s="115">
        <f t="shared" si="7"/>
        <v>3.857881893606637</v>
      </c>
      <c r="C167" s="49">
        <f t="shared" si="8"/>
        <v>328.34585270721601</v>
      </c>
      <c r="D167" s="49">
        <f t="shared" si="9"/>
        <v>0.16736431372549018</v>
      </c>
      <c r="E167" s="49">
        <f t="shared" si="9"/>
        <v>0.2266235294117647</v>
      </c>
      <c r="F167" s="49">
        <f t="shared" si="9"/>
        <v>0.24470196078431372</v>
      </c>
      <c r="G167" s="49" t="e">
        <f t="shared" si="13"/>
        <v>#REF!</v>
      </c>
      <c r="H167" s="49" t="e">
        <f t="shared" si="13"/>
        <v>#REF!</v>
      </c>
      <c r="I167" s="49" t="e">
        <f t="shared" si="13"/>
        <v>#REF!</v>
      </c>
      <c r="J167" s="116"/>
      <c r="K167" s="116"/>
      <c r="L167" s="116"/>
      <c r="N167" s="49">
        <v>42.677900000000001</v>
      </c>
      <c r="O167" s="49">
        <v>57.789000000000001</v>
      </c>
      <c r="P167" s="49">
        <v>62.399000000000001</v>
      </c>
    </row>
    <row r="168" spans="1:16" x14ac:dyDescent="0.3">
      <c r="A168" s="49">
        <v>122</v>
      </c>
      <c r="B168" s="115">
        <f t="shared" si="7"/>
        <v>3.8558809175207416</v>
      </c>
      <c r="C168" s="49">
        <f t="shared" si="8"/>
        <v>328.51624495044751</v>
      </c>
      <c r="D168" s="49">
        <f t="shared" si="9"/>
        <v>0.15478274509803921</v>
      </c>
      <c r="E168" s="49">
        <f t="shared" si="9"/>
        <v>0.23105098039215685</v>
      </c>
      <c r="F168" s="49">
        <f t="shared" si="9"/>
        <v>0.24642745098039212</v>
      </c>
      <c r="G168" s="49" t="e">
        <f t="shared" si="13"/>
        <v>#REF!</v>
      </c>
      <c r="H168" s="49" t="e">
        <f t="shared" si="13"/>
        <v>#REF!</v>
      </c>
      <c r="I168" s="49" t="e">
        <f t="shared" si="13"/>
        <v>#REF!</v>
      </c>
      <c r="J168" s="116"/>
      <c r="K168" s="116"/>
      <c r="L168" s="116"/>
      <c r="N168" s="49">
        <v>39.4696</v>
      </c>
      <c r="O168" s="49">
        <v>58.917999999999999</v>
      </c>
      <c r="P168" s="49">
        <v>62.838999999999999</v>
      </c>
    </row>
    <row r="169" spans="1:16" x14ac:dyDescent="0.3">
      <c r="A169" s="49">
        <v>123</v>
      </c>
      <c r="B169" s="115">
        <f t="shared" si="7"/>
        <v>3.8538799414348461</v>
      </c>
      <c r="C169" s="49">
        <f t="shared" si="8"/>
        <v>328.68681413266478</v>
      </c>
      <c r="D169" s="49">
        <f t="shared" si="9"/>
        <v>0.1532050980392157</v>
      </c>
      <c r="E169" s="49">
        <f t="shared" si="9"/>
        <v>0.23507058823529409</v>
      </c>
      <c r="F169" s="49">
        <f t="shared" si="9"/>
        <v>0.27286274509803921</v>
      </c>
      <c r="G169" s="49" t="e">
        <f t="shared" si="13"/>
        <v>#REF!</v>
      </c>
      <c r="H169" s="49" t="e">
        <f t="shared" si="13"/>
        <v>#REF!</v>
      </c>
      <c r="I169" s="49" t="e">
        <f t="shared" si="13"/>
        <v>#REF!</v>
      </c>
      <c r="J169" s="116"/>
      <c r="K169" s="116"/>
      <c r="L169" s="116"/>
      <c r="N169" s="49">
        <v>39.067300000000003</v>
      </c>
      <c r="O169" s="49">
        <v>59.942999999999998</v>
      </c>
      <c r="P169" s="49">
        <v>69.58</v>
      </c>
    </row>
    <row r="170" spans="1:16" x14ac:dyDescent="0.3">
      <c r="A170" s="49">
        <v>124</v>
      </c>
      <c r="B170" s="115">
        <f t="shared" si="7"/>
        <v>3.8518789653489507</v>
      </c>
      <c r="C170" s="49">
        <f t="shared" si="8"/>
        <v>328.85756052961682</v>
      </c>
      <c r="D170" s="49">
        <f t="shared" si="9"/>
        <v>0.14033843137254901</v>
      </c>
      <c r="E170" s="49">
        <f t="shared" si="9"/>
        <v>0.23889411764705881</v>
      </c>
      <c r="F170" s="49">
        <f t="shared" si="9"/>
        <v>0.27450980392156865</v>
      </c>
      <c r="G170" s="49" t="e">
        <f t="shared" si="13"/>
        <v>#REF!</v>
      </c>
      <c r="H170" s="49" t="e">
        <f t="shared" si="13"/>
        <v>#REF!</v>
      </c>
      <c r="I170" s="49" t="e">
        <f t="shared" si="13"/>
        <v>#REF!</v>
      </c>
      <c r="J170" s="116"/>
      <c r="K170" s="116"/>
      <c r="L170" s="116"/>
      <c r="N170" s="49">
        <v>35.786299999999997</v>
      </c>
      <c r="O170" s="49">
        <v>60.917999999999999</v>
      </c>
      <c r="P170" s="49">
        <v>70</v>
      </c>
    </row>
    <row r="171" spans="1:16" x14ac:dyDescent="0.3">
      <c r="A171" s="49">
        <v>125</v>
      </c>
      <c r="B171" s="115">
        <f t="shared" si="7"/>
        <v>3.8498779892630548</v>
      </c>
      <c r="C171" s="49">
        <f t="shared" si="8"/>
        <v>329.02848441762598</v>
      </c>
      <c r="D171" s="49">
        <f t="shared" si="9"/>
        <v>0.13863294117647057</v>
      </c>
      <c r="E171" s="49">
        <f t="shared" si="9"/>
        <v>0.24270196078431372</v>
      </c>
      <c r="F171" s="49">
        <f t="shared" si="9"/>
        <v>0.27082745098039218</v>
      </c>
      <c r="G171" s="49" t="e">
        <f t="shared" si="13"/>
        <v>#REF!</v>
      </c>
      <c r="H171" s="49" t="e">
        <f t="shared" si="13"/>
        <v>#REF!</v>
      </c>
      <c r="I171" s="49" t="e">
        <f t="shared" si="13"/>
        <v>#REF!</v>
      </c>
      <c r="J171" s="116"/>
      <c r="K171" s="116"/>
      <c r="L171" s="116"/>
      <c r="N171" s="49">
        <v>35.351399999999998</v>
      </c>
      <c r="O171" s="49">
        <v>61.889000000000003</v>
      </c>
      <c r="P171" s="49">
        <v>69.061000000000007</v>
      </c>
    </row>
    <row r="172" spans="1:16" x14ac:dyDescent="0.3">
      <c r="A172" s="49">
        <v>126</v>
      </c>
      <c r="B172" s="115">
        <f t="shared" si="7"/>
        <v>3.8478770131771594</v>
      </c>
      <c r="C172" s="49">
        <f t="shared" si="8"/>
        <v>329.19958607358939</v>
      </c>
      <c r="D172" s="49">
        <f t="shared" si="9"/>
        <v>0.12534117647058823</v>
      </c>
      <c r="E172" s="49">
        <f t="shared" si="9"/>
        <v>0.24652549019607845</v>
      </c>
      <c r="F172" s="49">
        <f t="shared" si="9"/>
        <v>0.27058823529411768</v>
      </c>
      <c r="G172" s="49" t="e">
        <f t="shared" si="13"/>
        <v>#REF!</v>
      </c>
      <c r="H172" s="49" t="e">
        <f t="shared" si="13"/>
        <v>#REF!</v>
      </c>
      <c r="I172" s="49" t="e">
        <f t="shared" si="13"/>
        <v>#REF!</v>
      </c>
      <c r="J172" s="116"/>
      <c r="K172" s="116"/>
      <c r="L172" s="116"/>
      <c r="N172" s="49">
        <v>31.962</v>
      </c>
      <c r="O172" s="49">
        <v>62.863999999999997</v>
      </c>
      <c r="P172" s="49">
        <v>69</v>
      </c>
    </row>
    <row r="173" spans="1:16" x14ac:dyDescent="0.3">
      <c r="A173" s="49">
        <v>127</v>
      </c>
      <c r="B173" s="115">
        <f t="shared" si="7"/>
        <v>3.8458760370912639</v>
      </c>
      <c r="C173" s="49">
        <f t="shared" si="8"/>
        <v>329.37086577498042</v>
      </c>
      <c r="D173" s="49">
        <f t="shared" si="9"/>
        <v>0.1238078431372549</v>
      </c>
      <c r="E173" s="49">
        <f t="shared" si="9"/>
        <v>0.24299215686274511</v>
      </c>
      <c r="F173" s="49">
        <f t="shared" si="9"/>
        <v>0.2669098039215686</v>
      </c>
      <c r="G173" s="49" t="e">
        <f t="shared" si="13"/>
        <v>#REF!</v>
      </c>
      <c r="H173" s="49" t="e">
        <f t="shared" si="13"/>
        <v>#REF!</v>
      </c>
      <c r="I173" s="49" t="e">
        <f t="shared" si="13"/>
        <v>#REF!</v>
      </c>
      <c r="J173" s="116"/>
      <c r="K173" s="116"/>
      <c r="L173" s="116"/>
      <c r="N173" s="49">
        <v>31.571000000000002</v>
      </c>
      <c r="O173" s="49">
        <v>61.963000000000001</v>
      </c>
      <c r="P173" s="49">
        <v>68.061999999999998</v>
      </c>
    </row>
    <row r="174" spans="1:16" x14ac:dyDescent="0.3">
      <c r="A174" s="49">
        <v>128</v>
      </c>
      <c r="B174" s="115">
        <f t="shared" si="7"/>
        <v>3.8438750610053685</v>
      </c>
      <c r="C174" s="49">
        <f t="shared" si="8"/>
        <v>329.54232379985029</v>
      </c>
      <c r="D174" s="49">
        <f t="shared" si="9"/>
        <v>0.1148</v>
      </c>
      <c r="E174" s="49">
        <f t="shared" si="9"/>
        <v>0.23943137254901958</v>
      </c>
      <c r="F174" s="49">
        <f t="shared" si="9"/>
        <v>0.26666666666666666</v>
      </c>
      <c r="G174" s="49" t="e">
        <f t="shared" si="13"/>
        <v>#REF!</v>
      </c>
      <c r="H174" s="49" t="e">
        <f t="shared" si="13"/>
        <v>#REF!</v>
      </c>
      <c r="I174" s="49" t="e">
        <f t="shared" si="13"/>
        <v>#REF!</v>
      </c>
      <c r="J174" s="116"/>
      <c r="K174" s="116"/>
      <c r="L174" s="116"/>
      <c r="N174" s="49">
        <v>29.274000000000001</v>
      </c>
      <c r="O174" s="49">
        <v>61.055</v>
      </c>
      <c r="P174" s="49">
        <v>68</v>
      </c>
    </row>
    <row r="175" spans="1:16" x14ac:dyDescent="0.3">
      <c r="A175" s="49">
        <v>129</v>
      </c>
      <c r="B175" s="115">
        <f t="shared" ref="B175:B238" si="14">4.1/2049*(2049-A175)</f>
        <v>3.8418740849194726</v>
      </c>
      <c r="C175" s="49">
        <f t="shared" ref="C175:C238" si="15">0.4*18.6*78.1*2.18/B175</f>
        <v>329.71396042682937</v>
      </c>
      <c r="D175" s="49">
        <f t="shared" ref="D175:F238" si="16">N175/250/1.02</f>
        <v>0.1137313725490196</v>
      </c>
      <c r="E175" s="49">
        <f t="shared" si="16"/>
        <v>0.24289019607843138</v>
      </c>
      <c r="F175" s="49">
        <f t="shared" si="16"/>
        <v>0.26299215686274507</v>
      </c>
      <c r="G175" s="49" t="e">
        <f t="shared" ref="G175:I190" si="17">G174</f>
        <v>#REF!</v>
      </c>
      <c r="H175" s="49" t="e">
        <f t="shared" si="17"/>
        <v>#REF!</v>
      </c>
      <c r="I175" s="49" t="e">
        <f t="shared" si="17"/>
        <v>#REF!</v>
      </c>
      <c r="J175" s="116"/>
      <c r="K175" s="116"/>
      <c r="L175" s="116"/>
      <c r="N175" s="49">
        <v>29.0015</v>
      </c>
      <c r="O175" s="49">
        <v>61.936999999999998</v>
      </c>
      <c r="P175" s="49">
        <v>67.063000000000002</v>
      </c>
    </row>
    <row r="176" spans="1:16" x14ac:dyDescent="0.3">
      <c r="A176" s="49">
        <v>130</v>
      </c>
      <c r="B176" s="115">
        <f t="shared" si="14"/>
        <v>3.8398731088335771</v>
      </c>
      <c r="C176" s="49">
        <f t="shared" si="15"/>
        <v>329.88577593512895</v>
      </c>
      <c r="D176" s="49">
        <f t="shared" si="16"/>
        <v>0.11110666666666667</v>
      </c>
      <c r="E176" s="49">
        <f t="shared" si="16"/>
        <v>0.24072941176470589</v>
      </c>
      <c r="F176" s="49">
        <f t="shared" si="16"/>
        <v>0.2627450980392157</v>
      </c>
      <c r="G176" s="49" t="e">
        <f t="shared" si="17"/>
        <v>#REF!</v>
      </c>
      <c r="H176" s="49" t="e">
        <f t="shared" si="17"/>
        <v>#REF!</v>
      </c>
      <c r="I176" s="49" t="e">
        <f t="shared" si="17"/>
        <v>#REF!</v>
      </c>
      <c r="J176" s="116"/>
      <c r="K176" s="116"/>
      <c r="L176" s="116"/>
      <c r="N176" s="49">
        <v>28.3322</v>
      </c>
      <c r="O176" s="49">
        <v>61.386000000000003</v>
      </c>
      <c r="P176" s="49">
        <v>67</v>
      </c>
    </row>
    <row r="177" spans="1:16" x14ac:dyDescent="0.3">
      <c r="A177" s="49">
        <v>131</v>
      </c>
      <c r="B177" s="115">
        <f t="shared" si="14"/>
        <v>3.8378721327476817</v>
      </c>
      <c r="C177" s="49">
        <f t="shared" si="15"/>
        <v>330.05777060454244</v>
      </c>
      <c r="D177" s="49">
        <f t="shared" si="16"/>
        <v>0.11055019607843138</v>
      </c>
      <c r="E177" s="49">
        <f t="shared" si="16"/>
        <v>0.23708627450980393</v>
      </c>
      <c r="F177" s="49">
        <f t="shared" si="16"/>
        <v>0.27742745098039218</v>
      </c>
      <c r="G177" s="49" t="e">
        <f t="shared" si="17"/>
        <v>#REF!</v>
      </c>
      <c r="H177" s="49" t="e">
        <f t="shared" si="17"/>
        <v>#REF!</v>
      </c>
      <c r="I177" s="49" t="e">
        <f t="shared" si="17"/>
        <v>#REF!</v>
      </c>
      <c r="J177" s="116"/>
      <c r="K177" s="116"/>
      <c r="L177" s="116"/>
      <c r="N177" s="49">
        <v>28.190300000000001</v>
      </c>
      <c r="O177" s="49">
        <v>60.457000000000001</v>
      </c>
      <c r="P177" s="49">
        <v>70.744</v>
      </c>
    </row>
    <row r="178" spans="1:16" x14ac:dyDescent="0.3">
      <c r="A178" s="49">
        <v>132</v>
      </c>
      <c r="B178" s="115">
        <f t="shared" si="14"/>
        <v>3.8358711566617858</v>
      </c>
      <c r="C178" s="49">
        <f t="shared" si="15"/>
        <v>330.22994471544729</v>
      </c>
      <c r="D178" s="49">
        <f t="shared" si="16"/>
        <v>0.1045556862745098</v>
      </c>
      <c r="E178" s="49">
        <f t="shared" si="16"/>
        <v>0.24112156862745096</v>
      </c>
      <c r="F178" s="49">
        <f t="shared" si="16"/>
        <v>0.27843137254901956</v>
      </c>
      <c r="G178" s="49" t="e">
        <f t="shared" si="17"/>
        <v>#REF!</v>
      </c>
      <c r="H178" s="49" t="e">
        <f t="shared" si="17"/>
        <v>#REF!</v>
      </c>
      <c r="I178" s="49" t="e">
        <f t="shared" si="17"/>
        <v>#REF!</v>
      </c>
      <c r="J178" s="116"/>
      <c r="K178" s="116"/>
      <c r="L178" s="116"/>
      <c r="N178" s="49">
        <v>26.6617</v>
      </c>
      <c r="O178" s="49">
        <v>61.485999999999997</v>
      </c>
      <c r="P178" s="49">
        <v>71</v>
      </c>
    </row>
    <row r="179" spans="1:16" x14ac:dyDescent="0.3">
      <c r="A179" s="49">
        <v>133</v>
      </c>
      <c r="B179" s="115">
        <f t="shared" si="14"/>
        <v>3.8338701805758904</v>
      </c>
      <c r="C179" s="49">
        <f t="shared" si="15"/>
        <v>330.40229854880607</v>
      </c>
      <c r="D179" s="49">
        <f t="shared" si="16"/>
        <v>0.10386117647058823</v>
      </c>
      <c r="E179" s="49">
        <f t="shared" si="16"/>
        <v>0.24121176470588235</v>
      </c>
      <c r="F179" s="49">
        <f t="shared" si="16"/>
        <v>0.28943137254901963</v>
      </c>
      <c r="G179" s="49" t="e">
        <f t="shared" si="17"/>
        <v>#REF!</v>
      </c>
      <c r="H179" s="49" t="e">
        <f t="shared" si="17"/>
        <v>#REF!</v>
      </c>
      <c r="I179" s="49" t="e">
        <f t="shared" si="17"/>
        <v>#REF!</v>
      </c>
      <c r="J179" s="116"/>
      <c r="K179" s="116"/>
      <c r="L179" s="116"/>
      <c r="N179" s="49">
        <v>26.4846</v>
      </c>
      <c r="O179" s="49">
        <v>61.509</v>
      </c>
      <c r="P179" s="49">
        <v>73.805000000000007</v>
      </c>
    </row>
    <row r="180" spans="1:16" x14ac:dyDescent="0.3">
      <c r="A180" s="49">
        <v>134</v>
      </c>
      <c r="B180" s="115">
        <f t="shared" si="14"/>
        <v>3.8318692044899949</v>
      </c>
      <c r="C180" s="49">
        <f t="shared" si="15"/>
        <v>330.57483238616834</v>
      </c>
      <c r="D180" s="49">
        <f t="shared" si="16"/>
        <v>0.10034745098039215</v>
      </c>
      <c r="E180" s="49">
        <f t="shared" si="16"/>
        <v>0.23665882352941175</v>
      </c>
      <c r="F180" s="49">
        <f t="shared" si="16"/>
        <v>0.29019607843137252</v>
      </c>
      <c r="G180" s="49" t="e">
        <f t="shared" si="17"/>
        <v>#REF!</v>
      </c>
      <c r="H180" s="49" t="e">
        <f t="shared" si="17"/>
        <v>#REF!</v>
      </c>
      <c r="I180" s="49" t="e">
        <f t="shared" si="17"/>
        <v>#REF!</v>
      </c>
      <c r="J180" s="116"/>
      <c r="K180" s="116"/>
      <c r="L180" s="116"/>
      <c r="N180" s="49">
        <v>25.5886</v>
      </c>
      <c r="O180" s="49">
        <v>60.347999999999999</v>
      </c>
      <c r="P180" s="49">
        <v>74</v>
      </c>
    </row>
    <row r="181" spans="1:16" x14ac:dyDescent="0.3">
      <c r="A181" s="49">
        <v>135</v>
      </c>
      <c r="B181" s="115">
        <f t="shared" si="14"/>
        <v>3.8298682284040995</v>
      </c>
      <c r="C181" s="49">
        <f t="shared" si="15"/>
        <v>330.74754650967208</v>
      </c>
      <c r="D181" s="49">
        <f t="shared" si="16"/>
        <v>0.10022666666666666</v>
      </c>
      <c r="E181" s="49">
        <f t="shared" si="16"/>
        <v>0.23278431372549019</v>
      </c>
      <c r="F181" s="49">
        <f t="shared" si="16"/>
        <v>0.27920784313725489</v>
      </c>
      <c r="G181" s="49" t="e">
        <f t="shared" si="17"/>
        <v>#REF!</v>
      </c>
      <c r="H181" s="49" t="e">
        <f t="shared" si="17"/>
        <v>#REF!</v>
      </c>
      <c r="I181" s="49" t="e">
        <f t="shared" si="17"/>
        <v>#REF!</v>
      </c>
      <c r="J181" s="116"/>
      <c r="K181" s="116"/>
      <c r="L181" s="116"/>
      <c r="N181" s="49">
        <v>25.5578</v>
      </c>
      <c r="O181" s="49">
        <v>59.36</v>
      </c>
      <c r="P181" s="49">
        <v>71.197999999999993</v>
      </c>
    </row>
    <row r="182" spans="1:16" x14ac:dyDescent="0.3">
      <c r="A182" s="49">
        <v>136</v>
      </c>
      <c r="B182" s="115">
        <f t="shared" si="14"/>
        <v>3.8278672523182036</v>
      </c>
      <c r="C182" s="49">
        <f t="shared" si="15"/>
        <v>330.9204412020452</v>
      </c>
      <c r="D182" s="49">
        <f t="shared" si="16"/>
        <v>9.909725490196078E-2</v>
      </c>
      <c r="E182" s="49">
        <f t="shared" si="16"/>
        <v>0.22646666666666668</v>
      </c>
      <c r="F182" s="49">
        <f t="shared" si="16"/>
        <v>0.27843137254901956</v>
      </c>
      <c r="G182" s="49" t="e">
        <f t="shared" si="17"/>
        <v>#REF!</v>
      </c>
      <c r="H182" s="49" t="e">
        <f t="shared" si="17"/>
        <v>#REF!</v>
      </c>
      <c r="I182" s="49" t="e">
        <f t="shared" si="17"/>
        <v>#REF!</v>
      </c>
      <c r="J182" s="116"/>
      <c r="K182" s="116"/>
      <c r="L182" s="116"/>
      <c r="N182" s="49">
        <v>25.2698</v>
      </c>
      <c r="O182" s="49">
        <v>57.749000000000002</v>
      </c>
      <c r="P182" s="49">
        <v>71</v>
      </c>
    </row>
    <row r="183" spans="1:16" x14ac:dyDescent="0.3">
      <c r="A183" s="49">
        <v>137</v>
      </c>
      <c r="B183" s="115">
        <f t="shared" si="14"/>
        <v>3.8258662762323081</v>
      </c>
      <c r="C183" s="49">
        <f t="shared" si="15"/>
        <v>331.09351674660689</v>
      </c>
      <c r="D183" s="49">
        <f t="shared" si="16"/>
        <v>9.8699607843137235E-2</v>
      </c>
      <c r="E183" s="49">
        <f t="shared" si="16"/>
        <v>0.22987843137254901</v>
      </c>
      <c r="F183" s="49">
        <f t="shared" si="16"/>
        <v>0.28574901960784316</v>
      </c>
      <c r="G183" s="49" t="e">
        <f t="shared" si="17"/>
        <v>#REF!</v>
      </c>
      <c r="H183" s="49" t="e">
        <f t="shared" si="17"/>
        <v>#REF!</v>
      </c>
      <c r="I183" s="49" t="e">
        <f t="shared" si="17"/>
        <v>#REF!</v>
      </c>
      <c r="J183" s="116"/>
      <c r="K183" s="116"/>
      <c r="L183" s="116"/>
      <c r="N183" s="49">
        <v>25.168399999999998</v>
      </c>
      <c r="O183" s="49">
        <v>58.619</v>
      </c>
      <c r="P183" s="49">
        <v>72.866</v>
      </c>
    </row>
    <row r="184" spans="1:16" x14ac:dyDescent="0.3">
      <c r="A184" s="49">
        <v>138</v>
      </c>
      <c r="B184" s="115">
        <f t="shared" si="14"/>
        <v>3.8238653001464127</v>
      </c>
      <c r="C184" s="49">
        <f t="shared" si="15"/>
        <v>331.2667734272697</v>
      </c>
      <c r="D184" s="49">
        <f t="shared" si="16"/>
        <v>0.10204705882352941</v>
      </c>
      <c r="E184" s="49">
        <f t="shared" si="16"/>
        <v>0.23592941176470589</v>
      </c>
      <c r="F184" s="49">
        <f t="shared" si="16"/>
        <v>0.28627450980392155</v>
      </c>
      <c r="G184" s="49" t="e">
        <f t="shared" si="17"/>
        <v>#REF!</v>
      </c>
      <c r="H184" s="49" t="e">
        <f t="shared" si="17"/>
        <v>#REF!</v>
      </c>
      <c r="I184" s="49" t="e">
        <f t="shared" si="17"/>
        <v>#REF!</v>
      </c>
      <c r="J184" s="116"/>
      <c r="K184" s="116"/>
      <c r="L184" s="116"/>
      <c r="N184" s="49">
        <v>26.021999999999998</v>
      </c>
      <c r="O184" s="49">
        <v>60.161999999999999</v>
      </c>
      <c r="P184" s="49">
        <v>73</v>
      </c>
    </row>
    <row r="185" spans="1:16" x14ac:dyDescent="0.3">
      <c r="A185" s="49">
        <v>139</v>
      </c>
      <c r="B185" s="115">
        <f t="shared" si="14"/>
        <v>3.8218643240605172</v>
      </c>
      <c r="C185" s="49">
        <f t="shared" si="15"/>
        <v>331.44021152854049</v>
      </c>
      <c r="D185" s="49">
        <f t="shared" si="16"/>
        <v>0.10200078431372549</v>
      </c>
      <c r="E185" s="49">
        <f t="shared" si="16"/>
        <v>0.23614117647058822</v>
      </c>
      <c r="F185" s="49">
        <f t="shared" si="16"/>
        <v>0.26799607843137252</v>
      </c>
      <c r="G185" s="49" t="e">
        <f t="shared" si="17"/>
        <v>#REF!</v>
      </c>
      <c r="H185" s="49" t="e">
        <f t="shared" si="17"/>
        <v>#REF!</v>
      </c>
      <c r="I185" s="49" t="e">
        <f t="shared" si="17"/>
        <v>#REF!</v>
      </c>
      <c r="J185" s="116"/>
      <c r="K185" s="116"/>
      <c r="L185" s="116"/>
      <c r="N185" s="49">
        <v>26.010200000000001</v>
      </c>
      <c r="O185" s="49">
        <v>60.216000000000001</v>
      </c>
      <c r="P185" s="49">
        <v>68.338999999999999</v>
      </c>
    </row>
    <row r="186" spans="1:16" x14ac:dyDescent="0.3">
      <c r="A186" s="49">
        <v>140</v>
      </c>
      <c r="B186" s="115">
        <f t="shared" si="14"/>
        <v>3.8198633479746213</v>
      </c>
      <c r="C186" s="49">
        <f t="shared" si="15"/>
        <v>331.61383133552249</v>
      </c>
      <c r="D186" s="49">
        <f t="shared" si="16"/>
        <v>0.10169098039215686</v>
      </c>
      <c r="E186" s="49">
        <f t="shared" si="16"/>
        <v>0.22589803921568627</v>
      </c>
      <c r="F186" s="49">
        <f t="shared" si="16"/>
        <v>0.26666666666666666</v>
      </c>
      <c r="G186" s="49" t="e">
        <f t="shared" si="17"/>
        <v>#REF!</v>
      </c>
      <c r="H186" s="49" t="e">
        <f t="shared" si="17"/>
        <v>#REF!</v>
      </c>
      <c r="I186" s="49" t="e">
        <f t="shared" si="17"/>
        <v>#REF!</v>
      </c>
      <c r="J186" s="116"/>
      <c r="K186" s="116"/>
      <c r="L186" s="116"/>
      <c r="N186" s="49">
        <v>25.9312</v>
      </c>
      <c r="O186" s="49">
        <v>57.603999999999999</v>
      </c>
      <c r="P186" s="49">
        <v>68</v>
      </c>
    </row>
    <row r="187" spans="1:16" x14ac:dyDescent="0.3">
      <c r="A187" s="49">
        <v>141</v>
      </c>
      <c r="B187" s="115">
        <f t="shared" si="14"/>
        <v>3.8178623718887259</v>
      </c>
      <c r="C187" s="49">
        <f t="shared" si="15"/>
        <v>331.78763313391636</v>
      </c>
      <c r="D187" s="49">
        <f t="shared" si="16"/>
        <v>0.10138078431372549</v>
      </c>
      <c r="E187" s="49">
        <f t="shared" si="16"/>
        <v>0.2163450980392157</v>
      </c>
      <c r="F187" s="49">
        <f t="shared" si="16"/>
        <v>0.25570980392156861</v>
      </c>
      <c r="G187" s="49" t="e">
        <f t="shared" si="17"/>
        <v>#REF!</v>
      </c>
      <c r="H187" s="49" t="e">
        <f t="shared" si="17"/>
        <v>#REF!</v>
      </c>
      <c r="I187" s="49" t="e">
        <f t="shared" si="17"/>
        <v>#REF!</v>
      </c>
      <c r="J187" s="116"/>
      <c r="K187" s="116"/>
      <c r="L187" s="116"/>
      <c r="N187" s="49">
        <v>25.8521</v>
      </c>
      <c r="O187" s="49">
        <v>55.167999999999999</v>
      </c>
      <c r="P187" s="49">
        <v>65.206000000000003</v>
      </c>
    </row>
    <row r="188" spans="1:16" x14ac:dyDescent="0.3">
      <c r="A188" s="49">
        <v>142</v>
      </c>
      <c r="B188" s="115">
        <f t="shared" si="14"/>
        <v>3.8158613958028305</v>
      </c>
      <c r="C188" s="49">
        <f t="shared" si="15"/>
        <v>331.96161721002221</v>
      </c>
      <c r="D188" s="49">
        <f t="shared" si="16"/>
        <v>8.8240392156862746E-2</v>
      </c>
      <c r="E188" s="49">
        <f t="shared" si="16"/>
        <v>0.21763921568627451</v>
      </c>
      <c r="F188" s="49">
        <f t="shared" si="16"/>
        <v>0.25490196078431371</v>
      </c>
      <c r="G188" s="49" t="e">
        <f t="shared" si="17"/>
        <v>#REF!</v>
      </c>
      <c r="H188" s="49" t="e">
        <f t="shared" si="17"/>
        <v>#REF!</v>
      </c>
      <c r="I188" s="49" t="e">
        <f t="shared" si="17"/>
        <v>#REF!</v>
      </c>
      <c r="J188" s="116"/>
      <c r="K188" s="116"/>
      <c r="L188" s="116"/>
      <c r="N188" s="49">
        <v>22.501300000000001</v>
      </c>
      <c r="O188" s="49">
        <v>55.497999999999998</v>
      </c>
      <c r="P188" s="49">
        <v>65</v>
      </c>
    </row>
    <row r="189" spans="1:16" x14ac:dyDescent="0.3">
      <c r="A189" s="49">
        <v>143</v>
      </c>
      <c r="B189" s="115">
        <f t="shared" si="14"/>
        <v>3.813860419716935</v>
      </c>
      <c r="C189" s="49">
        <f t="shared" si="15"/>
        <v>332.13578385074101</v>
      </c>
      <c r="D189" s="49">
        <f t="shared" si="16"/>
        <v>8.7181568627450995E-2</v>
      </c>
      <c r="E189" s="49">
        <f t="shared" si="16"/>
        <v>0.22498431372549021</v>
      </c>
      <c r="F189" s="49">
        <f t="shared" si="16"/>
        <v>0.26949411764705883</v>
      </c>
      <c r="G189" s="49" t="e">
        <f t="shared" si="17"/>
        <v>#REF!</v>
      </c>
      <c r="H189" s="49" t="e">
        <f t="shared" si="17"/>
        <v>#REF!</v>
      </c>
      <c r="I189" s="49" t="e">
        <f t="shared" si="17"/>
        <v>#REF!</v>
      </c>
      <c r="J189" s="116"/>
      <c r="K189" s="116"/>
      <c r="L189" s="116"/>
      <c r="N189" s="49">
        <v>22.231300000000001</v>
      </c>
      <c r="O189" s="49">
        <v>57.371000000000002</v>
      </c>
      <c r="P189" s="49">
        <v>68.721000000000004</v>
      </c>
    </row>
    <row r="190" spans="1:16" x14ac:dyDescent="0.3">
      <c r="A190" s="49">
        <v>144</v>
      </c>
      <c r="B190" s="115">
        <f t="shared" si="14"/>
        <v>3.8118594436310391</v>
      </c>
      <c r="C190" s="49">
        <f t="shared" si="15"/>
        <v>332.31013334357607</v>
      </c>
      <c r="D190" s="49">
        <f t="shared" si="16"/>
        <v>9.2218823529411756E-2</v>
      </c>
      <c r="E190" s="49">
        <f t="shared" si="16"/>
        <v>0.21824705882352941</v>
      </c>
      <c r="F190" s="49">
        <f t="shared" si="16"/>
        <v>0.27058823529411768</v>
      </c>
      <c r="G190" s="49" t="e">
        <f t="shared" si="17"/>
        <v>#REF!</v>
      </c>
      <c r="H190" s="49" t="e">
        <f t="shared" si="17"/>
        <v>#REF!</v>
      </c>
      <c r="I190" s="49" t="e">
        <f t="shared" si="17"/>
        <v>#REF!</v>
      </c>
      <c r="J190" s="116"/>
      <c r="K190" s="116"/>
      <c r="L190" s="116"/>
      <c r="N190" s="49">
        <v>23.515799999999999</v>
      </c>
      <c r="O190" s="49">
        <v>55.652999999999999</v>
      </c>
      <c r="P190" s="49">
        <v>69</v>
      </c>
    </row>
    <row r="191" spans="1:16" x14ac:dyDescent="0.3">
      <c r="A191" s="49">
        <v>145</v>
      </c>
      <c r="B191" s="115">
        <f t="shared" si="14"/>
        <v>3.8098584675451437</v>
      </c>
      <c r="C191" s="49">
        <f t="shared" si="15"/>
        <v>332.48466597663469</v>
      </c>
      <c r="D191" s="49">
        <f t="shared" si="16"/>
        <v>9.229764705882354E-2</v>
      </c>
      <c r="E191" s="49">
        <f t="shared" si="16"/>
        <v>0.21050980392156862</v>
      </c>
      <c r="F191" s="49">
        <f t="shared" si="16"/>
        <v>0.26330196078431367</v>
      </c>
      <c r="G191" s="49" t="e">
        <f t="shared" ref="G191:I206" si="18">G190</f>
        <v>#REF!</v>
      </c>
      <c r="H191" s="49" t="e">
        <f t="shared" si="18"/>
        <v>#REF!</v>
      </c>
      <c r="I191" s="49" t="e">
        <f t="shared" si="18"/>
        <v>#REF!</v>
      </c>
      <c r="J191" s="116"/>
      <c r="K191" s="116"/>
      <c r="L191" s="116"/>
      <c r="N191" s="49">
        <v>23.535900000000002</v>
      </c>
      <c r="O191" s="49">
        <v>53.68</v>
      </c>
      <c r="P191" s="49">
        <v>67.141999999999996</v>
      </c>
    </row>
    <row r="192" spans="1:16" x14ac:dyDescent="0.3">
      <c r="A192" s="49">
        <v>146</v>
      </c>
      <c r="B192" s="115">
        <f t="shared" si="14"/>
        <v>3.8078574914592482</v>
      </c>
      <c r="C192" s="49">
        <f t="shared" si="15"/>
        <v>332.65938203862976</v>
      </c>
      <c r="D192" s="49">
        <f t="shared" si="16"/>
        <v>0.10014078431372549</v>
      </c>
      <c r="E192" s="49">
        <f t="shared" si="16"/>
        <v>0.21164313725490197</v>
      </c>
      <c r="F192" s="49">
        <f t="shared" si="16"/>
        <v>0.2627450980392157</v>
      </c>
      <c r="G192" s="49" t="e">
        <f t="shared" si="18"/>
        <v>#REF!</v>
      </c>
      <c r="H192" s="49" t="e">
        <f t="shared" si="18"/>
        <v>#REF!</v>
      </c>
      <c r="I192" s="49" t="e">
        <f t="shared" si="18"/>
        <v>#REF!</v>
      </c>
      <c r="J192" s="116"/>
      <c r="K192" s="116"/>
      <c r="L192" s="116"/>
      <c r="N192" s="49">
        <v>25.535900000000002</v>
      </c>
      <c r="O192" s="49">
        <v>53.969000000000001</v>
      </c>
      <c r="P192" s="49">
        <v>67</v>
      </c>
    </row>
    <row r="193" spans="1:16" x14ac:dyDescent="0.3">
      <c r="A193" s="49">
        <v>147</v>
      </c>
      <c r="B193" s="115">
        <f t="shared" si="14"/>
        <v>3.8058565153733528</v>
      </c>
      <c r="C193" s="49">
        <f t="shared" si="15"/>
        <v>332.83428181888138</v>
      </c>
      <c r="D193" s="49">
        <f t="shared" si="16"/>
        <v>0.10097333333333335</v>
      </c>
      <c r="E193" s="49">
        <f t="shared" si="16"/>
        <v>0.21176470588235294</v>
      </c>
      <c r="F193" s="49">
        <f t="shared" si="16"/>
        <v>0.24818431372549019</v>
      </c>
      <c r="G193" s="49" t="e">
        <f t="shared" si="18"/>
        <v>#REF!</v>
      </c>
      <c r="H193" s="49" t="e">
        <f t="shared" si="18"/>
        <v>#REF!</v>
      </c>
      <c r="I193" s="49" t="e">
        <f t="shared" si="18"/>
        <v>#REF!</v>
      </c>
      <c r="J193" s="116"/>
      <c r="K193" s="116"/>
      <c r="L193" s="116"/>
      <c r="N193" s="49">
        <v>25.748200000000001</v>
      </c>
      <c r="O193" s="49">
        <v>54</v>
      </c>
      <c r="P193" s="49">
        <v>63.286999999999999</v>
      </c>
    </row>
    <row r="194" spans="1:16" x14ac:dyDescent="0.3">
      <c r="A194" s="49">
        <v>148</v>
      </c>
      <c r="B194" s="115">
        <f t="shared" si="14"/>
        <v>3.8038555392874569</v>
      </c>
      <c r="C194" s="49">
        <f t="shared" si="15"/>
        <v>333.0093656073185</v>
      </c>
      <c r="D194" s="49">
        <f t="shared" si="16"/>
        <v>8.807568627450979E-2</v>
      </c>
      <c r="E194" s="49">
        <f t="shared" si="16"/>
        <v>0.20954117647058823</v>
      </c>
      <c r="F194" s="49">
        <f t="shared" si="16"/>
        <v>0.24705882352941178</v>
      </c>
      <c r="G194" s="49" t="e">
        <f t="shared" si="18"/>
        <v>#REF!</v>
      </c>
      <c r="H194" s="49" t="e">
        <f t="shared" si="18"/>
        <v>#REF!</v>
      </c>
      <c r="I194" s="49" t="e">
        <f t="shared" si="18"/>
        <v>#REF!</v>
      </c>
      <c r="J194" s="116"/>
      <c r="K194" s="116"/>
      <c r="L194" s="116"/>
      <c r="N194" s="49">
        <v>22.459299999999999</v>
      </c>
      <c r="O194" s="49">
        <v>53.433</v>
      </c>
      <c r="P194" s="49">
        <v>63</v>
      </c>
    </row>
    <row r="195" spans="1:16" x14ac:dyDescent="0.3">
      <c r="A195" s="49">
        <v>149</v>
      </c>
      <c r="B195" s="115">
        <f t="shared" si="14"/>
        <v>3.8018545632015615</v>
      </c>
      <c r="C195" s="49">
        <f t="shared" si="15"/>
        <v>333.18463369448023</v>
      </c>
      <c r="D195" s="49">
        <f t="shared" si="16"/>
        <v>8.684862745098039E-2</v>
      </c>
      <c r="E195" s="49">
        <f t="shared" si="16"/>
        <v>0.20794509803921571</v>
      </c>
      <c r="F195" s="49">
        <f t="shared" si="16"/>
        <v>0.25069411764705879</v>
      </c>
      <c r="G195" s="49" t="e">
        <f t="shared" si="18"/>
        <v>#REF!</v>
      </c>
      <c r="H195" s="49" t="e">
        <f t="shared" si="18"/>
        <v>#REF!</v>
      </c>
      <c r="I195" s="49" t="e">
        <f t="shared" si="18"/>
        <v>#REF!</v>
      </c>
      <c r="J195" s="116"/>
      <c r="K195" s="116"/>
      <c r="L195" s="116"/>
      <c r="N195" s="49">
        <v>22.1464</v>
      </c>
      <c r="O195" s="49">
        <v>53.026000000000003</v>
      </c>
      <c r="P195" s="49">
        <v>63.927</v>
      </c>
    </row>
    <row r="196" spans="1:16" x14ac:dyDescent="0.3">
      <c r="A196" s="49">
        <v>150</v>
      </c>
      <c r="B196" s="115">
        <f t="shared" si="14"/>
        <v>3.799853587115666</v>
      </c>
      <c r="C196" s="49">
        <f t="shared" si="15"/>
        <v>333.36008637151787</v>
      </c>
      <c r="D196" s="49">
        <f t="shared" si="16"/>
        <v>8.9936078431372551E-2</v>
      </c>
      <c r="E196" s="49">
        <f t="shared" si="16"/>
        <v>0.2090078431372549</v>
      </c>
      <c r="F196" s="49">
        <f t="shared" si="16"/>
        <v>0.25098039215686274</v>
      </c>
      <c r="G196" s="49" t="e">
        <f t="shared" si="18"/>
        <v>#REF!</v>
      </c>
      <c r="H196" s="49" t="e">
        <f t="shared" si="18"/>
        <v>#REF!</v>
      </c>
      <c r="I196" s="49" t="e">
        <f t="shared" si="18"/>
        <v>#REF!</v>
      </c>
      <c r="J196" s="116"/>
      <c r="K196" s="116"/>
      <c r="L196" s="116"/>
      <c r="N196" s="49">
        <v>22.933700000000002</v>
      </c>
      <c r="O196" s="49">
        <v>53.296999999999997</v>
      </c>
      <c r="P196" s="49">
        <v>64</v>
      </c>
    </row>
    <row r="197" spans="1:16" x14ac:dyDescent="0.3">
      <c r="A197" s="49">
        <v>151</v>
      </c>
      <c r="B197" s="115">
        <f t="shared" si="14"/>
        <v>3.7978526110297706</v>
      </c>
      <c r="C197" s="49">
        <f t="shared" si="15"/>
        <v>333.53572393019618</v>
      </c>
      <c r="D197" s="49">
        <f t="shared" si="16"/>
        <v>9.0196078431372548E-2</v>
      </c>
      <c r="E197" s="49">
        <f t="shared" si="16"/>
        <v>0.20565882352941176</v>
      </c>
      <c r="F197" s="49">
        <f t="shared" si="16"/>
        <v>0.24371372549019607</v>
      </c>
      <c r="G197" s="49" t="e">
        <f t="shared" si="18"/>
        <v>#REF!</v>
      </c>
      <c r="H197" s="49" t="e">
        <f t="shared" si="18"/>
        <v>#REF!</v>
      </c>
      <c r="I197" s="49" t="e">
        <f t="shared" si="18"/>
        <v>#REF!</v>
      </c>
      <c r="J197" s="116"/>
      <c r="K197" s="116"/>
      <c r="L197" s="116"/>
      <c r="N197" s="49">
        <v>23</v>
      </c>
      <c r="O197" s="49">
        <v>52.442999999999998</v>
      </c>
      <c r="P197" s="49">
        <v>62.146999999999998</v>
      </c>
    </row>
    <row r="198" spans="1:16" x14ac:dyDescent="0.3">
      <c r="A198" s="49">
        <v>152</v>
      </c>
      <c r="B198" s="115">
        <f t="shared" si="14"/>
        <v>3.7958516349438747</v>
      </c>
      <c r="C198" s="49">
        <f t="shared" si="15"/>
        <v>333.71154666289533</v>
      </c>
      <c r="D198" s="49">
        <f t="shared" si="16"/>
        <v>9.7457254901960791E-2</v>
      </c>
      <c r="E198" s="49">
        <f t="shared" si="16"/>
        <v>0.20041176470588234</v>
      </c>
      <c r="F198" s="49">
        <f t="shared" si="16"/>
        <v>0.24313725490196078</v>
      </c>
      <c r="G198" s="49" t="e">
        <f t="shared" si="18"/>
        <v>#REF!</v>
      </c>
      <c r="H198" s="49" t="e">
        <f t="shared" si="18"/>
        <v>#REF!</v>
      </c>
      <c r="I198" s="49" t="e">
        <f t="shared" si="18"/>
        <v>#REF!</v>
      </c>
      <c r="J198" s="116"/>
      <c r="K198" s="116"/>
      <c r="L198" s="116"/>
      <c r="N198" s="49">
        <v>24.851600000000001</v>
      </c>
      <c r="O198" s="49">
        <v>51.104999999999997</v>
      </c>
      <c r="P198" s="49">
        <v>62</v>
      </c>
    </row>
    <row r="199" spans="1:16" x14ac:dyDescent="0.3">
      <c r="A199" s="49">
        <v>153</v>
      </c>
      <c r="B199" s="115">
        <f t="shared" si="14"/>
        <v>3.7938506588579792</v>
      </c>
      <c r="C199" s="49">
        <f t="shared" si="15"/>
        <v>333.88755486261203</v>
      </c>
      <c r="D199" s="49">
        <f t="shared" si="16"/>
        <v>9.8039215686274508E-2</v>
      </c>
      <c r="E199" s="49">
        <f t="shared" si="16"/>
        <v>0.20266274509803922</v>
      </c>
      <c r="F199" s="49">
        <f t="shared" si="16"/>
        <v>0.25039607843137257</v>
      </c>
      <c r="G199" s="49" t="e">
        <f t="shared" si="18"/>
        <v>#REF!</v>
      </c>
      <c r="H199" s="49" t="e">
        <f t="shared" si="18"/>
        <v>#REF!</v>
      </c>
      <c r="I199" s="49" t="e">
        <f t="shared" si="18"/>
        <v>#REF!</v>
      </c>
      <c r="J199" s="116"/>
      <c r="K199" s="116"/>
      <c r="L199" s="116"/>
      <c r="N199" s="49">
        <v>25</v>
      </c>
      <c r="O199" s="49">
        <v>51.679000000000002</v>
      </c>
      <c r="P199" s="49">
        <v>63.850999999999999</v>
      </c>
    </row>
    <row r="200" spans="1:16" x14ac:dyDescent="0.3">
      <c r="A200" s="49">
        <v>154</v>
      </c>
      <c r="B200" s="115">
        <f t="shared" si="14"/>
        <v>3.7918496827720838</v>
      </c>
      <c r="C200" s="49">
        <f t="shared" si="15"/>
        <v>334.06374882296166</v>
      </c>
      <c r="D200" s="49">
        <f t="shared" si="16"/>
        <v>9.8039215686274508E-2</v>
      </c>
      <c r="E200" s="49">
        <f t="shared" si="16"/>
        <v>0.21209803921568626</v>
      </c>
      <c r="F200" s="49">
        <f t="shared" si="16"/>
        <v>0.25098039215686274</v>
      </c>
      <c r="G200" s="49" t="e">
        <f t="shared" si="18"/>
        <v>#REF!</v>
      </c>
      <c r="H200" s="49" t="e">
        <f t="shared" si="18"/>
        <v>#REF!</v>
      </c>
      <c r="I200" s="49" t="e">
        <f t="shared" si="18"/>
        <v>#REF!</v>
      </c>
      <c r="J200" s="116"/>
      <c r="K200" s="116"/>
      <c r="L200" s="116"/>
      <c r="N200" s="49">
        <v>25</v>
      </c>
      <c r="O200" s="49">
        <v>54.085000000000001</v>
      </c>
      <c r="P200" s="49">
        <v>64</v>
      </c>
    </row>
    <row r="201" spans="1:16" x14ac:dyDescent="0.3">
      <c r="A201" s="49">
        <v>155</v>
      </c>
      <c r="B201" s="115">
        <f t="shared" si="14"/>
        <v>3.7898487066861883</v>
      </c>
      <c r="C201" s="49">
        <f t="shared" si="15"/>
        <v>334.24012883817971</v>
      </c>
      <c r="D201" s="49">
        <f t="shared" si="16"/>
        <v>9.8039215686274508E-2</v>
      </c>
      <c r="E201" s="49">
        <f t="shared" si="16"/>
        <v>0.21674901960784312</v>
      </c>
      <c r="F201" s="49">
        <f t="shared" si="16"/>
        <v>0.24372941176470589</v>
      </c>
      <c r="G201" s="49" t="e">
        <f t="shared" si="18"/>
        <v>#REF!</v>
      </c>
      <c r="H201" s="49" t="e">
        <f t="shared" si="18"/>
        <v>#REF!</v>
      </c>
      <c r="I201" s="49" t="e">
        <f t="shared" si="18"/>
        <v>#REF!</v>
      </c>
      <c r="J201" s="116"/>
      <c r="K201" s="116"/>
      <c r="L201" s="116"/>
      <c r="N201" s="49">
        <v>25</v>
      </c>
      <c r="O201" s="49">
        <v>55.271000000000001</v>
      </c>
      <c r="P201" s="49">
        <v>62.151000000000003</v>
      </c>
    </row>
    <row r="202" spans="1:16" x14ac:dyDescent="0.3">
      <c r="A202" s="49">
        <v>156</v>
      </c>
      <c r="B202" s="115">
        <f t="shared" si="14"/>
        <v>3.7878477306002925</v>
      </c>
      <c r="C202" s="49">
        <f t="shared" si="15"/>
        <v>334.41669520312331</v>
      </c>
      <c r="D202" s="49">
        <f t="shared" si="16"/>
        <v>8.7170196078431378E-2</v>
      </c>
      <c r="E202" s="49">
        <f t="shared" si="16"/>
        <v>0.21510980392156862</v>
      </c>
      <c r="F202" s="49">
        <f t="shared" si="16"/>
        <v>0.24313725490196078</v>
      </c>
      <c r="G202" s="49" t="e">
        <f t="shared" si="18"/>
        <v>#REF!</v>
      </c>
      <c r="H202" s="49" t="e">
        <f t="shared" si="18"/>
        <v>#REF!</v>
      </c>
      <c r="I202" s="49" t="e">
        <f t="shared" si="18"/>
        <v>#REF!</v>
      </c>
      <c r="J202" s="116"/>
      <c r="K202" s="116"/>
      <c r="L202" s="116"/>
      <c r="N202" s="49">
        <v>22.228400000000001</v>
      </c>
      <c r="O202" s="49">
        <v>54.853000000000002</v>
      </c>
      <c r="P202" s="49">
        <v>62</v>
      </c>
    </row>
    <row r="203" spans="1:16" x14ac:dyDescent="0.3">
      <c r="A203" s="49">
        <v>157</v>
      </c>
      <c r="B203" s="115">
        <f t="shared" si="14"/>
        <v>3.785846754514397</v>
      </c>
      <c r="C203" s="49">
        <f t="shared" si="15"/>
        <v>334.59344821327295</v>
      </c>
      <c r="D203" s="49">
        <f t="shared" si="16"/>
        <v>8.6274509803921567E-2</v>
      </c>
      <c r="E203" s="49">
        <f t="shared" si="16"/>
        <v>0.21864705882352944</v>
      </c>
      <c r="F203" s="49">
        <f t="shared" si="16"/>
        <v>0.2576235294117647</v>
      </c>
      <c r="G203" s="49" t="e">
        <f t="shared" si="18"/>
        <v>#REF!</v>
      </c>
      <c r="H203" s="49" t="e">
        <f t="shared" si="18"/>
        <v>#REF!</v>
      </c>
      <c r="I203" s="49" t="e">
        <f t="shared" si="18"/>
        <v>#REF!</v>
      </c>
      <c r="J203" s="116"/>
      <c r="K203" s="116"/>
      <c r="L203" s="116"/>
      <c r="N203" s="49">
        <v>22</v>
      </c>
      <c r="O203" s="49">
        <v>55.755000000000003</v>
      </c>
      <c r="P203" s="49">
        <v>65.694000000000003</v>
      </c>
    </row>
    <row r="204" spans="1:16" x14ac:dyDescent="0.3">
      <c r="A204" s="49">
        <v>158</v>
      </c>
      <c r="B204" s="115">
        <f t="shared" si="14"/>
        <v>3.7838457784285016</v>
      </c>
      <c r="C204" s="49">
        <f t="shared" si="15"/>
        <v>334.77038816473419</v>
      </c>
      <c r="D204" s="49">
        <f t="shared" si="16"/>
        <v>8.6274509803921567E-2</v>
      </c>
      <c r="E204" s="49">
        <f t="shared" si="16"/>
        <v>0.22885490196078431</v>
      </c>
      <c r="F204" s="49">
        <f t="shared" si="16"/>
        <v>0.25882352941176473</v>
      </c>
      <c r="G204" s="49" t="e">
        <f t="shared" si="18"/>
        <v>#REF!</v>
      </c>
      <c r="H204" s="49" t="e">
        <f t="shared" si="18"/>
        <v>#REF!</v>
      </c>
      <c r="I204" s="49" t="e">
        <f t="shared" si="18"/>
        <v>#REF!</v>
      </c>
      <c r="J204" s="116"/>
      <c r="K204" s="116"/>
      <c r="L204" s="116"/>
      <c r="N204" s="49">
        <v>22</v>
      </c>
      <c r="O204" s="49">
        <v>58.357999999999997</v>
      </c>
      <c r="P204" s="49">
        <v>66</v>
      </c>
    </row>
    <row r="205" spans="1:16" x14ac:dyDescent="0.3">
      <c r="A205" s="49">
        <v>159</v>
      </c>
      <c r="B205" s="115">
        <f t="shared" si="14"/>
        <v>3.7818448023426061</v>
      </c>
      <c r="C205" s="49">
        <f t="shared" si="15"/>
        <v>334.94751535423933</v>
      </c>
      <c r="D205" s="49">
        <f t="shared" si="16"/>
        <v>8.6274509803921567E-2</v>
      </c>
      <c r="E205" s="49">
        <f t="shared" si="16"/>
        <v>0.23719607843137253</v>
      </c>
      <c r="F205" s="49">
        <f t="shared" si="16"/>
        <v>0.26967450980392155</v>
      </c>
      <c r="G205" s="49" t="e">
        <f t="shared" si="18"/>
        <v>#REF!</v>
      </c>
      <c r="H205" s="49" t="e">
        <f t="shared" si="18"/>
        <v>#REF!</v>
      </c>
      <c r="I205" s="49" t="e">
        <f t="shared" si="18"/>
        <v>#REF!</v>
      </c>
      <c r="J205" s="116"/>
      <c r="K205" s="116"/>
      <c r="L205" s="116"/>
      <c r="N205" s="49">
        <v>22</v>
      </c>
      <c r="O205" s="49">
        <v>60.484999999999999</v>
      </c>
      <c r="P205" s="49">
        <v>68.766999999999996</v>
      </c>
    </row>
    <row r="206" spans="1:16" x14ac:dyDescent="0.3">
      <c r="A206" s="49">
        <v>160</v>
      </c>
      <c r="B206" s="115">
        <f t="shared" si="14"/>
        <v>3.7798438262567102</v>
      </c>
      <c r="C206" s="49">
        <f t="shared" si="15"/>
        <v>335.12483007914898</v>
      </c>
      <c r="D206" s="49">
        <f t="shared" si="16"/>
        <v>9.3505098039215695E-2</v>
      </c>
      <c r="E206" s="49">
        <f t="shared" si="16"/>
        <v>0.24532156862745097</v>
      </c>
      <c r="F206" s="49">
        <f t="shared" si="16"/>
        <v>0.27058823529411768</v>
      </c>
      <c r="G206" s="49" t="e">
        <f t="shared" si="18"/>
        <v>#REF!</v>
      </c>
      <c r="H206" s="49" t="e">
        <f t="shared" si="18"/>
        <v>#REF!</v>
      </c>
      <c r="I206" s="49" t="e">
        <f t="shared" si="18"/>
        <v>#REF!</v>
      </c>
      <c r="J206" s="116"/>
      <c r="K206" s="116"/>
      <c r="L206" s="116"/>
      <c r="N206" s="49">
        <v>23.843800000000002</v>
      </c>
      <c r="O206" s="49">
        <v>62.557000000000002</v>
      </c>
      <c r="P206" s="49">
        <v>69</v>
      </c>
    </row>
    <row r="207" spans="1:16" x14ac:dyDescent="0.3">
      <c r="A207" s="49">
        <v>161</v>
      </c>
      <c r="B207" s="115">
        <f t="shared" si="14"/>
        <v>3.7778428501708148</v>
      </c>
      <c r="C207" s="49">
        <f t="shared" si="15"/>
        <v>335.30233263745362</v>
      </c>
      <c r="D207" s="49">
        <f t="shared" si="16"/>
        <v>9.4117647058823528E-2</v>
      </c>
      <c r="E207" s="49">
        <f t="shared" si="16"/>
        <v>0.25318823529411766</v>
      </c>
      <c r="F207" s="49">
        <f t="shared" si="16"/>
        <v>0.30310980392156861</v>
      </c>
      <c r="G207" s="49" t="e">
        <f t="shared" ref="G207:I222" si="19">G206</f>
        <v>#REF!</v>
      </c>
      <c r="H207" s="49" t="e">
        <f t="shared" si="19"/>
        <v>#REF!</v>
      </c>
      <c r="I207" s="49" t="e">
        <f t="shared" si="19"/>
        <v>#REF!</v>
      </c>
      <c r="J207" s="116"/>
      <c r="K207" s="116"/>
      <c r="L207" s="116"/>
      <c r="N207" s="49">
        <v>24</v>
      </c>
      <c r="O207" s="49">
        <v>64.563000000000002</v>
      </c>
      <c r="P207" s="49">
        <v>77.293000000000006</v>
      </c>
    </row>
    <row r="208" spans="1:16" x14ac:dyDescent="0.3">
      <c r="A208" s="49">
        <v>162</v>
      </c>
      <c r="B208" s="115">
        <f t="shared" si="14"/>
        <v>3.7758418740849193</v>
      </c>
      <c r="C208" s="49">
        <f t="shared" si="15"/>
        <v>335.48002332777548</v>
      </c>
      <c r="D208" s="49">
        <f t="shared" si="16"/>
        <v>9.4117647058823528E-2</v>
      </c>
      <c r="E208" s="49">
        <f t="shared" si="16"/>
        <v>0.25794901960784317</v>
      </c>
      <c r="F208" s="49">
        <f t="shared" si="16"/>
        <v>0.30588235294117644</v>
      </c>
      <c r="G208" s="49" t="e">
        <f t="shared" si="19"/>
        <v>#REF!</v>
      </c>
      <c r="H208" s="49" t="e">
        <f t="shared" si="19"/>
        <v>#REF!</v>
      </c>
      <c r="I208" s="49" t="e">
        <f t="shared" si="19"/>
        <v>#REF!</v>
      </c>
      <c r="J208" s="116"/>
      <c r="K208" s="116"/>
      <c r="L208" s="116"/>
      <c r="N208" s="49">
        <v>24</v>
      </c>
      <c r="O208" s="49">
        <v>65.777000000000001</v>
      </c>
      <c r="P208" s="49">
        <v>78</v>
      </c>
    </row>
    <row r="209" spans="1:16" x14ac:dyDescent="0.3">
      <c r="A209" s="49">
        <v>163</v>
      </c>
      <c r="B209" s="115">
        <f t="shared" si="14"/>
        <v>3.7738408979990239</v>
      </c>
      <c r="C209" s="49">
        <f t="shared" si="15"/>
        <v>335.65790244937028</v>
      </c>
      <c r="D209" s="49">
        <f t="shared" si="16"/>
        <v>9.4117647058823528E-2</v>
      </c>
      <c r="E209" s="49">
        <f t="shared" si="16"/>
        <v>0.26578039215686272</v>
      </c>
      <c r="F209" s="49">
        <f t="shared" si="16"/>
        <v>0.32032156862745098</v>
      </c>
      <c r="G209" s="49" t="e">
        <f t="shared" si="19"/>
        <v>#REF!</v>
      </c>
      <c r="H209" s="49" t="e">
        <f t="shared" si="19"/>
        <v>#REF!</v>
      </c>
      <c r="I209" s="49" t="e">
        <f t="shared" si="19"/>
        <v>#REF!</v>
      </c>
      <c r="J209" s="116"/>
      <c r="K209" s="116"/>
      <c r="L209" s="116"/>
      <c r="N209" s="49">
        <v>24</v>
      </c>
      <c r="O209" s="49">
        <v>67.774000000000001</v>
      </c>
      <c r="P209" s="49">
        <v>81.682000000000002</v>
      </c>
    </row>
    <row r="210" spans="1:16" x14ac:dyDescent="0.3">
      <c r="A210" s="49">
        <v>164</v>
      </c>
      <c r="B210" s="115">
        <f t="shared" si="14"/>
        <v>3.771839921913128</v>
      </c>
      <c r="C210" s="49">
        <f t="shared" si="15"/>
        <v>335.8359703021286</v>
      </c>
      <c r="D210" s="49">
        <f t="shared" si="16"/>
        <v>9.0509803921568627E-2</v>
      </c>
      <c r="E210" s="49">
        <f t="shared" si="16"/>
        <v>0.26307450980392161</v>
      </c>
      <c r="F210" s="49">
        <f t="shared" si="16"/>
        <v>0.32162352941176464</v>
      </c>
      <c r="G210" s="49" t="e">
        <f t="shared" si="19"/>
        <v>#REF!</v>
      </c>
      <c r="H210" s="49" t="e">
        <f t="shared" si="19"/>
        <v>#REF!</v>
      </c>
      <c r="I210" s="49" t="e">
        <f t="shared" si="19"/>
        <v>#REF!</v>
      </c>
      <c r="J210" s="116"/>
      <c r="K210" s="116"/>
      <c r="L210" s="116"/>
      <c r="N210" s="49">
        <v>23.08</v>
      </c>
      <c r="O210" s="49">
        <v>67.084000000000003</v>
      </c>
      <c r="P210" s="49">
        <v>82.013999999999996</v>
      </c>
    </row>
    <row r="211" spans="1:16" x14ac:dyDescent="0.3">
      <c r="A211" s="49">
        <v>165</v>
      </c>
      <c r="B211" s="115">
        <f t="shared" si="14"/>
        <v>3.7698389458272326</v>
      </c>
      <c r="C211" s="49">
        <f t="shared" si="15"/>
        <v>336.01422718657773</v>
      </c>
      <c r="D211" s="49">
        <f t="shared" si="16"/>
        <v>9.0196078431372548E-2</v>
      </c>
      <c r="E211" s="49">
        <f t="shared" si="16"/>
        <v>0.26627058823529409</v>
      </c>
      <c r="F211" s="49">
        <f t="shared" si="16"/>
        <v>0.33263529411764708</v>
      </c>
      <c r="G211" s="49" t="e">
        <f t="shared" si="19"/>
        <v>#REF!</v>
      </c>
      <c r="H211" s="49" t="e">
        <f t="shared" si="19"/>
        <v>#REF!</v>
      </c>
      <c r="I211" s="49" t="e">
        <f t="shared" si="19"/>
        <v>#REF!</v>
      </c>
      <c r="J211" s="116"/>
      <c r="K211" s="116"/>
      <c r="L211" s="116"/>
      <c r="N211" s="49">
        <v>23</v>
      </c>
      <c r="O211" s="49">
        <v>67.899000000000001</v>
      </c>
      <c r="P211" s="49">
        <v>84.822000000000003</v>
      </c>
    </row>
    <row r="212" spans="1:16" x14ac:dyDescent="0.3">
      <c r="A212" s="49">
        <v>166</v>
      </c>
      <c r="B212" s="115">
        <f t="shared" si="14"/>
        <v>3.7678379697413371</v>
      </c>
      <c r="C212" s="49">
        <f t="shared" si="15"/>
        <v>336.19267340388336</v>
      </c>
      <c r="D212" s="49">
        <f t="shared" si="16"/>
        <v>9.7403921568627455E-2</v>
      </c>
      <c r="E212" s="49">
        <f t="shared" si="16"/>
        <v>0.27727843137254904</v>
      </c>
      <c r="F212" s="49">
        <f t="shared" si="16"/>
        <v>0.33373333333333333</v>
      </c>
      <c r="G212" s="49" t="e">
        <f t="shared" si="19"/>
        <v>#REF!</v>
      </c>
      <c r="H212" s="49" t="e">
        <f t="shared" si="19"/>
        <v>#REF!</v>
      </c>
      <c r="I212" s="49" t="e">
        <f t="shared" si="19"/>
        <v>#REF!</v>
      </c>
      <c r="J212" s="116"/>
      <c r="K212" s="116"/>
      <c r="L212" s="116"/>
      <c r="N212" s="49">
        <v>24.838000000000001</v>
      </c>
      <c r="O212" s="49">
        <v>70.706000000000003</v>
      </c>
      <c r="P212" s="49">
        <v>85.102000000000004</v>
      </c>
    </row>
    <row r="213" spans="1:16" x14ac:dyDescent="0.3">
      <c r="A213" s="49">
        <v>167</v>
      </c>
      <c r="B213" s="115">
        <f t="shared" si="14"/>
        <v>3.7658369936554417</v>
      </c>
      <c r="C213" s="49">
        <f t="shared" si="15"/>
        <v>336.37130925585143</v>
      </c>
      <c r="D213" s="49">
        <f t="shared" si="16"/>
        <v>9.8039215686274508E-2</v>
      </c>
      <c r="E213" s="49">
        <f t="shared" si="16"/>
        <v>0.28227843137254899</v>
      </c>
      <c r="F213" s="49">
        <f t="shared" si="16"/>
        <v>0.35805490196078427</v>
      </c>
      <c r="G213" s="49" t="e">
        <f t="shared" si="19"/>
        <v>#REF!</v>
      </c>
      <c r="H213" s="49" t="e">
        <f t="shared" si="19"/>
        <v>#REF!</v>
      </c>
      <c r="I213" s="49" t="e">
        <f t="shared" si="19"/>
        <v>#REF!</v>
      </c>
      <c r="J213" s="116"/>
      <c r="K213" s="116"/>
      <c r="L213" s="116"/>
      <c r="N213" s="49">
        <v>25</v>
      </c>
      <c r="O213" s="49">
        <v>71.980999999999995</v>
      </c>
      <c r="P213" s="49">
        <v>91.304000000000002</v>
      </c>
    </row>
    <row r="214" spans="1:16" x14ac:dyDescent="0.3">
      <c r="A214" s="49">
        <v>168</v>
      </c>
      <c r="B214" s="115">
        <f t="shared" si="14"/>
        <v>3.7638360175695458</v>
      </c>
      <c r="C214" s="49">
        <f t="shared" si="15"/>
        <v>336.5501350449295</v>
      </c>
      <c r="D214" s="49">
        <f t="shared" si="16"/>
        <v>0.10163921568627451</v>
      </c>
      <c r="E214" s="49">
        <f t="shared" si="16"/>
        <v>0.27914509803921567</v>
      </c>
      <c r="F214" s="49">
        <f t="shared" si="16"/>
        <v>0.36000392156862748</v>
      </c>
      <c r="G214" s="49" t="e">
        <f t="shared" si="19"/>
        <v>#REF!</v>
      </c>
      <c r="H214" s="49" t="e">
        <f t="shared" si="19"/>
        <v>#REF!</v>
      </c>
      <c r="I214" s="49" t="e">
        <f t="shared" si="19"/>
        <v>#REF!</v>
      </c>
      <c r="J214" s="116"/>
      <c r="K214" s="116"/>
      <c r="L214" s="116"/>
      <c r="N214" s="49">
        <v>25.917999999999999</v>
      </c>
      <c r="O214" s="49">
        <v>71.182000000000002</v>
      </c>
      <c r="P214" s="49">
        <v>91.801000000000002</v>
      </c>
    </row>
    <row r="215" spans="1:16" x14ac:dyDescent="0.3">
      <c r="A215" s="49">
        <v>169</v>
      </c>
      <c r="B215" s="115">
        <f t="shared" si="14"/>
        <v>3.7618350414836503</v>
      </c>
      <c r="C215" s="49">
        <f t="shared" si="15"/>
        <v>336.72915107420874</v>
      </c>
      <c r="D215" s="49">
        <f t="shared" si="16"/>
        <v>0.10196078431372549</v>
      </c>
      <c r="E215" s="49">
        <f t="shared" si="16"/>
        <v>0.28522352941176471</v>
      </c>
      <c r="F215" s="49">
        <f t="shared" si="16"/>
        <v>0.35710588235294116</v>
      </c>
      <c r="G215" s="49" t="e">
        <f t="shared" si="19"/>
        <v>#REF!</v>
      </c>
      <c r="H215" s="49" t="e">
        <f t="shared" si="19"/>
        <v>#REF!</v>
      </c>
      <c r="I215" s="49" t="e">
        <f t="shared" si="19"/>
        <v>#REF!</v>
      </c>
      <c r="J215" s="116"/>
      <c r="K215" s="116"/>
      <c r="L215" s="116"/>
      <c r="N215" s="49">
        <v>26</v>
      </c>
      <c r="O215" s="49">
        <v>72.731999999999999</v>
      </c>
      <c r="P215" s="49">
        <v>91.061999999999998</v>
      </c>
    </row>
    <row r="216" spans="1:16" x14ac:dyDescent="0.3">
      <c r="A216" s="49">
        <v>170</v>
      </c>
      <c r="B216" s="115">
        <f t="shared" si="14"/>
        <v>3.7598340653977549</v>
      </c>
      <c r="C216" s="49">
        <f t="shared" si="15"/>
        <v>336.90835764742542</v>
      </c>
      <c r="D216" s="49">
        <f t="shared" si="16"/>
        <v>0.10915333333333334</v>
      </c>
      <c r="E216" s="49">
        <f t="shared" si="16"/>
        <v>0.28929019607843137</v>
      </c>
      <c r="F216" s="49">
        <f t="shared" si="16"/>
        <v>0.35686274509803922</v>
      </c>
      <c r="G216" s="49" t="e">
        <f t="shared" si="19"/>
        <v>#REF!</v>
      </c>
      <c r="H216" s="49" t="e">
        <f t="shared" si="19"/>
        <v>#REF!</v>
      </c>
      <c r="I216" s="49" t="e">
        <f t="shared" si="19"/>
        <v>#REF!</v>
      </c>
      <c r="J216" s="116"/>
      <c r="K216" s="116"/>
      <c r="L216" s="116"/>
      <c r="N216" s="49">
        <v>27.834099999999999</v>
      </c>
      <c r="O216" s="49">
        <v>73.769000000000005</v>
      </c>
      <c r="P216" s="49">
        <v>91</v>
      </c>
    </row>
    <row r="217" spans="1:16" x14ac:dyDescent="0.3">
      <c r="A217" s="49">
        <v>171</v>
      </c>
      <c r="B217" s="115">
        <f t="shared" si="14"/>
        <v>3.7578330893118594</v>
      </c>
      <c r="C217" s="49">
        <f t="shared" si="15"/>
        <v>337.08775506896291</v>
      </c>
      <c r="D217" s="49">
        <f t="shared" si="16"/>
        <v>0.10980392156862745</v>
      </c>
      <c r="E217" s="49">
        <f t="shared" si="16"/>
        <v>0.29138039215686279</v>
      </c>
      <c r="F217" s="49">
        <f t="shared" si="16"/>
        <v>0.36467058823529414</v>
      </c>
      <c r="G217" s="49" t="e">
        <f t="shared" si="19"/>
        <v>#REF!</v>
      </c>
      <c r="H217" s="49" t="e">
        <f t="shared" si="19"/>
        <v>#REF!</v>
      </c>
      <c r="I217" s="49" t="e">
        <f t="shared" si="19"/>
        <v>#REF!</v>
      </c>
      <c r="J217" s="116"/>
      <c r="K217" s="116"/>
      <c r="L217" s="116"/>
      <c r="N217" s="49">
        <v>28</v>
      </c>
      <c r="O217" s="49">
        <v>74.302000000000007</v>
      </c>
      <c r="P217" s="49">
        <v>92.991</v>
      </c>
    </row>
    <row r="218" spans="1:16" x14ac:dyDescent="0.3">
      <c r="A218" s="49">
        <v>172</v>
      </c>
      <c r="B218" s="115">
        <f t="shared" si="14"/>
        <v>3.7558321132259636</v>
      </c>
      <c r="C218" s="49">
        <f t="shared" si="15"/>
        <v>337.26734364385317</v>
      </c>
      <c r="D218" s="49">
        <f t="shared" si="16"/>
        <v>9.9026666666666652E-2</v>
      </c>
      <c r="E218" s="49">
        <f t="shared" si="16"/>
        <v>0.30611372549019611</v>
      </c>
      <c r="F218" s="49">
        <f t="shared" si="16"/>
        <v>0.36547843137254904</v>
      </c>
      <c r="G218" s="49" t="e">
        <f t="shared" si="19"/>
        <v>#REF!</v>
      </c>
      <c r="H218" s="49" t="e">
        <f t="shared" si="19"/>
        <v>#REF!</v>
      </c>
      <c r="I218" s="49" t="e">
        <f t="shared" si="19"/>
        <v>#REF!</v>
      </c>
      <c r="J218" s="116"/>
      <c r="K218" s="116"/>
      <c r="L218" s="116"/>
      <c r="N218" s="49">
        <v>25.251799999999999</v>
      </c>
      <c r="O218" s="49">
        <v>78.058999999999997</v>
      </c>
      <c r="P218" s="49">
        <v>93.197000000000003</v>
      </c>
    </row>
    <row r="219" spans="1:16" x14ac:dyDescent="0.3">
      <c r="A219" s="49">
        <v>173</v>
      </c>
      <c r="B219" s="115">
        <f t="shared" si="14"/>
        <v>3.7538311371400681</v>
      </c>
      <c r="C219" s="49">
        <f t="shared" si="15"/>
        <v>337.44712367777845</v>
      </c>
      <c r="D219" s="49">
        <f t="shared" si="16"/>
        <v>9.8039215686274508E-2</v>
      </c>
      <c r="E219" s="49">
        <f t="shared" si="16"/>
        <v>0.3096196078431373</v>
      </c>
      <c r="F219" s="49">
        <f t="shared" si="16"/>
        <v>0.37714117647058826</v>
      </c>
      <c r="G219" s="49" t="e">
        <f t="shared" si="19"/>
        <v>#REF!</v>
      </c>
      <c r="H219" s="49" t="e">
        <f t="shared" si="19"/>
        <v>#REF!</v>
      </c>
      <c r="I219" s="49" t="e">
        <f t="shared" si="19"/>
        <v>#REF!</v>
      </c>
      <c r="J219" s="116"/>
      <c r="K219" s="116"/>
      <c r="L219" s="116"/>
      <c r="N219" s="49">
        <v>25</v>
      </c>
      <c r="O219" s="49">
        <v>78.953000000000003</v>
      </c>
      <c r="P219" s="49">
        <v>96.171000000000006</v>
      </c>
    </row>
    <row r="220" spans="1:16" x14ac:dyDescent="0.3">
      <c r="A220" s="49">
        <v>174</v>
      </c>
      <c r="B220" s="115">
        <f t="shared" si="14"/>
        <v>3.7518301610541727</v>
      </c>
      <c r="C220" s="49">
        <f t="shared" si="15"/>
        <v>337.62709547707328</v>
      </c>
      <c r="D220" s="49">
        <f t="shared" si="16"/>
        <v>0.11239333333333333</v>
      </c>
      <c r="E220" s="49">
        <f t="shared" si="16"/>
        <v>0.31698039215686274</v>
      </c>
      <c r="F220" s="49">
        <f t="shared" si="16"/>
        <v>0.37840000000000001</v>
      </c>
      <c r="G220" s="49" t="e">
        <f t="shared" si="19"/>
        <v>#REF!</v>
      </c>
      <c r="H220" s="49" t="e">
        <f t="shared" si="19"/>
        <v>#REF!</v>
      </c>
      <c r="I220" s="49" t="e">
        <f t="shared" si="19"/>
        <v>#REF!</v>
      </c>
      <c r="J220" s="116"/>
      <c r="K220" s="116"/>
      <c r="L220" s="116"/>
      <c r="N220" s="49">
        <v>28.660299999999999</v>
      </c>
      <c r="O220" s="49">
        <v>80.83</v>
      </c>
      <c r="P220" s="49">
        <v>96.492000000000004</v>
      </c>
    </row>
    <row r="221" spans="1:16" x14ac:dyDescent="0.3">
      <c r="A221" s="49">
        <v>175</v>
      </c>
      <c r="B221" s="115">
        <f t="shared" si="14"/>
        <v>3.7498291849682768</v>
      </c>
      <c r="C221" s="49">
        <f t="shared" si="15"/>
        <v>337.80725934872595</v>
      </c>
      <c r="D221" s="49">
        <f t="shared" si="16"/>
        <v>0.11372549019607843</v>
      </c>
      <c r="E221" s="49">
        <f t="shared" si="16"/>
        <v>0.32152549019607846</v>
      </c>
      <c r="F221" s="49">
        <f t="shared" si="16"/>
        <v>0.39255294117647055</v>
      </c>
      <c r="G221" s="49" t="e">
        <f t="shared" si="19"/>
        <v>#REF!</v>
      </c>
      <c r="H221" s="49" t="e">
        <f t="shared" si="19"/>
        <v>#REF!</v>
      </c>
      <c r="I221" s="49" t="e">
        <f t="shared" si="19"/>
        <v>#REF!</v>
      </c>
      <c r="J221" s="116"/>
      <c r="K221" s="116"/>
      <c r="L221" s="116"/>
      <c r="N221" s="49">
        <v>29</v>
      </c>
      <c r="O221" s="49">
        <v>81.989000000000004</v>
      </c>
      <c r="P221" s="49">
        <v>100.101</v>
      </c>
    </row>
    <row r="222" spans="1:16" x14ac:dyDescent="0.3">
      <c r="A222" s="49">
        <v>176</v>
      </c>
      <c r="B222" s="115">
        <f t="shared" si="14"/>
        <v>3.7478282088823813</v>
      </c>
      <c r="C222" s="49">
        <f t="shared" si="15"/>
        <v>337.98761560038037</v>
      </c>
      <c r="D222" s="49">
        <f t="shared" si="16"/>
        <v>0.10655607843137255</v>
      </c>
      <c r="E222" s="49">
        <f t="shared" si="16"/>
        <v>0.32479999999999998</v>
      </c>
      <c r="F222" s="49">
        <f t="shared" si="16"/>
        <v>0.39471764705882356</v>
      </c>
      <c r="G222" s="49" t="e">
        <f t="shared" si="19"/>
        <v>#REF!</v>
      </c>
      <c r="H222" s="49" t="e">
        <f t="shared" si="19"/>
        <v>#REF!</v>
      </c>
      <c r="I222" s="49" t="e">
        <f t="shared" si="19"/>
        <v>#REF!</v>
      </c>
      <c r="J222" s="116"/>
      <c r="K222" s="116"/>
      <c r="L222" s="116"/>
      <c r="N222" s="49">
        <v>27.171800000000001</v>
      </c>
      <c r="O222" s="49">
        <v>82.823999999999998</v>
      </c>
      <c r="P222" s="49">
        <v>100.65300000000001</v>
      </c>
    </row>
    <row r="223" spans="1:16" x14ac:dyDescent="0.3">
      <c r="A223" s="49">
        <v>177</v>
      </c>
      <c r="B223" s="115">
        <f t="shared" si="14"/>
        <v>3.7458272327964859</v>
      </c>
      <c r="C223" s="49">
        <f t="shared" si="15"/>
        <v>338.16816454033784</v>
      </c>
      <c r="D223" s="49">
        <f t="shared" si="16"/>
        <v>0.10588235294117647</v>
      </c>
      <c r="E223" s="49">
        <f t="shared" si="16"/>
        <v>0.33134509803921569</v>
      </c>
      <c r="F223" s="49">
        <f t="shared" si="16"/>
        <v>0.42569019607843139</v>
      </c>
      <c r="G223" s="49" t="e">
        <f t="shared" ref="G223:I238" si="20">G222</f>
        <v>#REF!</v>
      </c>
      <c r="H223" s="49" t="e">
        <f t="shared" si="20"/>
        <v>#REF!</v>
      </c>
      <c r="I223" s="49" t="e">
        <f t="shared" si="20"/>
        <v>#REF!</v>
      </c>
      <c r="J223" s="116"/>
      <c r="K223" s="116"/>
      <c r="L223" s="116"/>
      <c r="N223" s="49">
        <v>27</v>
      </c>
      <c r="O223" s="49">
        <v>84.492999999999995</v>
      </c>
      <c r="P223" s="49">
        <v>108.551</v>
      </c>
    </row>
    <row r="224" spans="1:16" x14ac:dyDescent="0.3">
      <c r="A224" s="49">
        <v>178</v>
      </c>
      <c r="B224" s="115">
        <f t="shared" si="14"/>
        <v>3.7438262567105904</v>
      </c>
      <c r="C224" s="49">
        <f t="shared" si="15"/>
        <v>338.34890647755873</v>
      </c>
      <c r="D224" s="49">
        <f t="shared" si="16"/>
        <v>0.10946313725490196</v>
      </c>
      <c r="E224" s="49">
        <f t="shared" si="16"/>
        <v>0.33333725490196081</v>
      </c>
      <c r="F224" s="49">
        <f t="shared" si="16"/>
        <v>0.42891764705882351</v>
      </c>
      <c r="G224" s="49" t="e">
        <f t="shared" si="20"/>
        <v>#REF!</v>
      </c>
      <c r="H224" s="49" t="e">
        <f t="shared" si="20"/>
        <v>#REF!</v>
      </c>
      <c r="I224" s="49" t="e">
        <f t="shared" si="20"/>
        <v>#REF!</v>
      </c>
      <c r="J224" s="116"/>
      <c r="K224" s="116"/>
      <c r="L224" s="116"/>
      <c r="N224" s="49">
        <v>27.9131</v>
      </c>
      <c r="O224" s="49">
        <v>85.001000000000005</v>
      </c>
      <c r="P224" s="49">
        <v>109.374</v>
      </c>
    </row>
    <row r="225" spans="1:16" x14ac:dyDescent="0.3">
      <c r="A225" s="49">
        <v>179</v>
      </c>
      <c r="B225" s="115">
        <f t="shared" si="14"/>
        <v>3.7418252806246945</v>
      </c>
      <c r="C225" s="49">
        <f t="shared" si="15"/>
        <v>338.52984172166441</v>
      </c>
      <c r="D225" s="49">
        <f t="shared" si="16"/>
        <v>0.10980392156862745</v>
      </c>
      <c r="E225" s="49">
        <f t="shared" si="16"/>
        <v>0.33732156862745094</v>
      </c>
      <c r="F225" s="49">
        <f t="shared" si="16"/>
        <v>0.44135686274509806</v>
      </c>
      <c r="G225" s="49" t="e">
        <f t="shared" si="20"/>
        <v>#REF!</v>
      </c>
      <c r="H225" s="49" t="e">
        <f t="shared" si="20"/>
        <v>#REF!</v>
      </c>
      <c r="I225" s="49" t="e">
        <f t="shared" si="20"/>
        <v>#REF!</v>
      </c>
      <c r="J225" s="116"/>
      <c r="K225" s="116"/>
      <c r="L225" s="116"/>
      <c r="N225" s="49">
        <v>28</v>
      </c>
      <c r="O225" s="49">
        <v>86.016999999999996</v>
      </c>
      <c r="P225" s="49">
        <v>112.54600000000001</v>
      </c>
    </row>
    <row r="226" spans="1:16" x14ac:dyDescent="0.3">
      <c r="A226" s="49">
        <v>180</v>
      </c>
      <c r="B226" s="115">
        <f t="shared" si="14"/>
        <v>3.7398243045387991</v>
      </c>
      <c r="C226" s="49">
        <f t="shared" si="15"/>
        <v>338.71097058293867</v>
      </c>
      <c r="D226" s="49">
        <f t="shared" si="16"/>
        <v>0.10980392156862745</v>
      </c>
      <c r="E226" s="49">
        <f t="shared" si="16"/>
        <v>0.34510196078431377</v>
      </c>
      <c r="F226" s="49">
        <f t="shared" si="16"/>
        <v>0.44298823529411768</v>
      </c>
      <c r="G226" s="49" t="e">
        <f t="shared" si="20"/>
        <v>#REF!</v>
      </c>
      <c r="H226" s="49" t="e">
        <f t="shared" si="20"/>
        <v>#REF!</v>
      </c>
      <c r="I226" s="49" t="e">
        <f t="shared" si="20"/>
        <v>#REF!</v>
      </c>
      <c r="J226" s="116"/>
      <c r="K226" s="116"/>
      <c r="L226" s="116"/>
      <c r="N226" s="49">
        <v>28</v>
      </c>
      <c r="O226" s="49">
        <v>88.001000000000005</v>
      </c>
      <c r="P226" s="49">
        <v>112.962</v>
      </c>
    </row>
    <row r="227" spans="1:16" x14ac:dyDescent="0.3">
      <c r="A227" s="49">
        <v>181</v>
      </c>
      <c r="B227" s="115">
        <f t="shared" si="14"/>
        <v>3.7378233284529037</v>
      </c>
      <c r="C227" s="49">
        <f t="shared" si="15"/>
        <v>338.89229337232996</v>
      </c>
      <c r="D227" s="49">
        <f t="shared" si="16"/>
        <v>0.10980392156862745</v>
      </c>
      <c r="E227" s="49">
        <f t="shared" si="16"/>
        <v>0.3496549019607843</v>
      </c>
      <c r="F227" s="49">
        <f t="shared" si="16"/>
        <v>0.47206666666666663</v>
      </c>
      <c r="G227" s="49" t="e">
        <f t="shared" si="20"/>
        <v>#REF!</v>
      </c>
      <c r="H227" s="49" t="e">
        <f t="shared" si="20"/>
        <v>#REF!</v>
      </c>
      <c r="I227" s="49" t="e">
        <f t="shared" si="20"/>
        <v>#REF!</v>
      </c>
      <c r="J227" s="116"/>
      <c r="K227" s="116"/>
      <c r="L227" s="116"/>
      <c r="N227" s="49">
        <v>28</v>
      </c>
      <c r="O227" s="49">
        <v>89.162000000000006</v>
      </c>
      <c r="P227" s="49">
        <v>120.377</v>
      </c>
    </row>
    <row r="228" spans="1:16" x14ac:dyDescent="0.3">
      <c r="A228" s="49">
        <v>182</v>
      </c>
      <c r="B228" s="115">
        <f t="shared" si="14"/>
        <v>3.7358223523670082</v>
      </c>
      <c r="C228" s="49">
        <f t="shared" si="15"/>
        <v>339.07381040145282</v>
      </c>
      <c r="D228" s="49">
        <f t="shared" si="16"/>
        <v>0.10623058823529412</v>
      </c>
      <c r="E228" s="49">
        <f t="shared" si="16"/>
        <v>0.35029019607843137</v>
      </c>
      <c r="F228" s="49">
        <f t="shared" si="16"/>
        <v>0.47531764705882357</v>
      </c>
      <c r="G228" s="49" t="e">
        <f t="shared" si="20"/>
        <v>#REF!</v>
      </c>
      <c r="H228" s="49" t="e">
        <f t="shared" si="20"/>
        <v>#REF!</v>
      </c>
      <c r="I228" s="49" t="e">
        <f t="shared" si="20"/>
        <v>#REF!</v>
      </c>
      <c r="J228" s="116"/>
      <c r="K228" s="116"/>
      <c r="L228" s="116"/>
      <c r="N228" s="49">
        <v>27.088799999999999</v>
      </c>
      <c r="O228" s="49">
        <v>89.323999999999998</v>
      </c>
      <c r="P228" s="49">
        <v>121.206</v>
      </c>
    </row>
    <row r="229" spans="1:16" x14ac:dyDescent="0.3">
      <c r="A229" s="49">
        <v>183</v>
      </c>
      <c r="B229" s="115">
        <f t="shared" si="14"/>
        <v>3.7338213762811123</v>
      </c>
      <c r="C229" s="49">
        <f t="shared" si="15"/>
        <v>339.2555219825897</v>
      </c>
      <c r="D229" s="49">
        <f t="shared" si="16"/>
        <v>0.10588235294117647</v>
      </c>
      <c r="E229" s="49">
        <f t="shared" si="16"/>
        <v>0.35248235294117641</v>
      </c>
      <c r="F229" s="49">
        <f t="shared" si="16"/>
        <v>0.48084313725490196</v>
      </c>
      <c r="G229" s="49" t="e">
        <f t="shared" si="20"/>
        <v>#REF!</v>
      </c>
      <c r="H229" s="49" t="e">
        <f t="shared" si="20"/>
        <v>#REF!</v>
      </c>
      <c r="I229" s="49" t="e">
        <f t="shared" si="20"/>
        <v>#REF!</v>
      </c>
      <c r="J229" s="116"/>
      <c r="K229" s="116"/>
      <c r="L229" s="116"/>
      <c r="N229" s="49">
        <v>27</v>
      </c>
      <c r="O229" s="49">
        <v>89.882999999999996</v>
      </c>
      <c r="P229" s="49">
        <v>122.61499999999999</v>
      </c>
    </row>
    <row r="230" spans="1:16" x14ac:dyDescent="0.3">
      <c r="A230" s="49">
        <v>184</v>
      </c>
      <c r="B230" s="115">
        <f t="shared" si="14"/>
        <v>3.7318204001952169</v>
      </c>
      <c r="C230" s="49">
        <f t="shared" si="15"/>
        <v>339.43742842869295</v>
      </c>
      <c r="D230" s="49">
        <f t="shared" si="16"/>
        <v>0.11659058823529411</v>
      </c>
      <c r="E230" s="49">
        <f t="shared" si="16"/>
        <v>0.35643137254901958</v>
      </c>
      <c r="F230" s="49">
        <f t="shared" si="16"/>
        <v>0.48066666666666663</v>
      </c>
      <c r="G230" s="49" t="e">
        <f t="shared" si="20"/>
        <v>#REF!</v>
      </c>
      <c r="H230" s="49" t="e">
        <f t="shared" si="20"/>
        <v>#REF!</v>
      </c>
      <c r="I230" s="49" t="e">
        <f t="shared" si="20"/>
        <v>#REF!</v>
      </c>
      <c r="J230" s="116"/>
      <c r="K230" s="116"/>
      <c r="L230" s="116"/>
      <c r="N230" s="49">
        <v>29.730599999999999</v>
      </c>
      <c r="O230" s="49">
        <v>90.89</v>
      </c>
      <c r="P230" s="49">
        <v>122.57</v>
      </c>
    </row>
    <row r="231" spans="1:16" x14ac:dyDescent="0.3">
      <c r="A231" s="49">
        <v>185</v>
      </c>
      <c r="B231" s="115">
        <f t="shared" si="14"/>
        <v>3.7298194241093214</v>
      </c>
      <c r="C231" s="49">
        <f t="shared" si="15"/>
        <v>339.61953005338648</v>
      </c>
      <c r="D231" s="49">
        <f t="shared" si="16"/>
        <v>0.11764705882352941</v>
      </c>
      <c r="E231" s="49">
        <f t="shared" si="16"/>
        <v>0.3532039215686274</v>
      </c>
      <c r="F231" s="49">
        <f t="shared" si="16"/>
        <v>0.48193333333333332</v>
      </c>
      <c r="G231" s="49" t="e">
        <f t="shared" si="20"/>
        <v>#REF!</v>
      </c>
      <c r="H231" s="49" t="e">
        <f t="shared" si="20"/>
        <v>#REF!</v>
      </c>
      <c r="I231" s="49" t="e">
        <f t="shared" si="20"/>
        <v>#REF!</v>
      </c>
      <c r="J231" s="116"/>
      <c r="K231" s="116"/>
      <c r="L231" s="116"/>
      <c r="N231" s="49">
        <v>30</v>
      </c>
      <c r="O231" s="49">
        <v>90.066999999999993</v>
      </c>
      <c r="P231" s="49">
        <v>122.893</v>
      </c>
    </row>
    <row r="232" spans="1:16" x14ac:dyDescent="0.3">
      <c r="A232" s="49">
        <v>186</v>
      </c>
      <c r="B232" s="115">
        <f t="shared" si="14"/>
        <v>3.727818448023426</v>
      </c>
      <c r="C232" s="49">
        <f t="shared" si="15"/>
        <v>339.80182717096744</v>
      </c>
      <c r="D232" s="49">
        <f t="shared" si="16"/>
        <v>0.11051607843137255</v>
      </c>
      <c r="E232" s="49">
        <f t="shared" si="16"/>
        <v>0.35071764705882358</v>
      </c>
      <c r="F232" s="49">
        <f t="shared" si="16"/>
        <v>0.48174509803921567</v>
      </c>
      <c r="G232" s="49" t="e">
        <f t="shared" si="20"/>
        <v>#REF!</v>
      </c>
      <c r="H232" s="49" t="e">
        <f t="shared" si="20"/>
        <v>#REF!</v>
      </c>
      <c r="I232" s="49" t="e">
        <f t="shared" si="20"/>
        <v>#REF!</v>
      </c>
      <c r="J232" s="116"/>
      <c r="K232" s="116"/>
      <c r="L232" s="116"/>
      <c r="N232" s="49">
        <v>28.1816</v>
      </c>
      <c r="O232" s="49">
        <v>89.433000000000007</v>
      </c>
      <c r="P232" s="49">
        <v>122.845</v>
      </c>
    </row>
    <row r="233" spans="1:16" x14ac:dyDescent="0.3">
      <c r="A233" s="49">
        <v>187</v>
      </c>
      <c r="B233" s="115">
        <f t="shared" si="14"/>
        <v>3.7258174719375301</v>
      </c>
      <c r="C233" s="49">
        <f t="shared" si="15"/>
        <v>339.9843200964084</v>
      </c>
      <c r="D233" s="49">
        <f t="shared" si="16"/>
        <v>0.10980392156862745</v>
      </c>
      <c r="E233" s="49">
        <f t="shared" si="16"/>
        <v>0.34466666666666662</v>
      </c>
      <c r="F233" s="49">
        <f t="shared" si="16"/>
        <v>0.46264313725490197</v>
      </c>
      <c r="G233" s="49" t="e">
        <f t="shared" si="20"/>
        <v>#REF!</v>
      </c>
      <c r="H233" s="49" t="e">
        <f t="shared" si="20"/>
        <v>#REF!</v>
      </c>
      <c r="I233" s="49" t="e">
        <f t="shared" si="20"/>
        <v>#REF!</v>
      </c>
      <c r="J233" s="116"/>
      <c r="K233" s="116"/>
      <c r="L233" s="116"/>
      <c r="N233" s="49">
        <v>28</v>
      </c>
      <c r="O233" s="49">
        <v>87.89</v>
      </c>
      <c r="P233" s="49">
        <v>117.974</v>
      </c>
    </row>
    <row r="234" spans="1:16" x14ac:dyDescent="0.3">
      <c r="A234" s="49">
        <v>188</v>
      </c>
      <c r="B234" s="115">
        <f t="shared" si="14"/>
        <v>3.7238164958516347</v>
      </c>
      <c r="C234" s="49">
        <f t="shared" si="15"/>
        <v>340.16700914535863</v>
      </c>
      <c r="D234" s="49">
        <f t="shared" si="16"/>
        <v>0.12048901960784313</v>
      </c>
      <c r="E234" s="49">
        <f t="shared" si="16"/>
        <v>0.33303921568627448</v>
      </c>
      <c r="F234" s="49">
        <f t="shared" si="16"/>
        <v>0.45999607843137252</v>
      </c>
      <c r="G234" s="49" t="e">
        <f t="shared" si="20"/>
        <v>#REF!</v>
      </c>
      <c r="H234" s="49" t="e">
        <f t="shared" si="20"/>
        <v>#REF!</v>
      </c>
      <c r="I234" s="49" t="e">
        <f t="shared" si="20"/>
        <v>#REF!</v>
      </c>
      <c r="J234" s="116"/>
      <c r="K234" s="116"/>
      <c r="L234" s="116"/>
      <c r="N234" s="49">
        <v>30.724699999999999</v>
      </c>
      <c r="O234" s="49">
        <v>84.924999999999997</v>
      </c>
      <c r="P234" s="49">
        <v>117.29900000000001</v>
      </c>
    </row>
    <row r="235" spans="1:16" x14ac:dyDescent="0.3">
      <c r="A235" s="49">
        <v>189</v>
      </c>
      <c r="B235" s="115">
        <f t="shared" si="14"/>
        <v>3.7218155197657392</v>
      </c>
      <c r="C235" s="49">
        <f t="shared" si="15"/>
        <v>340.34989463414644</v>
      </c>
      <c r="D235" s="49">
        <f t="shared" si="16"/>
        <v>0.12156862745098039</v>
      </c>
      <c r="E235" s="49">
        <f t="shared" si="16"/>
        <v>0.3244549019607843</v>
      </c>
      <c r="F235" s="49">
        <f t="shared" si="16"/>
        <v>0.44180392156862741</v>
      </c>
      <c r="G235" s="49" t="e">
        <f t="shared" si="20"/>
        <v>#REF!</v>
      </c>
      <c r="H235" s="49" t="e">
        <f t="shared" si="20"/>
        <v>#REF!</v>
      </c>
      <c r="I235" s="49" t="e">
        <f t="shared" si="20"/>
        <v>#REF!</v>
      </c>
      <c r="J235" s="116"/>
      <c r="K235" s="116"/>
      <c r="L235" s="116"/>
      <c r="N235" s="49">
        <v>31</v>
      </c>
      <c r="O235" s="49">
        <v>82.736000000000004</v>
      </c>
      <c r="P235" s="49">
        <v>112.66</v>
      </c>
    </row>
    <row r="236" spans="1:16" x14ac:dyDescent="0.3">
      <c r="A236" s="49">
        <v>190</v>
      </c>
      <c r="B236" s="115">
        <f t="shared" si="14"/>
        <v>3.7198145436798438</v>
      </c>
      <c r="C236" s="49">
        <f t="shared" si="15"/>
        <v>340.53297687978073</v>
      </c>
      <c r="D236" s="49">
        <f t="shared" si="16"/>
        <v>0.12159215686274509</v>
      </c>
      <c r="E236" s="49">
        <f t="shared" si="16"/>
        <v>0.31267843137254903</v>
      </c>
      <c r="F236" s="49">
        <f t="shared" si="16"/>
        <v>0.43849803921568625</v>
      </c>
      <c r="G236" s="49" t="e">
        <f t="shared" si="20"/>
        <v>#REF!</v>
      </c>
      <c r="H236" s="49" t="e">
        <f t="shared" si="20"/>
        <v>#REF!</v>
      </c>
      <c r="I236" s="49" t="e">
        <f t="shared" si="20"/>
        <v>#REF!</v>
      </c>
      <c r="J236" s="116"/>
      <c r="K236" s="116"/>
      <c r="L236" s="116"/>
      <c r="N236" s="49">
        <v>31.006</v>
      </c>
      <c r="O236" s="49">
        <v>79.733000000000004</v>
      </c>
      <c r="P236" s="49">
        <v>111.81699999999999</v>
      </c>
    </row>
    <row r="237" spans="1:16" x14ac:dyDescent="0.3">
      <c r="A237" s="49">
        <v>191</v>
      </c>
      <c r="B237" s="115">
        <f t="shared" si="14"/>
        <v>3.7178135675939479</v>
      </c>
      <c r="C237" s="49">
        <f t="shared" si="15"/>
        <v>340.71625619995285</v>
      </c>
      <c r="D237" s="49">
        <f t="shared" si="16"/>
        <v>0.1217007843137255</v>
      </c>
      <c r="E237" s="49">
        <f t="shared" si="16"/>
        <v>0.30879215686274514</v>
      </c>
      <c r="F237" s="49">
        <f t="shared" si="16"/>
        <v>0.41195294117647058</v>
      </c>
      <c r="G237" s="49" t="e">
        <f t="shared" si="20"/>
        <v>#REF!</v>
      </c>
      <c r="H237" s="49" t="e">
        <f t="shared" si="20"/>
        <v>#REF!</v>
      </c>
      <c r="I237" s="49" t="e">
        <f t="shared" si="20"/>
        <v>#REF!</v>
      </c>
      <c r="J237" s="116"/>
      <c r="K237" s="116"/>
      <c r="L237" s="116"/>
      <c r="N237" s="49">
        <v>31.0337</v>
      </c>
      <c r="O237" s="49">
        <v>78.742000000000004</v>
      </c>
      <c r="P237" s="49">
        <v>105.048</v>
      </c>
    </row>
    <row r="238" spans="1:16" x14ac:dyDescent="0.3">
      <c r="A238" s="49">
        <v>192</v>
      </c>
      <c r="B238" s="115">
        <f t="shared" si="14"/>
        <v>3.7158125915080524</v>
      </c>
      <c r="C238" s="49">
        <f t="shared" si="15"/>
        <v>340.89973291303846</v>
      </c>
      <c r="D238" s="49">
        <f t="shared" si="16"/>
        <v>0.11824980392156863</v>
      </c>
      <c r="E238" s="49">
        <f t="shared" si="16"/>
        <v>0.30236078431372548</v>
      </c>
      <c r="F238" s="49">
        <f t="shared" si="16"/>
        <v>0.40842352941176469</v>
      </c>
      <c r="G238" s="49" t="e">
        <f t="shared" si="20"/>
        <v>#REF!</v>
      </c>
      <c r="H238" s="49" t="e">
        <f t="shared" si="20"/>
        <v>#REF!</v>
      </c>
      <c r="I238" s="49" t="e">
        <f t="shared" si="20"/>
        <v>#REF!</v>
      </c>
      <c r="J238" s="116"/>
      <c r="K238" s="116"/>
      <c r="L238" s="116"/>
      <c r="N238" s="49">
        <v>30.153700000000001</v>
      </c>
      <c r="O238" s="49">
        <v>77.102000000000004</v>
      </c>
      <c r="P238" s="49">
        <v>104.148</v>
      </c>
    </row>
    <row r="239" spans="1:16" x14ac:dyDescent="0.3">
      <c r="A239" s="49">
        <v>193</v>
      </c>
      <c r="B239" s="115">
        <f t="shared" ref="B239:B302" si="21">4.1/2049*(2049-A239)</f>
        <v>3.713811615422157</v>
      </c>
      <c r="C239" s="49">
        <f t="shared" ref="C239:C302" si="22">0.4*18.6*78.1*2.18/B239</f>
        <v>341.08340733809933</v>
      </c>
      <c r="D239" s="49">
        <f t="shared" ref="D239:F302" si="23">N239/250/1.02</f>
        <v>0.11798588235294119</v>
      </c>
      <c r="E239" s="49">
        <f t="shared" si="23"/>
        <v>0.30042352941176476</v>
      </c>
      <c r="F239" s="49">
        <f t="shared" si="23"/>
        <v>0.40185098039215683</v>
      </c>
      <c r="G239" s="49" t="e">
        <f t="shared" ref="G239:I254" si="24">G238</f>
        <v>#REF!</v>
      </c>
      <c r="H239" s="49" t="e">
        <f t="shared" si="24"/>
        <v>#REF!</v>
      </c>
      <c r="I239" s="49" t="e">
        <f t="shared" si="24"/>
        <v>#REF!</v>
      </c>
      <c r="J239" s="116"/>
      <c r="K239" s="116"/>
      <c r="L239" s="116"/>
      <c r="N239" s="49">
        <v>30.086400000000001</v>
      </c>
      <c r="O239" s="49">
        <v>76.608000000000004</v>
      </c>
      <c r="P239" s="49">
        <v>102.47199999999999</v>
      </c>
    </row>
    <row r="240" spans="1:16" x14ac:dyDescent="0.3">
      <c r="A240" s="49">
        <v>194</v>
      </c>
      <c r="B240" s="115">
        <f t="shared" si="21"/>
        <v>3.7118106393362615</v>
      </c>
      <c r="C240" s="49">
        <f t="shared" si="22"/>
        <v>341.26727979488538</v>
      </c>
      <c r="D240" s="49">
        <f t="shared" si="23"/>
        <v>0.1172886274509804</v>
      </c>
      <c r="E240" s="49">
        <f t="shared" si="23"/>
        <v>0.29751764705882355</v>
      </c>
      <c r="F240" s="49">
        <f t="shared" si="23"/>
        <v>0.40050196078431372</v>
      </c>
      <c r="G240" s="49" t="e">
        <f t="shared" si="24"/>
        <v>#REF!</v>
      </c>
      <c r="H240" s="49" t="e">
        <f t="shared" si="24"/>
        <v>#REF!</v>
      </c>
      <c r="I240" s="49" t="e">
        <f t="shared" si="24"/>
        <v>#REF!</v>
      </c>
      <c r="J240" s="116"/>
      <c r="K240" s="116"/>
      <c r="L240" s="116"/>
      <c r="N240" s="49">
        <v>29.9086</v>
      </c>
      <c r="O240" s="49">
        <v>75.867000000000004</v>
      </c>
      <c r="P240" s="49">
        <v>102.128</v>
      </c>
    </row>
    <row r="241" spans="1:16" x14ac:dyDescent="0.3">
      <c r="A241" s="49">
        <v>195</v>
      </c>
      <c r="B241" s="115">
        <f t="shared" si="21"/>
        <v>3.7098096632503657</v>
      </c>
      <c r="C241" s="49">
        <f t="shared" si="22"/>
        <v>341.45135060383626</v>
      </c>
      <c r="D241" s="49">
        <f t="shared" si="23"/>
        <v>0.11710156862745097</v>
      </c>
      <c r="E241" s="49">
        <f t="shared" si="23"/>
        <v>0.29610196078431372</v>
      </c>
      <c r="F241" s="49">
        <f t="shared" si="23"/>
        <v>0.38639999999999997</v>
      </c>
      <c r="G241" s="49" t="e">
        <f t="shared" si="24"/>
        <v>#REF!</v>
      </c>
      <c r="H241" s="49" t="e">
        <f t="shared" si="24"/>
        <v>#REF!</v>
      </c>
      <c r="I241" s="49" t="e">
        <f t="shared" si="24"/>
        <v>#REF!</v>
      </c>
      <c r="J241" s="116"/>
      <c r="K241" s="116"/>
      <c r="L241" s="116"/>
      <c r="N241" s="49">
        <v>29.860900000000001</v>
      </c>
      <c r="O241" s="49">
        <v>75.506</v>
      </c>
      <c r="P241" s="49">
        <v>98.531999999999996</v>
      </c>
    </row>
    <row r="242" spans="1:16" x14ac:dyDescent="0.3">
      <c r="A242" s="49">
        <v>196</v>
      </c>
      <c r="B242" s="115">
        <f t="shared" si="21"/>
        <v>3.7078086871644702</v>
      </c>
      <c r="C242" s="49">
        <f t="shared" si="22"/>
        <v>341.63562008608335</v>
      </c>
      <c r="D242" s="49">
        <f t="shared" si="23"/>
        <v>0.11521215686274511</v>
      </c>
      <c r="E242" s="49">
        <f t="shared" si="23"/>
        <v>0.2887294117647059</v>
      </c>
      <c r="F242" s="49">
        <f t="shared" si="23"/>
        <v>0.38413725490196077</v>
      </c>
      <c r="G242" s="49" t="e">
        <f t="shared" si="24"/>
        <v>#REF!</v>
      </c>
      <c r="H242" s="49" t="e">
        <f t="shared" si="24"/>
        <v>#REF!</v>
      </c>
      <c r="I242" s="49" t="e">
        <f t="shared" si="24"/>
        <v>#REF!</v>
      </c>
      <c r="J242" s="116"/>
      <c r="K242" s="116"/>
      <c r="L242" s="116"/>
      <c r="N242" s="49">
        <v>29.379100000000001</v>
      </c>
      <c r="O242" s="49">
        <v>73.626000000000005</v>
      </c>
      <c r="P242" s="49">
        <v>97.954999999999998</v>
      </c>
    </row>
    <row r="243" spans="1:16" x14ac:dyDescent="0.3">
      <c r="A243" s="49">
        <v>197</v>
      </c>
      <c r="B243" s="115">
        <f t="shared" si="21"/>
        <v>3.7058077110785748</v>
      </c>
      <c r="C243" s="49">
        <f t="shared" si="22"/>
        <v>341.82008856345163</v>
      </c>
      <c r="D243" s="49">
        <f t="shared" si="23"/>
        <v>0.11522980392156863</v>
      </c>
      <c r="E243" s="49">
        <f t="shared" si="23"/>
        <v>0.27783529411764701</v>
      </c>
      <c r="F243" s="49">
        <f t="shared" si="23"/>
        <v>0.36922352941176467</v>
      </c>
      <c r="G243" s="49" t="e">
        <f t="shared" si="24"/>
        <v>#REF!</v>
      </c>
      <c r="H243" s="49" t="e">
        <f t="shared" si="24"/>
        <v>#REF!</v>
      </c>
      <c r="I243" s="49" t="e">
        <f t="shared" si="24"/>
        <v>#REF!</v>
      </c>
      <c r="J243" s="116"/>
      <c r="K243" s="116"/>
      <c r="L243" s="116"/>
      <c r="N243" s="49">
        <v>29.383600000000001</v>
      </c>
      <c r="O243" s="49">
        <v>70.847999999999999</v>
      </c>
      <c r="P243" s="49">
        <v>94.152000000000001</v>
      </c>
    </row>
    <row r="244" spans="1:16" x14ac:dyDescent="0.3">
      <c r="A244" s="49">
        <v>198</v>
      </c>
      <c r="B244" s="115">
        <f t="shared" si="21"/>
        <v>3.7038067349926793</v>
      </c>
      <c r="C244" s="49">
        <f t="shared" si="22"/>
        <v>342.00475635846158</v>
      </c>
      <c r="D244" s="49">
        <f t="shared" si="23"/>
        <v>0.11820627450980392</v>
      </c>
      <c r="E244" s="49">
        <f t="shared" si="23"/>
        <v>0.26940392156862741</v>
      </c>
      <c r="F244" s="49">
        <f t="shared" si="23"/>
        <v>0.36734901960784316</v>
      </c>
      <c r="G244" s="49" t="e">
        <f t="shared" si="24"/>
        <v>#REF!</v>
      </c>
      <c r="H244" s="49" t="e">
        <f t="shared" si="24"/>
        <v>#REF!</v>
      </c>
      <c r="I244" s="49" t="e">
        <f t="shared" si="24"/>
        <v>#REF!</v>
      </c>
      <c r="J244" s="116"/>
      <c r="K244" s="116"/>
      <c r="L244" s="116"/>
      <c r="N244" s="49">
        <v>30.142600000000002</v>
      </c>
      <c r="O244" s="49">
        <v>68.697999999999993</v>
      </c>
      <c r="P244" s="49">
        <v>93.674000000000007</v>
      </c>
    </row>
    <row r="245" spans="1:16" x14ac:dyDescent="0.3">
      <c r="A245" s="49">
        <v>199</v>
      </c>
      <c r="B245" s="115">
        <f t="shared" si="21"/>
        <v>3.7018057589067834</v>
      </c>
      <c r="C245" s="49">
        <f t="shared" si="22"/>
        <v>342.18962379433106</v>
      </c>
      <c r="D245" s="49">
        <f t="shared" si="23"/>
        <v>0.11860588235294116</v>
      </c>
      <c r="E245" s="49">
        <f t="shared" si="23"/>
        <v>0.27037254901960783</v>
      </c>
      <c r="F245" s="49">
        <f t="shared" si="23"/>
        <v>0.37101568627450981</v>
      </c>
      <c r="G245" s="49" t="e">
        <f t="shared" si="24"/>
        <v>#REF!</v>
      </c>
      <c r="H245" s="49" t="e">
        <f t="shared" si="24"/>
        <v>#REF!</v>
      </c>
      <c r="I245" s="49" t="e">
        <f t="shared" si="24"/>
        <v>#REF!</v>
      </c>
      <c r="J245" s="116"/>
      <c r="K245" s="116"/>
      <c r="L245" s="116"/>
      <c r="N245" s="49">
        <v>30.244499999999999</v>
      </c>
      <c r="O245" s="49">
        <v>68.944999999999993</v>
      </c>
      <c r="P245" s="49">
        <v>94.608999999999995</v>
      </c>
    </row>
    <row r="246" spans="1:16" x14ac:dyDescent="0.3">
      <c r="A246" s="49">
        <v>200</v>
      </c>
      <c r="B246" s="115">
        <f t="shared" si="21"/>
        <v>3.699804782820888</v>
      </c>
      <c r="C246" s="49">
        <f t="shared" si="22"/>
        <v>342.37469119497695</v>
      </c>
      <c r="D246" s="49">
        <f t="shared" si="23"/>
        <v>0.11163176470588236</v>
      </c>
      <c r="E246" s="49">
        <f t="shared" si="23"/>
        <v>0.27412549019607846</v>
      </c>
      <c r="F246" s="49">
        <f t="shared" si="23"/>
        <v>0.37097254901960786</v>
      </c>
      <c r="G246" s="49" t="e">
        <f t="shared" si="24"/>
        <v>#REF!</v>
      </c>
      <c r="H246" s="49" t="e">
        <f t="shared" si="24"/>
        <v>#REF!</v>
      </c>
      <c r="I246" s="49" t="e">
        <f t="shared" si="24"/>
        <v>#REF!</v>
      </c>
      <c r="J246" s="116"/>
      <c r="K246" s="116"/>
      <c r="L246" s="116"/>
      <c r="N246" s="49">
        <v>28.466100000000001</v>
      </c>
      <c r="O246" s="49">
        <v>69.902000000000001</v>
      </c>
      <c r="P246" s="49">
        <v>94.597999999999999</v>
      </c>
    </row>
    <row r="247" spans="1:16" x14ac:dyDescent="0.3">
      <c r="A247" s="49">
        <v>201</v>
      </c>
      <c r="B247" s="115">
        <f t="shared" si="21"/>
        <v>3.6978038067349925</v>
      </c>
      <c r="C247" s="49">
        <f t="shared" si="22"/>
        <v>342.55995888501752</v>
      </c>
      <c r="D247" s="49">
        <f t="shared" si="23"/>
        <v>0.11096941176470589</v>
      </c>
      <c r="E247" s="49">
        <f t="shared" si="23"/>
        <v>0.2719843137254902</v>
      </c>
      <c r="F247" s="49">
        <f t="shared" si="23"/>
        <v>0.37015686274509801</v>
      </c>
      <c r="G247" s="49" t="e">
        <f t="shared" si="24"/>
        <v>#REF!</v>
      </c>
      <c r="H247" s="49" t="e">
        <f t="shared" si="24"/>
        <v>#REF!</v>
      </c>
      <c r="I247" s="49" t="e">
        <f t="shared" si="24"/>
        <v>#REF!</v>
      </c>
      <c r="J247" s="116"/>
      <c r="K247" s="116"/>
      <c r="L247" s="116"/>
      <c r="N247" s="49">
        <v>28.2972</v>
      </c>
      <c r="O247" s="49">
        <v>69.355999999999995</v>
      </c>
      <c r="P247" s="49">
        <v>94.39</v>
      </c>
    </row>
    <row r="248" spans="1:16" x14ac:dyDescent="0.3">
      <c r="A248" s="49">
        <v>202</v>
      </c>
      <c r="B248" s="115">
        <f t="shared" si="21"/>
        <v>3.6958028306490971</v>
      </c>
      <c r="C248" s="49">
        <f t="shared" si="22"/>
        <v>342.74542718977386</v>
      </c>
      <c r="D248" s="49">
        <f t="shared" si="23"/>
        <v>0.11824627450980392</v>
      </c>
      <c r="E248" s="49">
        <f t="shared" si="23"/>
        <v>0.27141960784313729</v>
      </c>
      <c r="F248" s="49">
        <f t="shared" si="23"/>
        <v>0.3697372549019608</v>
      </c>
      <c r="G248" s="49" t="e">
        <f t="shared" si="24"/>
        <v>#REF!</v>
      </c>
      <c r="H248" s="49" t="e">
        <f t="shared" si="24"/>
        <v>#REF!</v>
      </c>
      <c r="I248" s="49" t="e">
        <f t="shared" si="24"/>
        <v>#REF!</v>
      </c>
      <c r="J248" s="116"/>
      <c r="K248" s="116"/>
      <c r="L248" s="116"/>
      <c r="N248" s="49">
        <v>30.152799999999999</v>
      </c>
      <c r="O248" s="49">
        <v>69.212000000000003</v>
      </c>
      <c r="P248" s="49">
        <v>94.283000000000001</v>
      </c>
    </row>
    <row r="249" spans="1:16" x14ac:dyDescent="0.3">
      <c r="A249" s="49">
        <v>203</v>
      </c>
      <c r="B249" s="115">
        <f t="shared" si="21"/>
        <v>3.6938018545632012</v>
      </c>
      <c r="C249" s="49">
        <f t="shared" si="22"/>
        <v>342.9310964352722</v>
      </c>
      <c r="D249" s="49">
        <f t="shared" si="23"/>
        <v>0.11882392156862745</v>
      </c>
      <c r="E249" s="49">
        <f t="shared" si="23"/>
        <v>0.27096862745098038</v>
      </c>
      <c r="F249" s="49">
        <f t="shared" si="23"/>
        <v>0.36582352941176466</v>
      </c>
      <c r="G249" s="49" t="e">
        <f t="shared" si="24"/>
        <v>#REF!</v>
      </c>
      <c r="H249" s="49" t="e">
        <f t="shared" si="24"/>
        <v>#REF!</v>
      </c>
      <c r="I249" s="49" t="e">
        <f t="shared" si="24"/>
        <v>#REF!</v>
      </c>
      <c r="J249" s="116"/>
      <c r="K249" s="116"/>
      <c r="L249" s="116"/>
      <c r="N249" s="49">
        <v>30.3001</v>
      </c>
      <c r="O249" s="49">
        <v>69.096999999999994</v>
      </c>
      <c r="P249" s="49">
        <v>93.284999999999997</v>
      </c>
    </row>
    <row r="250" spans="1:16" x14ac:dyDescent="0.3">
      <c r="A250" s="49">
        <v>204</v>
      </c>
      <c r="B250" s="115">
        <f t="shared" si="21"/>
        <v>3.6918008784773058</v>
      </c>
      <c r="C250" s="49">
        <f t="shared" si="22"/>
        <v>343.11696694824519</v>
      </c>
      <c r="D250" s="49">
        <f t="shared" si="23"/>
        <v>0.11068156862745097</v>
      </c>
      <c r="E250" s="49">
        <f t="shared" si="23"/>
        <v>0.27429019607843141</v>
      </c>
      <c r="F250" s="49">
        <f t="shared" si="23"/>
        <v>0.36505098039215683</v>
      </c>
      <c r="G250" s="49" t="e">
        <f t="shared" si="24"/>
        <v>#REF!</v>
      </c>
      <c r="H250" s="49" t="e">
        <f t="shared" si="24"/>
        <v>#REF!</v>
      </c>
      <c r="I250" s="49" t="e">
        <f t="shared" si="24"/>
        <v>#REF!</v>
      </c>
      <c r="J250" s="116"/>
      <c r="K250" s="116"/>
      <c r="L250" s="116"/>
      <c r="N250" s="49">
        <v>28.223800000000001</v>
      </c>
      <c r="O250" s="49">
        <v>69.944000000000003</v>
      </c>
      <c r="P250" s="49">
        <v>93.087999999999994</v>
      </c>
    </row>
    <row r="251" spans="1:16" x14ac:dyDescent="0.3">
      <c r="A251" s="49">
        <v>205</v>
      </c>
      <c r="B251" s="115">
        <f t="shared" si="21"/>
        <v>3.6897999023914103</v>
      </c>
      <c r="C251" s="49">
        <f t="shared" si="22"/>
        <v>343.30303905613471</v>
      </c>
      <c r="D251" s="49">
        <f t="shared" si="23"/>
        <v>0.10980392156862745</v>
      </c>
      <c r="E251" s="49">
        <f t="shared" si="23"/>
        <v>0.27449019607843139</v>
      </c>
      <c r="F251" s="49">
        <f t="shared" si="23"/>
        <v>0.36470588235294116</v>
      </c>
      <c r="G251" s="49" t="e">
        <f t="shared" si="24"/>
        <v>#REF!</v>
      </c>
      <c r="H251" s="49" t="e">
        <f t="shared" si="24"/>
        <v>#REF!</v>
      </c>
      <c r="I251" s="49" t="e">
        <f t="shared" si="24"/>
        <v>#REF!</v>
      </c>
      <c r="J251" s="116"/>
      <c r="K251" s="116"/>
      <c r="L251" s="116"/>
      <c r="N251" s="49">
        <v>28</v>
      </c>
      <c r="O251" s="49">
        <v>69.995000000000005</v>
      </c>
      <c r="P251" s="49">
        <v>93</v>
      </c>
    </row>
    <row r="252" spans="1:16" x14ac:dyDescent="0.3">
      <c r="A252" s="49">
        <v>206</v>
      </c>
      <c r="B252" s="115">
        <f t="shared" si="21"/>
        <v>3.6877989263055149</v>
      </c>
      <c r="C252" s="49">
        <f t="shared" si="22"/>
        <v>343.48931308709297</v>
      </c>
      <c r="D252" s="49">
        <f t="shared" si="23"/>
        <v>0.11030470588235294</v>
      </c>
      <c r="E252" s="49">
        <f t="shared" si="23"/>
        <v>0.2743921568627451</v>
      </c>
      <c r="F252" s="49">
        <f t="shared" si="23"/>
        <v>0.36470588235294116</v>
      </c>
      <c r="G252" s="49" t="e">
        <f t="shared" si="24"/>
        <v>#REF!</v>
      </c>
      <c r="H252" s="49" t="e">
        <f t="shared" si="24"/>
        <v>#REF!</v>
      </c>
      <c r="I252" s="49" t="e">
        <f t="shared" si="24"/>
        <v>#REF!</v>
      </c>
      <c r="J252" s="116"/>
      <c r="K252" s="116"/>
      <c r="L252" s="116"/>
      <c r="N252" s="49">
        <v>28.127700000000001</v>
      </c>
      <c r="O252" s="49">
        <v>69.97</v>
      </c>
      <c r="P252" s="49">
        <v>93</v>
      </c>
    </row>
    <row r="253" spans="1:16" x14ac:dyDescent="0.3">
      <c r="A253" s="49">
        <v>207</v>
      </c>
      <c r="B253" s="115">
        <f t="shared" si="21"/>
        <v>3.685797950219619</v>
      </c>
      <c r="C253" s="49">
        <f t="shared" si="22"/>
        <v>343.67578936998501</v>
      </c>
      <c r="D253" s="49">
        <f t="shared" si="23"/>
        <v>0.11015411764705882</v>
      </c>
      <c r="E253" s="49">
        <f t="shared" si="23"/>
        <v>0.27783529411764701</v>
      </c>
      <c r="F253" s="49">
        <f t="shared" si="23"/>
        <v>0.35412941176470586</v>
      </c>
      <c r="G253" s="49" t="e">
        <f t="shared" si="24"/>
        <v>#REF!</v>
      </c>
      <c r="H253" s="49" t="e">
        <f t="shared" si="24"/>
        <v>#REF!</v>
      </c>
      <c r="I253" s="49" t="e">
        <f t="shared" si="24"/>
        <v>#REF!</v>
      </c>
      <c r="J253" s="116"/>
      <c r="K253" s="116"/>
      <c r="L253" s="116"/>
      <c r="N253" s="49">
        <v>28.089300000000001</v>
      </c>
      <c r="O253" s="49">
        <v>70.847999999999999</v>
      </c>
      <c r="P253" s="49">
        <v>90.302999999999997</v>
      </c>
    </row>
    <row r="254" spans="1:16" x14ac:dyDescent="0.3">
      <c r="A254" s="49">
        <v>208</v>
      </c>
      <c r="B254" s="115">
        <f t="shared" si="21"/>
        <v>3.6837969741337235</v>
      </c>
      <c r="C254" s="49">
        <f t="shared" si="22"/>
        <v>343.86246823439024</v>
      </c>
      <c r="D254" s="49">
        <f t="shared" si="23"/>
        <v>0.10642392156862746</v>
      </c>
      <c r="E254" s="49">
        <f t="shared" si="23"/>
        <v>0.27487843137254897</v>
      </c>
      <c r="F254" s="49">
        <f t="shared" si="23"/>
        <v>0.3529411764705882</v>
      </c>
      <c r="G254" s="49" t="e">
        <f t="shared" si="24"/>
        <v>#REF!</v>
      </c>
      <c r="H254" s="49" t="e">
        <f t="shared" si="24"/>
        <v>#REF!</v>
      </c>
      <c r="I254" s="49" t="e">
        <f t="shared" si="24"/>
        <v>#REF!</v>
      </c>
      <c r="J254" s="116"/>
      <c r="K254" s="116"/>
      <c r="L254" s="116"/>
      <c r="N254" s="49">
        <v>27.138100000000001</v>
      </c>
      <c r="O254" s="49">
        <v>70.093999999999994</v>
      </c>
      <c r="P254" s="49">
        <v>90</v>
      </c>
    </row>
    <row r="255" spans="1:16" x14ac:dyDescent="0.3">
      <c r="A255" s="49">
        <v>209</v>
      </c>
      <c r="B255" s="115">
        <f t="shared" si="21"/>
        <v>3.6817959980478281</v>
      </c>
      <c r="C255" s="49">
        <f t="shared" si="22"/>
        <v>344.04935001060454</v>
      </c>
      <c r="D255" s="49">
        <f t="shared" si="23"/>
        <v>0.1058192156862745</v>
      </c>
      <c r="E255" s="49">
        <f t="shared" si="23"/>
        <v>0.26429803921568629</v>
      </c>
      <c r="F255" s="49">
        <f t="shared" si="23"/>
        <v>0.3529411764705882</v>
      </c>
      <c r="G255" s="49" t="e">
        <f t="shared" ref="G255:I270" si="25">G254</f>
        <v>#REF!</v>
      </c>
      <c r="H255" s="49" t="e">
        <f t="shared" si="25"/>
        <v>#REF!</v>
      </c>
      <c r="I255" s="49" t="e">
        <f t="shared" si="25"/>
        <v>#REF!</v>
      </c>
      <c r="J255" s="116"/>
      <c r="K255" s="116"/>
      <c r="L255" s="116"/>
      <c r="N255" s="49">
        <v>26.983899999999998</v>
      </c>
      <c r="O255" s="49">
        <v>67.396000000000001</v>
      </c>
      <c r="P255" s="49">
        <v>90</v>
      </c>
    </row>
    <row r="256" spans="1:16" x14ac:dyDescent="0.3">
      <c r="A256" s="49">
        <v>210</v>
      </c>
      <c r="B256" s="115">
        <f t="shared" si="21"/>
        <v>3.6797950219619326</v>
      </c>
      <c r="C256" s="49">
        <f t="shared" si="22"/>
        <v>344.23643502964239</v>
      </c>
      <c r="D256" s="49">
        <f t="shared" si="23"/>
        <v>0.10209294117647058</v>
      </c>
      <c r="E256" s="49">
        <f t="shared" si="23"/>
        <v>0.26323137254901957</v>
      </c>
      <c r="F256" s="49">
        <f t="shared" si="23"/>
        <v>0.3529411764705882</v>
      </c>
      <c r="G256" s="49" t="e">
        <f t="shared" si="25"/>
        <v>#REF!</v>
      </c>
      <c r="H256" s="49" t="e">
        <f t="shared" si="25"/>
        <v>#REF!</v>
      </c>
      <c r="I256" s="49" t="e">
        <f t="shared" si="25"/>
        <v>#REF!</v>
      </c>
      <c r="J256" s="116"/>
      <c r="K256" s="116"/>
      <c r="L256" s="116"/>
      <c r="N256" s="49">
        <v>26.0337</v>
      </c>
      <c r="O256" s="49">
        <v>67.123999999999995</v>
      </c>
      <c r="P256" s="49">
        <v>90</v>
      </c>
    </row>
    <row r="257" spans="1:16" x14ac:dyDescent="0.3">
      <c r="A257" s="49">
        <v>211</v>
      </c>
      <c r="B257" s="115">
        <f t="shared" si="21"/>
        <v>3.6777940458760368</v>
      </c>
      <c r="C257" s="49">
        <f t="shared" si="22"/>
        <v>344.42372362323852</v>
      </c>
      <c r="D257" s="49">
        <f t="shared" si="23"/>
        <v>0.10148431372549019</v>
      </c>
      <c r="E257" s="49">
        <f t="shared" si="23"/>
        <v>0.26684705882352944</v>
      </c>
      <c r="F257" s="49">
        <f t="shared" si="23"/>
        <v>0.34942352941176463</v>
      </c>
      <c r="G257" s="49" t="e">
        <f t="shared" si="25"/>
        <v>#REF!</v>
      </c>
      <c r="H257" s="49" t="e">
        <f t="shared" si="25"/>
        <v>#REF!</v>
      </c>
      <c r="I257" s="49" t="e">
        <f t="shared" si="25"/>
        <v>#REF!</v>
      </c>
      <c r="J257" s="116"/>
      <c r="K257" s="116"/>
      <c r="L257" s="116"/>
      <c r="N257" s="49">
        <v>25.878499999999999</v>
      </c>
      <c r="O257" s="49">
        <v>68.046000000000006</v>
      </c>
      <c r="P257" s="49">
        <v>89.102999999999994</v>
      </c>
    </row>
    <row r="258" spans="1:16" x14ac:dyDescent="0.3">
      <c r="A258" s="49">
        <v>212</v>
      </c>
      <c r="B258" s="115">
        <f t="shared" si="21"/>
        <v>3.6757930697901413</v>
      </c>
      <c r="C258" s="49">
        <f t="shared" si="22"/>
        <v>344.61121612385</v>
      </c>
      <c r="D258" s="49">
        <f t="shared" si="23"/>
        <v>0.10892156862745096</v>
      </c>
      <c r="E258" s="49">
        <f t="shared" si="23"/>
        <v>0.267956862745098</v>
      </c>
      <c r="F258" s="49">
        <f t="shared" si="23"/>
        <v>0.34901960784313724</v>
      </c>
      <c r="G258" s="49" t="e">
        <f t="shared" si="25"/>
        <v>#REF!</v>
      </c>
      <c r="H258" s="49" t="e">
        <f t="shared" si="25"/>
        <v>#REF!</v>
      </c>
      <c r="I258" s="49" t="e">
        <f t="shared" si="25"/>
        <v>#REF!</v>
      </c>
      <c r="J258" s="116"/>
      <c r="K258" s="116"/>
      <c r="L258" s="116"/>
      <c r="N258" s="49">
        <v>27.774999999999999</v>
      </c>
      <c r="O258" s="49">
        <v>68.328999999999994</v>
      </c>
      <c r="P258" s="49">
        <v>89</v>
      </c>
    </row>
    <row r="259" spans="1:16" x14ac:dyDescent="0.3">
      <c r="A259" s="49">
        <v>213</v>
      </c>
      <c r="B259" s="115">
        <f t="shared" si="21"/>
        <v>3.6737920937042459</v>
      </c>
      <c r="C259" s="49">
        <f t="shared" si="22"/>
        <v>344.79891286465818</v>
      </c>
      <c r="D259" s="49">
        <f t="shared" si="23"/>
        <v>0.10980392156862745</v>
      </c>
      <c r="E259" s="49">
        <f t="shared" si="23"/>
        <v>0.2710352941176471</v>
      </c>
      <c r="F259" s="49">
        <f t="shared" si="23"/>
        <v>0.35956078431372551</v>
      </c>
      <c r="G259" s="49" t="e">
        <f t="shared" si="25"/>
        <v>#REF!</v>
      </c>
      <c r="H259" s="49" t="e">
        <f t="shared" si="25"/>
        <v>#REF!</v>
      </c>
      <c r="I259" s="49" t="e">
        <f t="shared" si="25"/>
        <v>#REF!</v>
      </c>
      <c r="J259" s="116"/>
      <c r="K259" s="116"/>
      <c r="L259" s="116"/>
      <c r="N259" s="49">
        <v>28</v>
      </c>
      <c r="O259" s="49">
        <v>69.114000000000004</v>
      </c>
      <c r="P259" s="49">
        <v>91.688000000000002</v>
      </c>
    </row>
    <row r="260" spans="1:16" x14ac:dyDescent="0.3">
      <c r="A260" s="49">
        <v>214</v>
      </c>
      <c r="B260" s="115">
        <f t="shared" si="21"/>
        <v>3.6717911176183504</v>
      </c>
      <c r="C260" s="49">
        <f t="shared" si="22"/>
        <v>344.98681417957079</v>
      </c>
      <c r="D260" s="49">
        <f t="shared" si="23"/>
        <v>0.10530980392156862</v>
      </c>
      <c r="E260" s="49">
        <f t="shared" si="23"/>
        <v>0.27614509803921572</v>
      </c>
      <c r="F260" s="49">
        <f t="shared" si="23"/>
        <v>0.36078431372549019</v>
      </c>
      <c r="G260" s="49" t="e">
        <f t="shared" si="25"/>
        <v>#REF!</v>
      </c>
      <c r="H260" s="49" t="e">
        <f t="shared" si="25"/>
        <v>#REF!</v>
      </c>
      <c r="I260" s="49" t="e">
        <f t="shared" si="25"/>
        <v>#REF!</v>
      </c>
      <c r="J260" s="116"/>
      <c r="K260" s="116"/>
      <c r="L260" s="116"/>
      <c r="N260" s="49">
        <v>26.853999999999999</v>
      </c>
      <c r="O260" s="49">
        <v>70.417000000000002</v>
      </c>
      <c r="P260" s="49">
        <v>92</v>
      </c>
    </row>
    <row r="261" spans="1:16" x14ac:dyDescent="0.3">
      <c r="A261" s="49">
        <v>215</v>
      </c>
      <c r="B261" s="115">
        <f t="shared" si="21"/>
        <v>3.6697901415324545</v>
      </c>
      <c r="C261" s="49">
        <f t="shared" si="22"/>
        <v>345.17492040322378</v>
      </c>
      <c r="D261" s="49">
        <f t="shared" si="23"/>
        <v>0.10457882352941177</v>
      </c>
      <c r="E261" s="49">
        <f t="shared" si="23"/>
        <v>0.27649803921568628</v>
      </c>
      <c r="F261" s="49">
        <f t="shared" si="23"/>
        <v>0.35025490196078429</v>
      </c>
      <c r="G261" s="49" t="e">
        <f t="shared" si="25"/>
        <v>#REF!</v>
      </c>
      <c r="H261" s="49" t="e">
        <f t="shared" si="25"/>
        <v>#REF!</v>
      </c>
      <c r="I261" s="49" t="e">
        <f t="shared" si="25"/>
        <v>#REF!</v>
      </c>
      <c r="J261" s="116"/>
      <c r="K261" s="116"/>
      <c r="L261" s="116"/>
      <c r="N261" s="49">
        <v>26.6676</v>
      </c>
      <c r="O261" s="49">
        <v>70.507000000000005</v>
      </c>
      <c r="P261" s="49">
        <v>89.314999999999998</v>
      </c>
    </row>
    <row r="262" spans="1:16" x14ac:dyDescent="0.3">
      <c r="A262" s="49">
        <v>216</v>
      </c>
      <c r="B262" s="115">
        <f t="shared" si="21"/>
        <v>3.6677891654465591</v>
      </c>
      <c r="C262" s="49">
        <f t="shared" si="22"/>
        <v>345.36323187098333</v>
      </c>
      <c r="D262" s="49">
        <f t="shared" si="23"/>
        <v>0.11058235294117646</v>
      </c>
      <c r="E262" s="49">
        <f t="shared" si="23"/>
        <v>0.28076470588235292</v>
      </c>
      <c r="F262" s="49">
        <f t="shared" si="23"/>
        <v>0.34901960784313724</v>
      </c>
      <c r="G262" s="49" t="e">
        <f t="shared" si="25"/>
        <v>#REF!</v>
      </c>
      <c r="H262" s="49" t="e">
        <f t="shared" si="25"/>
        <v>#REF!</v>
      </c>
      <c r="I262" s="49" t="e">
        <f t="shared" si="25"/>
        <v>#REF!</v>
      </c>
      <c r="J262" s="116"/>
      <c r="K262" s="116"/>
      <c r="L262" s="116"/>
      <c r="N262" s="49">
        <v>28.198499999999999</v>
      </c>
      <c r="O262" s="49">
        <v>71.594999999999999</v>
      </c>
      <c r="P262" s="49">
        <v>89</v>
      </c>
    </row>
    <row r="263" spans="1:16" x14ac:dyDescent="0.3">
      <c r="A263" s="49">
        <v>217</v>
      </c>
      <c r="B263" s="115">
        <f t="shared" si="21"/>
        <v>3.6657881893606636</v>
      </c>
      <c r="C263" s="49">
        <f t="shared" si="22"/>
        <v>345.55174891894779</v>
      </c>
      <c r="D263" s="49">
        <f t="shared" si="23"/>
        <v>0.11152078431372549</v>
      </c>
      <c r="E263" s="49">
        <f t="shared" si="23"/>
        <v>0.2847019607843137</v>
      </c>
      <c r="F263" s="49">
        <f t="shared" si="23"/>
        <v>0.35603137254901956</v>
      </c>
      <c r="G263" s="49" t="e">
        <f t="shared" si="25"/>
        <v>#REF!</v>
      </c>
      <c r="H263" s="49" t="e">
        <f t="shared" si="25"/>
        <v>#REF!</v>
      </c>
      <c r="I263" s="49" t="e">
        <f t="shared" si="25"/>
        <v>#REF!</v>
      </c>
      <c r="J263" s="116"/>
      <c r="K263" s="116"/>
      <c r="L263" s="116"/>
      <c r="N263" s="49">
        <v>28.437799999999999</v>
      </c>
      <c r="O263" s="49">
        <v>72.599000000000004</v>
      </c>
      <c r="P263" s="49">
        <v>90.787999999999997</v>
      </c>
    </row>
    <row r="264" spans="1:16" x14ac:dyDescent="0.3">
      <c r="A264" s="49">
        <v>218</v>
      </c>
      <c r="B264" s="115">
        <f t="shared" si="21"/>
        <v>3.6637872132747678</v>
      </c>
      <c r="C264" s="49">
        <f t="shared" si="22"/>
        <v>345.74047188394997</v>
      </c>
      <c r="D264" s="49">
        <f t="shared" si="23"/>
        <v>0.10911568627450981</v>
      </c>
      <c r="E264" s="49">
        <f t="shared" si="23"/>
        <v>0.27801176470588235</v>
      </c>
      <c r="F264" s="49">
        <f t="shared" si="23"/>
        <v>0.35686274509803922</v>
      </c>
      <c r="G264" s="49" t="e">
        <f t="shared" si="25"/>
        <v>#REF!</v>
      </c>
      <c r="H264" s="49" t="e">
        <f t="shared" si="25"/>
        <v>#REF!</v>
      </c>
      <c r="I264" s="49" t="e">
        <f t="shared" si="25"/>
        <v>#REF!</v>
      </c>
      <c r="J264" s="116"/>
      <c r="K264" s="116"/>
      <c r="L264" s="116"/>
      <c r="N264" s="49">
        <v>27.8245</v>
      </c>
      <c r="O264" s="49">
        <v>70.893000000000001</v>
      </c>
      <c r="P264" s="49">
        <v>91</v>
      </c>
    </row>
    <row r="265" spans="1:16" x14ac:dyDescent="0.3">
      <c r="A265" s="49">
        <v>219</v>
      </c>
      <c r="B265" s="115">
        <f t="shared" si="21"/>
        <v>3.6617862371888723</v>
      </c>
      <c r="C265" s="49">
        <f t="shared" si="22"/>
        <v>345.92940110355869</v>
      </c>
      <c r="D265" s="49">
        <f t="shared" si="23"/>
        <v>0.10890823529411765</v>
      </c>
      <c r="E265" s="49">
        <f t="shared" si="23"/>
        <v>0.2805843137254902</v>
      </c>
      <c r="F265" s="49">
        <f t="shared" si="23"/>
        <v>0.36386666666666667</v>
      </c>
      <c r="G265" s="49" t="e">
        <f t="shared" si="25"/>
        <v>#REF!</v>
      </c>
      <c r="H265" s="49" t="e">
        <f t="shared" si="25"/>
        <v>#REF!</v>
      </c>
      <c r="I265" s="49" t="e">
        <f t="shared" si="25"/>
        <v>#REF!</v>
      </c>
      <c r="J265" s="116"/>
      <c r="K265" s="116"/>
      <c r="L265" s="116"/>
      <c r="N265" s="49">
        <v>27.771599999999999</v>
      </c>
      <c r="O265" s="49">
        <v>71.549000000000007</v>
      </c>
      <c r="P265" s="49">
        <v>92.786000000000001</v>
      </c>
    </row>
    <row r="266" spans="1:16" x14ac:dyDescent="0.3">
      <c r="A266" s="49">
        <v>220</v>
      </c>
      <c r="B266" s="115">
        <f t="shared" si="21"/>
        <v>3.6597852611029769</v>
      </c>
      <c r="C266" s="49">
        <f t="shared" si="22"/>
        <v>346.11853691608115</v>
      </c>
      <c r="D266" s="49">
        <f t="shared" si="23"/>
        <v>0.1125121568627451</v>
      </c>
      <c r="E266" s="49">
        <f t="shared" si="23"/>
        <v>0.28311764705882353</v>
      </c>
      <c r="F266" s="49">
        <f t="shared" si="23"/>
        <v>0.36470588235294116</v>
      </c>
      <c r="G266" s="49" t="e">
        <f t="shared" si="25"/>
        <v>#REF!</v>
      </c>
      <c r="H266" s="49" t="e">
        <f t="shared" si="25"/>
        <v>#REF!</v>
      </c>
      <c r="I266" s="49" t="e">
        <f t="shared" si="25"/>
        <v>#REF!</v>
      </c>
      <c r="J266" s="116"/>
      <c r="K266" s="116"/>
      <c r="L266" s="116"/>
      <c r="N266" s="49">
        <v>28.6906</v>
      </c>
      <c r="O266" s="49">
        <v>72.194999999999993</v>
      </c>
      <c r="P266" s="49">
        <v>93</v>
      </c>
    </row>
    <row r="267" spans="1:16" x14ac:dyDescent="0.3">
      <c r="A267" s="49">
        <v>221</v>
      </c>
      <c r="B267" s="115">
        <f t="shared" si="21"/>
        <v>3.6577842850170814</v>
      </c>
      <c r="C267" s="49">
        <f t="shared" si="22"/>
        <v>346.30787966056477</v>
      </c>
      <c r="D267" s="49">
        <f t="shared" si="23"/>
        <v>0.11303647058823529</v>
      </c>
      <c r="E267" s="49">
        <f t="shared" si="23"/>
        <v>0.27969411764705882</v>
      </c>
      <c r="F267" s="49">
        <f t="shared" si="23"/>
        <v>0.36470588235294116</v>
      </c>
      <c r="G267" s="49" t="e">
        <f t="shared" si="25"/>
        <v>#REF!</v>
      </c>
      <c r="H267" s="49" t="e">
        <f t="shared" si="25"/>
        <v>#REF!</v>
      </c>
      <c r="I267" s="49" t="e">
        <f t="shared" si="25"/>
        <v>#REF!</v>
      </c>
      <c r="J267" s="116"/>
      <c r="K267" s="116"/>
      <c r="L267" s="116"/>
      <c r="N267" s="49">
        <v>28.824300000000001</v>
      </c>
      <c r="O267" s="49">
        <v>71.322000000000003</v>
      </c>
      <c r="P267" s="49">
        <v>93</v>
      </c>
    </row>
    <row r="268" spans="1:16" x14ac:dyDescent="0.3">
      <c r="A268" s="49">
        <v>222</v>
      </c>
      <c r="B268" s="115">
        <f t="shared" si="21"/>
        <v>3.6557833089311855</v>
      </c>
      <c r="C268" s="49">
        <f t="shared" si="22"/>
        <v>346.49742967679936</v>
      </c>
      <c r="D268" s="49">
        <f t="shared" si="23"/>
        <v>0.1042164705882353</v>
      </c>
      <c r="E268" s="49">
        <f t="shared" si="23"/>
        <v>0.27996078431372545</v>
      </c>
      <c r="F268" s="49">
        <f t="shared" si="23"/>
        <v>0.36470588235294116</v>
      </c>
      <c r="G268" s="49" t="e">
        <f t="shared" si="25"/>
        <v>#REF!</v>
      </c>
      <c r="H268" s="49" t="e">
        <f t="shared" si="25"/>
        <v>#REF!</v>
      </c>
      <c r="I268" s="49" t="e">
        <f t="shared" si="25"/>
        <v>#REF!</v>
      </c>
      <c r="J268" s="116"/>
      <c r="K268" s="116"/>
      <c r="L268" s="116"/>
      <c r="N268" s="49">
        <v>26.575199999999999</v>
      </c>
      <c r="O268" s="49">
        <v>71.39</v>
      </c>
      <c r="P268" s="49">
        <v>93</v>
      </c>
    </row>
    <row r="269" spans="1:16" x14ac:dyDescent="0.3">
      <c r="A269" s="49">
        <v>223</v>
      </c>
      <c r="B269" s="115">
        <f t="shared" si="21"/>
        <v>3.6537823328452901</v>
      </c>
      <c r="C269" s="49">
        <f t="shared" si="22"/>
        <v>346.68718730531896</v>
      </c>
      <c r="D269" s="49">
        <f t="shared" si="23"/>
        <v>0.10292549019607843</v>
      </c>
      <c r="E269" s="49">
        <f t="shared" si="23"/>
        <v>0.2751254901960784</v>
      </c>
      <c r="F269" s="49">
        <f t="shared" si="23"/>
        <v>0.38218039215686272</v>
      </c>
      <c r="G269" s="49" t="e">
        <f t="shared" si="25"/>
        <v>#REF!</v>
      </c>
      <c r="H269" s="49" t="e">
        <f t="shared" si="25"/>
        <v>#REF!</v>
      </c>
      <c r="I269" s="49" t="e">
        <f t="shared" si="25"/>
        <v>#REF!</v>
      </c>
      <c r="J269" s="116"/>
      <c r="K269" s="116"/>
      <c r="L269" s="116"/>
      <c r="N269" s="49">
        <v>26.245999999999999</v>
      </c>
      <c r="O269" s="49">
        <v>70.156999999999996</v>
      </c>
      <c r="P269" s="49">
        <v>97.456000000000003</v>
      </c>
    </row>
    <row r="270" spans="1:16" x14ac:dyDescent="0.3">
      <c r="A270" s="49">
        <v>224</v>
      </c>
      <c r="B270" s="115">
        <f t="shared" si="21"/>
        <v>3.6517813567593946</v>
      </c>
      <c r="C270" s="49">
        <f t="shared" si="22"/>
        <v>346.87715288740407</v>
      </c>
      <c r="D270" s="49">
        <f t="shared" si="23"/>
        <v>0.10869176470588235</v>
      </c>
      <c r="E270" s="49">
        <f t="shared" si="23"/>
        <v>0.27288235294117646</v>
      </c>
      <c r="F270" s="49">
        <f t="shared" si="23"/>
        <v>0.3843137254901961</v>
      </c>
      <c r="G270" s="49" t="e">
        <f t="shared" si="25"/>
        <v>#REF!</v>
      </c>
      <c r="H270" s="49" t="e">
        <f t="shared" si="25"/>
        <v>#REF!</v>
      </c>
      <c r="I270" s="49" t="e">
        <f t="shared" si="25"/>
        <v>#REF!</v>
      </c>
      <c r="J270" s="116"/>
      <c r="K270" s="116"/>
      <c r="L270" s="116"/>
      <c r="N270" s="49">
        <v>27.7164</v>
      </c>
      <c r="O270" s="49">
        <v>69.584999999999994</v>
      </c>
      <c r="P270" s="49">
        <v>98</v>
      </c>
    </row>
    <row r="271" spans="1:16" x14ac:dyDescent="0.3">
      <c r="A271" s="49">
        <v>225</v>
      </c>
      <c r="B271" s="115">
        <f t="shared" si="21"/>
        <v>3.6497803806734992</v>
      </c>
      <c r="C271" s="49">
        <f t="shared" si="22"/>
        <v>347.06732676508352</v>
      </c>
      <c r="D271" s="49">
        <f t="shared" si="23"/>
        <v>0.10952823529411765</v>
      </c>
      <c r="E271" s="49">
        <f t="shared" si="23"/>
        <v>0.27258823529411763</v>
      </c>
      <c r="F271" s="49">
        <f t="shared" si="23"/>
        <v>0.37034901960784311</v>
      </c>
      <c r="G271" s="49" t="e">
        <f t="shared" ref="G271:I286" si="26">G270</f>
        <v>#REF!</v>
      </c>
      <c r="H271" s="49" t="e">
        <f t="shared" si="26"/>
        <v>#REF!</v>
      </c>
      <c r="I271" s="49" t="e">
        <f t="shared" si="26"/>
        <v>#REF!</v>
      </c>
      <c r="J271" s="116"/>
      <c r="K271" s="116"/>
      <c r="L271" s="116"/>
      <c r="N271" s="49">
        <v>27.9297</v>
      </c>
      <c r="O271" s="49">
        <v>69.510000000000005</v>
      </c>
      <c r="P271" s="49">
        <v>94.438999999999993</v>
      </c>
    </row>
    <row r="272" spans="1:16" x14ac:dyDescent="0.3">
      <c r="A272" s="49">
        <v>226</v>
      </c>
      <c r="B272" s="115">
        <f t="shared" si="21"/>
        <v>3.6477794045876033</v>
      </c>
      <c r="C272" s="49">
        <f t="shared" si="22"/>
        <v>347.25770928113684</v>
      </c>
      <c r="D272" s="49">
        <f t="shared" si="23"/>
        <v>0.10311333333333333</v>
      </c>
      <c r="E272" s="49">
        <f t="shared" si="23"/>
        <v>0.27079999999999999</v>
      </c>
      <c r="F272" s="49">
        <f t="shared" si="23"/>
        <v>0.36862745098039212</v>
      </c>
      <c r="G272" s="49" t="e">
        <f t="shared" si="26"/>
        <v>#REF!</v>
      </c>
      <c r="H272" s="49" t="e">
        <f t="shared" si="26"/>
        <v>#REF!</v>
      </c>
      <c r="I272" s="49" t="e">
        <f t="shared" si="26"/>
        <v>#REF!</v>
      </c>
      <c r="J272" s="116"/>
      <c r="K272" s="116"/>
      <c r="L272" s="116"/>
      <c r="N272" s="49">
        <v>26.293900000000001</v>
      </c>
      <c r="O272" s="49">
        <v>69.054000000000002</v>
      </c>
      <c r="P272" s="49">
        <v>94</v>
      </c>
    </row>
    <row r="273" spans="1:16" x14ac:dyDescent="0.3">
      <c r="A273" s="49">
        <v>227</v>
      </c>
      <c r="B273" s="115">
        <f t="shared" si="21"/>
        <v>3.6457784285017079</v>
      </c>
      <c r="C273" s="49">
        <f t="shared" si="22"/>
        <v>347.44830077909575</v>
      </c>
      <c r="D273" s="49">
        <f t="shared" si="23"/>
        <v>0.10209843137254901</v>
      </c>
      <c r="E273" s="49">
        <f t="shared" si="23"/>
        <v>0.26898039215686276</v>
      </c>
      <c r="F273" s="49">
        <f t="shared" si="23"/>
        <v>0.37211372549019606</v>
      </c>
      <c r="G273" s="49" t="e">
        <f t="shared" si="26"/>
        <v>#REF!</v>
      </c>
      <c r="H273" s="49" t="e">
        <f t="shared" si="26"/>
        <v>#REF!</v>
      </c>
      <c r="I273" s="49" t="e">
        <f t="shared" si="26"/>
        <v>#REF!</v>
      </c>
      <c r="J273" s="116"/>
      <c r="K273" s="116"/>
      <c r="L273" s="116"/>
      <c r="N273" s="49">
        <v>26.0351</v>
      </c>
      <c r="O273" s="49">
        <v>68.59</v>
      </c>
      <c r="P273" s="49">
        <v>94.888999999999996</v>
      </c>
    </row>
    <row r="274" spans="1:16" x14ac:dyDescent="0.3">
      <c r="A274" s="49">
        <v>228</v>
      </c>
      <c r="B274" s="115">
        <f t="shared" si="21"/>
        <v>3.6437774524158124</v>
      </c>
      <c r="C274" s="49">
        <f t="shared" si="22"/>
        <v>347.63910160324679</v>
      </c>
      <c r="D274" s="49">
        <f t="shared" si="23"/>
        <v>0.10544588235294118</v>
      </c>
      <c r="E274" s="49">
        <f t="shared" si="23"/>
        <v>0.26691372549019604</v>
      </c>
      <c r="F274" s="49">
        <f t="shared" si="23"/>
        <v>0.37254901960784315</v>
      </c>
      <c r="G274" s="49" t="e">
        <f t="shared" si="26"/>
        <v>#REF!</v>
      </c>
      <c r="H274" s="49" t="e">
        <f t="shared" si="26"/>
        <v>#REF!</v>
      </c>
      <c r="I274" s="49" t="e">
        <f t="shared" si="26"/>
        <v>#REF!</v>
      </c>
      <c r="J274" s="116"/>
      <c r="K274" s="116"/>
      <c r="L274" s="116"/>
      <c r="N274" s="49">
        <v>26.8887</v>
      </c>
      <c r="O274" s="49">
        <v>68.063000000000002</v>
      </c>
      <c r="P274" s="49">
        <v>95</v>
      </c>
    </row>
    <row r="275" spans="1:16" x14ac:dyDescent="0.3">
      <c r="A275" s="49">
        <v>229</v>
      </c>
      <c r="B275" s="115">
        <f t="shared" si="21"/>
        <v>3.641776476329917</v>
      </c>
      <c r="C275" s="49">
        <f t="shared" si="22"/>
        <v>347.83011209863315</v>
      </c>
      <c r="D275" s="49">
        <f t="shared" si="23"/>
        <v>0.10588235294117647</v>
      </c>
      <c r="E275" s="49">
        <f t="shared" si="23"/>
        <v>0.26666666666666666</v>
      </c>
      <c r="F275" s="49">
        <f t="shared" si="23"/>
        <v>0.36209803921568628</v>
      </c>
      <c r="G275" s="49" t="e">
        <f t="shared" si="26"/>
        <v>#REF!</v>
      </c>
      <c r="H275" s="49" t="e">
        <f t="shared" si="26"/>
        <v>#REF!</v>
      </c>
      <c r="I275" s="49" t="e">
        <f t="shared" si="26"/>
        <v>#REF!</v>
      </c>
      <c r="J275" s="116"/>
      <c r="K275" s="116"/>
      <c r="L275" s="116"/>
      <c r="N275" s="49">
        <v>27</v>
      </c>
      <c r="O275" s="49">
        <v>68</v>
      </c>
      <c r="P275" s="49">
        <v>92.334999999999994</v>
      </c>
    </row>
    <row r="276" spans="1:16" x14ac:dyDescent="0.3">
      <c r="A276" s="49">
        <v>230</v>
      </c>
      <c r="B276" s="115">
        <f t="shared" si="21"/>
        <v>3.6397755002440211</v>
      </c>
      <c r="C276" s="49">
        <f t="shared" si="22"/>
        <v>348.02133261105683</v>
      </c>
      <c r="D276" s="49">
        <f t="shared" si="23"/>
        <v>0.1024007843137255</v>
      </c>
      <c r="E276" s="49">
        <f t="shared" si="23"/>
        <v>0.26801568627450978</v>
      </c>
      <c r="F276" s="49">
        <f t="shared" si="23"/>
        <v>0.36078431372549019</v>
      </c>
      <c r="G276" s="49" t="e">
        <f t="shared" si="26"/>
        <v>#REF!</v>
      </c>
      <c r="H276" s="49" t="e">
        <f t="shared" si="26"/>
        <v>#REF!</v>
      </c>
      <c r="I276" s="49" t="e">
        <f t="shared" si="26"/>
        <v>#REF!</v>
      </c>
      <c r="J276" s="116"/>
      <c r="K276" s="116"/>
      <c r="L276" s="116"/>
      <c r="N276" s="49">
        <v>26.112200000000001</v>
      </c>
      <c r="O276" s="49">
        <v>68.343999999999994</v>
      </c>
      <c r="P276" s="49">
        <v>92</v>
      </c>
    </row>
    <row r="277" spans="1:16" x14ac:dyDescent="0.3">
      <c r="A277" s="49">
        <v>231</v>
      </c>
      <c r="B277" s="115">
        <f t="shared" si="21"/>
        <v>3.6377745241581256</v>
      </c>
      <c r="C277" s="49">
        <f t="shared" si="22"/>
        <v>348.21276348708051</v>
      </c>
      <c r="D277" s="49">
        <f t="shared" si="23"/>
        <v>0.10196078431372549</v>
      </c>
      <c r="E277" s="49">
        <f t="shared" si="23"/>
        <v>0.26809019607843132</v>
      </c>
      <c r="F277" s="49">
        <f t="shared" si="23"/>
        <v>0.36774509803921573</v>
      </c>
      <c r="G277" s="49" t="e">
        <f t="shared" si="26"/>
        <v>#REF!</v>
      </c>
      <c r="H277" s="49" t="e">
        <f t="shared" si="26"/>
        <v>#REF!</v>
      </c>
      <c r="I277" s="49" t="e">
        <f t="shared" si="26"/>
        <v>#REF!</v>
      </c>
      <c r="J277" s="116"/>
      <c r="K277" s="116"/>
      <c r="L277" s="116"/>
      <c r="N277" s="49">
        <v>26</v>
      </c>
      <c r="O277" s="49">
        <v>68.363</v>
      </c>
      <c r="P277" s="49">
        <v>93.775000000000006</v>
      </c>
    </row>
    <row r="278" spans="1:16" x14ac:dyDescent="0.3">
      <c r="A278" s="49">
        <v>232</v>
      </c>
      <c r="B278" s="115">
        <f t="shared" si="21"/>
        <v>3.6357735480722302</v>
      </c>
      <c r="C278" s="49">
        <f t="shared" si="22"/>
        <v>348.40440507402991</v>
      </c>
      <c r="D278" s="49">
        <f t="shared" si="23"/>
        <v>0.1089156862745098</v>
      </c>
      <c r="E278" s="49">
        <f t="shared" si="23"/>
        <v>0.2668156862745098</v>
      </c>
      <c r="F278" s="49">
        <f t="shared" si="23"/>
        <v>0.36862745098039212</v>
      </c>
      <c r="G278" s="49" t="e">
        <f t="shared" si="26"/>
        <v>#REF!</v>
      </c>
      <c r="H278" s="49" t="e">
        <f t="shared" si="26"/>
        <v>#REF!</v>
      </c>
      <c r="I278" s="49" t="e">
        <f t="shared" si="26"/>
        <v>#REF!</v>
      </c>
      <c r="J278" s="116"/>
      <c r="K278" s="116"/>
      <c r="L278" s="116"/>
      <c r="N278" s="49">
        <v>27.773499999999999</v>
      </c>
      <c r="O278" s="49">
        <v>68.037999999999997</v>
      </c>
      <c r="P278" s="49">
        <v>94</v>
      </c>
    </row>
    <row r="279" spans="1:16" x14ac:dyDescent="0.3">
      <c r="A279" s="49">
        <v>233</v>
      </c>
      <c r="B279" s="115">
        <f t="shared" si="21"/>
        <v>3.6337725719863347</v>
      </c>
      <c r="C279" s="49">
        <f t="shared" si="22"/>
        <v>348.59625771999578</v>
      </c>
      <c r="D279" s="49">
        <f t="shared" si="23"/>
        <v>0.10980392156862745</v>
      </c>
      <c r="E279" s="49">
        <f t="shared" si="23"/>
        <v>0.26209803921568625</v>
      </c>
      <c r="F279" s="49">
        <f t="shared" si="23"/>
        <v>0.3477725490196078</v>
      </c>
      <c r="G279" s="49" t="e">
        <f t="shared" si="26"/>
        <v>#REF!</v>
      </c>
      <c r="H279" s="49" t="e">
        <f t="shared" si="26"/>
        <v>#REF!</v>
      </c>
      <c r="I279" s="49" t="e">
        <f t="shared" si="26"/>
        <v>#REF!</v>
      </c>
      <c r="J279" s="116"/>
      <c r="K279" s="116"/>
      <c r="L279" s="116"/>
      <c r="N279" s="49">
        <v>28</v>
      </c>
      <c r="O279" s="49">
        <v>66.834999999999994</v>
      </c>
      <c r="P279" s="49">
        <v>88.682000000000002</v>
      </c>
    </row>
    <row r="280" spans="1:16" x14ac:dyDescent="0.3">
      <c r="A280" s="49">
        <v>234</v>
      </c>
      <c r="B280" s="115">
        <f t="shared" si="21"/>
        <v>3.6317715959004389</v>
      </c>
      <c r="C280" s="49">
        <f t="shared" si="22"/>
        <v>348.78832177383606</v>
      </c>
      <c r="D280" s="49">
        <f t="shared" si="23"/>
        <v>0.10285647058823529</v>
      </c>
      <c r="E280" s="49">
        <f t="shared" si="23"/>
        <v>0.25768235294117647</v>
      </c>
      <c r="F280" s="49">
        <f t="shared" si="23"/>
        <v>0.34509803921568627</v>
      </c>
      <c r="G280" s="49" t="e">
        <f t="shared" si="26"/>
        <v>#REF!</v>
      </c>
      <c r="H280" s="49" t="e">
        <f t="shared" si="26"/>
        <v>#REF!</v>
      </c>
      <c r="I280" s="49" t="e">
        <f t="shared" si="26"/>
        <v>#REF!</v>
      </c>
      <c r="J280" s="116"/>
      <c r="K280" s="116"/>
      <c r="L280" s="116"/>
      <c r="N280" s="49">
        <v>26.228400000000001</v>
      </c>
      <c r="O280" s="49">
        <v>65.709000000000003</v>
      </c>
      <c r="P280" s="49">
        <v>88</v>
      </c>
    </row>
    <row r="281" spans="1:16" x14ac:dyDescent="0.3">
      <c r="A281" s="49">
        <v>235</v>
      </c>
      <c r="B281" s="115">
        <f t="shared" si="21"/>
        <v>3.6297706198145434</v>
      </c>
      <c r="C281" s="49">
        <f t="shared" si="22"/>
        <v>348.98059758517775</v>
      </c>
      <c r="D281" s="49">
        <f t="shared" si="23"/>
        <v>0.10196078431372549</v>
      </c>
      <c r="E281" s="49">
        <f t="shared" si="23"/>
        <v>0.26392941176470586</v>
      </c>
      <c r="F281" s="49">
        <f t="shared" si="23"/>
        <v>0.35204313725490199</v>
      </c>
      <c r="G281" s="49" t="e">
        <f t="shared" si="26"/>
        <v>#REF!</v>
      </c>
      <c r="H281" s="49" t="e">
        <f t="shared" si="26"/>
        <v>#REF!</v>
      </c>
      <c r="I281" s="49" t="e">
        <f t="shared" si="26"/>
        <v>#REF!</v>
      </c>
      <c r="J281" s="116"/>
      <c r="K281" s="116"/>
      <c r="L281" s="116"/>
      <c r="N281" s="49">
        <v>26</v>
      </c>
      <c r="O281" s="49">
        <v>67.302000000000007</v>
      </c>
      <c r="P281" s="49">
        <v>89.771000000000001</v>
      </c>
    </row>
    <row r="282" spans="1:16" x14ac:dyDescent="0.3">
      <c r="A282" s="49">
        <v>236</v>
      </c>
      <c r="B282" s="115">
        <f t="shared" si="21"/>
        <v>3.627769643728648</v>
      </c>
      <c r="C282" s="49">
        <f t="shared" si="22"/>
        <v>349.17308550441942</v>
      </c>
      <c r="D282" s="49">
        <f t="shared" si="23"/>
        <v>0.10543058823529411</v>
      </c>
      <c r="E282" s="49">
        <f t="shared" si="23"/>
        <v>0.27169803921568625</v>
      </c>
      <c r="F282" s="49">
        <f t="shared" si="23"/>
        <v>0.3529411764705882</v>
      </c>
      <c r="G282" s="49" t="e">
        <f t="shared" si="26"/>
        <v>#REF!</v>
      </c>
      <c r="H282" s="49" t="e">
        <f t="shared" si="26"/>
        <v>#REF!</v>
      </c>
      <c r="I282" s="49" t="e">
        <f t="shared" si="26"/>
        <v>#REF!</v>
      </c>
      <c r="J282" s="116"/>
      <c r="K282" s="116"/>
      <c r="L282" s="116"/>
      <c r="N282" s="49">
        <v>26.884799999999998</v>
      </c>
      <c r="O282" s="49">
        <v>69.283000000000001</v>
      </c>
      <c r="P282" s="49">
        <v>90</v>
      </c>
    </row>
    <row r="283" spans="1:16" x14ac:dyDescent="0.3">
      <c r="A283" s="49">
        <v>237</v>
      </c>
      <c r="B283" s="115">
        <f t="shared" si="21"/>
        <v>3.6257686676427525</v>
      </c>
      <c r="C283" s="49">
        <f t="shared" si="22"/>
        <v>349.36578588273312</v>
      </c>
      <c r="D283" s="49">
        <f t="shared" si="23"/>
        <v>0.10588235294117647</v>
      </c>
      <c r="E283" s="49">
        <f t="shared" si="23"/>
        <v>0.2624078431372549</v>
      </c>
      <c r="F283" s="49">
        <f t="shared" si="23"/>
        <v>0.36334509803921566</v>
      </c>
      <c r="G283" s="49" t="e">
        <f t="shared" si="26"/>
        <v>#REF!</v>
      </c>
      <c r="H283" s="49" t="e">
        <f t="shared" si="26"/>
        <v>#REF!</v>
      </c>
      <c r="I283" s="49" t="e">
        <f t="shared" si="26"/>
        <v>#REF!</v>
      </c>
      <c r="J283" s="116"/>
      <c r="K283" s="116"/>
      <c r="L283" s="116"/>
      <c r="N283" s="49">
        <v>27</v>
      </c>
      <c r="O283" s="49">
        <v>66.914000000000001</v>
      </c>
      <c r="P283" s="49">
        <v>92.653000000000006</v>
      </c>
    </row>
    <row r="284" spans="1:16" x14ac:dyDescent="0.3">
      <c r="A284" s="49">
        <v>238</v>
      </c>
      <c r="B284" s="115">
        <f t="shared" si="21"/>
        <v>3.6237676915568566</v>
      </c>
      <c r="C284" s="49">
        <f t="shared" si="22"/>
        <v>349.55869907206647</v>
      </c>
      <c r="D284" s="49">
        <f t="shared" si="23"/>
        <v>0.10241647058823529</v>
      </c>
      <c r="E284" s="49">
        <f t="shared" si="23"/>
        <v>0.25843921568627454</v>
      </c>
      <c r="F284" s="49">
        <f t="shared" si="23"/>
        <v>0.36470588235294116</v>
      </c>
      <c r="G284" s="49" t="e">
        <f t="shared" si="26"/>
        <v>#REF!</v>
      </c>
      <c r="H284" s="49" t="e">
        <f t="shared" si="26"/>
        <v>#REF!</v>
      </c>
      <c r="I284" s="49" t="e">
        <f t="shared" si="26"/>
        <v>#REF!</v>
      </c>
      <c r="J284" s="116"/>
      <c r="K284" s="116"/>
      <c r="L284" s="116"/>
      <c r="N284" s="49">
        <v>26.116199999999999</v>
      </c>
      <c r="O284" s="49">
        <v>65.902000000000001</v>
      </c>
      <c r="P284" s="49">
        <v>93</v>
      </c>
    </row>
    <row r="285" spans="1:16" x14ac:dyDescent="0.3">
      <c r="A285" s="49">
        <v>239</v>
      </c>
      <c r="B285" s="115">
        <f t="shared" si="21"/>
        <v>3.6217667154709612</v>
      </c>
      <c r="C285" s="49">
        <f t="shared" si="22"/>
        <v>349.751825425145</v>
      </c>
      <c r="D285" s="49">
        <f t="shared" si="23"/>
        <v>0.10196078431372549</v>
      </c>
      <c r="E285" s="49">
        <f t="shared" si="23"/>
        <v>0.26162745098039214</v>
      </c>
      <c r="F285" s="49">
        <f t="shared" si="23"/>
        <v>0.3508509803921569</v>
      </c>
      <c r="G285" s="49" t="e">
        <f t="shared" si="26"/>
        <v>#REF!</v>
      </c>
      <c r="H285" s="49" t="e">
        <f t="shared" si="26"/>
        <v>#REF!</v>
      </c>
      <c r="I285" s="49" t="e">
        <f t="shared" si="26"/>
        <v>#REF!</v>
      </c>
      <c r="J285" s="116"/>
      <c r="K285" s="116"/>
      <c r="L285" s="116"/>
      <c r="N285" s="49">
        <v>26</v>
      </c>
      <c r="O285" s="49">
        <v>66.715000000000003</v>
      </c>
      <c r="P285" s="49">
        <v>89.466999999999999</v>
      </c>
    </row>
    <row r="286" spans="1:16" x14ac:dyDescent="0.3">
      <c r="A286" s="49">
        <v>240</v>
      </c>
      <c r="B286" s="115">
        <f t="shared" si="21"/>
        <v>3.6197657393850657</v>
      </c>
      <c r="C286" s="49">
        <f t="shared" si="22"/>
        <v>349.94516529547394</v>
      </c>
      <c r="D286" s="49">
        <f t="shared" si="23"/>
        <v>0.10196078431372549</v>
      </c>
      <c r="E286" s="49">
        <f t="shared" si="23"/>
        <v>0.25921568627450975</v>
      </c>
      <c r="F286" s="49">
        <f t="shared" si="23"/>
        <v>0.34901960784313724</v>
      </c>
      <c r="G286" s="49" t="e">
        <f t="shared" si="26"/>
        <v>#REF!</v>
      </c>
      <c r="H286" s="49" t="e">
        <f t="shared" si="26"/>
        <v>#REF!</v>
      </c>
      <c r="I286" s="49" t="e">
        <f t="shared" si="26"/>
        <v>#REF!</v>
      </c>
      <c r="J286" s="116"/>
      <c r="K286" s="116"/>
      <c r="L286" s="116"/>
      <c r="N286" s="49">
        <v>26</v>
      </c>
      <c r="O286" s="49">
        <v>66.099999999999994</v>
      </c>
      <c r="P286" s="49">
        <v>89</v>
      </c>
    </row>
    <row r="287" spans="1:16" x14ac:dyDescent="0.3">
      <c r="A287" s="49">
        <v>241</v>
      </c>
      <c r="B287" s="115">
        <f t="shared" si="21"/>
        <v>3.6177647632991703</v>
      </c>
      <c r="C287" s="49">
        <f t="shared" si="22"/>
        <v>350.13871903734093</v>
      </c>
      <c r="D287" s="49">
        <f t="shared" si="23"/>
        <v>0.10196078431372549</v>
      </c>
      <c r="E287" s="49">
        <f t="shared" si="23"/>
        <v>0.25536470588235294</v>
      </c>
      <c r="F287" s="49">
        <f t="shared" si="23"/>
        <v>0.34209803921568627</v>
      </c>
      <c r="G287" s="49" t="e">
        <f t="shared" ref="G287:I302" si="27">G286</f>
        <v>#REF!</v>
      </c>
      <c r="H287" s="49" t="e">
        <f t="shared" si="27"/>
        <v>#REF!</v>
      </c>
      <c r="I287" s="49" t="e">
        <f t="shared" si="27"/>
        <v>#REF!</v>
      </c>
      <c r="J287" s="116"/>
      <c r="K287" s="116"/>
      <c r="L287" s="116"/>
      <c r="N287" s="49">
        <v>26</v>
      </c>
      <c r="O287" s="49">
        <v>65.117999999999995</v>
      </c>
      <c r="P287" s="49">
        <v>87.234999999999999</v>
      </c>
    </row>
    <row r="288" spans="1:16" x14ac:dyDescent="0.3">
      <c r="A288" s="49">
        <v>242</v>
      </c>
      <c r="B288" s="115">
        <f t="shared" si="21"/>
        <v>3.6157637872132744</v>
      </c>
      <c r="C288" s="49">
        <f t="shared" si="22"/>
        <v>350.3324870058176</v>
      </c>
      <c r="D288" s="49">
        <f t="shared" si="23"/>
        <v>9.504392156862744E-2</v>
      </c>
      <c r="E288" s="49">
        <f t="shared" si="23"/>
        <v>0.25144313725490192</v>
      </c>
      <c r="F288" s="49">
        <f t="shared" si="23"/>
        <v>0.34117647058823525</v>
      </c>
      <c r="G288" s="49" t="e">
        <f t="shared" si="27"/>
        <v>#REF!</v>
      </c>
      <c r="H288" s="49" t="e">
        <f t="shared" si="27"/>
        <v>#REF!</v>
      </c>
      <c r="I288" s="49" t="e">
        <f t="shared" si="27"/>
        <v>#REF!</v>
      </c>
      <c r="J288" s="116"/>
      <c r="K288" s="116"/>
      <c r="L288" s="116"/>
      <c r="N288" s="49">
        <v>24.2362</v>
      </c>
      <c r="O288" s="49">
        <v>64.117999999999995</v>
      </c>
      <c r="P288" s="49">
        <v>87</v>
      </c>
    </row>
    <row r="289" spans="1:16" x14ac:dyDescent="0.3">
      <c r="A289" s="49">
        <v>243</v>
      </c>
      <c r="B289" s="115">
        <f t="shared" si="21"/>
        <v>3.613762811127379</v>
      </c>
      <c r="C289" s="49">
        <f t="shared" si="22"/>
        <v>350.52646955676215</v>
      </c>
      <c r="D289" s="49">
        <f t="shared" si="23"/>
        <v>9.4117647058823528E-2</v>
      </c>
      <c r="E289" s="49">
        <f t="shared" si="23"/>
        <v>0.25098039215686274</v>
      </c>
      <c r="F289" s="49">
        <f t="shared" si="23"/>
        <v>0.34117647058823525</v>
      </c>
      <c r="G289" s="49" t="e">
        <f t="shared" si="27"/>
        <v>#REF!</v>
      </c>
      <c r="H289" s="49" t="e">
        <f t="shared" si="27"/>
        <v>#REF!</v>
      </c>
      <c r="I289" s="49" t="e">
        <f t="shared" si="27"/>
        <v>#REF!</v>
      </c>
      <c r="J289" s="116"/>
      <c r="K289" s="116"/>
      <c r="L289" s="116"/>
      <c r="N289" s="49">
        <v>24</v>
      </c>
      <c r="O289" s="49">
        <v>64</v>
      </c>
      <c r="P289" s="49">
        <v>87</v>
      </c>
    </row>
    <row r="290" spans="1:16" x14ac:dyDescent="0.3">
      <c r="A290" s="49">
        <v>244</v>
      </c>
      <c r="B290" s="115">
        <f t="shared" si="21"/>
        <v>3.6117618350414835</v>
      </c>
      <c r="C290" s="49">
        <f t="shared" si="22"/>
        <v>350.72066704682129</v>
      </c>
      <c r="D290" s="49">
        <f t="shared" si="23"/>
        <v>0.10102666666666667</v>
      </c>
      <c r="E290" s="49">
        <f t="shared" si="23"/>
        <v>0.25098039215686274</v>
      </c>
      <c r="F290" s="49">
        <f t="shared" si="23"/>
        <v>0.34117647058823525</v>
      </c>
      <c r="G290" s="49" t="e">
        <f t="shared" si="27"/>
        <v>#REF!</v>
      </c>
      <c r="H290" s="49" t="e">
        <f t="shared" si="27"/>
        <v>#REF!</v>
      </c>
      <c r="I290" s="49" t="e">
        <f t="shared" si="27"/>
        <v>#REF!</v>
      </c>
      <c r="J290" s="116"/>
      <c r="K290" s="116"/>
      <c r="L290" s="116"/>
      <c r="N290" s="49">
        <v>25.761800000000001</v>
      </c>
      <c r="O290" s="49">
        <v>64</v>
      </c>
      <c r="P290" s="49">
        <v>87</v>
      </c>
    </row>
    <row r="291" spans="1:16" x14ac:dyDescent="0.3">
      <c r="A291" s="49">
        <v>245</v>
      </c>
      <c r="B291" s="115">
        <f t="shared" si="21"/>
        <v>3.6097608589555881</v>
      </c>
      <c r="C291" s="49">
        <f t="shared" si="22"/>
        <v>350.91507983343257</v>
      </c>
      <c r="D291" s="49">
        <f t="shared" si="23"/>
        <v>0.10196078431372549</v>
      </c>
      <c r="E291" s="49">
        <f t="shared" si="23"/>
        <v>0.24752941176470586</v>
      </c>
      <c r="F291" s="49">
        <f t="shared" si="23"/>
        <v>0.32391372549019609</v>
      </c>
      <c r="G291" s="49" t="e">
        <f t="shared" si="27"/>
        <v>#REF!</v>
      </c>
      <c r="H291" s="49" t="e">
        <f t="shared" si="27"/>
        <v>#REF!</v>
      </c>
      <c r="I291" s="49" t="e">
        <f t="shared" si="27"/>
        <v>#REF!</v>
      </c>
      <c r="J291" s="116"/>
      <c r="K291" s="116"/>
      <c r="L291" s="116"/>
      <c r="N291" s="49">
        <v>26</v>
      </c>
      <c r="O291" s="49">
        <v>63.12</v>
      </c>
      <c r="P291" s="49">
        <v>82.597999999999999</v>
      </c>
    </row>
    <row r="292" spans="1:16" x14ac:dyDescent="0.3">
      <c r="A292" s="49">
        <v>246</v>
      </c>
      <c r="B292" s="115">
        <f t="shared" si="21"/>
        <v>3.6077598828696922</v>
      </c>
      <c r="C292" s="49">
        <f t="shared" si="22"/>
        <v>351.10970827482663</v>
      </c>
      <c r="D292" s="49">
        <f t="shared" si="23"/>
        <v>9.5059215686274512E-2</v>
      </c>
      <c r="E292" s="49">
        <f t="shared" si="23"/>
        <v>0.25049803921568631</v>
      </c>
      <c r="F292" s="49">
        <f t="shared" si="23"/>
        <v>0.32159215686274506</v>
      </c>
      <c r="G292" s="49" t="e">
        <f t="shared" si="27"/>
        <v>#REF!</v>
      </c>
      <c r="H292" s="49" t="e">
        <f t="shared" si="27"/>
        <v>#REF!</v>
      </c>
      <c r="I292" s="49" t="e">
        <f t="shared" si="27"/>
        <v>#REF!</v>
      </c>
      <c r="J292" s="116"/>
      <c r="K292" s="116"/>
      <c r="L292" s="116"/>
      <c r="N292" s="49">
        <v>24.240100000000002</v>
      </c>
      <c r="O292" s="49">
        <v>63.877000000000002</v>
      </c>
      <c r="P292" s="49">
        <v>82.006</v>
      </c>
    </row>
    <row r="293" spans="1:16" x14ac:dyDescent="0.3">
      <c r="A293" s="49">
        <v>247</v>
      </c>
      <c r="B293" s="115">
        <f t="shared" si="21"/>
        <v>3.6057589067837967</v>
      </c>
      <c r="C293" s="49">
        <f t="shared" si="22"/>
        <v>351.30455273002906</v>
      </c>
      <c r="D293" s="49">
        <f t="shared" si="23"/>
        <v>9.4117647058823528E-2</v>
      </c>
      <c r="E293" s="49">
        <f t="shared" si="23"/>
        <v>0.24751764705882351</v>
      </c>
      <c r="F293" s="49">
        <f t="shared" si="23"/>
        <v>0.3184274509803921</v>
      </c>
      <c r="G293" s="49" t="e">
        <f t="shared" si="27"/>
        <v>#REF!</v>
      </c>
      <c r="H293" s="49" t="e">
        <f t="shared" si="27"/>
        <v>#REF!</v>
      </c>
      <c r="I293" s="49" t="e">
        <f t="shared" si="27"/>
        <v>#REF!</v>
      </c>
      <c r="J293" s="116"/>
      <c r="K293" s="116"/>
      <c r="L293" s="116"/>
      <c r="N293" s="49">
        <v>24</v>
      </c>
      <c r="O293" s="49">
        <v>63.116999999999997</v>
      </c>
      <c r="P293" s="49">
        <v>81.198999999999998</v>
      </c>
    </row>
    <row r="294" spans="1:16" x14ac:dyDescent="0.3">
      <c r="A294" s="49">
        <v>248</v>
      </c>
      <c r="B294" s="115">
        <f t="shared" si="21"/>
        <v>3.6037579306979013</v>
      </c>
      <c r="C294" s="49">
        <f t="shared" si="22"/>
        <v>351.49961355886308</v>
      </c>
      <c r="D294" s="49">
        <f t="shared" si="23"/>
        <v>9.7564705882352942E-2</v>
      </c>
      <c r="E294" s="49">
        <f t="shared" si="23"/>
        <v>0.24361176470588236</v>
      </c>
      <c r="F294" s="49">
        <f t="shared" si="23"/>
        <v>0.31825490196078432</v>
      </c>
      <c r="G294" s="49" t="e">
        <f t="shared" si="27"/>
        <v>#REF!</v>
      </c>
      <c r="H294" s="49" t="e">
        <f t="shared" si="27"/>
        <v>#REF!</v>
      </c>
      <c r="I294" s="49" t="e">
        <f t="shared" si="27"/>
        <v>#REF!</v>
      </c>
      <c r="J294" s="116"/>
      <c r="K294" s="116"/>
      <c r="L294" s="116"/>
      <c r="N294" s="49">
        <v>24.879000000000001</v>
      </c>
      <c r="O294" s="49">
        <v>62.121000000000002</v>
      </c>
      <c r="P294" s="49">
        <v>81.155000000000001</v>
      </c>
    </row>
    <row r="295" spans="1:16" x14ac:dyDescent="0.3">
      <c r="A295" s="49">
        <v>249</v>
      </c>
      <c r="B295" s="115">
        <f t="shared" si="21"/>
        <v>3.6017569546120058</v>
      </c>
      <c r="C295" s="49">
        <f t="shared" si="22"/>
        <v>351.69489112195129</v>
      </c>
      <c r="D295" s="49">
        <f t="shared" si="23"/>
        <v>9.8039215686274508E-2</v>
      </c>
      <c r="E295" s="49">
        <f t="shared" si="23"/>
        <v>0.24287450980392158</v>
      </c>
      <c r="F295" s="49">
        <f t="shared" si="23"/>
        <v>0.33393333333333336</v>
      </c>
      <c r="G295" s="49" t="e">
        <f t="shared" si="27"/>
        <v>#REF!</v>
      </c>
      <c r="H295" s="49" t="e">
        <f t="shared" si="27"/>
        <v>#REF!</v>
      </c>
      <c r="I295" s="49" t="e">
        <f t="shared" si="27"/>
        <v>#REF!</v>
      </c>
      <c r="J295" s="116"/>
      <c r="K295" s="116"/>
      <c r="L295" s="116"/>
      <c r="N295" s="49">
        <v>25</v>
      </c>
      <c r="O295" s="49">
        <v>61.933</v>
      </c>
      <c r="P295" s="49">
        <v>85.153000000000006</v>
      </c>
    </row>
    <row r="296" spans="1:16" x14ac:dyDescent="0.3">
      <c r="A296" s="49">
        <v>250</v>
      </c>
      <c r="B296" s="115">
        <f t="shared" si="21"/>
        <v>3.59975597852611</v>
      </c>
      <c r="C296" s="49">
        <f t="shared" si="22"/>
        <v>351.89038578071842</v>
      </c>
      <c r="D296" s="49">
        <f t="shared" si="23"/>
        <v>9.8039215686274508E-2</v>
      </c>
      <c r="E296" s="49">
        <f t="shared" si="23"/>
        <v>0.24274117647058824</v>
      </c>
      <c r="F296" s="49">
        <f t="shared" si="23"/>
        <v>0.33567843137254899</v>
      </c>
      <c r="G296" s="49" t="e">
        <f t="shared" si="27"/>
        <v>#REF!</v>
      </c>
      <c r="H296" s="49" t="e">
        <f t="shared" si="27"/>
        <v>#REF!</v>
      </c>
      <c r="I296" s="49" t="e">
        <f t="shared" si="27"/>
        <v>#REF!</v>
      </c>
      <c r="J296" s="116"/>
      <c r="K296" s="116"/>
      <c r="L296" s="116"/>
      <c r="N296" s="49">
        <v>25</v>
      </c>
      <c r="O296" s="49">
        <v>61.899000000000001</v>
      </c>
      <c r="P296" s="49">
        <v>85.597999999999999</v>
      </c>
    </row>
    <row r="297" spans="1:16" x14ac:dyDescent="0.3">
      <c r="A297" s="49">
        <v>251</v>
      </c>
      <c r="B297" s="115">
        <f t="shared" si="21"/>
        <v>3.5977550024402145</v>
      </c>
      <c r="C297" s="49">
        <f t="shared" si="22"/>
        <v>352.0860978973929</v>
      </c>
      <c r="D297" s="49">
        <f t="shared" si="23"/>
        <v>9.8039215686274508E-2</v>
      </c>
      <c r="E297" s="49">
        <f t="shared" si="23"/>
        <v>0.23963529411764706</v>
      </c>
      <c r="F297" s="49">
        <f t="shared" si="23"/>
        <v>0.33185490196078432</v>
      </c>
      <c r="G297" s="49" t="e">
        <f t="shared" si="27"/>
        <v>#REF!</v>
      </c>
      <c r="H297" s="49" t="e">
        <f t="shared" si="27"/>
        <v>#REF!</v>
      </c>
      <c r="I297" s="49" t="e">
        <f t="shared" si="27"/>
        <v>#REF!</v>
      </c>
      <c r="J297" s="116"/>
      <c r="K297" s="116"/>
      <c r="L297" s="116"/>
      <c r="N297" s="49">
        <v>25</v>
      </c>
      <c r="O297" s="49">
        <v>61.106999999999999</v>
      </c>
      <c r="P297" s="49">
        <v>84.623000000000005</v>
      </c>
    </row>
    <row r="298" spans="1:16" x14ac:dyDescent="0.3">
      <c r="A298" s="49">
        <v>252</v>
      </c>
      <c r="B298" s="115">
        <f t="shared" si="21"/>
        <v>3.5957540263543191</v>
      </c>
      <c r="C298" s="49">
        <f t="shared" si="22"/>
        <v>352.28202783500967</v>
      </c>
      <c r="D298" s="49">
        <f t="shared" si="23"/>
        <v>9.1160784313725485E-2</v>
      </c>
      <c r="E298" s="49">
        <f t="shared" si="23"/>
        <v>0.23629019607843135</v>
      </c>
      <c r="F298" s="49">
        <f t="shared" si="23"/>
        <v>0.33099215686274513</v>
      </c>
      <c r="G298" s="49" t="e">
        <f t="shared" si="27"/>
        <v>#REF!</v>
      </c>
      <c r="H298" s="49" t="e">
        <f t="shared" si="27"/>
        <v>#REF!</v>
      </c>
      <c r="I298" s="49" t="e">
        <f t="shared" si="27"/>
        <v>#REF!</v>
      </c>
      <c r="J298" s="116"/>
      <c r="K298" s="116"/>
      <c r="L298" s="116"/>
      <c r="N298" s="49">
        <v>23.245999999999999</v>
      </c>
      <c r="O298" s="49">
        <v>60.253999999999998</v>
      </c>
      <c r="P298" s="49">
        <v>84.403000000000006</v>
      </c>
    </row>
    <row r="299" spans="1:16" x14ac:dyDescent="0.3">
      <c r="A299" s="49">
        <v>253</v>
      </c>
      <c r="B299" s="115">
        <f t="shared" si="21"/>
        <v>3.5937530502684236</v>
      </c>
      <c r="C299" s="49">
        <f t="shared" si="22"/>
        <v>352.47817595741225</v>
      </c>
      <c r="D299" s="49">
        <f t="shared" si="23"/>
        <v>9.0196078431372548E-2</v>
      </c>
      <c r="E299" s="49">
        <f t="shared" si="23"/>
        <v>0.23597647058823529</v>
      </c>
      <c r="F299" s="49">
        <f t="shared" si="23"/>
        <v>0.3277686274509804</v>
      </c>
      <c r="G299" s="49" t="e">
        <f t="shared" si="27"/>
        <v>#REF!</v>
      </c>
      <c r="H299" s="49" t="e">
        <f t="shared" si="27"/>
        <v>#REF!</v>
      </c>
      <c r="I299" s="49" t="e">
        <f t="shared" si="27"/>
        <v>#REF!</v>
      </c>
      <c r="J299" s="116"/>
      <c r="K299" s="116"/>
      <c r="L299" s="116"/>
      <c r="N299" s="49">
        <v>23</v>
      </c>
      <c r="O299" s="49">
        <v>60.173999999999999</v>
      </c>
      <c r="P299" s="49">
        <v>83.581000000000003</v>
      </c>
    </row>
    <row r="300" spans="1:16" x14ac:dyDescent="0.3">
      <c r="A300" s="49">
        <v>254</v>
      </c>
      <c r="B300" s="115">
        <f t="shared" si="21"/>
        <v>3.5917520741825277</v>
      </c>
      <c r="C300" s="49">
        <f t="shared" si="22"/>
        <v>352.6745426292548</v>
      </c>
      <c r="D300" s="49">
        <f t="shared" si="23"/>
        <v>9.7067058823529409E-2</v>
      </c>
      <c r="E300" s="49">
        <f t="shared" si="23"/>
        <v>0.23950588235294115</v>
      </c>
      <c r="F300" s="49">
        <f t="shared" si="23"/>
        <v>0.32708235294117649</v>
      </c>
      <c r="G300" s="49" t="e">
        <f t="shared" si="27"/>
        <v>#REF!</v>
      </c>
      <c r="H300" s="49" t="e">
        <f t="shared" si="27"/>
        <v>#REF!</v>
      </c>
      <c r="I300" s="49" t="e">
        <f t="shared" si="27"/>
        <v>#REF!</v>
      </c>
      <c r="J300" s="116"/>
      <c r="K300" s="116"/>
      <c r="L300" s="116"/>
      <c r="N300" s="49">
        <v>24.752099999999999</v>
      </c>
      <c r="O300" s="49">
        <v>61.073999999999998</v>
      </c>
      <c r="P300" s="49">
        <v>83.406000000000006</v>
      </c>
    </row>
    <row r="301" spans="1:16" x14ac:dyDescent="0.3">
      <c r="A301" s="49">
        <v>255</v>
      </c>
      <c r="B301" s="115">
        <f t="shared" si="21"/>
        <v>3.5897510980966323</v>
      </c>
      <c r="C301" s="49">
        <f t="shared" si="22"/>
        <v>352.87112821600471</v>
      </c>
      <c r="D301" s="49">
        <f t="shared" si="23"/>
        <v>9.8039215686274508E-2</v>
      </c>
      <c r="E301" s="49">
        <f t="shared" si="23"/>
        <v>0.24085098039215685</v>
      </c>
      <c r="F301" s="49">
        <f t="shared" si="23"/>
        <v>0.32755686274509804</v>
      </c>
      <c r="G301" s="49" t="e">
        <f t="shared" si="27"/>
        <v>#REF!</v>
      </c>
      <c r="H301" s="49" t="e">
        <f t="shared" si="27"/>
        <v>#REF!</v>
      </c>
      <c r="I301" s="49" t="e">
        <f t="shared" si="27"/>
        <v>#REF!</v>
      </c>
      <c r="J301" s="116"/>
      <c r="K301" s="116"/>
      <c r="L301" s="116"/>
      <c r="N301" s="49">
        <v>25</v>
      </c>
      <c r="O301" s="49">
        <v>61.417000000000002</v>
      </c>
      <c r="P301" s="49">
        <v>83.527000000000001</v>
      </c>
    </row>
    <row r="302" spans="1:16" x14ac:dyDescent="0.3">
      <c r="A302" s="49">
        <v>256</v>
      </c>
      <c r="B302" s="115">
        <f t="shared" si="21"/>
        <v>3.5877501220107368</v>
      </c>
      <c r="C302" s="49">
        <f t="shared" si="22"/>
        <v>353.06793308394441</v>
      </c>
      <c r="D302" s="49">
        <f t="shared" si="23"/>
        <v>0.10490235294117646</v>
      </c>
      <c r="E302" s="49">
        <f t="shared" si="23"/>
        <v>0.23513725490196077</v>
      </c>
      <c r="F302" s="49">
        <f t="shared" si="23"/>
        <v>0.32747450980392157</v>
      </c>
      <c r="G302" s="49" t="e">
        <f t="shared" si="27"/>
        <v>#REF!</v>
      </c>
      <c r="H302" s="49" t="e">
        <f t="shared" si="27"/>
        <v>#REF!</v>
      </c>
      <c r="I302" s="49" t="e">
        <f t="shared" si="27"/>
        <v>#REF!</v>
      </c>
      <c r="J302" s="116"/>
      <c r="K302" s="116"/>
      <c r="L302" s="116"/>
      <c r="N302" s="49">
        <v>26.7501</v>
      </c>
      <c r="O302" s="49">
        <v>59.96</v>
      </c>
      <c r="P302" s="49">
        <v>83.506</v>
      </c>
    </row>
    <row r="303" spans="1:16" x14ac:dyDescent="0.3">
      <c r="A303" s="49">
        <v>257</v>
      </c>
      <c r="B303" s="115">
        <f t="shared" ref="B303:B366" si="28">4.1/2049*(2049-A303)</f>
        <v>3.585749145924841</v>
      </c>
      <c r="C303" s="49">
        <f t="shared" ref="C303:C366" si="29">0.4*18.6*78.1*2.18/B303</f>
        <v>353.26495760017434</v>
      </c>
      <c r="D303" s="49">
        <f t="shared" ref="D303:F366" si="30">N303/250/1.02</f>
        <v>0.10588235294117647</v>
      </c>
      <c r="E303" s="49">
        <f t="shared" si="30"/>
        <v>0.23770196078431369</v>
      </c>
      <c r="F303" s="49">
        <f t="shared" si="30"/>
        <v>0.33757254901960787</v>
      </c>
      <c r="G303" s="49" t="e">
        <f t="shared" ref="G303:I318" si="31">G302</f>
        <v>#REF!</v>
      </c>
      <c r="H303" s="49" t="e">
        <f t="shared" si="31"/>
        <v>#REF!</v>
      </c>
      <c r="I303" s="49" t="e">
        <f t="shared" si="31"/>
        <v>#REF!</v>
      </c>
      <c r="J303" s="116"/>
      <c r="K303" s="116"/>
      <c r="L303" s="116"/>
      <c r="N303" s="49">
        <v>27</v>
      </c>
      <c r="O303" s="49">
        <v>60.613999999999997</v>
      </c>
      <c r="P303" s="49">
        <v>86.081000000000003</v>
      </c>
    </row>
    <row r="304" spans="1:16" x14ac:dyDescent="0.3">
      <c r="A304" s="49">
        <v>258</v>
      </c>
      <c r="B304" s="115">
        <f t="shared" si="28"/>
        <v>3.5837481698389455</v>
      </c>
      <c r="C304" s="49">
        <f t="shared" si="29"/>
        <v>353.46220213261444</v>
      </c>
      <c r="D304" s="49">
        <f t="shared" si="30"/>
        <v>9.5598823529411778E-2</v>
      </c>
      <c r="E304" s="49">
        <f t="shared" si="30"/>
        <v>0.23462745098039217</v>
      </c>
      <c r="F304" s="49">
        <f t="shared" si="30"/>
        <v>0.33885490196078433</v>
      </c>
      <c r="G304" s="49" t="e">
        <f t="shared" si="31"/>
        <v>#REF!</v>
      </c>
      <c r="H304" s="49" t="e">
        <f t="shared" si="31"/>
        <v>#REF!</v>
      </c>
      <c r="I304" s="49" t="e">
        <f t="shared" si="31"/>
        <v>#REF!</v>
      </c>
      <c r="J304" s="116"/>
      <c r="K304" s="116"/>
      <c r="L304" s="116"/>
      <c r="N304" s="49">
        <v>24.377700000000001</v>
      </c>
      <c r="O304" s="49">
        <v>59.83</v>
      </c>
      <c r="P304" s="49">
        <v>86.408000000000001</v>
      </c>
    </row>
    <row r="305" spans="1:16" x14ac:dyDescent="0.3">
      <c r="A305" s="49">
        <v>259</v>
      </c>
      <c r="B305" s="115">
        <f t="shared" si="28"/>
        <v>3.5817471937530501</v>
      </c>
      <c r="C305" s="49">
        <f t="shared" si="29"/>
        <v>353.65966705000693</v>
      </c>
      <c r="D305" s="49">
        <f t="shared" si="30"/>
        <v>9.4117647058823528E-2</v>
      </c>
      <c r="E305" s="49">
        <f t="shared" si="30"/>
        <v>0.2340392156862745</v>
      </c>
      <c r="F305" s="49">
        <f t="shared" si="30"/>
        <v>0.34099607843137253</v>
      </c>
      <c r="G305" s="49" t="e">
        <f t="shared" si="31"/>
        <v>#REF!</v>
      </c>
      <c r="H305" s="49" t="e">
        <f t="shared" si="31"/>
        <v>#REF!</v>
      </c>
      <c r="I305" s="49" t="e">
        <f t="shared" si="31"/>
        <v>#REF!</v>
      </c>
      <c r="J305" s="116"/>
      <c r="K305" s="116"/>
      <c r="L305" s="116"/>
      <c r="N305" s="49">
        <v>24</v>
      </c>
      <c r="O305" s="49">
        <v>59.68</v>
      </c>
      <c r="P305" s="49">
        <v>86.953999999999994</v>
      </c>
    </row>
    <row r="306" spans="1:16" x14ac:dyDescent="0.3">
      <c r="A306" s="49">
        <v>260</v>
      </c>
      <c r="B306" s="115">
        <f t="shared" si="28"/>
        <v>3.5797462176671546</v>
      </c>
      <c r="C306" s="49">
        <f t="shared" si="29"/>
        <v>353.85735272191857</v>
      </c>
      <c r="D306" s="49">
        <f t="shared" si="30"/>
        <v>9.7541568627450989E-2</v>
      </c>
      <c r="E306" s="49">
        <f t="shared" si="30"/>
        <v>0.24079215686274508</v>
      </c>
      <c r="F306" s="49">
        <f t="shared" si="30"/>
        <v>0.34104313725490193</v>
      </c>
      <c r="G306" s="49" t="e">
        <f t="shared" si="31"/>
        <v>#REF!</v>
      </c>
      <c r="H306" s="49" t="e">
        <f t="shared" si="31"/>
        <v>#REF!</v>
      </c>
      <c r="I306" s="49" t="e">
        <f t="shared" si="31"/>
        <v>#REF!</v>
      </c>
      <c r="J306" s="116"/>
      <c r="K306" s="116"/>
      <c r="L306" s="116"/>
      <c r="N306" s="49">
        <v>24.873100000000001</v>
      </c>
      <c r="O306" s="49">
        <v>61.402000000000001</v>
      </c>
      <c r="P306" s="49">
        <v>86.965999999999994</v>
      </c>
    </row>
    <row r="307" spans="1:16" x14ac:dyDescent="0.3">
      <c r="A307" s="49">
        <v>261</v>
      </c>
      <c r="B307" s="115">
        <f t="shared" si="28"/>
        <v>3.5777452415812587</v>
      </c>
      <c r="C307" s="49">
        <f t="shared" si="29"/>
        <v>354.05525951874296</v>
      </c>
      <c r="D307" s="49">
        <f t="shared" si="30"/>
        <v>9.8039215686274508E-2</v>
      </c>
      <c r="E307" s="49">
        <f t="shared" si="30"/>
        <v>0.24169019607843137</v>
      </c>
      <c r="F307" s="49">
        <f t="shared" si="30"/>
        <v>0.3286980392156863</v>
      </c>
      <c r="G307" s="49" t="e">
        <f t="shared" si="31"/>
        <v>#REF!</v>
      </c>
      <c r="H307" s="49" t="e">
        <f t="shared" si="31"/>
        <v>#REF!</v>
      </c>
      <c r="I307" s="49" t="e">
        <f t="shared" si="31"/>
        <v>#REF!</v>
      </c>
      <c r="J307" s="116"/>
      <c r="K307" s="116"/>
      <c r="L307" s="116"/>
      <c r="N307" s="49">
        <v>25</v>
      </c>
      <c r="O307" s="49">
        <v>61.631</v>
      </c>
      <c r="P307" s="49">
        <v>83.817999999999998</v>
      </c>
    </row>
    <row r="308" spans="1:16" x14ac:dyDescent="0.3">
      <c r="A308" s="49">
        <v>262</v>
      </c>
      <c r="B308" s="115">
        <f t="shared" si="28"/>
        <v>3.5757442654953633</v>
      </c>
      <c r="C308" s="49">
        <f t="shared" si="29"/>
        <v>354.25338781170251</v>
      </c>
      <c r="D308" s="49">
        <f t="shared" si="30"/>
        <v>0.1014592156862745</v>
      </c>
      <c r="E308" s="49">
        <f t="shared" si="30"/>
        <v>0.23817647058823527</v>
      </c>
      <c r="F308" s="49">
        <f t="shared" si="30"/>
        <v>0.32703137254901959</v>
      </c>
      <c r="G308" s="49" t="e">
        <f t="shared" si="31"/>
        <v>#REF!</v>
      </c>
      <c r="H308" s="49" t="e">
        <f t="shared" si="31"/>
        <v>#REF!</v>
      </c>
      <c r="I308" s="49" t="e">
        <f t="shared" si="31"/>
        <v>#REF!</v>
      </c>
      <c r="J308" s="116"/>
      <c r="K308" s="116"/>
      <c r="L308" s="116"/>
      <c r="N308" s="49">
        <v>25.8721</v>
      </c>
      <c r="O308" s="49">
        <v>60.734999999999999</v>
      </c>
      <c r="P308" s="49">
        <v>83.393000000000001</v>
      </c>
    </row>
    <row r="309" spans="1:16" x14ac:dyDescent="0.3">
      <c r="A309" s="49">
        <v>263</v>
      </c>
      <c r="B309" s="115">
        <f t="shared" si="28"/>
        <v>3.5737432894094678</v>
      </c>
      <c r="C309" s="49">
        <f t="shared" si="29"/>
        <v>354.45173797285128</v>
      </c>
      <c r="D309" s="49">
        <f t="shared" si="30"/>
        <v>0.10196078431372549</v>
      </c>
      <c r="E309" s="49">
        <f t="shared" si="30"/>
        <v>0.2444156862745098</v>
      </c>
      <c r="F309" s="49">
        <f t="shared" si="30"/>
        <v>0.33993725490196075</v>
      </c>
      <c r="G309" s="49" t="e">
        <f t="shared" si="31"/>
        <v>#REF!</v>
      </c>
      <c r="H309" s="49" t="e">
        <f t="shared" si="31"/>
        <v>#REF!</v>
      </c>
      <c r="I309" s="49" t="e">
        <f t="shared" si="31"/>
        <v>#REF!</v>
      </c>
      <c r="J309" s="116"/>
      <c r="K309" s="116"/>
      <c r="L309" s="116"/>
      <c r="N309" s="49">
        <v>26</v>
      </c>
      <c r="O309" s="49">
        <v>62.326000000000001</v>
      </c>
      <c r="P309" s="49">
        <v>86.683999999999997</v>
      </c>
    </row>
    <row r="310" spans="1:16" x14ac:dyDescent="0.3">
      <c r="A310" s="49">
        <v>264</v>
      </c>
      <c r="B310" s="115">
        <f t="shared" si="28"/>
        <v>3.5717423133235724</v>
      </c>
      <c r="C310" s="49">
        <f t="shared" si="29"/>
        <v>354.65031037507697</v>
      </c>
      <c r="D310" s="49">
        <f t="shared" si="30"/>
        <v>9.854431372549019E-2</v>
      </c>
      <c r="E310" s="49">
        <f t="shared" si="30"/>
        <v>0.24532549019607844</v>
      </c>
      <c r="F310" s="49">
        <f t="shared" si="30"/>
        <v>0.3416313725490196</v>
      </c>
      <c r="G310" s="49" t="e">
        <f t="shared" si="31"/>
        <v>#REF!</v>
      </c>
      <c r="H310" s="49" t="e">
        <f t="shared" si="31"/>
        <v>#REF!</v>
      </c>
      <c r="I310" s="49" t="e">
        <f t="shared" si="31"/>
        <v>#REF!</v>
      </c>
      <c r="J310" s="116"/>
      <c r="K310" s="116"/>
      <c r="L310" s="116"/>
      <c r="N310" s="49">
        <v>25.128799999999998</v>
      </c>
      <c r="O310" s="49">
        <v>62.558</v>
      </c>
      <c r="P310" s="49">
        <v>87.116</v>
      </c>
    </row>
    <row r="311" spans="1:16" x14ac:dyDescent="0.3">
      <c r="A311" s="49">
        <v>265</v>
      </c>
      <c r="B311" s="115">
        <f t="shared" si="28"/>
        <v>3.5697413372376765</v>
      </c>
      <c r="C311" s="49">
        <f t="shared" si="29"/>
        <v>354.84910539210335</v>
      </c>
      <c r="D311" s="49">
        <f t="shared" si="30"/>
        <v>9.8039215686274508E-2</v>
      </c>
      <c r="E311" s="49">
        <f t="shared" si="30"/>
        <v>0.24522745098039217</v>
      </c>
      <c r="F311" s="49">
        <f t="shared" si="30"/>
        <v>0.34143921568627444</v>
      </c>
      <c r="G311" s="49" t="e">
        <f t="shared" si="31"/>
        <v>#REF!</v>
      </c>
      <c r="H311" s="49" t="e">
        <f t="shared" si="31"/>
        <v>#REF!</v>
      </c>
      <c r="I311" s="49" t="e">
        <f t="shared" si="31"/>
        <v>#REF!</v>
      </c>
      <c r="J311" s="116"/>
      <c r="K311" s="116"/>
      <c r="L311" s="116"/>
      <c r="N311" s="49">
        <v>25</v>
      </c>
      <c r="O311" s="49">
        <v>62.533000000000001</v>
      </c>
      <c r="P311" s="49">
        <v>87.066999999999993</v>
      </c>
    </row>
    <row r="312" spans="1:16" x14ac:dyDescent="0.3">
      <c r="A312" s="49">
        <v>266</v>
      </c>
      <c r="B312" s="115">
        <f t="shared" si="28"/>
        <v>3.5677403611517811</v>
      </c>
      <c r="C312" s="49">
        <f t="shared" si="29"/>
        <v>355.04812339849263</v>
      </c>
      <c r="D312" s="49">
        <f t="shared" si="30"/>
        <v>9.4621568627450983E-2</v>
      </c>
      <c r="E312" s="49">
        <f t="shared" si="30"/>
        <v>0.24339607843137256</v>
      </c>
      <c r="F312" s="49">
        <f t="shared" si="30"/>
        <v>0.3412470588235294</v>
      </c>
      <c r="G312" s="49" t="e">
        <f t="shared" si="31"/>
        <v>#REF!</v>
      </c>
      <c r="H312" s="49" t="e">
        <f t="shared" si="31"/>
        <v>#REF!</v>
      </c>
      <c r="I312" s="49" t="e">
        <f t="shared" si="31"/>
        <v>#REF!</v>
      </c>
      <c r="J312" s="116"/>
      <c r="K312" s="116"/>
      <c r="L312" s="116"/>
      <c r="N312" s="49">
        <v>24.128499999999999</v>
      </c>
      <c r="O312" s="49">
        <v>62.066000000000003</v>
      </c>
      <c r="P312" s="49">
        <v>87.018000000000001</v>
      </c>
    </row>
    <row r="313" spans="1:16" x14ac:dyDescent="0.3">
      <c r="A313" s="49">
        <v>267</v>
      </c>
      <c r="B313" s="115">
        <f t="shared" si="28"/>
        <v>3.5657393850658856</v>
      </c>
      <c r="C313" s="49">
        <f t="shared" si="29"/>
        <v>355.24736476964779</v>
      </c>
      <c r="D313" s="49">
        <f t="shared" si="30"/>
        <v>9.4117647058823528E-2</v>
      </c>
      <c r="E313" s="49">
        <f t="shared" si="30"/>
        <v>0.24489411764705885</v>
      </c>
      <c r="F313" s="49">
        <f t="shared" si="30"/>
        <v>0.3392980392156863</v>
      </c>
      <c r="G313" s="49" t="e">
        <f t="shared" si="31"/>
        <v>#REF!</v>
      </c>
      <c r="H313" s="49" t="e">
        <f t="shared" si="31"/>
        <v>#REF!</v>
      </c>
      <c r="I313" s="49" t="e">
        <f t="shared" si="31"/>
        <v>#REF!</v>
      </c>
      <c r="J313" s="116"/>
      <c r="K313" s="116"/>
      <c r="L313" s="116"/>
      <c r="N313" s="49">
        <v>24</v>
      </c>
      <c r="O313" s="49">
        <v>62.448</v>
      </c>
      <c r="P313" s="49">
        <v>86.521000000000001</v>
      </c>
    </row>
    <row r="314" spans="1:16" x14ac:dyDescent="0.3">
      <c r="A314" s="49">
        <v>268</v>
      </c>
      <c r="B314" s="115">
        <f t="shared" si="28"/>
        <v>3.5637384089799902</v>
      </c>
      <c r="C314" s="49">
        <f t="shared" si="29"/>
        <v>355.44682988181489</v>
      </c>
      <c r="D314" s="49">
        <f t="shared" si="30"/>
        <v>9.4332156862745098E-2</v>
      </c>
      <c r="E314" s="49">
        <f t="shared" si="30"/>
        <v>0.2470941176470588</v>
      </c>
      <c r="F314" s="49">
        <f t="shared" si="30"/>
        <v>0.33874901960784315</v>
      </c>
      <c r="G314" s="49" t="e">
        <f t="shared" si="31"/>
        <v>#REF!</v>
      </c>
      <c r="H314" s="49" t="e">
        <f t="shared" si="31"/>
        <v>#REF!</v>
      </c>
      <c r="I314" s="49" t="e">
        <f t="shared" si="31"/>
        <v>#REF!</v>
      </c>
      <c r="J314" s="116"/>
      <c r="K314" s="116"/>
      <c r="L314" s="116"/>
      <c r="N314" s="49">
        <v>24.0547</v>
      </c>
      <c r="O314" s="49">
        <v>63.009</v>
      </c>
      <c r="P314" s="49">
        <v>86.381</v>
      </c>
    </row>
    <row r="315" spans="1:16" x14ac:dyDescent="0.3">
      <c r="A315" s="49">
        <v>269</v>
      </c>
      <c r="B315" s="115">
        <f t="shared" si="28"/>
        <v>3.5617374328940943</v>
      </c>
      <c r="C315" s="49">
        <f t="shared" si="29"/>
        <v>355.64651911208563</v>
      </c>
      <c r="D315" s="49">
        <f t="shared" si="30"/>
        <v>9.4467843137254898E-2</v>
      </c>
      <c r="E315" s="49">
        <f t="shared" si="30"/>
        <v>0.24904705882352937</v>
      </c>
      <c r="F315" s="49">
        <f t="shared" si="30"/>
        <v>0.34527450980392155</v>
      </c>
      <c r="G315" s="49" t="e">
        <f t="shared" si="31"/>
        <v>#REF!</v>
      </c>
      <c r="H315" s="49" t="e">
        <f t="shared" si="31"/>
        <v>#REF!</v>
      </c>
      <c r="I315" s="49" t="e">
        <f t="shared" si="31"/>
        <v>#REF!</v>
      </c>
      <c r="J315" s="116"/>
      <c r="K315" s="116"/>
      <c r="L315" s="116"/>
      <c r="N315" s="49">
        <v>24.089300000000001</v>
      </c>
      <c r="O315" s="49">
        <v>63.506999999999998</v>
      </c>
      <c r="P315" s="49">
        <v>88.045000000000002</v>
      </c>
    </row>
    <row r="316" spans="1:16" x14ac:dyDescent="0.3">
      <c r="A316" s="49">
        <v>270</v>
      </c>
      <c r="B316" s="115">
        <f t="shared" si="28"/>
        <v>3.5597364568081988</v>
      </c>
      <c r="C316" s="49">
        <f t="shared" si="29"/>
        <v>355.84643283839932</v>
      </c>
      <c r="D316" s="49">
        <f t="shared" si="30"/>
        <v>9.4571372549019608E-2</v>
      </c>
      <c r="E316" s="49">
        <f t="shared" si="30"/>
        <v>0.25277254901960783</v>
      </c>
      <c r="F316" s="49">
        <f t="shared" si="30"/>
        <v>0.34601568627450979</v>
      </c>
      <c r="G316" s="49" t="e">
        <f t="shared" si="31"/>
        <v>#REF!</v>
      </c>
      <c r="H316" s="49" t="e">
        <f t="shared" si="31"/>
        <v>#REF!</v>
      </c>
      <c r="I316" s="49" t="e">
        <f t="shared" si="31"/>
        <v>#REF!</v>
      </c>
      <c r="J316" s="116"/>
      <c r="K316" s="116"/>
      <c r="L316" s="116"/>
      <c r="N316" s="49">
        <v>24.1157</v>
      </c>
      <c r="O316" s="49">
        <v>64.456999999999994</v>
      </c>
      <c r="P316" s="49">
        <v>88.233999999999995</v>
      </c>
    </row>
    <row r="317" spans="1:16" x14ac:dyDescent="0.3">
      <c r="A317" s="49">
        <v>271</v>
      </c>
      <c r="B317" s="115">
        <f t="shared" si="28"/>
        <v>3.5577354807223034</v>
      </c>
      <c r="C317" s="49">
        <f t="shared" si="29"/>
        <v>356.0465714395458</v>
      </c>
      <c r="D317" s="49">
        <f t="shared" si="30"/>
        <v>9.4674509803921572E-2</v>
      </c>
      <c r="E317" s="49">
        <f t="shared" si="30"/>
        <v>0.24998039215686271</v>
      </c>
      <c r="F317" s="49">
        <f t="shared" si="30"/>
        <v>0.34858431372549015</v>
      </c>
      <c r="G317" s="49" t="e">
        <f t="shared" si="31"/>
        <v>#REF!</v>
      </c>
      <c r="H317" s="49" t="e">
        <f t="shared" si="31"/>
        <v>#REF!</v>
      </c>
      <c r="I317" s="49" t="e">
        <f t="shared" si="31"/>
        <v>#REF!</v>
      </c>
      <c r="J317" s="116"/>
      <c r="K317" s="116"/>
      <c r="L317" s="116"/>
      <c r="N317" s="49">
        <v>24.141999999999999</v>
      </c>
      <c r="O317" s="49">
        <v>63.744999999999997</v>
      </c>
      <c r="P317" s="49">
        <v>88.888999999999996</v>
      </c>
    </row>
    <row r="318" spans="1:16" x14ac:dyDescent="0.3">
      <c r="A318" s="49">
        <v>272</v>
      </c>
      <c r="B318" s="115">
        <f t="shared" si="28"/>
        <v>3.5557345046364079</v>
      </c>
      <c r="C318" s="49">
        <f t="shared" si="29"/>
        <v>356.24693529516736</v>
      </c>
      <c r="D318" s="49">
        <f t="shared" si="30"/>
        <v>9.5888235294117649E-2</v>
      </c>
      <c r="E318" s="49">
        <f t="shared" si="30"/>
        <v>0.24615686274509807</v>
      </c>
      <c r="F318" s="49">
        <f t="shared" si="30"/>
        <v>0.34901960784313724</v>
      </c>
      <c r="G318" s="49" t="e">
        <f t="shared" si="31"/>
        <v>#REF!</v>
      </c>
      <c r="H318" s="49" t="e">
        <f t="shared" si="31"/>
        <v>#REF!</v>
      </c>
      <c r="I318" s="49" t="e">
        <f t="shared" si="31"/>
        <v>#REF!</v>
      </c>
      <c r="J318" s="116"/>
      <c r="K318" s="116"/>
      <c r="L318" s="116"/>
      <c r="N318" s="49">
        <v>24.451499999999999</v>
      </c>
      <c r="O318" s="49">
        <v>62.77</v>
      </c>
      <c r="P318" s="49">
        <v>89</v>
      </c>
    </row>
    <row r="319" spans="1:16" x14ac:dyDescent="0.3">
      <c r="A319" s="49">
        <v>273</v>
      </c>
      <c r="B319" s="115">
        <f t="shared" si="28"/>
        <v>3.5537335285505121</v>
      </c>
      <c r="C319" s="49">
        <f t="shared" si="29"/>
        <v>356.44752478576152</v>
      </c>
      <c r="D319" s="49">
        <f t="shared" si="30"/>
        <v>9.5748235294117648E-2</v>
      </c>
      <c r="E319" s="49">
        <f t="shared" si="30"/>
        <v>0.2457803921568627</v>
      </c>
      <c r="F319" s="49">
        <f t="shared" si="30"/>
        <v>0.3762117647058823</v>
      </c>
      <c r="G319" s="49" t="e">
        <f t="shared" ref="G319:I334" si="32">G318</f>
        <v>#REF!</v>
      </c>
      <c r="H319" s="49" t="e">
        <f t="shared" si="32"/>
        <v>#REF!</v>
      </c>
      <c r="I319" s="49" t="e">
        <f t="shared" si="32"/>
        <v>#REF!</v>
      </c>
      <c r="J319" s="116"/>
      <c r="K319" s="116"/>
      <c r="L319" s="116"/>
      <c r="N319" s="49">
        <v>24.415800000000001</v>
      </c>
      <c r="O319" s="49">
        <v>62.673999999999999</v>
      </c>
      <c r="P319" s="49">
        <v>95.933999999999997</v>
      </c>
    </row>
    <row r="320" spans="1:16" x14ac:dyDescent="0.3">
      <c r="A320" s="49">
        <v>274</v>
      </c>
      <c r="B320" s="115">
        <f t="shared" si="28"/>
        <v>3.5517325524646166</v>
      </c>
      <c r="C320" s="49">
        <f t="shared" si="29"/>
        <v>356.64834029268303</v>
      </c>
      <c r="D320" s="49">
        <f t="shared" si="30"/>
        <v>9.5796470588235302E-2</v>
      </c>
      <c r="E320" s="49">
        <f t="shared" si="30"/>
        <v>0.25578823529411759</v>
      </c>
      <c r="F320" s="49">
        <f t="shared" si="30"/>
        <v>0.38039215686274508</v>
      </c>
      <c r="G320" s="49" t="e">
        <f t="shared" si="32"/>
        <v>#REF!</v>
      </c>
      <c r="H320" s="49" t="e">
        <f t="shared" si="32"/>
        <v>#REF!</v>
      </c>
      <c r="I320" s="49" t="e">
        <f t="shared" si="32"/>
        <v>#REF!</v>
      </c>
      <c r="J320" s="116"/>
      <c r="K320" s="116"/>
      <c r="L320" s="116"/>
      <c r="N320" s="49">
        <v>24.428100000000001</v>
      </c>
      <c r="O320" s="49">
        <v>65.225999999999999</v>
      </c>
      <c r="P320" s="49">
        <v>97</v>
      </c>
    </row>
    <row r="321" spans="1:16" x14ac:dyDescent="0.3">
      <c r="A321" s="49">
        <v>275</v>
      </c>
      <c r="B321" s="115">
        <f t="shared" si="28"/>
        <v>3.5497315763787212</v>
      </c>
      <c r="C321" s="49">
        <f t="shared" si="29"/>
        <v>356.84938219814677</v>
      </c>
      <c r="D321" s="49">
        <f t="shared" si="30"/>
        <v>9.6058431372549019E-2</v>
      </c>
      <c r="E321" s="49">
        <f t="shared" si="30"/>
        <v>0.25618823529411761</v>
      </c>
      <c r="F321" s="49">
        <f t="shared" si="30"/>
        <v>0.37020784313725491</v>
      </c>
      <c r="G321" s="49" t="e">
        <f t="shared" si="32"/>
        <v>#REF!</v>
      </c>
      <c r="H321" s="49" t="e">
        <f t="shared" si="32"/>
        <v>#REF!</v>
      </c>
      <c r="I321" s="49" t="e">
        <f t="shared" si="32"/>
        <v>#REF!</v>
      </c>
      <c r="J321" s="116"/>
      <c r="K321" s="116"/>
      <c r="L321" s="116"/>
      <c r="N321" s="49">
        <v>24.494900000000001</v>
      </c>
      <c r="O321" s="49">
        <v>65.328000000000003</v>
      </c>
      <c r="P321" s="49">
        <v>94.403000000000006</v>
      </c>
    </row>
    <row r="322" spans="1:16" x14ac:dyDescent="0.3">
      <c r="A322" s="49">
        <v>276</v>
      </c>
      <c r="B322" s="115">
        <f t="shared" si="28"/>
        <v>3.5477306002928257</v>
      </c>
      <c r="C322" s="49">
        <f t="shared" si="29"/>
        <v>357.05065088522974</v>
      </c>
      <c r="D322" s="49">
        <f t="shared" si="30"/>
        <v>9.7800392156862745E-2</v>
      </c>
      <c r="E322" s="49">
        <f t="shared" si="30"/>
        <v>0.2593333333333333</v>
      </c>
      <c r="F322" s="49">
        <f t="shared" si="30"/>
        <v>0.36862745098039212</v>
      </c>
      <c r="G322" s="49" t="e">
        <f t="shared" si="32"/>
        <v>#REF!</v>
      </c>
      <c r="H322" s="49" t="e">
        <f t="shared" si="32"/>
        <v>#REF!</v>
      </c>
      <c r="I322" s="49" t="e">
        <f t="shared" si="32"/>
        <v>#REF!</v>
      </c>
      <c r="J322" s="116"/>
      <c r="K322" s="116"/>
      <c r="L322" s="116"/>
      <c r="N322" s="49">
        <v>24.9391</v>
      </c>
      <c r="O322" s="49">
        <v>66.13</v>
      </c>
      <c r="P322" s="49">
        <v>94</v>
      </c>
    </row>
    <row r="323" spans="1:16" x14ac:dyDescent="0.3">
      <c r="A323" s="49">
        <v>277</v>
      </c>
      <c r="B323" s="115">
        <f t="shared" si="28"/>
        <v>3.5457296242069298</v>
      </c>
      <c r="C323" s="49">
        <f t="shared" si="29"/>
        <v>357.25214673787383</v>
      </c>
      <c r="D323" s="49">
        <f t="shared" si="30"/>
        <v>9.8039215686274508E-2</v>
      </c>
      <c r="E323" s="49">
        <f t="shared" si="30"/>
        <v>0.26491764705882354</v>
      </c>
      <c r="F323" s="49">
        <f t="shared" si="30"/>
        <v>0.38476862745098034</v>
      </c>
      <c r="G323" s="49" t="e">
        <f t="shared" si="32"/>
        <v>#REF!</v>
      </c>
      <c r="H323" s="49" t="e">
        <f t="shared" si="32"/>
        <v>#REF!</v>
      </c>
      <c r="I323" s="49" t="e">
        <f t="shared" si="32"/>
        <v>#REF!</v>
      </c>
      <c r="J323" s="116"/>
      <c r="K323" s="116"/>
      <c r="L323" s="116"/>
      <c r="N323" s="49">
        <v>25</v>
      </c>
      <c r="O323" s="49">
        <v>67.554000000000002</v>
      </c>
      <c r="P323" s="49">
        <v>98.116</v>
      </c>
    </row>
    <row r="324" spans="1:16" x14ac:dyDescent="0.3">
      <c r="A324" s="49">
        <v>278</v>
      </c>
      <c r="B324" s="115">
        <f t="shared" si="28"/>
        <v>3.5437286481210344</v>
      </c>
      <c r="C324" s="49">
        <f t="shared" si="29"/>
        <v>357.45387014088789</v>
      </c>
      <c r="D324" s="49">
        <f t="shared" si="30"/>
        <v>9.575647058823529E-2</v>
      </c>
      <c r="E324" s="49">
        <f t="shared" si="30"/>
        <v>0.26242745098039211</v>
      </c>
      <c r="F324" s="49">
        <f t="shared" si="30"/>
        <v>0.3873882352941177</v>
      </c>
      <c r="G324" s="49" t="e">
        <f t="shared" si="32"/>
        <v>#REF!</v>
      </c>
      <c r="H324" s="49" t="e">
        <f t="shared" si="32"/>
        <v>#REF!</v>
      </c>
      <c r="I324" s="49" t="e">
        <f t="shared" si="32"/>
        <v>#REF!</v>
      </c>
      <c r="J324" s="116"/>
      <c r="K324" s="116"/>
      <c r="L324" s="116"/>
      <c r="N324" s="49">
        <v>24.417899999999999</v>
      </c>
      <c r="O324" s="49">
        <v>66.918999999999997</v>
      </c>
      <c r="P324" s="49">
        <v>98.784000000000006</v>
      </c>
    </row>
    <row r="325" spans="1:16" x14ac:dyDescent="0.3">
      <c r="A325" s="49">
        <v>279</v>
      </c>
      <c r="B325" s="115">
        <f t="shared" si="28"/>
        <v>3.5417276720351389</v>
      </c>
      <c r="C325" s="49">
        <f t="shared" si="29"/>
        <v>357.65582147995048</v>
      </c>
      <c r="D325" s="49">
        <f t="shared" si="30"/>
        <v>9.5501568627450975E-2</v>
      </c>
      <c r="E325" s="49">
        <f t="shared" si="30"/>
        <v>0.26329411764705885</v>
      </c>
      <c r="F325" s="49">
        <f t="shared" si="30"/>
        <v>0.38539607843137252</v>
      </c>
      <c r="G325" s="49" t="e">
        <f t="shared" si="32"/>
        <v>#REF!</v>
      </c>
      <c r="H325" s="49" t="e">
        <f t="shared" si="32"/>
        <v>#REF!</v>
      </c>
      <c r="I325" s="49" t="e">
        <f t="shared" si="32"/>
        <v>#REF!</v>
      </c>
      <c r="J325" s="116"/>
      <c r="K325" s="116"/>
      <c r="L325" s="116"/>
      <c r="N325" s="49">
        <v>24.352900000000002</v>
      </c>
      <c r="O325" s="49">
        <v>67.14</v>
      </c>
      <c r="P325" s="49">
        <v>98.275999999999996</v>
      </c>
    </row>
    <row r="326" spans="1:16" x14ac:dyDescent="0.3">
      <c r="A326" s="49">
        <v>280</v>
      </c>
      <c r="B326" s="115">
        <f t="shared" si="28"/>
        <v>3.5397266959492435</v>
      </c>
      <c r="C326" s="49">
        <f t="shared" si="29"/>
        <v>357.85800114161242</v>
      </c>
      <c r="D326" s="49">
        <f t="shared" si="30"/>
        <v>9.5604705882352939E-2</v>
      </c>
      <c r="E326" s="49">
        <f t="shared" si="30"/>
        <v>0.26678823529411766</v>
      </c>
      <c r="F326" s="49">
        <f t="shared" si="30"/>
        <v>0.38496862745098043</v>
      </c>
      <c r="G326" s="49" t="e">
        <f t="shared" si="32"/>
        <v>#REF!</v>
      </c>
      <c r="H326" s="49" t="e">
        <f t="shared" si="32"/>
        <v>#REF!</v>
      </c>
      <c r="I326" s="49" t="e">
        <f t="shared" si="32"/>
        <v>#REF!</v>
      </c>
      <c r="J326" s="116"/>
      <c r="K326" s="116"/>
      <c r="L326" s="116"/>
      <c r="N326" s="49">
        <v>24.379200000000001</v>
      </c>
      <c r="O326" s="49">
        <v>68.031000000000006</v>
      </c>
      <c r="P326" s="49">
        <v>98.167000000000002</v>
      </c>
    </row>
    <row r="327" spans="1:16" x14ac:dyDescent="0.3">
      <c r="A327" s="49">
        <v>281</v>
      </c>
      <c r="B327" s="115">
        <f t="shared" si="28"/>
        <v>3.5377257198633476</v>
      </c>
      <c r="C327" s="49">
        <f t="shared" si="29"/>
        <v>358.06040951329891</v>
      </c>
      <c r="D327" s="49">
        <f t="shared" si="30"/>
        <v>9.570823529411765E-2</v>
      </c>
      <c r="E327" s="49">
        <f t="shared" si="30"/>
        <v>0.27109411764705887</v>
      </c>
      <c r="F327" s="49">
        <f t="shared" si="30"/>
        <v>0.39019215686274505</v>
      </c>
      <c r="G327" s="49" t="e">
        <f t="shared" si="32"/>
        <v>#REF!</v>
      </c>
      <c r="H327" s="49" t="e">
        <f t="shared" si="32"/>
        <v>#REF!</v>
      </c>
      <c r="I327" s="49" t="e">
        <f t="shared" si="32"/>
        <v>#REF!</v>
      </c>
      <c r="J327" s="116"/>
      <c r="K327" s="116"/>
      <c r="L327" s="116"/>
      <c r="N327" s="49">
        <v>24.4056</v>
      </c>
      <c r="O327" s="49">
        <v>69.129000000000005</v>
      </c>
      <c r="P327" s="49">
        <v>99.498999999999995</v>
      </c>
    </row>
    <row r="328" spans="1:16" x14ac:dyDescent="0.3">
      <c r="A328" s="49">
        <v>282</v>
      </c>
      <c r="B328" s="115">
        <f t="shared" si="28"/>
        <v>3.5357247437774522</v>
      </c>
      <c r="C328" s="49">
        <f t="shared" si="29"/>
        <v>358.26304698331205</v>
      </c>
      <c r="D328" s="49">
        <f t="shared" si="30"/>
        <v>9.6271764705882348E-2</v>
      </c>
      <c r="E328" s="49">
        <f t="shared" si="30"/>
        <v>0.28166274509803918</v>
      </c>
      <c r="F328" s="49">
        <f t="shared" si="30"/>
        <v>0.39122745098039219</v>
      </c>
      <c r="G328" s="49" t="e">
        <f t="shared" si="32"/>
        <v>#REF!</v>
      </c>
      <c r="H328" s="49" t="e">
        <f t="shared" si="32"/>
        <v>#REF!</v>
      </c>
      <c r="I328" s="49" t="e">
        <f t="shared" si="32"/>
        <v>#REF!</v>
      </c>
      <c r="J328" s="116"/>
      <c r="K328" s="116"/>
      <c r="L328" s="116"/>
      <c r="N328" s="49">
        <v>24.549299999999999</v>
      </c>
      <c r="O328" s="49">
        <v>71.823999999999998</v>
      </c>
      <c r="P328" s="49">
        <v>99.763000000000005</v>
      </c>
    </row>
    <row r="329" spans="1:16" x14ac:dyDescent="0.3">
      <c r="A329" s="49">
        <v>283</v>
      </c>
      <c r="B329" s="115">
        <f t="shared" si="28"/>
        <v>3.5337237676915567</v>
      </c>
      <c r="C329" s="49">
        <f t="shared" si="29"/>
        <v>358.46591394083373</v>
      </c>
      <c r="D329" s="49">
        <f t="shared" si="30"/>
        <v>9.6241960784313726E-2</v>
      </c>
      <c r="E329" s="49">
        <f t="shared" si="30"/>
        <v>0.28245490196078427</v>
      </c>
      <c r="F329" s="49">
        <f t="shared" si="30"/>
        <v>0.40219607843137256</v>
      </c>
      <c r="G329" s="49" t="e">
        <f t="shared" si="32"/>
        <v>#REF!</v>
      </c>
      <c r="H329" s="49" t="e">
        <f t="shared" si="32"/>
        <v>#REF!</v>
      </c>
      <c r="I329" s="49" t="e">
        <f t="shared" si="32"/>
        <v>#REF!</v>
      </c>
      <c r="J329" s="116"/>
      <c r="K329" s="116"/>
      <c r="L329" s="116"/>
      <c r="N329" s="49">
        <v>24.541699999999999</v>
      </c>
      <c r="O329" s="49">
        <v>72.025999999999996</v>
      </c>
      <c r="P329" s="49">
        <v>102.56</v>
      </c>
    </row>
    <row r="330" spans="1:16" x14ac:dyDescent="0.3">
      <c r="A330" s="49">
        <v>284</v>
      </c>
      <c r="B330" s="115">
        <f t="shared" si="28"/>
        <v>3.5317227916056613</v>
      </c>
      <c r="C330" s="49">
        <f t="shared" si="29"/>
        <v>358.66901077592769</v>
      </c>
      <c r="D330" s="49">
        <f t="shared" si="30"/>
        <v>9.9309019607843121E-2</v>
      </c>
      <c r="E330" s="49">
        <f t="shared" si="30"/>
        <v>0.28211764705882353</v>
      </c>
      <c r="F330" s="49">
        <f t="shared" si="30"/>
        <v>0.40392156862745093</v>
      </c>
      <c r="G330" s="49" t="e">
        <f t="shared" si="32"/>
        <v>#REF!</v>
      </c>
      <c r="H330" s="49" t="e">
        <f t="shared" si="32"/>
        <v>#REF!</v>
      </c>
      <c r="I330" s="49" t="e">
        <f t="shared" si="32"/>
        <v>#REF!</v>
      </c>
      <c r="J330" s="116"/>
      <c r="K330" s="116"/>
      <c r="L330" s="116"/>
      <c r="N330" s="49">
        <v>25.323799999999999</v>
      </c>
      <c r="O330" s="49">
        <v>71.94</v>
      </c>
      <c r="P330" s="49">
        <v>103</v>
      </c>
    </row>
    <row r="331" spans="1:16" x14ac:dyDescent="0.3">
      <c r="A331" s="49">
        <v>285</v>
      </c>
      <c r="B331" s="115">
        <f t="shared" si="28"/>
        <v>3.5297218155197654</v>
      </c>
      <c r="C331" s="49">
        <f t="shared" si="29"/>
        <v>358.87233787954221</v>
      </c>
      <c r="D331" s="49">
        <f t="shared" si="30"/>
        <v>0.10012901960784314</v>
      </c>
      <c r="E331" s="49">
        <f t="shared" si="30"/>
        <v>0.28232941176470588</v>
      </c>
      <c r="F331" s="49">
        <f t="shared" si="30"/>
        <v>0.4204941176470588</v>
      </c>
      <c r="G331" s="49" t="e">
        <f t="shared" si="32"/>
        <v>#REF!</v>
      </c>
      <c r="H331" s="49" t="e">
        <f t="shared" si="32"/>
        <v>#REF!</v>
      </c>
      <c r="I331" s="49" t="e">
        <f t="shared" si="32"/>
        <v>#REF!</v>
      </c>
      <c r="J331" s="116"/>
      <c r="K331" s="116"/>
      <c r="L331" s="116"/>
      <c r="N331" s="49">
        <v>25.532900000000001</v>
      </c>
      <c r="O331" s="49">
        <v>71.994</v>
      </c>
      <c r="P331" s="49">
        <v>107.226</v>
      </c>
    </row>
    <row r="332" spans="1:16" x14ac:dyDescent="0.3">
      <c r="A332" s="49">
        <v>286</v>
      </c>
      <c r="B332" s="115">
        <f t="shared" si="28"/>
        <v>3.5277208394338699</v>
      </c>
      <c r="C332" s="49">
        <f t="shared" si="29"/>
        <v>359.07589564351241</v>
      </c>
      <c r="D332" s="49">
        <f t="shared" si="30"/>
        <v>9.6812941176470588E-2</v>
      </c>
      <c r="E332" s="49">
        <f t="shared" si="30"/>
        <v>0.2856549019607843</v>
      </c>
      <c r="F332" s="49">
        <f t="shared" si="30"/>
        <v>0.42336470588235292</v>
      </c>
      <c r="G332" s="49" t="e">
        <f t="shared" si="32"/>
        <v>#REF!</v>
      </c>
      <c r="H332" s="49" t="e">
        <f t="shared" si="32"/>
        <v>#REF!</v>
      </c>
      <c r="I332" s="49" t="e">
        <f t="shared" si="32"/>
        <v>#REF!</v>
      </c>
      <c r="J332" s="116"/>
      <c r="K332" s="116"/>
      <c r="L332" s="116"/>
      <c r="N332" s="49">
        <v>24.6873</v>
      </c>
      <c r="O332" s="49">
        <v>72.841999999999999</v>
      </c>
      <c r="P332" s="49">
        <v>107.958</v>
      </c>
    </row>
    <row r="333" spans="1:16" x14ac:dyDescent="0.3">
      <c r="A333" s="49">
        <v>287</v>
      </c>
      <c r="B333" s="115">
        <f t="shared" si="28"/>
        <v>3.5257198633479745</v>
      </c>
      <c r="C333" s="49">
        <f t="shared" si="29"/>
        <v>359.2796844605632</v>
      </c>
      <c r="D333" s="49">
        <f t="shared" si="30"/>
        <v>9.6328235294117645E-2</v>
      </c>
      <c r="E333" s="49">
        <f t="shared" si="30"/>
        <v>0.28627450980392155</v>
      </c>
      <c r="F333" s="49">
        <f t="shared" si="30"/>
        <v>0.41678431372549019</v>
      </c>
      <c r="G333" s="49" t="e">
        <f t="shared" si="32"/>
        <v>#REF!</v>
      </c>
      <c r="H333" s="49" t="e">
        <f t="shared" si="32"/>
        <v>#REF!</v>
      </c>
      <c r="I333" s="49" t="e">
        <f t="shared" si="32"/>
        <v>#REF!</v>
      </c>
      <c r="J333" s="116"/>
      <c r="K333" s="116"/>
      <c r="L333" s="116"/>
      <c r="N333" s="49">
        <v>24.563700000000001</v>
      </c>
      <c r="O333" s="49">
        <v>73</v>
      </c>
      <c r="P333" s="49">
        <v>106.28</v>
      </c>
    </row>
    <row r="334" spans="1:16" x14ac:dyDescent="0.3">
      <c r="A334" s="49">
        <v>288</v>
      </c>
      <c r="B334" s="115">
        <f t="shared" si="28"/>
        <v>3.523718887262079</v>
      </c>
      <c r="C334" s="49">
        <f t="shared" si="29"/>
        <v>359.48370472431139</v>
      </c>
      <c r="D334" s="49">
        <f t="shared" si="30"/>
        <v>0.1031721568627451</v>
      </c>
      <c r="E334" s="49">
        <f t="shared" si="30"/>
        <v>0.28973725490196073</v>
      </c>
      <c r="F334" s="49">
        <f t="shared" si="30"/>
        <v>0.41568627450980389</v>
      </c>
      <c r="G334" s="49" t="e">
        <f t="shared" si="32"/>
        <v>#REF!</v>
      </c>
      <c r="H334" s="49" t="e">
        <f t="shared" si="32"/>
        <v>#REF!</v>
      </c>
      <c r="I334" s="49" t="e">
        <f t="shared" si="32"/>
        <v>#REF!</v>
      </c>
      <c r="J334" s="116"/>
      <c r="K334" s="116"/>
      <c r="L334" s="116"/>
      <c r="N334" s="49">
        <v>26.308900000000001</v>
      </c>
      <c r="O334" s="49">
        <v>73.882999999999996</v>
      </c>
      <c r="P334" s="49">
        <v>106</v>
      </c>
    </row>
    <row r="335" spans="1:16" x14ac:dyDescent="0.3">
      <c r="A335" s="49">
        <v>289</v>
      </c>
      <c r="B335" s="115">
        <f t="shared" si="28"/>
        <v>3.5217179111761832</v>
      </c>
      <c r="C335" s="49">
        <f t="shared" si="29"/>
        <v>359.68795682926844</v>
      </c>
      <c r="D335" s="49">
        <f t="shared" si="30"/>
        <v>0.10437803921568627</v>
      </c>
      <c r="E335" s="49">
        <f t="shared" si="30"/>
        <v>0.29713725490196075</v>
      </c>
      <c r="F335" s="49">
        <f t="shared" si="30"/>
        <v>0.42579215686274507</v>
      </c>
      <c r="G335" s="49" t="e">
        <f t="shared" ref="G335:I350" si="33">G334</f>
        <v>#REF!</v>
      </c>
      <c r="H335" s="49" t="e">
        <f t="shared" si="33"/>
        <v>#REF!</v>
      </c>
      <c r="I335" s="49" t="e">
        <f t="shared" si="33"/>
        <v>#REF!</v>
      </c>
      <c r="J335" s="116"/>
      <c r="K335" s="116"/>
      <c r="L335" s="116"/>
      <c r="N335" s="49">
        <v>26.616399999999999</v>
      </c>
      <c r="O335" s="49">
        <v>75.77</v>
      </c>
      <c r="P335" s="49">
        <v>108.577</v>
      </c>
    </row>
    <row r="336" spans="1:16" x14ac:dyDescent="0.3">
      <c r="A336" s="49">
        <v>290</v>
      </c>
      <c r="B336" s="115">
        <f t="shared" si="28"/>
        <v>3.5197169350902877</v>
      </c>
      <c r="C336" s="49">
        <f t="shared" si="29"/>
        <v>359.89244117084274</v>
      </c>
      <c r="D336" s="49">
        <f t="shared" si="30"/>
        <v>9.99121568627451E-2</v>
      </c>
      <c r="E336" s="49">
        <f t="shared" si="30"/>
        <v>0.29834117647058822</v>
      </c>
      <c r="F336" s="49">
        <f t="shared" si="30"/>
        <v>0.42745098039215684</v>
      </c>
      <c r="G336" s="49" t="e">
        <f t="shared" si="33"/>
        <v>#REF!</v>
      </c>
      <c r="H336" s="49" t="e">
        <f t="shared" si="33"/>
        <v>#REF!</v>
      </c>
      <c r="I336" s="49" t="e">
        <f t="shared" si="33"/>
        <v>#REF!</v>
      </c>
      <c r="J336" s="116"/>
      <c r="K336" s="116"/>
      <c r="L336" s="116"/>
      <c r="N336" s="49">
        <v>25.477599999999999</v>
      </c>
      <c r="O336" s="49">
        <v>76.076999999999998</v>
      </c>
      <c r="P336" s="49">
        <v>109</v>
      </c>
    </row>
    <row r="337" spans="1:16" x14ac:dyDescent="0.3">
      <c r="A337" s="49">
        <v>291</v>
      </c>
      <c r="B337" s="115">
        <f t="shared" si="28"/>
        <v>3.5177159590043923</v>
      </c>
      <c r="C337" s="49">
        <f t="shared" si="29"/>
        <v>360.09715814534263</v>
      </c>
      <c r="D337" s="49">
        <f t="shared" si="30"/>
        <v>9.9365490196078432E-2</v>
      </c>
      <c r="E337" s="49">
        <f t="shared" si="30"/>
        <v>0.29843529411764708</v>
      </c>
      <c r="F337" s="49">
        <f t="shared" si="30"/>
        <v>0.44427450980392158</v>
      </c>
      <c r="G337" s="49" t="e">
        <f t="shared" si="33"/>
        <v>#REF!</v>
      </c>
      <c r="H337" s="49" t="e">
        <f t="shared" si="33"/>
        <v>#REF!</v>
      </c>
      <c r="I337" s="49" t="e">
        <f t="shared" si="33"/>
        <v>#REF!</v>
      </c>
      <c r="J337" s="116"/>
      <c r="K337" s="116"/>
      <c r="L337" s="116"/>
      <c r="N337" s="49">
        <v>25.338200000000001</v>
      </c>
      <c r="O337" s="49">
        <v>76.100999999999999</v>
      </c>
      <c r="P337" s="49">
        <v>113.29</v>
      </c>
    </row>
    <row r="338" spans="1:16" x14ac:dyDescent="0.3">
      <c r="A338" s="49">
        <v>292</v>
      </c>
      <c r="B338" s="115">
        <f t="shared" si="28"/>
        <v>3.5157149829184968</v>
      </c>
      <c r="C338" s="49">
        <f t="shared" si="29"/>
        <v>360.30210814997855</v>
      </c>
      <c r="D338" s="49">
        <f t="shared" si="30"/>
        <v>9.6943137254901973E-2</v>
      </c>
      <c r="E338" s="49">
        <f t="shared" si="30"/>
        <v>0.29222745098039216</v>
      </c>
      <c r="F338" s="49">
        <f t="shared" si="30"/>
        <v>0.44705882352941179</v>
      </c>
      <c r="G338" s="49" t="e">
        <f t="shared" si="33"/>
        <v>#REF!</v>
      </c>
      <c r="H338" s="49" t="e">
        <f t="shared" si="33"/>
        <v>#REF!</v>
      </c>
      <c r="I338" s="49" t="e">
        <f t="shared" si="33"/>
        <v>#REF!</v>
      </c>
      <c r="J338" s="116"/>
      <c r="K338" s="116"/>
      <c r="L338" s="116"/>
      <c r="N338" s="49">
        <v>24.720500000000001</v>
      </c>
      <c r="O338" s="49">
        <v>74.518000000000001</v>
      </c>
      <c r="P338" s="49">
        <v>114</v>
      </c>
    </row>
    <row r="339" spans="1:16" x14ac:dyDescent="0.3">
      <c r="A339" s="49">
        <v>293</v>
      </c>
      <c r="B339" s="115">
        <f t="shared" si="28"/>
        <v>3.5137140068326009</v>
      </c>
      <c r="C339" s="49">
        <f t="shared" si="29"/>
        <v>360.50729158286583</v>
      </c>
      <c r="D339" s="49">
        <f t="shared" si="30"/>
        <v>9.629960784313725E-2</v>
      </c>
      <c r="E339" s="49">
        <f t="shared" si="30"/>
        <v>0.28750588235294111</v>
      </c>
      <c r="F339" s="49">
        <f t="shared" si="30"/>
        <v>0.44369803921568629</v>
      </c>
      <c r="G339" s="49" t="e">
        <f t="shared" si="33"/>
        <v>#REF!</v>
      </c>
      <c r="H339" s="49" t="e">
        <f t="shared" si="33"/>
        <v>#REF!</v>
      </c>
      <c r="I339" s="49" t="e">
        <f t="shared" si="33"/>
        <v>#REF!</v>
      </c>
      <c r="J339" s="116"/>
      <c r="K339" s="116"/>
      <c r="L339" s="116"/>
      <c r="N339" s="49">
        <v>24.5564</v>
      </c>
      <c r="O339" s="49">
        <v>73.313999999999993</v>
      </c>
      <c r="P339" s="49">
        <v>113.143</v>
      </c>
    </row>
    <row r="340" spans="1:16" x14ac:dyDescent="0.3">
      <c r="A340" s="49">
        <v>294</v>
      </c>
      <c r="B340" s="115">
        <f t="shared" si="28"/>
        <v>3.5117130307467055</v>
      </c>
      <c r="C340" s="49">
        <f t="shared" si="29"/>
        <v>360.71270884302703</v>
      </c>
      <c r="D340" s="49">
        <f t="shared" si="30"/>
        <v>9.6092941176470589E-2</v>
      </c>
      <c r="E340" s="49">
        <f t="shared" si="30"/>
        <v>0.28754117647058824</v>
      </c>
      <c r="F340" s="49">
        <f t="shared" si="30"/>
        <v>0.44313725490196076</v>
      </c>
      <c r="G340" s="49" t="e">
        <f t="shared" si="33"/>
        <v>#REF!</v>
      </c>
      <c r="H340" s="49" t="e">
        <f t="shared" si="33"/>
        <v>#REF!</v>
      </c>
      <c r="I340" s="49" t="e">
        <f t="shared" si="33"/>
        <v>#REF!</v>
      </c>
      <c r="J340" s="116"/>
      <c r="K340" s="116"/>
      <c r="L340" s="116"/>
      <c r="N340" s="49">
        <v>24.503699999999998</v>
      </c>
      <c r="O340" s="49">
        <v>73.322999999999993</v>
      </c>
      <c r="P340" s="49">
        <v>113</v>
      </c>
    </row>
    <row r="341" spans="1:16" x14ac:dyDescent="0.3">
      <c r="A341" s="49">
        <v>295</v>
      </c>
      <c r="B341" s="115">
        <f t="shared" si="28"/>
        <v>3.50971205466081</v>
      </c>
      <c r="C341" s="49">
        <f t="shared" si="29"/>
        <v>360.91836033039476</v>
      </c>
      <c r="D341" s="49">
        <f t="shared" si="30"/>
        <v>9.5886274509803929E-2</v>
      </c>
      <c r="E341" s="49">
        <f t="shared" si="30"/>
        <v>0.28783137254901964</v>
      </c>
      <c r="F341" s="49">
        <f t="shared" si="30"/>
        <v>0.45320784313725493</v>
      </c>
      <c r="G341" s="49" t="e">
        <f t="shared" si="33"/>
        <v>#REF!</v>
      </c>
      <c r="H341" s="49" t="e">
        <f t="shared" si="33"/>
        <v>#REF!</v>
      </c>
      <c r="I341" s="49" t="e">
        <f t="shared" si="33"/>
        <v>#REF!</v>
      </c>
      <c r="J341" s="116"/>
      <c r="K341" s="116"/>
      <c r="L341" s="116"/>
      <c r="N341" s="49">
        <v>24.451000000000001</v>
      </c>
      <c r="O341" s="49">
        <v>73.397000000000006</v>
      </c>
      <c r="P341" s="49">
        <v>115.568</v>
      </c>
    </row>
    <row r="342" spans="1:16" x14ac:dyDescent="0.3">
      <c r="A342" s="49">
        <v>296</v>
      </c>
      <c r="B342" s="115">
        <f t="shared" si="28"/>
        <v>3.5077110785749146</v>
      </c>
      <c r="C342" s="49">
        <f t="shared" si="29"/>
        <v>361.12424644581426</v>
      </c>
      <c r="D342" s="49">
        <f t="shared" si="30"/>
        <v>0.10105333333333333</v>
      </c>
      <c r="E342" s="49">
        <f t="shared" si="30"/>
        <v>0.29323921568627448</v>
      </c>
      <c r="F342" s="49">
        <f t="shared" si="30"/>
        <v>0.45490196078431372</v>
      </c>
      <c r="G342" s="49" t="e">
        <f t="shared" si="33"/>
        <v>#REF!</v>
      </c>
      <c r="H342" s="49" t="e">
        <f t="shared" si="33"/>
        <v>#REF!</v>
      </c>
      <c r="I342" s="49" t="e">
        <f t="shared" si="33"/>
        <v>#REF!</v>
      </c>
      <c r="J342" s="116"/>
      <c r="K342" s="116"/>
      <c r="L342" s="116"/>
      <c r="N342" s="49">
        <v>25.768599999999999</v>
      </c>
      <c r="O342" s="49">
        <v>74.775999999999996</v>
      </c>
      <c r="P342" s="49">
        <v>116</v>
      </c>
    </row>
    <row r="343" spans="1:16" x14ac:dyDescent="0.3">
      <c r="A343" s="49">
        <v>297</v>
      </c>
      <c r="B343" s="115">
        <f t="shared" si="28"/>
        <v>3.5057101024890187</v>
      </c>
      <c r="C343" s="49">
        <f t="shared" si="29"/>
        <v>361.3303675910459</v>
      </c>
      <c r="D343" s="49">
        <f t="shared" si="30"/>
        <v>0.10196078431372549</v>
      </c>
      <c r="E343" s="49">
        <f t="shared" si="30"/>
        <v>0.29411764705882354</v>
      </c>
      <c r="F343" s="49">
        <f t="shared" si="30"/>
        <v>0.45825490196078433</v>
      </c>
      <c r="G343" s="49" t="e">
        <f t="shared" si="33"/>
        <v>#REF!</v>
      </c>
      <c r="H343" s="49" t="e">
        <f t="shared" si="33"/>
        <v>#REF!</v>
      </c>
      <c r="I343" s="49" t="e">
        <f t="shared" si="33"/>
        <v>#REF!</v>
      </c>
      <c r="J343" s="116"/>
      <c r="K343" s="116"/>
      <c r="L343" s="116"/>
      <c r="N343" s="49">
        <v>26</v>
      </c>
      <c r="O343" s="49">
        <v>75</v>
      </c>
      <c r="P343" s="49">
        <v>116.855</v>
      </c>
    </row>
    <row r="344" spans="1:16" x14ac:dyDescent="0.3">
      <c r="A344" s="49">
        <v>298</v>
      </c>
      <c r="B344" s="115">
        <f t="shared" si="28"/>
        <v>3.5037091264031233</v>
      </c>
      <c r="C344" s="49">
        <f t="shared" si="29"/>
        <v>361.53672416876776</v>
      </c>
      <c r="D344" s="49">
        <f t="shared" si="30"/>
        <v>9.9100392156862741E-2</v>
      </c>
      <c r="E344" s="49">
        <f t="shared" si="30"/>
        <v>0.29258823529411765</v>
      </c>
      <c r="F344" s="49">
        <f t="shared" si="30"/>
        <v>0.45882352941176474</v>
      </c>
      <c r="G344" s="49" t="e">
        <f t="shared" si="33"/>
        <v>#REF!</v>
      </c>
      <c r="H344" s="49" t="e">
        <f t="shared" si="33"/>
        <v>#REF!</v>
      </c>
      <c r="I344" s="49" t="e">
        <f t="shared" si="33"/>
        <v>#REF!</v>
      </c>
      <c r="J344" s="116"/>
      <c r="K344" s="116"/>
      <c r="L344" s="116"/>
      <c r="N344" s="49">
        <v>25.270600000000002</v>
      </c>
      <c r="O344" s="49">
        <v>74.61</v>
      </c>
      <c r="P344" s="49">
        <v>117</v>
      </c>
    </row>
    <row r="345" spans="1:16" x14ac:dyDescent="0.3">
      <c r="A345" s="49">
        <v>299</v>
      </c>
      <c r="B345" s="115">
        <f t="shared" si="28"/>
        <v>3.5017081503172278</v>
      </c>
      <c r="C345" s="49">
        <f t="shared" si="29"/>
        <v>361.74331658257853</v>
      </c>
      <c r="D345" s="49">
        <f t="shared" si="30"/>
        <v>9.8510196078431367E-2</v>
      </c>
      <c r="E345" s="49">
        <f t="shared" si="30"/>
        <v>0.29587058823529411</v>
      </c>
      <c r="F345" s="49">
        <f t="shared" si="30"/>
        <v>0.45212549019607845</v>
      </c>
      <c r="G345" s="49" t="e">
        <f t="shared" si="33"/>
        <v>#REF!</v>
      </c>
      <c r="H345" s="49" t="e">
        <f t="shared" si="33"/>
        <v>#REF!</v>
      </c>
      <c r="I345" s="49" t="e">
        <f t="shared" si="33"/>
        <v>#REF!</v>
      </c>
      <c r="J345" s="116"/>
      <c r="K345" s="116"/>
      <c r="L345" s="116"/>
      <c r="N345" s="49">
        <v>25.120100000000001</v>
      </c>
      <c r="O345" s="49">
        <v>75.447000000000003</v>
      </c>
      <c r="P345" s="49">
        <v>115.292</v>
      </c>
    </row>
    <row r="346" spans="1:16" x14ac:dyDescent="0.3">
      <c r="A346" s="49">
        <v>300</v>
      </c>
      <c r="B346" s="115">
        <f t="shared" si="28"/>
        <v>3.4997071742313319</v>
      </c>
      <c r="C346" s="49">
        <f t="shared" si="29"/>
        <v>361.95014523699967</v>
      </c>
      <c r="D346" s="49">
        <f t="shared" si="30"/>
        <v>9.840666666666667E-2</v>
      </c>
      <c r="E346" s="49">
        <f t="shared" si="30"/>
        <v>0.2911372549019608</v>
      </c>
      <c r="F346" s="49">
        <f t="shared" si="30"/>
        <v>0.45098039215686275</v>
      </c>
      <c r="G346" s="49" t="e">
        <f t="shared" si="33"/>
        <v>#REF!</v>
      </c>
      <c r="H346" s="49" t="e">
        <f t="shared" si="33"/>
        <v>#REF!</v>
      </c>
      <c r="I346" s="49" t="e">
        <f t="shared" si="33"/>
        <v>#REF!</v>
      </c>
      <c r="J346" s="116"/>
      <c r="K346" s="116"/>
      <c r="L346" s="116"/>
      <c r="N346" s="49">
        <v>25.093699999999998</v>
      </c>
      <c r="O346" s="49">
        <v>74.239999999999995</v>
      </c>
      <c r="P346" s="49">
        <v>115</v>
      </c>
    </row>
    <row r="347" spans="1:16" x14ac:dyDescent="0.3">
      <c r="A347" s="49">
        <v>301</v>
      </c>
      <c r="B347" s="115">
        <f t="shared" si="28"/>
        <v>3.4977061981454365</v>
      </c>
      <c r="C347" s="49">
        <f t="shared" si="29"/>
        <v>362.15721053747848</v>
      </c>
      <c r="D347" s="49">
        <f t="shared" si="30"/>
        <v>9.8303529411764706E-2</v>
      </c>
      <c r="E347" s="49">
        <f t="shared" si="30"/>
        <v>0.28131372549019606</v>
      </c>
      <c r="F347" s="49">
        <f t="shared" si="30"/>
        <v>0.45432549019607843</v>
      </c>
      <c r="G347" s="49" t="e">
        <f t="shared" si="33"/>
        <v>#REF!</v>
      </c>
      <c r="H347" s="49" t="e">
        <f t="shared" si="33"/>
        <v>#REF!</v>
      </c>
      <c r="I347" s="49" t="e">
        <f t="shared" si="33"/>
        <v>#REF!</v>
      </c>
      <c r="J347" s="116"/>
      <c r="K347" s="116"/>
      <c r="L347" s="116"/>
      <c r="N347" s="49">
        <v>25.067399999999999</v>
      </c>
      <c r="O347" s="49">
        <v>71.734999999999999</v>
      </c>
      <c r="P347" s="49">
        <v>115.85299999999999</v>
      </c>
    </row>
    <row r="348" spans="1:16" x14ac:dyDescent="0.3">
      <c r="A348" s="49">
        <v>302</v>
      </c>
      <c r="B348" s="115">
        <f t="shared" si="28"/>
        <v>3.495705222059541</v>
      </c>
      <c r="C348" s="49">
        <f t="shared" si="29"/>
        <v>362.36451289039059</v>
      </c>
      <c r="D348" s="49">
        <f t="shared" si="30"/>
        <v>0.10140666666666666</v>
      </c>
      <c r="E348" s="49">
        <f t="shared" si="30"/>
        <v>0.28322352941176465</v>
      </c>
      <c r="F348" s="49">
        <f t="shared" si="30"/>
        <v>0.45490196078431372</v>
      </c>
      <c r="G348" s="49" t="e">
        <f t="shared" si="33"/>
        <v>#REF!</v>
      </c>
      <c r="H348" s="49" t="e">
        <f t="shared" si="33"/>
        <v>#REF!</v>
      </c>
      <c r="I348" s="49" t="e">
        <f t="shared" si="33"/>
        <v>#REF!</v>
      </c>
      <c r="J348" s="116"/>
      <c r="K348" s="116"/>
      <c r="L348" s="116"/>
      <c r="N348" s="49">
        <v>25.858699999999999</v>
      </c>
      <c r="O348" s="49">
        <v>72.221999999999994</v>
      </c>
      <c r="P348" s="49">
        <v>116</v>
      </c>
    </row>
    <row r="349" spans="1:16" x14ac:dyDescent="0.3">
      <c r="A349" s="49">
        <v>303</v>
      </c>
      <c r="B349" s="115">
        <f t="shared" si="28"/>
        <v>3.4937042459736456</v>
      </c>
      <c r="C349" s="49">
        <f t="shared" si="29"/>
        <v>362.57205270304257</v>
      </c>
      <c r="D349" s="49">
        <f t="shared" si="30"/>
        <v>0.10196078431372549</v>
      </c>
      <c r="E349" s="49">
        <f t="shared" si="30"/>
        <v>0.28926274509803918</v>
      </c>
      <c r="F349" s="49">
        <f t="shared" si="30"/>
        <v>0.45156078431372548</v>
      </c>
      <c r="G349" s="49" t="e">
        <f t="shared" si="33"/>
        <v>#REF!</v>
      </c>
      <c r="H349" s="49" t="e">
        <f t="shared" si="33"/>
        <v>#REF!</v>
      </c>
      <c r="I349" s="49" t="e">
        <f t="shared" si="33"/>
        <v>#REF!</v>
      </c>
      <c r="J349" s="116"/>
      <c r="K349" s="116"/>
      <c r="L349" s="116"/>
      <c r="N349" s="49">
        <v>26</v>
      </c>
      <c r="O349" s="49">
        <v>73.762</v>
      </c>
      <c r="P349" s="49">
        <v>115.148</v>
      </c>
    </row>
    <row r="350" spans="1:16" x14ac:dyDescent="0.3">
      <c r="A350" s="49">
        <v>304</v>
      </c>
      <c r="B350" s="115">
        <f t="shared" si="28"/>
        <v>3.4917032698877497</v>
      </c>
      <c r="C350" s="49">
        <f t="shared" si="29"/>
        <v>362.77983038367472</v>
      </c>
      <c r="D350" s="49">
        <f t="shared" si="30"/>
        <v>9.8621176470588226E-2</v>
      </c>
      <c r="E350" s="49">
        <f t="shared" si="30"/>
        <v>0.29159215686274503</v>
      </c>
      <c r="F350" s="49">
        <f t="shared" si="30"/>
        <v>0.45098039215686275</v>
      </c>
      <c r="G350" s="49" t="e">
        <f t="shared" si="33"/>
        <v>#REF!</v>
      </c>
      <c r="H350" s="49" t="e">
        <f t="shared" si="33"/>
        <v>#REF!</v>
      </c>
      <c r="I350" s="49" t="e">
        <f t="shared" si="33"/>
        <v>#REF!</v>
      </c>
      <c r="J350" s="116"/>
      <c r="K350" s="116"/>
      <c r="L350" s="116"/>
      <c r="N350" s="49">
        <v>25.148399999999999</v>
      </c>
      <c r="O350" s="49">
        <v>74.355999999999995</v>
      </c>
      <c r="P350" s="49">
        <v>115</v>
      </c>
    </row>
    <row r="351" spans="1:16" x14ac:dyDescent="0.3">
      <c r="A351" s="49">
        <v>305</v>
      </c>
      <c r="B351" s="115">
        <f t="shared" si="28"/>
        <v>3.4897022938018543</v>
      </c>
      <c r="C351" s="49">
        <f t="shared" si="29"/>
        <v>362.98784634146352</v>
      </c>
      <c r="D351" s="49">
        <f t="shared" si="30"/>
        <v>9.8039215686274508E-2</v>
      </c>
      <c r="E351" s="49">
        <f t="shared" si="30"/>
        <v>0.29527058823529412</v>
      </c>
      <c r="F351" s="49">
        <f t="shared" si="30"/>
        <v>0.44764313725490196</v>
      </c>
      <c r="G351" s="49" t="e">
        <f t="shared" ref="G351:I366" si="34">G350</f>
        <v>#REF!</v>
      </c>
      <c r="H351" s="49" t="e">
        <f t="shared" si="34"/>
        <v>#REF!</v>
      </c>
      <c r="I351" s="49" t="e">
        <f t="shared" si="34"/>
        <v>#REF!</v>
      </c>
      <c r="J351" s="116"/>
      <c r="K351" s="116"/>
      <c r="L351" s="116"/>
      <c r="N351" s="49">
        <v>25</v>
      </c>
      <c r="O351" s="49">
        <v>75.293999999999997</v>
      </c>
      <c r="P351" s="49">
        <v>114.149</v>
      </c>
    </row>
    <row r="352" spans="1:16" x14ac:dyDescent="0.3">
      <c r="A352" s="49">
        <v>306</v>
      </c>
      <c r="B352" s="115">
        <f t="shared" si="28"/>
        <v>3.4877013177159588</v>
      </c>
      <c r="C352" s="49">
        <f t="shared" si="29"/>
        <v>363.19610098652458</v>
      </c>
      <c r="D352" s="49">
        <f t="shared" si="30"/>
        <v>9.4703137254901953E-2</v>
      </c>
      <c r="E352" s="49">
        <f t="shared" si="30"/>
        <v>0.29283137254901959</v>
      </c>
      <c r="F352" s="49">
        <f t="shared" si="30"/>
        <v>0.44705882352941179</v>
      </c>
      <c r="G352" s="49" t="e">
        <f t="shared" si="34"/>
        <v>#REF!</v>
      </c>
      <c r="H352" s="49" t="e">
        <f t="shared" si="34"/>
        <v>#REF!</v>
      </c>
      <c r="I352" s="49" t="e">
        <f t="shared" si="34"/>
        <v>#REF!</v>
      </c>
      <c r="J352" s="116"/>
      <c r="K352" s="116"/>
      <c r="L352" s="116"/>
      <c r="N352" s="49">
        <v>24.1493</v>
      </c>
      <c r="O352" s="49">
        <v>74.671999999999997</v>
      </c>
      <c r="P352" s="49">
        <v>114</v>
      </c>
    </row>
    <row r="353" spans="1:16" x14ac:dyDescent="0.3">
      <c r="A353" s="49">
        <v>307</v>
      </c>
      <c r="B353" s="115">
        <f t="shared" si="28"/>
        <v>3.4857003416300634</v>
      </c>
      <c r="C353" s="49">
        <f t="shared" si="29"/>
        <v>363.40459472991523</v>
      </c>
      <c r="D353" s="49">
        <f t="shared" si="30"/>
        <v>9.4117647058823528E-2</v>
      </c>
      <c r="E353" s="49">
        <f t="shared" si="30"/>
        <v>0.28885490196078434</v>
      </c>
      <c r="F353" s="49">
        <f t="shared" si="30"/>
        <v>0.45039215686274509</v>
      </c>
      <c r="G353" s="49" t="e">
        <f t="shared" si="34"/>
        <v>#REF!</v>
      </c>
      <c r="H353" s="49" t="e">
        <f t="shared" si="34"/>
        <v>#REF!</v>
      </c>
      <c r="I353" s="49" t="e">
        <f t="shared" si="34"/>
        <v>#REF!</v>
      </c>
      <c r="J353" s="116"/>
      <c r="K353" s="116"/>
      <c r="L353" s="116"/>
      <c r="N353" s="49">
        <v>24</v>
      </c>
      <c r="O353" s="49">
        <v>73.658000000000001</v>
      </c>
      <c r="P353" s="49">
        <v>114.85</v>
      </c>
    </row>
    <row r="354" spans="1:16" x14ac:dyDescent="0.3">
      <c r="A354" s="49">
        <v>308</v>
      </c>
      <c r="B354" s="115">
        <f t="shared" si="28"/>
        <v>3.4836993655441675</v>
      </c>
      <c r="C354" s="49">
        <f t="shared" si="29"/>
        <v>363.61332798363725</v>
      </c>
      <c r="D354" s="49">
        <f t="shared" si="30"/>
        <v>9.7449803921568615E-2</v>
      </c>
      <c r="E354" s="49">
        <f t="shared" si="30"/>
        <v>0.2865607843137255</v>
      </c>
      <c r="F354" s="49">
        <f t="shared" si="30"/>
        <v>0.45098039215686275</v>
      </c>
      <c r="G354" s="49" t="e">
        <f t="shared" si="34"/>
        <v>#REF!</v>
      </c>
      <c r="H354" s="49" t="e">
        <f t="shared" si="34"/>
        <v>#REF!</v>
      </c>
      <c r="I354" s="49" t="e">
        <f t="shared" si="34"/>
        <v>#REF!</v>
      </c>
      <c r="J354" s="116"/>
      <c r="K354" s="116"/>
      <c r="L354" s="116"/>
      <c r="N354" s="49">
        <v>24.849699999999999</v>
      </c>
      <c r="O354" s="49">
        <v>73.072999999999993</v>
      </c>
      <c r="P354" s="49">
        <v>115</v>
      </c>
    </row>
    <row r="355" spans="1:16" x14ac:dyDescent="0.3">
      <c r="A355" s="49">
        <v>309</v>
      </c>
      <c r="B355" s="115">
        <f t="shared" si="28"/>
        <v>3.481698389458272</v>
      </c>
      <c r="C355" s="49">
        <f t="shared" si="29"/>
        <v>363.82230116063931</v>
      </c>
      <c r="D355" s="49">
        <f t="shared" si="30"/>
        <v>9.8039215686274508E-2</v>
      </c>
      <c r="E355" s="49">
        <f t="shared" si="30"/>
        <v>0.28294509803921564</v>
      </c>
      <c r="F355" s="49">
        <f t="shared" si="30"/>
        <v>0.46097254901960782</v>
      </c>
      <c r="G355" s="49" t="e">
        <f t="shared" si="34"/>
        <v>#REF!</v>
      </c>
      <c r="H355" s="49" t="e">
        <f t="shared" si="34"/>
        <v>#REF!</v>
      </c>
      <c r="I355" s="49" t="e">
        <f t="shared" si="34"/>
        <v>#REF!</v>
      </c>
      <c r="J355" s="116"/>
      <c r="K355" s="116"/>
      <c r="L355" s="116"/>
      <c r="N355" s="49">
        <v>25</v>
      </c>
      <c r="O355" s="49">
        <v>72.150999999999996</v>
      </c>
      <c r="P355" s="49">
        <v>117.548</v>
      </c>
    </row>
    <row r="356" spans="1:16" x14ac:dyDescent="0.3">
      <c r="A356" s="49">
        <v>310</v>
      </c>
      <c r="B356" s="115">
        <f t="shared" si="28"/>
        <v>3.4796974133723766</v>
      </c>
      <c r="C356" s="49">
        <f t="shared" si="29"/>
        <v>364.03151467482024</v>
      </c>
      <c r="D356" s="49">
        <f t="shared" si="30"/>
        <v>0.10136745098039217</v>
      </c>
      <c r="E356" s="49">
        <f t="shared" si="30"/>
        <v>0.2861098039215686</v>
      </c>
      <c r="F356" s="49">
        <f t="shared" si="30"/>
        <v>0.46274509803921565</v>
      </c>
      <c r="G356" s="49" t="e">
        <f t="shared" si="34"/>
        <v>#REF!</v>
      </c>
      <c r="H356" s="49" t="e">
        <f t="shared" si="34"/>
        <v>#REF!</v>
      </c>
      <c r="I356" s="49" t="e">
        <f t="shared" si="34"/>
        <v>#REF!</v>
      </c>
      <c r="J356" s="116"/>
      <c r="K356" s="116"/>
      <c r="L356" s="116"/>
      <c r="N356" s="49">
        <v>25.848700000000001</v>
      </c>
      <c r="O356" s="49">
        <v>72.957999999999998</v>
      </c>
      <c r="P356" s="49">
        <v>118</v>
      </c>
    </row>
    <row r="357" spans="1:16" x14ac:dyDescent="0.3">
      <c r="A357" s="49">
        <v>311</v>
      </c>
      <c r="B357" s="115">
        <f t="shared" si="28"/>
        <v>3.4776964372864811</v>
      </c>
      <c r="C357" s="49">
        <f t="shared" si="29"/>
        <v>364.24096894103127</v>
      </c>
      <c r="D357" s="49">
        <f t="shared" si="30"/>
        <v>0.10196078431372549</v>
      </c>
      <c r="E357" s="49">
        <f t="shared" si="30"/>
        <v>0.29029803921568625</v>
      </c>
      <c r="F357" s="49">
        <f t="shared" si="30"/>
        <v>0.46939607843137254</v>
      </c>
      <c r="G357" s="49" t="e">
        <f t="shared" si="34"/>
        <v>#REF!</v>
      </c>
      <c r="H357" s="49" t="e">
        <f t="shared" si="34"/>
        <v>#REF!</v>
      </c>
      <c r="I357" s="49" t="e">
        <f t="shared" si="34"/>
        <v>#REF!</v>
      </c>
      <c r="J357" s="116"/>
      <c r="K357" s="116"/>
      <c r="L357" s="116"/>
      <c r="N357" s="49">
        <v>26</v>
      </c>
      <c r="O357" s="49">
        <v>74.025999999999996</v>
      </c>
      <c r="P357" s="49">
        <v>119.696</v>
      </c>
    </row>
    <row r="358" spans="1:16" x14ac:dyDescent="0.3">
      <c r="A358" s="49">
        <v>312</v>
      </c>
      <c r="B358" s="115">
        <f t="shared" si="28"/>
        <v>3.4756954612005853</v>
      </c>
      <c r="C358" s="49">
        <f t="shared" si="29"/>
        <v>364.4506643750791</v>
      </c>
      <c r="D358" s="49">
        <f t="shared" si="30"/>
        <v>0.10196078431372549</v>
      </c>
      <c r="E358" s="49">
        <f t="shared" si="30"/>
        <v>0.28700784313725491</v>
      </c>
      <c r="F358" s="49">
        <f t="shared" si="30"/>
        <v>0.47058823529411764</v>
      </c>
      <c r="G358" s="49" t="e">
        <f t="shared" si="34"/>
        <v>#REF!</v>
      </c>
      <c r="H358" s="49" t="e">
        <f t="shared" si="34"/>
        <v>#REF!</v>
      </c>
      <c r="I358" s="49" t="e">
        <f t="shared" si="34"/>
        <v>#REF!</v>
      </c>
      <c r="J358" s="116"/>
      <c r="K358" s="116"/>
      <c r="L358" s="116"/>
      <c r="N358" s="49">
        <v>26</v>
      </c>
      <c r="O358" s="49">
        <v>73.186999999999998</v>
      </c>
      <c r="P358" s="49">
        <v>120</v>
      </c>
    </row>
    <row r="359" spans="1:16" x14ac:dyDescent="0.3">
      <c r="A359" s="49">
        <v>313</v>
      </c>
      <c r="B359" s="115">
        <f t="shared" si="28"/>
        <v>3.4736944851146898</v>
      </c>
      <c r="C359" s="49">
        <f t="shared" si="29"/>
        <v>364.66060139372837</v>
      </c>
      <c r="D359" s="49">
        <f t="shared" si="30"/>
        <v>0.10196078431372549</v>
      </c>
      <c r="E359" s="49">
        <f t="shared" si="30"/>
        <v>0.28959607843137253</v>
      </c>
      <c r="F359" s="49">
        <f t="shared" si="30"/>
        <v>0.45729803921568629</v>
      </c>
      <c r="G359" s="49" t="e">
        <f t="shared" si="34"/>
        <v>#REF!</v>
      </c>
      <c r="H359" s="49" t="e">
        <f t="shared" si="34"/>
        <v>#REF!</v>
      </c>
      <c r="I359" s="49" t="e">
        <f t="shared" si="34"/>
        <v>#REF!</v>
      </c>
      <c r="J359" s="116"/>
      <c r="K359" s="116"/>
      <c r="L359" s="116"/>
      <c r="N359" s="49">
        <v>26</v>
      </c>
      <c r="O359" s="49">
        <v>73.846999999999994</v>
      </c>
      <c r="P359" s="49">
        <v>116.611</v>
      </c>
    </row>
    <row r="360" spans="1:16" x14ac:dyDescent="0.3">
      <c r="A360" s="49">
        <v>314</v>
      </c>
      <c r="B360" s="115">
        <f t="shared" si="28"/>
        <v>3.4716935090287944</v>
      </c>
      <c r="C360" s="49">
        <f t="shared" si="29"/>
        <v>364.87078041470454</v>
      </c>
      <c r="D360" s="49">
        <f t="shared" si="30"/>
        <v>9.8639999999999992E-2</v>
      </c>
      <c r="E360" s="49">
        <f t="shared" si="30"/>
        <v>0.29127450980392161</v>
      </c>
      <c r="F360" s="49">
        <f t="shared" si="30"/>
        <v>0.45490196078431372</v>
      </c>
      <c r="G360" s="49" t="e">
        <f t="shared" si="34"/>
        <v>#REF!</v>
      </c>
      <c r="H360" s="49" t="e">
        <f t="shared" si="34"/>
        <v>#REF!</v>
      </c>
      <c r="I360" s="49" t="e">
        <f t="shared" si="34"/>
        <v>#REF!</v>
      </c>
      <c r="J360" s="116"/>
      <c r="K360" s="116"/>
      <c r="L360" s="116"/>
      <c r="N360" s="49">
        <v>25.153199999999998</v>
      </c>
      <c r="O360" s="49">
        <v>74.275000000000006</v>
      </c>
      <c r="P360" s="49">
        <v>116</v>
      </c>
    </row>
    <row r="361" spans="1:16" x14ac:dyDescent="0.3">
      <c r="A361" s="49">
        <v>315</v>
      </c>
      <c r="B361" s="115">
        <f t="shared" si="28"/>
        <v>3.4696925329428989</v>
      </c>
      <c r="C361" s="49">
        <f t="shared" si="29"/>
        <v>365.08120185669685</v>
      </c>
      <c r="D361" s="49">
        <f t="shared" si="30"/>
        <v>9.8039215686274508E-2</v>
      </c>
      <c r="E361" s="49">
        <f t="shared" si="30"/>
        <v>0.28274509803921566</v>
      </c>
      <c r="F361" s="49">
        <f t="shared" si="30"/>
        <v>0.44826274509803921</v>
      </c>
      <c r="G361" s="49" t="e">
        <f t="shared" si="34"/>
        <v>#REF!</v>
      </c>
      <c r="H361" s="49" t="e">
        <f t="shared" si="34"/>
        <v>#REF!</v>
      </c>
      <c r="I361" s="49" t="e">
        <f t="shared" si="34"/>
        <v>#REF!</v>
      </c>
      <c r="J361" s="116"/>
      <c r="K361" s="116"/>
      <c r="L361" s="116"/>
      <c r="N361" s="49">
        <v>25</v>
      </c>
      <c r="O361" s="49">
        <v>72.099999999999994</v>
      </c>
      <c r="P361" s="49">
        <v>114.307</v>
      </c>
    </row>
    <row r="362" spans="1:16" x14ac:dyDescent="0.3">
      <c r="A362" s="49">
        <v>316</v>
      </c>
      <c r="B362" s="115">
        <f t="shared" si="28"/>
        <v>3.467691556857003</v>
      </c>
      <c r="C362" s="49">
        <f t="shared" si="29"/>
        <v>365.29186613936088</v>
      </c>
      <c r="D362" s="49">
        <f t="shared" si="30"/>
        <v>0.10135607843137255</v>
      </c>
      <c r="E362" s="49">
        <f t="shared" si="30"/>
        <v>0.27554509803921567</v>
      </c>
      <c r="F362" s="49">
        <f t="shared" si="30"/>
        <v>0.44705882352941179</v>
      </c>
      <c r="G362" s="49" t="e">
        <f t="shared" si="34"/>
        <v>#REF!</v>
      </c>
      <c r="H362" s="49" t="e">
        <f t="shared" si="34"/>
        <v>#REF!</v>
      </c>
      <c r="I362" s="49" t="e">
        <f t="shared" si="34"/>
        <v>#REF!</v>
      </c>
      <c r="J362" s="116"/>
      <c r="K362" s="116"/>
      <c r="L362" s="116"/>
      <c r="N362" s="49">
        <v>25.845800000000001</v>
      </c>
      <c r="O362" s="49">
        <v>70.263999999999996</v>
      </c>
      <c r="P362" s="49">
        <v>114</v>
      </c>
    </row>
    <row r="363" spans="1:16" x14ac:dyDescent="0.3">
      <c r="A363" s="49">
        <v>317</v>
      </c>
      <c r="B363" s="115">
        <f t="shared" si="28"/>
        <v>3.4656905807711076</v>
      </c>
      <c r="C363" s="49">
        <f t="shared" si="29"/>
        <v>365.50277368332127</v>
      </c>
      <c r="D363" s="49">
        <f t="shared" si="30"/>
        <v>0.10196078431372549</v>
      </c>
      <c r="E363" s="49">
        <f t="shared" si="30"/>
        <v>0.2711960784313725</v>
      </c>
      <c r="F363" s="49">
        <f t="shared" si="30"/>
        <v>0.45369019607843136</v>
      </c>
      <c r="G363" s="49" t="e">
        <f t="shared" si="34"/>
        <v>#REF!</v>
      </c>
      <c r="H363" s="49" t="e">
        <f t="shared" si="34"/>
        <v>#REF!</v>
      </c>
      <c r="I363" s="49" t="e">
        <f t="shared" si="34"/>
        <v>#REF!</v>
      </c>
      <c r="J363" s="116"/>
      <c r="K363" s="116"/>
      <c r="L363" s="116"/>
      <c r="N363" s="49">
        <v>26</v>
      </c>
      <c r="O363" s="49">
        <v>69.155000000000001</v>
      </c>
      <c r="P363" s="49">
        <v>115.691</v>
      </c>
    </row>
    <row r="364" spans="1:16" x14ac:dyDescent="0.3">
      <c r="A364" s="49">
        <v>318</v>
      </c>
      <c r="B364" s="115">
        <f t="shared" si="28"/>
        <v>3.4636896046852121</v>
      </c>
      <c r="C364" s="49">
        <f t="shared" si="29"/>
        <v>365.71392491017468</v>
      </c>
      <c r="D364" s="49">
        <f t="shared" si="30"/>
        <v>0.10196078431372549</v>
      </c>
      <c r="E364" s="49">
        <f t="shared" si="30"/>
        <v>0.27058823529411768</v>
      </c>
      <c r="F364" s="49">
        <f t="shared" si="30"/>
        <v>0.45490196078431372</v>
      </c>
      <c r="G364" s="49" t="e">
        <f t="shared" si="34"/>
        <v>#REF!</v>
      </c>
      <c r="H364" s="49" t="e">
        <f t="shared" si="34"/>
        <v>#REF!</v>
      </c>
      <c r="I364" s="49" t="e">
        <f t="shared" si="34"/>
        <v>#REF!</v>
      </c>
      <c r="J364" s="116"/>
      <c r="K364" s="116"/>
      <c r="L364" s="116"/>
      <c r="N364" s="49">
        <v>26</v>
      </c>
      <c r="O364" s="49">
        <v>69</v>
      </c>
      <c r="P364" s="49">
        <v>116</v>
      </c>
    </row>
    <row r="365" spans="1:16" x14ac:dyDescent="0.3">
      <c r="A365" s="49">
        <v>319</v>
      </c>
      <c r="B365" s="115">
        <f t="shared" si="28"/>
        <v>3.4616886285993167</v>
      </c>
      <c r="C365" s="49">
        <f t="shared" si="29"/>
        <v>365.92532024249272</v>
      </c>
      <c r="D365" s="49">
        <f t="shared" si="30"/>
        <v>0.10196078431372549</v>
      </c>
      <c r="E365" s="49">
        <f t="shared" si="30"/>
        <v>0.27389803921568623</v>
      </c>
      <c r="F365" s="49">
        <f t="shared" si="30"/>
        <v>0.47145882352941176</v>
      </c>
      <c r="G365" s="49" t="e">
        <f t="shared" si="34"/>
        <v>#REF!</v>
      </c>
      <c r="H365" s="49" t="e">
        <f t="shared" si="34"/>
        <v>#REF!</v>
      </c>
      <c r="I365" s="49" t="e">
        <f t="shared" si="34"/>
        <v>#REF!</v>
      </c>
      <c r="J365" s="116"/>
      <c r="K365" s="116"/>
      <c r="L365" s="116"/>
      <c r="N365" s="49">
        <v>26</v>
      </c>
      <c r="O365" s="49">
        <v>69.843999999999994</v>
      </c>
      <c r="P365" s="49">
        <v>120.22199999999999</v>
      </c>
    </row>
    <row r="366" spans="1:16" x14ac:dyDescent="0.3">
      <c r="A366" s="49">
        <v>320</v>
      </c>
      <c r="B366" s="115">
        <f t="shared" si="28"/>
        <v>3.4596876525134208</v>
      </c>
      <c r="C366" s="49">
        <f t="shared" si="29"/>
        <v>366.13696010382444</v>
      </c>
      <c r="D366" s="49">
        <f t="shared" si="30"/>
        <v>0.10526980392156864</v>
      </c>
      <c r="E366" s="49">
        <f t="shared" si="30"/>
        <v>0.27514117647058822</v>
      </c>
      <c r="F366" s="49">
        <f t="shared" si="30"/>
        <v>0.47450980392156861</v>
      </c>
      <c r="G366" s="49" t="e">
        <f t="shared" si="34"/>
        <v>#REF!</v>
      </c>
      <c r="H366" s="49" t="e">
        <f t="shared" si="34"/>
        <v>#REF!</v>
      </c>
      <c r="I366" s="49" t="e">
        <f t="shared" si="34"/>
        <v>#REF!</v>
      </c>
      <c r="J366" s="116"/>
      <c r="K366" s="116"/>
      <c r="L366" s="116"/>
      <c r="N366" s="49">
        <v>26.843800000000002</v>
      </c>
      <c r="O366" s="49">
        <v>70.161000000000001</v>
      </c>
      <c r="P366" s="49">
        <v>121</v>
      </c>
    </row>
    <row r="367" spans="1:16" x14ac:dyDescent="0.3">
      <c r="A367" s="49">
        <v>321</v>
      </c>
      <c r="B367" s="115">
        <f t="shared" ref="B367:B430" si="35">4.1/2049*(2049-A367)</f>
        <v>3.4576866764275254</v>
      </c>
      <c r="C367" s="49">
        <f t="shared" ref="C367:C430" si="36">0.4*18.6*78.1*2.18/B367</f>
        <v>366.34884491869929</v>
      </c>
      <c r="D367" s="49">
        <f t="shared" ref="D367:F430" si="37">N367/250/1.02</f>
        <v>0.10588235294117647</v>
      </c>
      <c r="E367" s="49">
        <f t="shared" si="37"/>
        <v>0.27516470588235298</v>
      </c>
      <c r="F367" s="49">
        <f t="shared" si="37"/>
        <v>0.46128235294117642</v>
      </c>
      <c r="G367" s="49" t="e">
        <f t="shared" ref="G367:I382" si="38">G366</f>
        <v>#REF!</v>
      </c>
      <c r="H367" s="49" t="e">
        <f t="shared" si="38"/>
        <v>#REF!</v>
      </c>
      <c r="I367" s="49" t="e">
        <f t="shared" si="38"/>
        <v>#REF!</v>
      </c>
      <c r="J367" s="116"/>
      <c r="K367" s="116"/>
      <c r="L367" s="116"/>
      <c r="N367" s="49">
        <v>27</v>
      </c>
      <c r="O367" s="49">
        <v>70.167000000000002</v>
      </c>
      <c r="P367" s="49">
        <v>117.627</v>
      </c>
    </row>
    <row r="368" spans="1:16" x14ac:dyDescent="0.3">
      <c r="A368" s="49">
        <v>322</v>
      </c>
      <c r="B368" s="115">
        <f t="shared" si="35"/>
        <v>3.4556857003416299</v>
      </c>
      <c r="C368" s="49">
        <f t="shared" si="36"/>
        <v>366.56097511263022</v>
      </c>
      <c r="D368" s="49">
        <f t="shared" si="37"/>
        <v>9.9271764705882337E-2</v>
      </c>
      <c r="E368" s="49">
        <f t="shared" si="37"/>
        <v>0.27837254901960778</v>
      </c>
      <c r="F368" s="49">
        <f t="shared" si="37"/>
        <v>0.45882352941176474</v>
      </c>
      <c r="G368" s="49" t="e">
        <f t="shared" si="38"/>
        <v>#REF!</v>
      </c>
      <c r="H368" s="49" t="e">
        <f t="shared" si="38"/>
        <v>#REF!</v>
      </c>
      <c r="I368" s="49" t="e">
        <f t="shared" si="38"/>
        <v>#REF!</v>
      </c>
      <c r="J368" s="116"/>
      <c r="K368" s="116"/>
      <c r="L368" s="116"/>
      <c r="N368" s="49">
        <v>25.314299999999999</v>
      </c>
      <c r="O368" s="49">
        <v>70.984999999999999</v>
      </c>
      <c r="P368" s="49">
        <v>117</v>
      </c>
    </row>
    <row r="369" spans="1:16" x14ac:dyDescent="0.3">
      <c r="A369" s="49">
        <v>323</v>
      </c>
      <c r="B369" s="115">
        <f t="shared" si="35"/>
        <v>3.4536847242557345</v>
      </c>
      <c r="C369" s="49">
        <f t="shared" si="36"/>
        <v>366.77335111211607</v>
      </c>
      <c r="D369" s="49">
        <f t="shared" si="37"/>
        <v>9.8039215686274508E-2</v>
      </c>
      <c r="E369" s="49">
        <f t="shared" si="37"/>
        <v>0.27889411764705885</v>
      </c>
      <c r="F369" s="49">
        <f t="shared" si="37"/>
        <v>0.45552156862745097</v>
      </c>
      <c r="G369" s="49" t="e">
        <f t="shared" si="38"/>
        <v>#REF!</v>
      </c>
      <c r="H369" s="49" t="e">
        <f t="shared" si="38"/>
        <v>#REF!</v>
      </c>
      <c r="I369" s="49" t="e">
        <f t="shared" si="38"/>
        <v>#REF!</v>
      </c>
      <c r="J369" s="116"/>
      <c r="K369" s="116"/>
      <c r="L369" s="116"/>
      <c r="N369" s="49">
        <v>25</v>
      </c>
      <c r="O369" s="49">
        <v>71.117999999999995</v>
      </c>
      <c r="P369" s="49">
        <v>116.158</v>
      </c>
    </row>
    <row r="370" spans="1:16" x14ac:dyDescent="0.3">
      <c r="A370" s="49">
        <v>324</v>
      </c>
      <c r="B370" s="115">
        <f t="shared" si="35"/>
        <v>3.4516837481698386</v>
      </c>
      <c r="C370" s="49">
        <f t="shared" si="36"/>
        <v>366.98597334464489</v>
      </c>
      <c r="D370" s="49">
        <f t="shared" si="37"/>
        <v>0.1079435294117647</v>
      </c>
      <c r="E370" s="49">
        <f t="shared" si="37"/>
        <v>0.27879999999999994</v>
      </c>
      <c r="F370" s="49">
        <f t="shared" si="37"/>
        <v>0.45490196078431372</v>
      </c>
      <c r="G370" s="49" t="e">
        <f t="shared" si="38"/>
        <v>#REF!</v>
      </c>
      <c r="H370" s="49" t="e">
        <f t="shared" si="38"/>
        <v>#REF!</v>
      </c>
      <c r="I370" s="49" t="e">
        <f t="shared" si="38"/>
        <v>#REF!</v>
      </c>
      <c r="J370" s="116"/>
      <c r="K370" s="116"/>
      <c r="L370" s="116"/>
      <c r="N370" s="49">
        <v>27.525600000000001</v>
      </c>
      <c r="O370" s="49">
        <v>71.093999999999994</v>
      </c>
      <c r="P370" s="49">
        <v>116</v>
      </c>
    </row>
    <row r="371" spans="1:16" x14ac:dyDescent="0.3">
      <c r="A371" s="49">
        <v>325</v>
      </c>
      <c r="B371" s="115">
        <f t="shared" si="35"/>
        <v>3.4496827720839431</v>
      </c>
      <c r="C371" s="49">
        <f t="shared" si="36"/>
        <v>367.19884223869627</v>
      </c>
      <c r="D371" s="49">
        <f t="shared" si="37"/>
        <v>0.10980392156862745</v>
      </c>
      <c r="E371" s="49">
        <f t="shared" si="37"/>
        <v>0.27540392156862742</v>
      </c>
      <c r="F371" s="49">
        <f t="shared" si="37"/>
        <v>0.46479999999999999</v>
      </c>
      <c r="G371" s="49" t="e">
        <f t="shared" si="38"/>
        <v>#REF!</v>
      </c>
      <c r="H371" s="49" t="e">
        <f t="shared" si="38"/>
        <v>#REF!</v>
      </c>
      <c r="I371" s="49" t="e">
        <f t="shared" si="38"/>
        <v>#REF!</v>
      </c>
      <c r="J371" s="116"/>
      <c r="K371" s="116"/>
      <c r="L371" s="116"/>
      <c r="N371" s="49">
        <v>28</v>
      </c>
      <c r="O371" s="49">
        <v>70.227999999999994</v>
      </c>
      <c r="P371" s="49">
        <v>118.524</v>
      </c>
    </row>
    <row r="372" spans="1:16" x14ac:dyDescent="0.3">
      <c r="A372" s="49">
        <v>326</v>
      </c>
      <c r="B372" s="115">
        <f t="shared" si="35"/>
        <v>3.4476817959980477</v>
      </c>
      <c r="C372" s="49">
        <f t="shared" si="36"/>
        <v>367.41195822374488</v>
      </c>
      <c r="D372" s="49">
        <f t="shared" si="37"/>
        <v>0.10650627450980392</v>
      </c>
      <c r="E372" s="49">
        <f t="shared" si="37"/>
        <v>0.28083529411764702</v>
      </c>
      <c r="F372" s="49">
        <f t="shared" si="37"/>
        <v>0.46666666666666662</v>
      </c>
      <c r="G372" s="49" t="e">
        <f t="shared" si="38"/>
        <v>#REF!</v>
      </c>
      <c r="H372" s="49" t="e">
        <f t="shared" si="38"/>
        <v>#REF!</v>
      </c>
      <c r="I372" s="49" t="e">
        <f t="shared" si="38"/>
        <v>#REF!</v>
      </c>
      <c r="J372" s="116"/>
      <c r="K372" s="116"/>
      <c r="L372" s="116"/>
      <c r="N372" s="49">
        <v>27.159099999999999</v>
      </c>
      <c r="O372" s="49">
        <v>71.613</v>
      </c>
      <c r="P372" s="49">
        <v>119</v>
      </c>
    </row>
    <row r="373" spans="1:16" x14ac:dyDescent="0.3">
      <c r="A373" s="49">
        <v>327</v>
      </c>
      <c r="B373" s="115">
        <f t="shared" si="35"/>
        <v>3.4456808199121522</v>
      </c>
      <c r="C373" s="49">
        <f t="shared" si="36"/>
        <v>367.62532173026267</v>
      </c>
      <c r="D373" s="49">
        <f t="shared" si="37"/>
        <v>0.10588235294117647</v>
      </c>
      <c r="E373" s="49">
        <f t="shared" si="37"/>
        <v>0.28219215686274512</v>
      </c>
      <c r="F373" s="49">
        <f t="shared" si="37"/>
        <v>0.46666666666666662</v>
      </c>
      <c r="G373" s="49" t="e">
        <f t="shared" si="38"/>
        <v>#REF!</v>
      </c>
      <c r="H373" s="49" t="e">
        <f t="shared" si="38"/>
        <v>#REF!</v>
      </c>
      <c r="I373" s="49" t="e">
        <f t="shared" si="38"/>
        <v>#REF!</v>
      </c>
      <c r="J373" s="116"/>
      <c r="K373" s="116"/>
      <c r="L373" s="116"/>
      <c r="N373" s="49">
        <v>27</v>
      </c>
      <c r="O373" s="49">
        <v>71.959000000000003</v>
      </c>
      <c r="P373" s="49">
        <v>119</v>
      </c>
    </row>
    <row r="374" spans="1:16" x14ac:dyDescent="0.3">
      <c r="A374" s="49">
        <v>328</v>
      </c>
      <c r="B374" s="115">
        <f t="shared" si="35"/>
        <v>3.4436798438262564</v>
      </c>
      <c r="C374" s="49">
        <f t="shared" si="36"/>
        <v>367.83893318972252</v>
      </c>
      <c r="D374" s="49">
        <f t="shared" si="37"/>
        <v>0.10258862745098038</v>
      </c>
      <c r="E374" s="49">
        <f t="shared" si="37"/>
        <v>0.27904705882352943</v>
      </c>
      <c r="F374" s="49">
        <f t="shared" si="37"/>
        <v>0.4666509803921568</v>
      </c>
      <c r="G374" s="49" t="e">
        <f t="shared" si="38"/>
        <v>#REF!</v>
      </c>
      <c r="H374" s="49" t="e">
        <f t="shared" si="38"/>
        <v>#REF!</v>
      </c>
      <c r="I374" s="49" t="e">
        <f t="shared" si="38"/>
        <v>#REF!</v>
      </c>
      <c r="J374" s="116"/>
      <c r="K374" s="116"/>
      <c r="L374" s="116"/>
      <c r="N374" s="49">
        <v>26.1601</v>
      </c>
      <c r="O374" s="49">
        <v>71.156999999999996</v>
      </c>
      <c r="P374" s="49">
        <v>118.996</v>
      </c>
    </row>
    <row r="375" spans="1:16" x14ac:dyDescent="0.3">
      <c r="A375" s="49">
        <v>329</v>
      </c>
      <c r="B375" s="115">
        <f t="shared" si="35"/>
        <v>3.4416788677403609</v>
      </c>
      <c r="C375" s="49">
        <f t="shared" si="36"/>
        <v>368.05279303460026</v>
      </c>
      <c r="D375" s="49">
        <f t="shared" si="37"/>
        <v>0.10196078431372549</v>
      </c>
      <c r="E375" s="49">
        <f t="shared" si="37"/>
        <v>0.27841176470588236</v>
      </c>
      <c r="F375" s="49">
        <f t="shared" si="37"/>
        <v>0.48612156862745098</v>
      </c>
      <c r="G375" s="49" t="e">
        <f t="shared" si="38"/>
        <v>#REF!</v>
      </c>
      <c r="H375" s="49" t="e">
        <f t="shared" si="38"/>
        <v>#REF!</v>
      </c>
      <c r="I375" s="49" t="e">
        <f t="shared" si="38"/>
        <v>#REF!</v>
      </c>
      <c r="J375" s="116"/>
      <c r="K375" s="116"/>
      <c r="L375" s="116"/>
      <c r="N375" s="49">
        <v>26</v>
      </c>
      <c r="O375" s="49">
        <v>70.995000000000005</v>
      </c>
      <c r="P375" s="49">
        <v>123.961</v>
      </c>
    </row>
    <row r="376" spans="1:16" x14ac:dyDescent="0.3">
      <c r="A376" s="49">
        <v>330</v>
      </c>
      <c r="B376" s="115">
        <f t="shared" si="35"/>
        <v>3.4396778916544655</v>
      </c>
      <c r="C376" s="49">
        <f t="shared" si="36"/>
        <v>368.26690169837838</v>
      </c>
      <c r="D376" s="49">
        <f t="shared" si="37"/>
        <v>0.10196078431372549</v>
      </c>
      <c r="E376" s="49">
        <f t="shared" si="37"/>
        <v>0.28172156862745096</v>
      </c>
      <c r="F376" s="49">
        <f t="shared" si="37"/>
        <v>0.48957647058823528</v>
      </c>
      <c r="G376" s="49" t="e">
        <f t="shared" si="38"/>
        <v>#REF!</v>
      </c>
      <c r="H376" s="49" t="e">
        <f t="shared" si="38"/>
        <v>#REF!</v>
      </c>
      <c r="I376" s="49" t="e">
        <f t="shared" si="38"/>
        <v>#REF!</v>
      </c>
      <c r="J376" s="116"/>
      <c r="K376" s="116"/>
      <c r="L376" s="116"/>
      <c r="N376" s="49">
        <v>26</v>
      </c>
      <c r="O376" s="49">
        <v>71.838999999999999</v>
      </c>
      <c r="P376" s="49">
        <v>124.842</v>
      </c>
    </row>
    <row r="377" spans="1:16" x14ac:dyDescent="0.3">
      <c r="A377" s="49">
        <v>331</v>
      </c>
      <c r="B377" s="115">
        <f t="shared" si="35"/>
        <v>3.43767691556857</v>
      </c>
      <c r="C377" s="49">
        <f t="shared" si="36"/>
        <v>368.48125961554854</v>
      </c>
      <c r="D377" s="49">
        <f t="shared" si="37"/>
        <v>0.10196078431372549</v>
      </c>
      <c r="E377" s="49">
        <f t="shared" si="37"/>
        <v>0.28513333333333335</v>
      </c>
      <c r="F377" s="49">
        <f t="shared" si="37"/>
        <v>0.48043921568627451</v>
      </c>
      <c r="G377" s="49" t="e">
        <f t="shared" si="38"/>
        <v>#REF!</v>
      </c>
      <c r="H377" s="49" t="e">
        <f t="shared" si="38"/>
        <v>#REF!</v>
      </c>
      <c r="I377" s="49" t="e">
        <f t="shared" si="38"/>
        <v>#REF!</v>
      </c>
      <c r="J377" s="116"/>
      <c r="K377" s="116"/>
      <c r="L377" s="116"/>
      <c r="N377" s="49">
        <v>26</v>
      </c>
      <c r="O377" s="49">
        <v>72.709000000000003</v>
      </c>
      <c r="P377" s="49">
        <v>122.512</v>
      </c>
    </row>
    <row r="378" spans="1:16" x14ac:dyDescent="0.3">
      <c r="A378" s="49">
        <v>332</v>
      </c>
      <c r="B378" s="115">
        <f t="shared" si="35"/>
        <v>3.4356759394826741</v>
      </c>
      <c r="C378" s="49">
        <f t="shared" si="36"/>
        <v>368.69586722161466</v>
      </c>
      <c r="D378" s="49">
        <f t="shared" si="37"/>
        <v>0.10524705882352942</v>
      </c>
      <c r="E378" s="49">
        <f t="shared" si="37"/>
        <v>0.28876470588235298</v>
      </c>
      <c r="F378" s="49">
        <f t="shared" si="37"/>
        <v>0.47883137254901958</v>
      </c>
      <c r="G378" s="49" t="e">
        <f t="shared" si="38"/>
        <v>#REF!</v>
      </c>
      <c r="H378" s="49" t="e">
        <f t="shared" si="38"/>
        <v>#REF!</v>
      </c>
      <c r="I378" s="49" t="e">
        <f t="shared" si="38"/>
        <v>#REF!</v>
      </c>
      <c r="J378" s="116"/>
      <c r="K378" s="116"/>
      <c r="L378" s="116"/>
      <c r="N378" s="49">
        <v>26.838000000000001</v>
      </c>
      <c r="O378" s="49">
        <v>73.635000000000005</v>
      </c>
      <c r="P378" s="49">
        <v>122.102</v>
      </c>
    </row>
    <row r="379" spans="1:16" x14ac:dyDescent="0.3">
      <c r="A379" s="49">
        <v>333</v>
      </c>
      <c r="B379" s="115">
        <f t="shared" si="35"/>
        <v>3.4336749633967787</v>
      </c>
      <c r="C379" s="49">
        <f t="shared" si="36"/>
        <v>368.91072495309578</v>
      </c>
      <c r="D379" s="49">
        <f t="shared" si="37"/>
        <v>0.10588235294117647</v>
      </c>
      <c r="E379" s="49">
        <f t="shared" si="37"/>
        <v>0.28920784313725495</v>
      </c>
      <c r="F379" s="49">
        <f t="shared" si="37"/>
        <v>0.4842549019607843</v>
      </c>
      <c r="G379" s="49" t="e">
        <f t="shared" si="38"/>
        <v>#REF!</v>
      </c>
      <c r="H379" s="49" t="e">
        <f t="shared" si="38"/>
        <v>#REF!</v>
      </c>
      <c r="I379" s="49" t="e">
        <f t="shared" si="38"/>
        <v>#REF!</v>
      </c>
      <c r="J379" s="116"/>
      <c r="K379" s="116"/>
      <c r="L379" s="116"/>
      <c r="N379" s="49">
        <v>27</v>
      </c>
      <c r="O379" s="49">
        <v>73.748000000000005</v>
      </c>
      <c r="P379" s="49">
        <v>123.485</v>
      </c>
    </row>
    <row r="380" spans="1:16" x14ac:dyDescent="0.3">
      <c r="A380" s="49">
        <v>334</v>
      </c>
      <c r="B380" s="115">
        <f t="shared" si="35"/>
        <v>3.4316739873108832</v>
      </c>
      <c r="C380" s="49">
        <f t="shared" si="36"/>
        <v>369.1258332475291</v>
      </c>
      <c r="D380" s="49">
        <f t="shared" si="37"/>
        <v>0.10588235294117647</v>
      </c>
      <c r="E380" s="49">
        <f t="shared" si="37"/>
        <v>0.27916862745098037</v>
      </c>
      <c r="F380" s="49">
        <f t="shared" si="37"/>
        <v>0.48509411764705884</v>
      </c>
      <c r="G380" s="49" t="e">
        <f t="shared" si="38"/>
        <v>#REF!</v>
      </c>
      <c r="H380" s="49" t="e">
        <f t="shared" si="38"/>
        <v>#REF!</v>
      </c>
      <c r="I380" s="49" t="e">
        <f t="shared" si="38"/>
        <v>#REF!</v>
      </c>
      <c r="J380" s="116"/>
      <c r="K380" s="116"/>
      <c r="L380" s="116"/>
      <c r="N380" s="49">
        <v>27</v>
      </c>
      <c r="O380" s="49">
        <v>71.188000000000002</v>
      </c>
      <c r="P380" s="49">
        <v>123.699</v>
      </c>
    </row>
    <row r="381" spans="1:16" x14ac:dyDescent="0.3">
      <c r="A381" s="49">
        <v>335</v>
      </c>
      <c r="B381" s="115">
        <f t="shared" si="35"/>
        <v>3.4296730112249878</v>
      </c>
      <c r="C381" s="49">
        <f t="shared" si="36"/>
        <v>369.3411925434728</v>
      </c>
      <c r="D381" s="49">
        <f t="shared" si="37"/>
        <v>0.10588235294117647</v>
      </c>
      <c r="E381" s="49">
        <f t="shared" si="37"/>
        <v>0.27763529411764704</v>
      </c>
      <c r="F381" s="49">
        <f t="shared" si="37"/>
        <v>0.4881843137254902</v>
      </c>
      <c r="G381" s="49" t="e">
        <f t="shared" si="38"/>
        <v>#REF!</v>
      </c>
      <c r="H381" s="49" t="e">
        <f t="shared" si="38"/>
        <v>#REF!</v>
      </c>
      <c r="I381" s="49" t="e">
        <f t="shared" si="38"/>
        <v>#REF!</v>
      </c>
      <c r="J381" s="116"/>
      <c r="K381" s="116"/>
      <c r="L381" s="116"/>
      <c r="N381" s="49">
        <v>27</v>
      </c>
      <c r="O381" s="49">
        <v>70.796999999999997</v>
      </c>
      <c r="P381" s="49">
        <v>124.48699999999999</v>
      </c>
    </row>
    <row r="382" spans="1:16" x14ac:dyDescent="0.3">
      <c r="A382" s="49">
        <v>336</v>
      </c>
      <c r="B382" s="115">
        <f t="shared" si="35"/>
        <v>3.4276720351390919</v>
      </c>
      <c r="C382" s="49">
        <f t="shared" si="36"/>
        <v>369.55680328050931</v>
      </c>
      <c r="D382" s="49">
        <f t="shared" si="37"/>
        <v>9.9325490196078434E-2</v>
      </c>
      <c r="E382" s="49">
        <f t="shared" si="37"/>
        <v>0.28092941176470593</v>
      </c>
      <c r="F382" s="49">
        <f t="shared" si="37"/>
        <v>0.48863529411764706</v>
      </c>
      <c r="G382" s="49" t="e">
        <f t="shared" si="38"/>
        <v>#REF!</v>
      </c>
      <c r="H382" s="49" t="e">
        <f t="shared" si="38"/>
        <v>#REF!</v>
      </c>
      <c r="I382" s="49" t="e">
        <f t="shared" si="38"/>
        <v>#REF!</v>
      </c>
      <c r="J382" s="116"/>
      <c r="K382" s="116"/>
      <c r="L382" s="116"/>
      <c r="N382" s="49">
        <v>25.327999999999999</v>
      </c>
      <c r="O382" s="49">
        <v>71.637</v>
      </c>
      <c r="P382" s="49">
        <v>124.602</v>
      </c>
    </row>
    <row r="383" spans="1:16" x14ac:dyDescent="0.3">
      <c r="A383" s="49">
        <v>337</v>
      </c>
      <c r="B383" s="115">
        <f t="shared" si="35"/>
        <v>3.4256710590531965</v>
      </c>
      <c r="C383" s="49">
        <f t="shared" si="36"/>
        <v>369.7726658992479</v>
      </c>
      <c r="D383" s="49">
        <f t="shared" si="37"/>
        <v>9.8039215686274508E-2</v>
      </c>
      <c r="E383" s="49">
        <f t="shared" si="37"/>
        <v>0.28147450980392152</v>
      </c>
      <c r="F383" s="49">
        <f t="shared" si="37"/>
        <v>0.47899999999999993</v>
      </c>
      <c r="G383" s="49" t="e">
        <f t="shared" ref="G383:I398" si="39">G382</f>
        <v>#REF!</v>
      </c>
      <c r="H383" s="49" t="e">
        <f t="shared" si="39"/>
        <v>#REF!</v>
      </c>
      <c r="I383" s="49" t="e">
        <f t="shared" si="39"/>
        <v>#REF!</v>
      </c>
      <c r="J383" s="116"/>
      <c r="K383" s="116"/>
      <c r="L383" s="116"/>
      <c r="N383" s="49">
        <v>25</v>
      </c>
      <c r="O383" s="49">
        <v>71.775999999999996</v>
      </c>
      <c r="P383" s="49">
        <v>122.145</v>
      </c>
    </row>
    <row r="384" spans="1:16" x14ac:dyDescent="0.3">
      <c r="A384" s="49">
        <v>338</v>
      </c>
      <c r="B384" s="115">
        <f t="shared" si="35"/>
        <v>3.423670082967301</v>
      </c>
      <c r="C384" s="49">
        <f t="shared" si="36"/>
        <v>369.98878084132809</v>
      </c>
      <c r="D384" s="49">
        <f t="shared" si="37"/>
        <v>0.10131372549019607</v>
      </c>
      <c r="E384" s="49">
        <f t="shared" si="37"/>
        <v>0.28874117647058822</v>
      </c>
      <c r="F384" s="49">
        <f t="shared" si="37"/>
        <v>0.47742745098039219</v>
      </c>
      <c r="G384" s="49" t="e">
        <f t="shared" si="39"/>
        <v>#REF!</v>
      </c>
      <c r="H384" s="49" t="e">
        <f t="shared" si="39"/>
        <v>#REF!</v>
      </c>
      <c r="I384" s="49" t="e">
        <f t="shared" si="39"/>
        <v>#REF!</v>
      </c>
      <c r="J384" s="116"/>
      <c r="K384" s="116"/>
      <c r="L384" s="116"/>
      <c r="N384" s="49">
        <v>25.835000000000001</v>
      </c>
      <c r="O384" s="49">
        <v>73.629000000000005</v>
      </c>
      <c r="P384" s="49">
        <v>121.744</v>
      </c>
    </row>
    <row r="385" spans="1:16" x14ac:dyDescent="0.3">
      <c r="A385" s="49">
        <v>339</v>
      </c>
      <c r="B385" s="115">
        <f t="shared" si="35"/>
        <v>3.4216691068814056</v>
      </c>
      <c r="C385" s="49">
        <f t="shared" si="36"/>
        <v>370.2051485494224</v>
      </c>
      <c r="D385" s="49">
        <f t="shared" si="37"/>
        <v>0.10196078431372549</v>
      </c>
      <c r="E385" s="49">
        <f t="shared" si="37"/>
        <v>0.286921568627451</v>
      </c>
      <c r="F385" s="49">
        <f t="shared" si="37"/>
        <v>0.49318431372549026</v>
      </c>
      <c r="G385" s="49" t="e">
        <f t="shared" si="39"/>
        <v>#REF!</v>
      </c>
      <c r="H385" s="49" t="e">
        <f t="shared" si="39"/>
        <v>#REF!</v>
      </c>
      <c r="I385" s="49" t="e">
        <f t="shared" si="39"/>
        <v>#REF!</v>
      </c>
      <c r="J385" s="116"/>
      <c r="K385" s="116"/>
      <c r="L385" s="116"/>
      <c r="N385" s="49">
        <v>26</v>
      </c>
      <c r="O385" s="49">
        <v>73.165000000000006</v>
      </c>
      <c r="P385" s="49">
        <v>125.762</v>
      </c>
    </row>
    <row r="386" spans="1:16" x14ac:dyDescent="0.3">
      <c r="A386" s="49">
        <v>340</v>
      </c>
      <c r="B386" s="115">
        <f t="shared" si="35"/>
        <v>3.4196681307955097</v>
      </c>
      <c r="C386" s="49">
        <f t="shared" si="36"/>
        <v>370.42176946723959</v>
      </c>
      <c r="D386" s="49">
        <f t="shared" si="37"/>
        <v>0.10523176470588234</v>
      </c>
      <c r="E386" s="49">
        <f t="shared" si="37"/>
        <v>0.27646274509803925</v>
      </c>
      <c r="F386" s="49">
        <f t="shared" si="37"/>
        <v>0.49644313725490202</v>
      </c>
      <c r="G386" s="49" t="e">
        <f t="shared" si="39"/>
        <v>#REF!</v>
      </c>
      <c r="H386" s="49" t="e">
        <f t="shared" si="39"/>
        <v>#REF!</v>
      </c>
      <c r="I386" s="49" t="e">
        <f t="shared" si="39"/>
        <v>#REF!</v>
      </c>
      <c r="J386" s="116"/>
      <c r="K386" s="116"/>
      <c r="L386" s="116"/>
      <c r="N386" s="49">
        <v>26.834099999999999</v>
      </c>
      <c r="O386" s="49">
        <v>70.498000000000005</v>
      </c>
      <c r="P386" s="49">
        <v>126.593</v>
      </c>
    </row>
    <row r="387" spans="1:16" x14ac:dyDescent="0.3">
      <c r="A387" s="49">
        <v>341</v>
      </c>
      <c r="B387" s="115">
        <f t="shared" si="35"/>
        <v>3.4176671547096142</v>
      </c>
      <c r="C387" s="49">
        <f t="shared" si="36"/>
        <v>370.63864403952715</v>
      </c>
      <c r="D387" s="49">
        <f t="shared" si="37"/>
        <v>0.10588235294117647</v>
      </c>
      <c r="E387" s="49">
        <f t="shared" si="37"/>
        <v>0.27882745098039213</v>
      </c>
      <c r="F387" s="49">
        <f t="shared" si="37"/>
        <v>0.51192941176470586</v>
      </c>
      <c r="G387" s="49" t="e">
        <f t="shared" si="39"/>
        <v>#REF!</v>
      </c>
      <c r="H387" s="49" t="e">
        <f t="shared" si="39"/>
        <v>#REF!</v>
      </c>
      <c r="I387" s="49" t="e">
        <f t="shared" si="39"/>
        <v>#REF!</v>
      </c>
      <c r="J387" s="116"/>
      <c r="K387" s="116"/>
      <c r="L387" s="116"/>
      <c r="N387" s="49">
        <v>27</v>
      </c>
      <c r="O387" s="49">
        <v>71.100999999999999</v>
      </c>
      <c r="P387" s="49">
        <v>130.542</v>
      </c>
    </row>
    <row r="388" spans="1:16" x14ac:dyDescent="0.3">
      <c r="A388" s="49">
        <v>342</v>
      </c>
      <c r="B388" s="115">
        <f t="shared" si="35"/>
        <v>3.4156661786237188</v>
      </c>
      <c r="C388" s="49">
        <f t="shared" si="36"/>
        <v>370.85577271207518</v>
      </c>
      <c r="D388" s="49">
        <f t="shared" si="37"/>
        <v>0.10587372549019608</v>
      </c>
      <c r="E388" s="49">
        <f t="shared" si="37"/>
        <v>0.28519215686274507</v>
      </c>
      <c r="F388" s="49">
        <f t="shared" si="37"/>
        <v>0.51508235294117644</v>
      </c>
      <c r="G388" s="49" t="e">
        <f t="shared" si="39"/>
        <v>#REF!</v>
      </c>
      <c r="H388" s="49" t="e">
        <f t="shared" si="39"/>
        <v>#REF!</v>
      </c>
      <c r="I388" s="49" t="e">
        <f t="shared" si="39"/>
        <v>#REF!</v>
      </c>
      <c r="J388" s="116"/>
      <c r="K388" s="116"/>
      <c r="L388" s="116"/>
      <c r="N388" s="49">
        <v>26.997800000000002</v>
      </c>
      <c r="O388" s="49">
        <v>72.724000000000004</v>
      </c>
      <c r="P388" s="49">
        <v>131.346</v>
      </c>
    </row>
    <row r="389" spans="1:16" x14ac:dyDescent="0.3">
      <c r="A389" s="49">
        <v>343</v>
      </c>
      <c r="B389" s="115">
        <f t="shared" si="35"/>
        <v>3.4136652025378229</v>
      </c>
      <c r="C389" s="49">
        <f t="shared" si="36"/>
        <v>371.07315593171887</v>
      </c>
      <c r="D389" s="49">
        <f t="shared" si="37"/>
        <v>0.10588235294117647</v>
      </c>
      <c r="E389" s="49">
        <f t="shared" si="37"/>
        <v>0.27974509803921566</v>
      </c>
      <c r="F389" s="49">
        <f t="shared" si="37"/>
        <v>0.51070196078431374</v>
      </c>
      <c r="G389" s="49" t="e">
        <f t="shared" si="39"/>
        <v>#REF!</v>
      </c>
      <c r="H389" s="49" t="e">
        <f t="shared" si="39"/>
        <v>#REF!</v>
      </c>
      <c r="I389" s="49" t="e">
        <f t="shared" si="39"/>
        <v>#REF!</v>
      </c>
      <c r="J389" s="116"/>
      <c r="K389" s="116"/>
      <c r="L389" s="116"/>
      <c r="N389" s="49">
        <v>27</v>
      </c>
      <c r="O389" s="49">
        <v>71.334999999999994</v>
      </c>
      <c r="P389" s="49">
        <v>130.22900000000001</v>
      </c>
    </row>
    <row r="390" spans="1:16" x14ac:dyDescent="0.3">
      <c r="A390" s="49">
        <v>344</v>
      </c>
      <c r="B390" s="115">
        <f t="shared" si="35"/>
        <v>3.4116642264519275</v>
      </c>
      <c r="C390" s="49">
        <f t="shared" si="36"/>
        <v>371.29079414634157</v>
      </c>
      <c r="D390" s="49">
        <f t="shared" si="37"/>
        <v>0.10283411764705881</v>
      </c>
      <c r="E390" s="49">
        <f t="shared" si="37"/>
        <v>0.27516862745098042</v>
      </c>
      <c r="F390" s="49">
        <f t="shared" si="37"/>
        <v>0.50980392156862742</v>
      </c>
      <c r="G390" s="49" t="e">
        <f t="shared" si="39"/>
        <v>#REF!</v>
      </c>
      <c r="H390" s="49" t="e">
        <f t="shared" si="39"/>
        <v>#REF!</v>
      </c>
      <c r="I390" s="49" t="e">
        <f t="shared" si="39"/>
        <v>#REF!</v>
      </c>
      <c r="J390" s="116"/>
      <c r="K390" s="116"/>
      <c r="L390" s="116"/>
      <c r="N390" s="49">
        <v>26.2227</v>
      </c>
      <c r="O390" s="49">
        <v>70.168000000000006</v>
      </c>
      <c r="P390" s="49">
        <v>130</v>
      </c>
    </row>
    <row r="391" spans="1:16" x14ac:dyDescent="0.3">
      <c r="A391" s="49">
        <v>345</v>
      </c>
      <c r="B391" s="115">
        <f t="shared" si="35"/>
        <v>3.409663250366032</v>
      </c>
      <c r="C391" s="49">
        <f t="shared" si="36"/>
        <v>371.50868780487815</v>
      </c>
      <c r="D391" s="49">
        <f t="shared" si="37"/>
        <v>0.10232235294117646</v>
      </c>
      <c r="E391" s="49">
        <f t="shared" si="37"/>
        <v>0.27913725490196079</v>
      </c>
      <c r="F391" s="49">
        <f t="shared" si="37"/>
        <v>0.50949803921568626</v>
      </c>
      <c r="G391" s="49" t="e">
        <f t="shared" si="39"/>
        <v>#REF!</v>
      </c>
      <c r="H391" s="49" t="e">
        <f t="shared" si="39"/>
        <v>#REF!</v>
      </c>
      <c r="I391" s="49" t="e">
        <f t="shared" si="39"/>
        <v>#REF!</v>
      </c>
      <c r="J391" s="116"/>
      <c r="K391" s="116"/>
      <c r="L391" s="116"/>
      <c r="N391" s="49">
        <v>26.092199999999998</v>
      </c>
      <c r="O391" s="49">
        <v>71.180000000000007</v>
      </c>
      <c r="P391" s="49">
        <v>129.922</v>
      </c>
    </row>
    <row r="392" spans="1:16" x14ac:dyDescent="0.3">
      <c r="A392" s="49">
        <v>346</v>
      </c>
      <c r="B392" s="115">
        <f t="shared" si="35"/>
        <v>3.4076622742801366</v>
      </c>
      <c r="C392" s="49">
        <f t="shared" si="36"/>
        <v>371.72683735731789</v>
      </c>
      <c r="D392" s="49">
        <f t="shared" si="37"/>
        <v>0.10281254901960785</v>
      </c>
      <c r="E392" s="49">
        <f t="shared" si="37"/>
        <v>0.28342745098039218</v>
      </c>
      <c r="F392" s="49">
        <f t="shared" si="37"/>
        <v>0.50895686274509799</v>
      </c>
      <c r="G392" s="49" t="e">
        <f t="shared" si="39"/>
        <v>#REF!</v>
      </c>
      <c r="H392" s="49" t="e">
        <f t="shared" si="39"/>
        <v>#REF!</v>
      </c>
      <c r="I392" s="49" t="e">
        <f t="shared" si="39"/>
        <v>#REF!</v>
      </c>
      <c r="J392" s="116"/>
      <c r="K392" s="116"/>
      <c r="L392" s="116"/>
      <c r="N392" s="49">
        <v>26.217199999999998</v>
      </c>
      <c r="O392" s="49">
        <v>72.274000000000001</v>
      </c>
      <c r="P392" s="49">
        <v>129.78399999999999</v>
      </c>
    </row>
    <row r="393" spans="1:16" x14ac:dyDescent="0.3">
      <c r="A393" s="49">
        <v>347</v>
      </c>
      <c r="B393" s="115">
        <f t="shared" si="35"/>
        <v>3.4056612981942407</v>
      </c>
      <c r="C393" s="49">
        <f t="shared" si="36"/>
        <v>371.94524325470763</v>
      </c>
      <c r="D393" s="49">
        <f t="shared" si="37"/>
        <v>0.10309764705882352</v>
      </c>
      <c r="E393" s="49">
        <f t="shared" si="37"/>
        <v>0.28592156862745099</v>
      </c>
      <c r="F393" s="49">
        <f t="shared" si="37"/>
        <v>0.5115254901960784</v>
      </c>
      <c r="G393" s="49" t="e">
        <f t="shared" si="39"/>
        <v>#REF!</v>
      </c>
      <c r="H393" s="49" t="e">
        <f t="shared" si="39"/>
        <v>#REF!</v>
      </c>
      <c r="I393" s="49" t="e">
        <f t="shared" si="39"/>
        <v>#REF!</v>
      </c>
      <c r="J393" s="116"/>
      <c r="K393" s="116"/>
      <c r="L393" s="116"/>
      <c r="N393" s="49">
        <v>26.289899999999999</v>
      </c>
      <c r="O393" s="49">
        <v>72.91</v>
      </c>
      <c r="P393" s="49">
        <v>130.43899999999999</v>
      </c>
    </row>
    <row r="394" spans="1:16" x14ac:dyDescent="0.3">
      <c r="A394" s="49">
        <v>348</v>
      </c>
      <c r="B394" s="115">
        <f t="shared" si="35"/>
        <v>3.4036603221083452</v>
      </c>
      <c r="C394" s="49">
        <f t="shared" si="36"/>
        <v>372.16390594915487</v>
      </c>
      <c r="D394" s="49">
        <f t="shared" si="37"/>
        <v>0.10218901960784313</v>
      </c>
      <c r="E394" s="49">
        <f t="shared" si="37"/>
        <v>0.28952941176470587</v>
      </c>
      <c r="F394" s="49">
        <f t="shared" si="37"/>
        <v>0.51185882352941181</v>
      </c>
      <c r="G394" s="49" t="e">
        <f t="shared" si="39"/>
        <v>#REF!</v>
      </c>
      <c r="H394" s="49" t="e">
        <f t="shared" si="39"/>
        <v>#REF!</v>
      </c>
      <c r="I394" s="49" t="e">
        <f t="shared" si="39"/>
        <v>#REF!</v>
      </c>
      <c r="J394" s="116"/>
      <c r="K394" s="116"/>
      <c r="L394" s="116"/>
      <c r="N394" s="49">
        <v>26.058199999999999</v>
      </c>
      <c r="O394" s="49">
        <v>73.83</v>
      </c>
      <c r="P394" s="49">
        <v>130.524</v>
      </c>
    </row>
    <row r="395" spans="1:16" x14ac:dyDescent="0.3">
      <c r="A395" s="49">
        <v>349</v>
      </c>
      <c r="B395" s="115">
        <f t="shared" si="35"/>
        <v>3.4016593460224498</v>
      </c>
      <c r="C395" s="49">
        <f t="shared" si="36"/>
        <v>372.38282589383084</v>
      </c>
      <c r="D395" s="49">
        <f t="shared" si="37"/>
        <v>0.10196078431372549</v>
      </c>
      <c r="E395" s="49">
        <f t="shared" si="37"/>
        <v>0.2869411764705882</v>
      </c>
      <c r="F395" s="49">
        <f t="shared" si="37"/>
        <v>0.51976078431372541</v>
      </c>
      <c r="G395" s="49" t="e">
        <f t="shared" si="39"/>
        <v>#REF!</v>
      </c>
      <c r="H395" s="49" t="e">
        <f t="shared" si="39"/>
        <v>#REF!</v>
      </c>
      <c r="I395" s="49" t="e">
        <f t="shared" si="39"/>
        <v>#REF!</v>
      </c>
      <c r="J395" s="116"/>
      <c r="K395" s="116"/>
      <c r="L395" s="116"/>
      <c r="N395" s="49">
        <v>26</v>
      </c>
      <c r="O395" s="49">
        <v>73.17</v>
      </c>
      <c r="P395" s="49">
        <v>132.53899999999999</v>
      </c>
    </row>
    <row r="396" spans="1:16" x14ac:dyDescent="0.3">
      <c r="A396" s="49">
        <v>350</v>
      </c>
      <c r="B396" s="115">
        <f t="shared" si="35"/>
        <v>3.3996583699365543</v>
      </c>
      <c r="C396" s="49">
        <f t="shared" si="36"/>
        <v>372.6020035429737</v>
      </c>
      <c r="D396" s="49">
        <f t="shared" si="37"/>
        <v>0.1095305882352941</v>
      </c>
      <c r="E396" s="49">
        <f t="shared" si="37"/>
        <v>0.28302352941176473</v>
      </c>
      <c r="F396" s="49">
        <f t="shared" si="37"/>
        <v>0.52125098039215689</v>
      </c>
      <c r="G396" s="49" t="e">
        <f t="shared" si="39"/>
        <v>#REF!</v>
      </c>
      <c r="H396" s="49" t="e">
        <f t="shared" si="39"/>
        <v>#REF!</v>
      </c>
      <c r="I396" s="49" t="e">
        <f t="shared" si="39"/>
        <v>#REF!</v>
      </c>
      <c r="J396" s="116"/>
      <c r="K396" s="116"/>
      <c r="L396" s="116"/>
      <c r="N396" s="49">
        <v>27.930299999999999</v>
      </c>
      <c r="O396" s="49">
        <v>72.171000000000006</v>
      </c>
      <c r="P396" s="49">
        <v>132.91900000000001</v>
      </c>
    </row>
    <row r="397" spans="1:16" x14ac:dyDescent="0.3">
      <c r="A397" s="49">
        <v>351</v>
      </c>
      <c r="B397" s="115">
        <f t="shared" si="35"/>
        <v>3.3976573938506585</v>
      </c>
      <c r="C397" s="49">
        <f t="shared" si="36"/>
        <v>372.82143935189191</v>
      </c>
      <c r="D397" s="49">
        <f t="shared" si="37"/>
        <v>0.11078</v>
      </c>
      <c r="E397" s="49">
        <f t="shared" si="37"/>
        <v>0.28743921568627451</v>
      </c>
      <c r="F397" s="49">
        <f t="shared" si="37"/>
        <v>0.51921960784313737</v>
      </c>
      <c r="G397" s="49" t="e">
        <f t="shared" si="39"/>
        <v>#REF!</v>
      </c>
      <c r="H397" s="49" t="e">
        <f t="shared" si="39"/>
        <v>#REF!</v>
      </c>
      <c r="I397" s="49" t="e">
        <f t="shared" si="39"/>
        <v>#REF!</v>
      </c>
      <c r="J397" s="116"/>
      <c r="K397" s="116"/>
      <c r="L397" s="116"/>
      <c r="N397" s="49">
        <v>28.248899999999999</v>
      </c>
      <c r="O397" s="49">
        <v>73.296999999999997</v>
      </c>
      <c r="P397" s="49">
        <v>132.40100000000001</v>
      </c>
    </row>
    <row r="398" spans="1:16" x14ac:dyDescent="0.3">
      <c r="A398" s="49">
        <v>352</v>
      </c>
      <c r="B398" s="115">
        <f t="shared" si="35"/>
        <v>3.395656417764763</v>
      </c>
      <c r="C398" s="49">
        <f t="shared" si="36"/>
        <v>373.04113377696666</v>
      </c>
      <c r="D398" s="49">
        <f t="shared" si="37"/>
        <v>0.10756941176470587</v>
      </c>
      <c r="E398" s="49">
        <f t="shared" si="37"/>
        <v>0.29183529411764708</v>
      </c>
      <c r="F398" s="49">
        <f t="shared" si="37"/>
        <v>0.51855294117647055</v>
      </c>
      <c r="G398" s="49" t="e">
        <f t="shared" si="39"/>
        <v>#REF!</v>
      </c>
      <c r="H398" s="49" t="e">
        <f t="shared" si="39"/>
        <v>#REF!</v>
      </c>
      <c r="I398" s="49" t="e">
        <f t="shared" si="39"/>
        <v>#REF!</v>
      </c>
      <c r="J398" s="116"/>
      <c r="K398" s="116"/>
      <c r="L398" s="116"/>
      <c r="N398" s="49">
        <v>27.430199999999999</v>
      </c>
      <c r="O398" s="49">
        <v>74.418000000000006</v>
      </c>
      <c r="P398" s="49">
        <v>132.23099999999999</v>
      </c>
    </row>
    <row r="399" spans="1:16" x14ac:dyDescent="0.3">
      <c r="A399" s="49">
        <v>353</v>
      </c>
      <c r="B399" s="115">
        <f t="shared" si="35"/>
        <v>3.3936554416788676</v>
      </c>
      <c r="C399" s="49">
        <f t="shared" si="36"/>
        <v>373.26108727565588</v>
      </c>
      <c r="D399" s="49">
        <f t="shared" si="37"/>
        <v>0.10707098039215686</v>
      </c>
      <c r="E399" s="49">
        <f t="shared" si="37"/>
        <v>0.29710196078431372</v>
      </c>
      <c r="F399" s="49">
        <f t="shared" si="37"/>
        <v>0.52970980392156863</v>
      </c>
      <c r="G399" s="49" t="e">
        <f t="shared" ref="G399:I414" si="40">G398</f>
        <v>#REF!</v>
      </c>
      <c r="H399" s="49" t="e">
        <f t="shared" si="40"/>
        <v>#REF!</v>
      </c>
      <c r="I399" s="49" t="e">
        <f t="shared" si="40"/>
        <v>#REF!</v>
      </c>
      <c r="J399" s="116"/>
      <c r="K399" s="116"/>
      <c r="L399" s="116"/>
      <c r="N399" s="49">
        <v>27.303100000000001</v>
      </c>
      <c r="O399" s="49">
        <v>75.760999999999996</v>
      </c>
      <c r="P399" s="49">
        <v>135.07599999999999</v>
      </c>
    </row>
    <row r="400" spans="1:16" x14ac:dyDescent="0.3">
      <c r="A400" s="49">
        <v>354</v>
      </c>
      <c r="B400" s="115">
        <f t="shared" si="35"/>
        <v>3.3916544655929721</v>
      </c>
      <c r="C400" s="49">
        <f t="shared" si="36"/>
        <v>373.48130030649696</v>
      </c>
      <c r="D400" s="49">
        <f t="shared" si="37"/>
        <v>0.10934941176470588</v>
      </c>
      <c r="E400" s="49">
        <f t="shared" si="37"/>
        <v>0.29921176470588234</v>
      </c>
      <c r="F400" s="49">
        <f t="shared" si="37"/>
        <v>0.53266666666666673</v>
      </c>
      <c r="G400" s="49" t="e">
        <f t="shared" si="40"/>
        <v>#REF!</v>
      </c>
      <c r="H400" s="49" t="e">
        <f t="shared" si="40"/>
        <v>#REF!</v>
      </c>
      <c r="I400" s="49" t="e">
        <f t="shared" si="40"/>
        <v>#REF!</v>
      </c>
      <c r="J400" s="116"/>
      <c r="K400" s="116"/>
      <c r="L400" s="116"/>
      <c r="N400" s="49">
        <v>27.8841</v>
      </c>
      <c r="O400" s="49">
        <v>76.299000000000007</v>
      </c>
      <c r="P400" s="49">
        <v>135.83000000000001</v>
      </c>
    </row>
    <row r="401" spans="1:16" x14ac:dyDescent="0.3">
      <c r="A401" s="49">
        <v>355</v>
      </c>
      <c r="B401" s="115">
        <f t="shared" si="35"/>
        <v>3.3896534895070762</v>
      </c>
      <c r="C401" s="49">
        <f t="shared" si="36"/>
        <v>373.70177332911004</v>
      </c>
      <c r="D401" s="49">
        <f t="shared" si="37"/>
        <v>0.10980392156862745</v>
      </c>
      <c r="E401" s="49">
        <f t="shared" si="37"/>
        <v>0.29502745098039213</v>
      </c>
      <c r="F401" s="49">
        <f t="shared" si="37"/>
        <v>0.53011372549019609</v>
      </c>
      <c r="G401" s="49" t="e">
        <f t="shared" si="40"/>
        <v>#REF!</v>
      </c>
      <c r="H401" s="49" t="e">
        <f t="shared" si="40"/>
        <v>#REF!</v>
      </c>
      <c r="I401" s="49" t="e">
        <f t="shared" si="40"/>
        <v>#REF!</v>
      </c>
      <c r="J401" s="116"/>
      <c r="K401" s="116"/>
      <c r="L401" s="116"/>
      <c r="N401" s="49">
        <v>28</v>
      </c>
      <c r="O401" s="49">
        <v>75.231999999999999</v>
      </c>
      <c r="P401" s="49">
        <v>135.179</v>
      </c>
    </row>
    <row r="402" spans="1:16" x14ac:dyDescent="0.3">
      <c r="A402" s="49">
        <v>356</v>
      </c>
      <c r="B402" s="115">
        <f t="shared" si="35"/>
        <v>3.3876525134211808</v>
      </c>
      <c r="C402" s="49">
        <f t="shared" si="36"/>
        <v>373.92250680420108</v>
      </c>
      <c r="D402" s="49">
        <f t="shared" si="37"/>
        <v>0.11180588235294119</v>
      </c>
      <c r="E402" s="49">
        <f t="shared" si="37"/>
        <v>0.29087843137254904</v>
      </c>
      <c r="F402" s="49">
        <f t="shared" si="37"/>
        <v>0.52917254901960786</v>
      </c>
      <c r="G402" s="49" t="e">
        <f t="shared" si="40"/>
        <v>#REF!</v>
      </c>
      <c r="H402" s="49" t="e">
        <f t="shared" si="40"/>
        <v>#REF!</v>
      </c>
      <c r="I402" s="49" t="e">
        <f t="shared" si="40"/>
        <v>#REF!</v>
      </c>
      <c r="J402" s="116"/>
      <c r="K402" s="116"/>
      <c r="L402" s="116"/>
      <c r="N402" s="49">
        <v>28.5105</v>
      </c>
      <c r="O402" s="49">
        <v>74.174000000000007</v>
      </c>
      <c r="P402" s="49">
        <v>134.93899999999999</v>
      </c>
    </row>
    <row r="403" spans="1:16" x14ac:dyDescent="0.3">
      <c r="A403" s="49">
        <v>357</v>
      </c>
      <c r="B403" s="115">
        <f t="shared" si="35"/>
        <v>3.3856515373352853</v>
      </c>
      <c r="C403" s="49">
        <f t="shared" si="36"/>
        <v>374.14350119356521</v>
      </c>
      <c r="D403" s="49">
        <f t="shared" si="37"/>
        <v>0.11212352941176471</v>
      </c>
      <c r="E403" s="49">
        <f t="shared" si="37"/>
        <v>0.29019607843137252</v>
      </c>
      <c r="F403" s="49">
        <f t="shared" si="37"/>
        <v>0.53990588235294112</v>
      </c>
      <c r="G403" s="49" t="e">
        <f t="shared" si="40"/>
        <v>#REF!</v>
      </c>
      <c r="H403" s="49" t="e">
        <f t="shared" si="40"/>
        <v>#REF!</v>
      </c>
      <c r="I403" s="49" t="e">
        <f t="shared" si="40"/>
        <v>#REF!</v>
      </c>
      <c r="J403" s="116"/>
      <c r="K403" s="116"/>
      <c r="L403" s="116"/>
      <c r="N403" s="49">
        <v>28.5915</v>
      </c>
      <c r="O403" s="49">
        <v>74</v>
      </c>
      <c r="P403" s="49">
        <v>137.67599999999999</v>
      </c>
    </row>
    <row r="404" spans="1:16" x14ac:dyDescent="0.3">
      <c r="A404" s="49">
        <v>358</v>
      </c>
      <c r="B404" s="115">
        <f t="shared" si="35"/>
        <v>3.3836505612493899</v>
      </c>
      <c r="C404" s="49">
        <f t="shared" si="36"/>
        <v>374.36475696009012</v>
      </c>
      <c r="D404" s="49">
        <f t="shared" si="37"/>
        <v>0.11567843137254902</v>
      </c>
      <c r="E404" s="49">
        <f t="shared" si="37"/>
        <v>0.29667058823529407</v>
      </c>
      <c r="F404" s="49">
        <f t="shared" si="37"/>
        <v>0.54280784313725483</v>
      </c>
      <c r="G404" s="49" t="e">
        <f t="shared" si="40"/>
        <v>#REF!</v>
      </c>
      <c r="H404" s="49" t="e">
        <f t="shared" si="40"/>
        <v>#REF!</v>
      </c>
      <c r="I404" s="49" t="e">
        <f t="shared" si="40"/>
        <v>#REF!</v>
      </c>
      <c r="J404" s="116"/>
      <c r="K404" s="116"/>
      <c r="L404" s="116"/>
      <c r="N404" s="49">
        <v>29.498000000000001</v>
      </c>
      <c r="O404" s="49">
        <v>75.650999999999996</v>
      </c>
      <c r="P404" s="49">
        <v>138.416</v>
      </c>
    </row>
    <row r="405" spans="1:16" x14ac:dyDescent="0.3">
      <c r="A405" s="49">
        <v>359</v>
      </c>
      <c r="B405" s="115">
        <f t="shared" si="35"/>
        <v>3.381649585163494</v>
      </c>
      <c r="C405" s="49">
        <f t="shared" si="36"/>
        <v>374.58627456775884</v>
      </c>
      <c r="D405" s="49">
        <f t="shared" si="37"/>
        <v>0.11614274509803921</v>
      </c>
      <c r="E405" s="49">
        <f t="shared" si="37"/>
        <v>0.30295686274509803</v>
      </c>
      <c r="F405" s="49">
        <f t="shared" si="37"/>
        <v>0.5514</v>
      </c>
      <c r="G405" s="49" t="e">
        <f t="shared" si="40"/>
        <v>#REF!</v>
      </c>
      <c r="H405" s="49" t="e">
        <f t="shared" si="40"/>
        <v>#REF!</v>
      </c>
      <c r="I405" s="49" t="e">
        <f t="shared" si="40"/>
        <v>#REF!</v>
      </c>
      <c r="J405" s="116"/>
      <c r="K405" s="116"/>
      <c r="L405" s="116"/>
      <c r="N405" s="49">
        <v>29.616399999999999</v>
      </c>
      <c r="O405" s="49">
        <v>77.254000000000005</v>
      </c>
      <c r="P405" s="49">
        <v>140.607</v>
      </c>
    </row>
    <row r="406" spans="1:16" x14ac:dyDescent="0.3">
      <c r="A406" s="49">
        <v>360</v>
      </c>
      <c r="B406" s="115">
        <f t="shared" si="35"/>
        <v>3.3796486090775986</v>
      </c>
      <c r="C406" s="49">
        <f t="shared" si="36"/>
        <v>374.8080544816533</v>
      </c>
      <c r="D406" s="49">
        <f t="shared" si="37"/>
        <v>0.11086313725490196</v>
      </c>
      <c r="E406" s="49">
        <f t="shared" si="37"/>
        <v>0.30026666666666663</v>
      </c>
      <c r="F406" s="49">
        <f t="shared" si="37"/>
        <v>0.55348627450980392</v>
      </c>
      <c r="G406" s="49" t="e">
        <f t="shared" si="40"/>
        <v>#REF!</v>
      </c>
      <c r="H406" s="49" t="e">
        <f t="shared" si="40"/>
        <v>#REF!</v>
      </c>
      <c r="I406" s="49" t="e">
        <f t="shared" si="40"/>
        <v>#REF!</v>
      </c>
      <c r="J406" s="116"/>
      <c r="K406" s="116"/>
      <c r="L406" s="116"/>
      <c r="N406" s="49">
        <v>28.270099999999999</v>
      </c>
      <c r="O406" s="49">
        <v>76.567999999999998</v>
      </c>
      <c r="P406" s="49">
        <v>141.13900000000001</v>
      </c>
    </row>
    <row r="407" spans="1:16" x14ac:dyDescent="0.3">
      <c r="A407" s="49">
        <v>361</v>
      </c>
      <c r="B407" s="115">
        <f t="shared" si="35"/>
        <v>3.3776476329917031</v>
      </c>
      <c r="C407" s="49">
        <f t="shared" si="36"/>
        <v>375.03009716795759</v>
      </c>
      <c r="D407" s="49">
        <f t="shared" si="37"/>
        <v>0.10980392156862745</v>
      </c>
      <c r="E407" s="49">
        <f t="shared" si="37"/>
        <v>0.29833333333333334</v>
      </c>
      <c r="F407" s="49">
        <f t="shared" si="37"/>
        <v>0.57448627450980394</v>
      </c>
      <c r="G407" s="49" t="e">
        <f t="shared" si="40"/>
        <v>#REF!</v>
      </c>
      <c r="H407" s="49" t="e">
        <f t="shared" si="40"/>
        <v>#REF!</v>
      </c>
      <c r="I407" s="49" t="e">
        <f t="shared" si="40"/>
        <v>#REF!</v>
      </c>
      <c r="J407" s="116"/>
      <c r="K407" s="116"/>
      <c r="L407" s="116"/>
      <c r="N407" s="49">
        <v>28</v>
      </c>
      <c r="O407" s="49">
        <v>76.075000000000003</v>
      </c>
      <c r="P407" s="49">
        <v>146.494</v>
      </c>
    </row>
    <row r="408" spans="1:16" x14ac:dyDescent="0.3">
      <c r="A408" s="49">
        <v>362</v>
      </c>
      <c r="B408" s="115">
        <f t="shared" si="35"/>
        <v>3.3756466569058077</v>
      </c>
      <c r="C408" s="49">
        <f t="shared" si="36"/>
        <v>375.25240309396111</v>
      </c>
      <c r="D408" s="49">
        <f t="shared" si="37"/>
        <v>0.11451686274509804</v>
      </c>
      <c r="E408" s="49">
        <f t="shared" si="37"/>
        <v>0.29803921568627451</v>
      </c>
      <c r="F408" s="49">
        <f t="shared" si="37"/>
        <v>0.57908627450980388</v>
      </c>
      <c r="G408" s="49" t="e">
        <f t="shared" si="40"/>
        <v>#REF!</v>
      </c>
      <c r="H408" s="49" t="e">
        <f t="shared" si="40"/>
        <v>#REF!</v>
      </c>
      <c r="I408" s="49" t="e">
        <f t="shared" si="40"/>
        <v>#REF!</v>
      </c>
      <c r="J408" s="116"/>
      <c r="K408" s="116"/>
      <c r="L408" s="116"/>
      <c r="N408" s="49">
        <v>29.201799999999999</v>
      </c>
      <c r="O408" s="49">
        <v>76</v>
      </c>
      <c r="P408" s="49">
        <v>147.667</v>
      </c>
    </row>
    <row r="409" spans="1:16" x14ac:dyDescent="0.3">
      <c r="A409" s="49">
        <v>363</v>
      </c>
      <c r="B409" s="115">
        <f t="shared" si="35"/>
        <v>3.3736456808199118</v>
      </c>
      <c r="C409" s="49">
        <f t="shared" si="36"/>
        <v>375.47497272806191</v>
      </c>
      <c r="D409" s="49">
        <f t="shared" si="37"/>
        <v>0.11542509803921568</v>
      </c>
      <c r="E409" s="49">
        <f t="shared" si="37"/>
        <v>0.29758039215686272</v>
      </c>
      <c r="F409" s="49">
        <f t="shared" si="37"/>
        <v>0.57097254901960781</v>
      </c>
      <c r="G409" s="49" t="e">
        <f t="shared" si="40"/>
        <v>#REF!</v>
      </c>
      <c r="H409" s="49" t="e">
        <f t="shared" si="40"/>
        <v>#REF!</v>
      </c>
      <c r="I409" s="49" t="e">
        <f t="shared" si="40"/>
        <v>#REF!</v>
      </c>
      <c r="J409" s="116"/>
      <c r="K409" s="116"/>
      <c r="L409" s="116"/>
      <c r="N409" s="49">
        <v>29.433399999999999</v>
      </c>
      <c r="O409" s="49">
        <v>75.882999999999996</v>
      </c>
      <c r="P409" s="49">
        <v>145.59800000000001</v>
      </c>
    </row>
    <row r="410" spans="1:16" x14ac:dyDescent="0.3">
      <c r="A410" s="49">
        <v>364</v>
      </c>
      <c r="B410" s="115">
        <f t="shared" si="35"/>
        <v>3.3716447047340163</v>
      </c>
      <c r="C410" s="49">
        <f t="shared" si="36"/>
        <v>375.69780653977</v>
      </c>
      <c r="D410" s="49">
        <f t="shared" si="37"/>
        <v>0.11854666666666665</v>
      </c>
      <c r="E410" s="49">
        <f t="shared" si="37"/>
        <v>0.30402745098039213</v>
      </c>
      <c r="F410" s="49">
        <f t="shared" si="37"/>
        <v>0.56909019607843137</v>
      </c>
      <c r="G410" s="49" t="e">
        <f t="shared" si="40"/>
        <v>#REF!</v>
      </c>
      <c r="H410" s="49" t="e">
        <f t="shared" si="40"/>
        <v>#REF!</v>
      </c>
      <c r="I410" s="49" t="e">
        <f t="shared" si="40"/>
        <v>#REF!</v>
      </c>
      <c r="J410" s="116"/>
      <c r="K410" s="116"/>
      <c r="L410" s="116"/>
      <c r="N410" s="49">
        <v>30.229399999999998</v>
      </c>
      <c r="O410" s="49">
        <v>77.527000000000001</v>
      </c>
      <c r="P410" s="49">
        <v>145.11799999999999</v>
      </c>
    </row>
    <row r="411" spans="1:16" x14ac:dyDescent="0.3">
      <c r="A411" s="49">
        <v>365</v>
      </c>
      <c r="B411" s="115">
        <f t="shared" si="35"/>
        <v>3.3696437286481209</v>
      </c>
      <c r="C411" s="49">
        <f t="shared" si="36"/>
        <v>375.92090499971044</v>
      </c>
      <c r="D411" s="49">
        <f t="shared" si="37"/>
        <v>0.11914</v>
      </c>
      <c r="E411" s="49">
        <f t="shared" si="37"/>
        <v>0.30581568627450983</v>
      </c>
      <c r="F411" s="49">
        <f t="shared" si="37"/>
        <v>0.58368627450980393</v>
      </c>
      <c r="G411" s="49" t="e">
        <f t="shared" si="40"/>
        <v>#REF!</v>
      </c>
      <c r="H411" s="49" t="e">
        <f t="shared" si="40"/>
        <v>#REF!</v>
      </c>
      <c r="I411" s="49" t="e">
        <f t="shared" si="40"/>
        <v>#REF!</v>
      </c>
      <c r="J411" s="116"/>
      <c r="K411" s="116"/>
      <c r="L411" s="116"/>
      <c r="N411" s="49">
        <v>30.380700000000001</v>
      </c>
      <c r="O411" s="49">
        <v>77.983000000000004</v>
      </c>
      <c r="P411" s="49">
        <v>148.84</v>
      </c>
    </row>
    <row r="412" spans="1:16" x14ac:dyDescent="0.3">
      <c r="A412" s="49">
        <v>366</v>
      </c>
      <c r="B412" s="115">
        <f t="shared" si="35"/>
        <v>3.3676427525622254</v>
      </c>
      <c r="C412" s="49">
        <f t="shared" si="36"/>
        <v>376.14426857962707</v>
      </c>
      <c r="D412" s="49">
        <f t="shared" si="37"/>
        <v>0.11695686274509805</v>
      </c>
      <c r="E412" s="49">
        <f t="shared" si="37"/>
        <v>0.31232549019607847</v>
      </c>
      <c r="F412" s="49">
        <f t="shared" si="37"/>
        <v>0.58620392156862744</v>
      </c>
      <c r="G412" s="49" t="e">
        <f t="shared" si="40"/>
        <v>#REF!</v>
      </c>
      <c r="H412" s="49" t="e">
        <f t="shared" si="40"/>
        <v>#REF!</v>
      </c>
      <c r="I412" s="49" t="e">
        <f t="shared" si="40"/>
        <v>#REF!</v>
      </c>
      <c r="J412" s="116"/>
      <c r="K412" s="116"/>
      <c r="L412" s="116"/>
      <c r="N412" s="49">
        <v>29.824000000000002</v>
      </c>
      <c r="O412" s="49">
        <v>79.643000000000001</v>
      </c>
      <c r="P412" s="49">
        <v>149.482</v>
      </c>
    </row>
    <row r="413" spans="1:16" x14ac:dyDescent="0.3">
      <c r="A413" s="49">
        <v>367</v>
      </c>
      <c r="B413" s="115">
        <f t="shared" si="35"/>
        <v>3.3656417764763296</v>
      </c>
      <c r="C413" s="49">
        <f t="shared" si="36"/>
        <v>376.36789775238549</v>
      </c>
      <c r="D413" s="49">
        <f t="shared" si="37"/>
        <v>0.11629764705882352</v>
      </c>
      <c r="E413" s="49">
        <f t="shared" si="37"/>
        <v>0.31694509803921572</v>
      </c>
      <c r="F413" s="49">
        <f t="shared" si="37"/>
        <v>0.60091372549019606</v>
      </c>
      <c r="G413" s="49" t="e">
        <f t="shared" si="40"/>
        <v>#REF!</v>
      </c>
      <c r="H413" s="49" t="e">
        <f t="shared" si="40"/>
        <v>#REF!</v>
      </c>
      <c r="I413" s="49" t="e">
        <f t="shared" si="40"/>
        <v>#REF!</v>
      </c>
      <c r="J413" s="116"/>
      <c r="K413" s="116"/>
      <c r="L413" s="116"/>
      <c r="N413" s="49">
        <v>29.655899999999999</v>
      </c>
      <c r="O413" s="49">
        <v>80.820999999999998</v>
      </c>
      <c r="P413" s="49">
        <v>153.233</v>
      </c>
    </row>
    <row r="414" spans="1:16" x14ac:dyDescent="0.3">
      <c r="A414" s="49">
        <v>368</v>
      </c>
      <c r="B414" s="115">
        <f t="shared" si="35"/>
        <v>3.3636408003904341</v>
      </c>
      <c r="C414" s="49">
        <f t="shared" si="36"/>
        <v>376.59179299197643</v>
      </c>
      <c r="D414" s="49">
        <f t="shared" si="37"/>
        <v>0.11609098039215686</v>
      </c>
      <c r="E414" s="49">
        <f t="shared" si="37"/>
        <v>0.31121176470588235</v>
      </c>
      <c r="F414" s="49">
        <f t="shared" si="37"/>
        <v>0.60407843137254891</v>
      </c>
      <c r="G414" s="49" t="e">
        <f t="shared" si="40"/>
        <v>#REF!</v>
      </c>
      <c r="H414" s="49" t="e">
        <f t="shared" si="40"/>
        <v>#REF!</v>
      </c>
      <c r="I414" s="49" t="e">
        <f t="shared" si="40"/>
        <v>#REF!</v>
      </c>
      <c r="J414" s="116"/>
      <c r="K414" s="116"/>
      <c r="L414" s="116"/>
      <c r="N414" s="49">
        <v>29.603200000000001</v>
      </c>
      <c r="O414" s="49">
        <v>79.358999999999995</v>
      </c>
      <c r="P414" s="49">
        <v>154.04</v>
      </c>
    </row>
    <row r="415" spans="1:16" x14ac:dyDescent="0.3">
      <c r="A415" s="49">
        <v>369</v>
      </c>
      <c r="B415" s="115">
        <f t="shared" si="35"/>
        <v>3.3616398243045387</v>
      </c>
      <c r="C415" s="49">
        <f t="shared" si="36"/>
        <v>376.81595477351925</v>
      </c>
      <c r="D415" s="49">
        <f t="shared" si="37"/>
        <v>0.1158843137254902</v>
      </c>
      <c r="E415" s="49">
        <f t="shared" si="37"/>
        <v>0.31300392156862744</v>
      </c>
      <c r="F415" s="49">
        <f t="shared" si="37"/>
        <v>0.62321176470588235</v>
      </c>
      <c r="G415" s="49" t="e">
        <f t="shared" ref="G415:I430" si="41">G414</f>
        <v>#REF!</v>
      </c>
      <c r="H415" s="49" t="e">
        <f t="shared" si="41"/>
        <v>#REF!</v>
      </c>
      <c r="I415" s="49" t="e">
        <f t="shared" si="41"/>
        <v>#REF!</v>
      </c>
      <c r="J415" s="116"/>
      <c r="K415" s="116"/>
      <c r="L415" s="116"/>
      <c r="N415" s="49">
        <v>29.5505</v>
      </c>
      <c r="O415" s="49">
        <v>79.816000000000003</v>
      </c>
      <c r="P415" s="49">
        <v>158.91900000000001</v>
      </c>
    </row>
    <row r="416" spans="1:16" x14ac:dyDescent="0.3">
      <c r="A416" s="49">
        <v>370</v>
      </c>
      <c r="B416" s="115">
        <f t="shared" si="35"/>
        <v>3.3596388482186432</v>
      </c>
      <c r="C416" s="49">
        <f t="shared" si="36"/>
        <v>377.04038357326527</v>
      </c>
      <c r="D416" s="49">
        <f t="shared" si="37"/>
        <v>0.11809137254901961</v>
      </c>
      <c r="E416" s="49">
        <f t="shared" si="37"/>
        <v>0.31673333333333331</v>
      </c>
      <c r="F416" s="49">
        <f t="shared" si="37"/>
        <v>0.62745098039215685</v>
      </c>
      <c r="G416" s="49" t="e">
        <f t="shared" si="41"/>
        <v>#REF!</v>
      </c>
      <c r="H416" s="49" t="e">
        <f t="shared" si="41"/>
        <v>#REF!</v>
      </c>
      <c r="I416" s="49" t="e">
        <f t="shared" si="41"/>
        <v>#REF!</v>
      </c>
      <c r="J416" s="116"/>
      <c r="K416" s="116"/>
      <c r="L416" s="116"/>
      <c r="N416" s="49">
        <v>30.113299999999999</v>
      </c>
      <c r="O416" s="49">
        <v>80.766999999999996</v>
      </c>
      <c r="P416" s="49">
        <v>160</v>
      </c>
    </row>
    <row r="417" spans="1:16" x14ac:dyDescent="0.3">
      <c r="A417" s="49">
        <v>371</v>
      </c>
      <c r="B417" s="115">
        <f t="shared" si="35"/>
        <v>3.3576378721327473</v>
      </c>
      <c r="C417" s="49">
        <f t="shared" si="36"/>
        <v>377.26507986860099</v>
      </c>
      <c r="D417" s="49">
        <f t="shared" si="37"/>
        <v>0.11851960784313725</v>
      </c>
      <c r="E417" s="49">
        <f t="shared" si="37"/>
        <v>0.3108078431372549</v>
      </c>
      <c r="F417" s="49">
        <f t="shared" si="37"/>
        <v>0.61139215686274506</v>
      </c>
      <c r="G417" s="49" t="e">
        <f t="shared" si="41"/>
        <v>#REF!</v>
      </c>
      <c r="H417" s="49" t="e">
        <f t="shared" si="41"/>
        <v>#REF!</v>
      </c>
      <c r="I417" s="49" t="e">
        <f t="shared" si="41"/>
        <v>#REF!</v>
      </c>
      <c r="J417" s="116"/>
      <c r="K417" s="116"/>
      <c r="L417" s="116"/>
      <c r="N417" s="49">
        <v>30.2225</v>
      </c>
      <c r="O417" s="49">
        <v>79.256</v>
      </c>
      <c r="P417" s="49">
        <v>155.905</v>
      </c>
    </row>
    <row r="418" spans="1:16" x14ac:dyDescent="0.3">
      <c r="A418" s="49">
        <v>372</v>
      </c>
      <c r="B418" s="115">
        <f t="shared" si="35"/>
        <v>3.3556368960468519</v>
      </c>
      <c r="C418" s="49">
        <f t="shared" si="36"/>
        <v>377.49004413805153</v>
      </c>
      <c r="D418" s="49">
        <f t="shared" si="37"/>
        <v>0.12099647058823529</v>
      </c>
      <c r="E418" s="49">
        <f t="shared" si="37"/>
        <v>0.31215686274509802</v>
      </c>
      <c r="F418" s="49">
        <f t="shared" si="37"/>
        <v>0.60784313725490191</v>
      </c>
      <c r="G418" s="49" t="e">
        <f t="shared" si="41"/>
        <v>#REF!</v>
      </c>
      <c r="H418" s="49" t="e">
        <f t="shared" si="41"/>
        <v>#REF!</v>
      </c>
      <c r="I418" s="49" t="e">
        <f t="shared" si="41"/>
        <v>#REF!</v>
      </c>
      <c r="J418" s="116"/>
      <c r="K418" s="116"/>
      <c r="L418" s="116"/>
      <c r="N418" s="49">
        <v>30.854099999999999</v>
      </c>
      <c r="O418" s="49">
        <v>79.599999999999994</v>
      </c>
      <c r="P418" s="49">
        <v>155</v>
      </c>
    </row>
    <row r="419" spans="1:16" x14ac:dyDescent="0.3">
      <c r="A419" s="49">
        <v>373</v>
      </c>
      <c r="B419" s="115">
        <f t="shared" si="35"/>
        <v>3.3536359199609564</v>
      </c>
      <c r="C419" s="49">
        <f t="shared" si="36"/>
        <v>377.71527686128422</v>
      </c>
      <c r="D419" s="49">
        <f t="shared" si="37"/>
        <v>0.12156862745098039</v>
      </c>
      <c r="E419" s="49">
        <f t="shared" si="37"/>
        <v>0.31894117647058823</v>
      </c>
      <c r="F419" s="49">
        <f t="shared" si="37"/>
        <v>0.61425882352941175</v>
      </c>
      <c r="G419" s="49" t="e">
        <f t="shared" si="41"/>
        <v>#REF!</v>
      </c>
      <c r="H419" s="49" t="e">
        <f t="shared" si="41"/>
        <v>#REF!</v>
      </c>
      <c r="I419" s="49" t="e">
        <f t="shared" si="41"/>
        <v>#REF!</v>
      </c>
      <c r="J419" s="116"/>
      <c r="K419" s="116"/>
      <c r="L419" s="116"/>
      <c r="N419" s="49">
        <v>31</v>
      </c>
      <c r="O419" s="49">
        <v>81.33</v>
      </c>
      <c r="P419" s="49">
        <v>156.636</v>
      </c>
    </row>
    <row r="420" spans="1:16" x14ac:dyDescent="0.3">
      <c r="A420" s="49">
        <v>374</v>
      </c>
      <c r="B420" s="115">
        <f t="shared" si="35"/>
        <v>3.351634943875061</v>
      </c>
      <c r="C420" s="49">
        <f t="shared" si="36"/>
        <v>377.94077851911186</v>
      </c>
      <c r="D420" s="49">
        <f t="shared" si="37"/>
        <v>0.12156862745098039</v>
      </c>
      <c r="E420" s="49">
        <f t="shared" si="37"/>
        <v>0.31529019607843134</v>
      </c>
      <c r="F420" s="49">
        <f t="shared" si="37"/>
        <v>0.61568627450980395</v>
      </c>
      <c r="G420" s="49" t="e">
        <f t="shared" si="41"/>
        <v>#REF!</v>
      </c>
      <c r="H420" s="49" t="e">
        <f t="shared" si="41"/>
        <v>#REF!</v>
      </c>
      <c r="I420" s="49" t="e">
        <f t="shared" si="41"/>
        <v>#REF!</v>
      </c>
      <c r="J420" s="116"/>
      <c r="K420" s="116"/>
      <c r="L420" s="116"/>
      <c r="N420" s="49">
        <v>31</v>
      </c>
      <c r="O420" s="49">
        <v>80.399000000000001</v>
      </c>
      <c r="P420" s="49">
        <v>157</v>
      </c>
    </row>
    <row r="421" spans="1:16" x14ac:dyDescent="0.3">
      <c r="A421" s="49">
        <v>375</v>
      </c>
      <c r="B421" s="115">
        <f t="shared" si="35"/>
        <v>3.3496339677891651</v>
      </c>
      <c r="C421" s="49">
        <f t="shared" si="36"/>
        <v>378.16654959349609</v>
      </c>
      <c r="D421" s="49">
        <f t="shared" si="37"/>
        <v>0.12156862745098039</v>
      </c>
      <c r="E421" s="49">
        <f t="shared" si="37"/>
        <v>0.31752156862745096</v>
      </c>
      <c r="F421" s="49">
        <f t="shared" si="37"/>
        <v>0.61248235294117637</v>
      </c>
      <c r="G421" s="49" t="e">
        <f t="shared" si="41"/>
        <v>#REF!</v>
      </c>
      <c r="H421" s="49" t="e">
        <f t="shared" si="41"/>
        <v>#REF!</v>
      </c>
      <c r="I421" s="49" t="e">
        <f t="shared" si="41"/>
        <v>#REF!</v>
      </c>
      <c r="J421" s="116"/>
      <c r="K421" s="116"/>
      <c r="L421" s="116"/>
      <c r="N421" s="49">
        <v>31</v>
      </c>
      <c r="O421" s="49">
        <v>80.968000000000004</v>
      </c>
      <c r="P421" s="49">
        <v>156.18299999999999</v>
      </c>
    </row>
    <row r="422" spans="1:16" x14ac:dyDescent="0.3">
      <c r="A422" s="49">
        <v>376</v>
      </c>
      <c r="B422" s="115">
        <f t="shared" si="35"/>
        <v>3.3476329917032697</v>
      </c>
      <c r="C422" s="49">
        <f t="shared" si="36"/>
        <v>378.39259056755077</v>
      </c>
      <c r="D422" s="49">
        <f t="shared" si="37"/>
        <v>0.11574588235294117</v>
      </c>
      <c r="E422" s="49">
        <f t="shared" si="37"/>
        <v>0.31777254901960783</v>
      </c>
      <c r="F422" s="49">
        <f t="shared" si="37"/>
        <v>0.61176470588235288</v>
      </c>
      <c r="G422" s="49" t="e">
        <f t="shared" si="41"/>
        <v>#REF!</v>
      </c>
      <c r="H422" s="49" t="e">
        <f t="shared" si="41"/>
        <v>#REF!</v>
      </c>
      <c r="I422" s="49" t="e">
        <f t="shared" si="41"/>
        <v>#REF!</v>
      </c>
      <c r="J422" s="116"/>
      <c r="K422" s="116"/>
      <c r="L422" s="116"/>
      <c r="N422" s="49">
        <v>29.5152</v>
      </c>
      <c r="O422" s="49">
        <v>81.031999999999996</v>
      </c>
      <c r="P422" s="49">
        <v>156</v>
      </c>
    </row>
    <row r="423" spans="1:16" x14ac:dyDescent="0.3">
      <c r="A423" s="49">
        <v>377</v>
      </c>
      <c r="B423" s="115">
        <f t="shared" si="35"/>
        <v>3.3456320156173742</v>
      </c>
      <c r="C423" s="49">
        <f t="shared" si="36"/>
        <v>378.61890192554569</v>
      </c>
      <c r="D423" s="49">
        <f t="shared" si="37"/>
        <v>0.11423058823529411</v>
      </c>
      <c r="E423" s="49">
        <f t="shared" si="37"/>
        <v>0.31764705882352939</v>
      </c>
      <c r="F423" s="49">
        <f t="shared" si="37"/>
        <v>0.62776470588235289</v>
      </c>
      <c r="G423" s="49" t="e">
        <f t="shared" si="41"/>
        <v>#REF!</v>
      </c>
      <c r="H423" s="49" t="e">
        <f t="shared" si="41"/>
        <v>#REF!</v>
      </c>
      <c r="I423" s="49" t="e">
        <f t="shared" si="41"/>
        <v>#REF!</v>
      </c>
      <c r="J423" s="116"/>
      <c r="K423" s="116"/>
      <c r="L423" s="116"/>
      <c r="N423" s="49">
        <v>29.128799999999998</v>
      </c>
      <c r="O423" s="49">
        <v>81</v>
      </c>
      <c r="P423" s="49">
        <v>160.08000000000001</v>
      </c>
    </row>
    <row r="424" spans="1:16" x14ac:dyDescent="0.3">
      <c r="A424" s="49">
        <v>378</v>
      </c>
      <c r="B424" s="115">
        <f t="shared" si="35"/>
        <v>3.3436310395314788</v>
      </c>
      <c r="C424" s="49">
        <f t="shared" si="36"/>
        <v>378.84548415290988</v>
      </c>
      <c r="D424" s="49">
        <f t="shared" si="37"/>
        <v>0.12337490196078431</v>
      </c>
      <c r="E424" s="49">
        <f t="shared" si="37"/>
        <v>0.32332549019607842</v>
      </c>
      <c r="F424" s="49">
        <f t="shared" si="37"/>
        <v>0.63137254901960782</v>
      </c>
      <c r="G424" s="49" t="e">
        <f t="shared" si="41"/>
        <v>#REF!</v>
      </c>
      <c r="H424" s="49" t="e">
        <f t="shared" si="41"/>
        <v>#REF!</v>
      </c>
      <c r="I424" s="49" t="e">
        <f t="shared" si="41"/>
        <v>#REF!</v>
      </c>
      <c r="J424" s="116"/>
      <c r="K424" s="116"/>
      <c r="L424" s="116"/>
      <c r="N424" s="49">
        <v>31.460599999999999</v>
      </c>
      <c r="O424" s="49">
        <v>82.447999999999993</v>
      </c>
      <c r="P424" s="49">
        <v>161</v>
      </c>
    </row>
    <row r="425" spans="1:16" x14ac:dyDescent="0.3">
      <c r="A425" s="49">
        <v>379</v>
      </c>
      <c r="B425" s="115">
        <f t="shared" si="35"/>
        <v>3.3416300634455829</v>
      </c>
      <c r="C425" s="49">
        <f t="shared" si="36"/>
        <v>379.072337736235</v>
      </c>
      <c r="D425" s="49">
        <f t="shared" si="37"/>
        <v>0.12549019607843137</v>
      </c>
      <c r="E425" s="49">
        <f t="shared" si="37"/>
        <v>0.32451764705882347</v>
      </c>
      <c r="F425" s="49">
        <f t="shared" si="37"/>
        <v>0.63137254901960782</v>
      </c>
      <c r="G425" s="49" t="e">
        <f t="shared" si="41"/>
        <v>#REF!</v>
      </c>
      <c r="H425" s="49" t="e">
        <f t="shared" si="41"/>
        <v>#REF!</v>
      </c>
      <c r="I425" s="49" t="e">
        <f t="shared" si="41"/>
        <v>#REF!</v>
      </c>
      <c r="J425" s="116"/>
      <c r="K425" s="116"/>
      <c r="L425" s="116"/>
      <c r="N425" s="49">
        <v>32</v>
      </c>
      <c r="O425" s="49">
        <v>82.751999999999995</v>
      </c>
      <c r="P425" s="49">
        <v>161</v>
      </c>
    </row>
    <row r="426" spans="1:16" x14ac:dyDescent="0.3">
      <c r="A426" s="49">
        <v>380</v>
      </c>
      <c r="B426" s="115">
        <f t="shared" si="35"/>
        <v>3.3396290873596874</v>
      </c>
      <c r="C426" s="49">
        <f t="shared" si="36"/>
        <v>379.29946316327886</v>
      </c>
      <c r="D426" s="49">
        <f t="shared" si="37"/>
        <v>0.11910156862745097</v>
      </c>
      <c r="E426" s="49">
        <f t="shared" si="37"/>
        <v>0.3235490196078431</v>
      </c>
      <c r="F426" s="49">
        <f t="shared" si="37"/>
        <v>0.63137254901960782</v>
      </c>
      <c r="G426" s="49" t="e">
        <f t="shared" si="41"/>
        <v>#REF!</v>
      </c>
      <c r="H426" s="49" t="e">
        <f t="shared" si="41"/>
        <v>#REF!</v>
      </c>
      <c r="I426" s="49" t="e">
        <f t="shared" si="41"/>
        <v>#REF!</v>
      </c>
      <c r="J426" s="116"/>
      <c r="K426" s="116"/>
      <c r="L426" s="116"/>
      <c r="N426" s="49">
        <v>30.370899999999999</v>
      </c>
      <c r="O426" s="49">
        <v>82.504999999999995</v>
      </c>
      <c r="P426" s="49">
        <v>161</v>
      </c>
    </row>
    <row r="427" spans="1:16" x14ac:dyDescent="0.3">
      <c r="A427" s="49">
        <v>381</v>
      </c>
      <c r="B427" s="115">
        <f t="shared" si="35"/>
        <v>3.337628111273792</v>
      </c>
      <c r="C427" s="49">
        <f t="shared" si="36"/>
        <v>379.52686092296904</v>
      </c>
      <c r="D427" s="49">
        <f t="shared" si="37"/>
        <v>0.11764705882352941</v>
      </c>
      <c r="E427" s="49">
        <f t="shared" si="37"/>
        <v>0.32410980392156863</v>
      </c>
      <c r="F427" s="49">
        <f t="shared" si="37"/>
        <v>0.65371764705882351</v>
      </c>
      <c r="G427" s="49" t="e">
        <f t="shared" si="41"/>
        <v>#REF!</v>
      </c>
      <c r="H427" s="49" t="e">
        <f t="shared" si="41"/>
        <v>#REF!</v>
      </c>
      <c r="I427" s="49" t="e">
        <f t="shared" si="41"/>
        <v>#REF!</v>
      </c>
      <c r="J427" s="116"/>
      <c r="K427" s="116"/>
      <c r="L427" s="116"/>
      <c r="N427" s="49">
        <v>30</v>
      </c>
      <c r="O427" s="49">
        <v>82.647999999999996</v>
      </c>
      <c r="P427" s="49">
        <v>166.69800000000001</v>
      </c>
    </row>
    <row r="428" spans="1:16" x14ac:dyDescent="0.3">
      <c r="A428" s="49">
        <v>382</v>
      </c>
      <c r="B428" s="115">
        <f t="shared" si="35"/>
        <v>3.3356271351878966</v>
      </c>
      <c r="C428" s="49">
        <f t="shared" si="36"/>
        <v>379.75453150540631</v>
      </c>
      <c r="D428" s="49">
        <f t="shared" si="37"/>
        <v>0.11445647058823528</v>
      </c>
      <c r="E428" s="49">
        <f t="shared" si="37"/>
        <v>0.32422745098039218</v>
      </c>
      <c r="F428" s="49">
        <f t="shared" si="37"/>
        <v>0.6588235294117647</v>
      </c>
      <c r="G428" s="49" t="e">
        <f t="shared" si="41"/>
        <v>#REF!</v>
      </c>
      <c r="H428" s="49" t="e">
        <f t="shared" si="41"/>
        <v>#REF!</v>
      </c>
      <c r="I428" s="49" t="e">
        <f t="shared" si="41"/>
        <v>#REF!</v>
      </c>
      <c r="J428" s="116"/>
      <c r="K428" s="116"/>
      <c r="L428" s="116"/>
      <c r="N428" s="49">
        <v>29.186399999999999</v>
      </c>
      <c r="O428" s="49">
        <v>82.677999999999997</v>
      </c>
      <c r="P428" s="49">
        <v>168</v>
      </c>
    </row>
    <row r="429" spans="1:16" x14ac:dyDescent="0.3">
      <c r="A429" s="49">
        <v>383</v>
      </c>
      <c r="B429" s="115">
        <f t="shared" si="35"/>
        <v>3.3336261591020007</v>
      </c>
      <c r="C429" s="49">
        <f t="shared" si="36"/>
        <v>379.98247540186821</v>
      </c>
      <c r="D429" s="49">
        <f t="shared" si="37"/>
        <v>0.11372549019607843</v>
      </c>
      <c r="E429" s="49">
        <f t="shared" si="37"/>
        <v>0.31885882352941175</v>
      </c>
      <c r="F429" s="49">
        <f t="shared" si="37"/>
        <v>0.64925882352941178</v>
      </c>
      <c r="G429" s="49" t="e">
        <f t="shared" si="41"/>
        <v>#REF!</v>
      </c>
      <c r="H429" s="49" t="e">
        <f t="shared" si="41"/>
        <v>#REF!</v>
      </c>
      <c r="I429" s="49" t="e">
        <f t="shared" si="41"/>
        <v>#REF!</v>
      </c>
      <c r="J429" s="116"/>
      <c r="K429" s="116"/>
      <c r="L429" s="116"/>
      <c r="N429" s="49">
        <v>29</v>
      </c>
      <c r="O429" s="49">
        <v>81.308999999999997</v>
      </c>
      <c r="P429" s="49">
        <v>165.56100000000001</v>
      </c>
    </row>
    <row r="430" spans="1:16" x14ac:dyDescent="0.3">
      <c r="A430" s="49">
        <v>384</v>
      </c>
      <c r="B430" s="115">
        <f t="shared" si="35"/>
        <v>3.3316251830161052</v>
      </c>
      <c r="C430" s="49">
        <f t="shared" si="36"/>
        <v>380.21069310481226</v>
      </c>
      <c r="D430" s="49">
        <f t="shared" si="37"/>
        <v>0.12009882352941176</v>
      </c>
      <c r="E430" s="49">
        <f t="shared" si="37"/>
        <v>0.31764705882352939</v>
      </c>
      <c r="F430" s="49">
        <f t="shared" si="37"/>
        <v>0.6470588235294118</v>
      </c>
      <c r="G430" s="49" t="e">
        <f t="shared" si="41"/>
        <v>#REF!</v>
      </c>
      <c r="H430" s="49" t="e">
        <f t="shared" si="41"/>
        <v>#REF!</v>
      </c>
      <c r="I430" s="49" t="e">
        <f t="shared" si="41"/>
        <v>#REF!</v>
      </c>
      <c r="J430" s="116"/>
      <c r="K430" s="116"/>
      <c r="L430" s="116"/>
      <c r="N430" s="49">
        <v>30.6252</v>
      </c>
      <c r="O430" s="49">
        <v>81</v>
      </c>
      <c r="P430" s="49">
        <v>165</v>
      </c>
    </row>
    <row r="431" spans="1:16" x14ac:dyDescent="0.3">
      <c r="A431" s="49">
        <v>385</v>
      </c>
      <c r="B431" s="115">
        <f t="shared" ref="B431:B494" si="42">4.1/2049*(2049-A431)</f>
        <v>3.3296242069302098</v>
      </c>
      <c r="C431" s="49">
        <f t="shared" ref="C431:C494" si="43">0.4*18.6*78.1*2.18/B431</f>
        <v>380.43918510788001</v>
      </c>
      <c r="D431" s="49">
        <f t="shared" ref="D431:F494" si="44">N431/250/1.02</f>
        <v>0.12156862745098039</v>
      </c>
      <c r="E431" s="49">
        <f t="shared" si="44"/>
        <v>0.32083137254901961</v>
      </c>
      <c r="F431" s="49">
        <f t="shared" si="44"/>
        <v>0.64069019607843136</v>
      </c>
      <c r="G431" s="49" t="e">
        <f t="shared" ref="G431:I446" si="45">G430</f>
        <v>#REF!</v>
      </c>
      <c r="H431" s="49" t="e">
        <f t="shared" si="45"/>
        <v>#REF!</v>
      </c>
      <c r="I431" s="49" t="e">
        <f t="shared" si="45"/>
        <v>#REF!</v>
      </c>
      <c r="J431" s="116"/>
      <c r="K431" s="116"/>
      <c r="L431" s="116"/>
      <c r="N431" s="49">
        <v>31</v>
      </c>
      <c r="O431" s="49">
        <v>81.811999999999998</v>
      </c>
      <c r="P431" s="49">
        <v>163.376</v>
      </c>
    </row>
    <row r="432" spans="1:16" x14ac:dyDescent="0.3">
      <c r="A432" s="49">
        <v>386</v>
      </c>
      <c r="B432" s="115">
        <f t="shared" si="42"/>
        <v>3.3276232308443139</v>
      </c>
      <c r="C432" s="49">
        <f t="shared" si="43"/>
        <v>380.66795190590045</v>
      </c>
      <c r="D432" s="49">
        <f t="shared" si="44"/>
        <v>0.12475137254901959</v>
      </c>
      <c r="E432" s="49">
        <f t="shared" si="44"/>
        <v>0.31705098039215684</v>
      </c>
      <c r="F432" s="49">
        <f t="shared" si="44"/>
        <v>0.63921568627450986</v>
      </c>
      <c r="G432" s="49" t="e">
        <f t="shared" si="45"/>
        <v>#REF!</v>
      </c>
      <c r="H432" s="49" t="e">
        <f t="shared" si="45"/>
        <v>#REF!</v>
      </c>
      <c r="I432" s="49" t="e">
        <f t="shared" si="45"/>
        <v>#REF!</v>
      </c>
      <c r="J432" s="116"/>
      <c r="K432" s="116"/>
      <c r="L432" s="116"/>
      <c r="N432" s="49">
        <v>31.811599999999999</v>
      </c>
      <c r="O432" s="49">
        <v>80.847999999999999</v>
      </c>
      <c r="P432" s="49">
        <v>163</v>
      </c>
    </row>
    <row r="433" spans="1:16" x14ac:dyDescent="0.3">
      <c r="A433" s="49">
        <v>387</v>
      </c>
      <c r="B433" s="115">
        <f t="shared" si="42"/>
        <v>3.3256222547584184</v>
      </c>
      <c r="C433" s="49">
        <f t="shared" si="43"/>
        <v>380.89699399489314</v>
      </c>
      <c r="D433" s="49">
        <f t="shared" si="44"/>
        <v>0.12549019607843137</v>
      </c>
      <c r="E433" s="49">
        <f t="shared" si="44"/>
        <v>0.31272549019607848</v>
      </c>
      <c r="F433" s="49">
        <f t="shared" si="44"/>
        <v>0.64875686274509803</v>
      </c>
      <c r="G433" s="49" t="e">
        <f t="shared" si="45"/>
        <v>#REF!</v>
      </c>
      <c r="H433" s="49" t="e">
        <f t="shared" si="45"/>
        <v>#REF!</v>
      </c>
      <c r="I433" s="49" t="e">
        <f t="shared" si="45"/>
        <v>#REF!</v>
      </c>
      <c r="J433" s="116"/>
      <c r="K433" s="116"/>
      <c r="L433" s="116"/>
      <c r="N433" s="49">
        <v>32</v>
      </c>
      <c r="O433" s="49">
        <v>79.745000000000005</v>
      </c>
      <c r="P433" s="49">
        <v>165.43299999999999</v>
      </c>
    </row>
    <row r="434" spans="1:16" x14ac:dyDescent="0.3">
      <c r="A434" s="49">
        <v>388</v>
      </c>
      <c r="B434" s="115">
        <f t="shared" si="42"/>
        <v>3.323621278672523</v>
      </c>
      <c r="C434" s="49">
        <f t="shared" si="43"/>
        <v>381.12631187207251</v>
      </c>
      <c r="D434" s="49">
        <f t="shared" si="44"/>
        <v>0.1223113725490196</v>
      </c>
      <c r="E434" s="49">
        <f t="shared" si="44"/>
        <v>0.31168627450980396</v>
      </c>
      <c r="F434" s="49">
        <f t="shared" si="44"/>
        <v>0.65098039215686276</v>
      </c>
      <c r="G434" s="49" t="e">
        <f t="shared" si="45"/>
        <v>#REF!</v>
      </c>
      <c r="H434" s="49" t="e">
        <f t="shared" si="45"/>
        <v>#REF!</v>
      </c>
      <c r="I434" s="49" t="e">
        <f t="shared" si="45"/>
        <v>#REF!</v>
      </c>
      <c r="J434" s="116"/>
      <c r="K434" s="116"/>
      <c r="L434" s="116"/>
      <c r="N434" s="49">
        <v>31.189399999999999</v>
      </c>
      <c r="O434" s="49">
        <v>79.48</v>
      </c>
      <c r="P434" s="49">
        <v>166</v>
      </c>
    </row>
    <row r="435" spans="1:16" x14ac:dyDescent="0.3">
      <c r="A435" s="49">
        <v>389</v>
      </c>
      <c r="B435" s="115">
        <f t="shared" si="42"/>
        <v>3.3216203025866275</v>
      </c>
      <c r="C435" s="49">
        <f t="shared" si="43"/>
        <v>381.35590603585081</v>
      </c>
      <c r="D435" s="49">
        <f t="shared" si="44"/>
        <v>0.12156862745098039</v>
      </c>
      <c r="E435" s="49">
        <f t="shared" si="44"/>
        <v>0.31491372549019608</v>
      </c>
      <c r="F435" s="49">
        <f t="shared" si="44"/>
        <v>0.64462745098039209</v>
      </c>
      <c r="G435" s="49" t="e">
        <f t="shared" si="45"/>
        <v>#REF!</v>
      </c>
      <c r="H435" s="49" t="e">
        <f t="shared" si="45"/>
        <v>#REF!</v>
      </c>
      <c r="I435" s="49" t="e">
        <f t="shared" si="45"/>
        <v>#REF!</v>
      </c>
      <c r="J435" s="116"/>
      <c r="K435" s="116"/>
      <c r="L435" s="116"/>
      <c r="N435" s="49">
        <v>31</v>
      </c>
      <c r="O435" s="49">
        <v>80.302999999999997</v>
      </c>
      <c r="P435" s="49">
        <v>164.38</v>
      </c>
    </row>
    <row r="436" spans="1:16" x14ac:dyDescent="0.3">
      <c r="A436" s="49">
        <v>390</v>
      </c>
      <c r="B436" s="115">
        <f t="shared" si="42"/>
        <v>3.3196193265007317</v>
      </c>
      <c r="C436" s="49">
        <f t="shared" si="43"/>
        <v>381.58577698584236</v>
      </c>
      <c r="D436" s="49">
        <f t="shared" si="44"/>
        <v>0.12156862745098039</v>
      </c>
      <c r="E436" s="49">
        <f t="shared" si="44"/>
        <v>0.31728627450980396</v>
      </c>
      <c r="F436" s="49">
        <f t="shared" si="44"/>
        <v>0.64313725490196083</v>
      </c>
      <c r="G436" s="49" t="e">
        <f t="shared" si="45"/>
        <v>#REF!</v>
      </c>
      <c r="H436" s="49" t="e">
        <f t="shared" si="45"/>
        <v>#REF!</v>
      </c>
      <c r="I436" s="49" t="e">
        <f t="shared" si="45"/>
        <v>#REF!</v>
      </c>
      <c r="J436" s="116"/>
      <c r="K436" s="116"/>
      <c r="L436" s="116"/>
      <c r="N436" s="49">
        <v>31</v>
      </c>
      <c r="O436" s="49">
        <v>80.908000000000001</v>
      </c>
      <c r="P436" s="49">
        <v>164</v>
      </c>
    </row>
    <row r="437" spans="1:16" x14ac:dyDescent="0.3">
      <c r="A437" s="49">
        <v>391</v>
      </c>
      <c r="B437" s="115">
        <f t="shared" si="42"/>
        <v>3.3176183504148362</v>
      </c>
      <c r="C437" s="49">
        <f t="shared" si="43"/>
        <v>381.81592522286633</v>
      </c>
      <c r="D437" s="49">
        <f t="shared" si="44"/>
        <v>0.12156862745098039</v>
      </c>
      <c r="E437" s="49">
        <f t="shared" si="44"/>
        <v>0.3161921568627451</v>
      </c>
      <c r="F437" s="49">
        <f t="shared" si="44"/>
        <v>0.64313725490196083</v>
      </c>
      <c r="G437" s="49" t="e">
        <f t="shared" si="45"/>
        <v>#REF!</v>
      </c>
      <c r="H437" s="49" t="e">
        <f t="shared" si="45"/>
        <v>#REF!</v>
      </c>
      <c r="I437" s="49" t="e">
        <f t="shared" si="45"/>
        <v>#REF!</v>
      </c>
      <c r="J437" s="116"/>
      <c r="K437" s="116"/>
      <c r="L437" s="116"/>
      <c r="N437" s="49">
        <v>31</v>
      </c>
      <c r="O437" s="49">
        <v>80.629000000000005</v>
      </c>
      <c r="P437" s="49">
        <v>164</v>
      </c>
    </row>
    <row r="438" spans="1:16" x14ac:dyDescent="0.3">
      <c r="A438" s="49">
        <v>392</v>
      </c>
      <c r="B438" s="115">
        <f t="shared" si="42"/>
        <v>3.3156173743289408</v>
      </c>
      <c r="C438" s="49">
        <f t="shared" si="43"/>
        <v>382.04635124895134</v>
      </c>
      <c r="D438" s="49">
        <f t="shared" si="44"/>
        <v>0.12156862745098039</v>
      </c>
      <c r="E438" s="49">
        <f t="shared" si="44"/>
        <v>0.31414901960784314</v>
      </c>
      <c r="F438" s="49">
        <f t="shared" si="44"/>
        <v>0.64313725490196083</v>
      </c>
      <c r="G438" s="49" t="e">
        <f t="shared" si="45"/>
        <v>#REF!</v>
      </c>
      <c r="H438" s="49" t="e">
        <f t="shared" si="45"/>
        <v>#REF!</v>
      </c>
      <c r="I438" s="49" t="e">
        <f t="shared" si="45"/>
        <v>#REF!</v>
      </c>
      <c r="J438" s="116"/>
      <c r="K438" s="116"/>
      <c r="L438" s="116"/>
      <c r="N438" s="49">
        <v>31</v>
      </c>
      <c r="O438" s="49">
        <v>80.108000000000004</v>
      </c>
      <c r="P438" s="49">
        <v>164</v>
      </c>
    </row>
    <row r="439" spans="1:16" x14ac:dyDescent="0.3">
      <c r="A439" s="49">
        <v>393</v>
      </c>
      <c r="B439" s="115">
        <f t="shared" si="42"/>
        <v>3.3136163982430453</v>
      </c>
      <c r="C439" s="49">
        <f t="shared" si="43"/>
        <v>382.27705556733838</v>
      </c>
      <c r="D439" s="49">
        <f t="shared" si="44"/>
        <v>0.12156862745098039</v>
      </c>
      <c r="E439" s="49">
        <f t="shared" si="44"/>
        <v>0.31372549019607843</v>
      </c>
      <c r="F439" s="49">
        <f t="shared" si="44"/>
        <v>0.64947450980392163</v>
      </c>
      <c r="G439" s="49" t="e">
        <f t="shared" si="45"/>
        <v>#REF!</v>
      </c>
      <c r="H439" s="49" t="e">
        <f t="shared" si="45"/>
        <v>#REF!</v>
      </c>
      <c r="I439" s="49" t="e">
        <f t="shared" si="45"/>
        <v>#REF!</v>
      </c>
      <c r="J439" s="116"/>
      <c r="K439" s="116"/>
      <c r="L439" s="116"/>
      <c r="N439" s="49">
        <v>31</v>
      </c>
      <c r="O439" s="49">
        <v>80</v>
      </c>
      <c r="P439" s="49">
        <v>165.61600000000001</v>
      </c>
    </row>
    <row r="440" spans="1:16" x14ac:dyDescent="0.3">
      <c r="A440" s="49">
        <v>394</v>
      </c>
      <c r="B440" s="115">
        <f t="shared" si="42"/>
        <v>3.3116154221571494</v>
      </c>
      <c r="C440" s="49">
        <f t="shared" si="43"/>
        <v>382.50803868248488</v>
      </c>
      <c r="D440" s="49">
        <f t="shared" si="44"/>
        <v>0.12473607843137255</v>
      </c>
      <c r="E440" s="49">
        <f t="shared" si="44"/>
        <v>0.31372549019607843</v>
      </c>
      <c r="F440" s="49">
        <f t="shared" si="44"/>
        <v>0.65098039215686276</v>
      </c>
      <c r="G440" s="49" t="e">
        <f t="shared" si="45"/>
        <v>#REF!</v>
      </c>
      <c r="H440" s="49" t="e">
        <f t="shared" si="45"/>
        <v>#REF!</v>
      </c>
      <c r="I440" s="49" t="e">
        <f t="shared" si="45"/>
        <v>#REF!</v>
      </c>
      <c r="J440" s="116"/>
      <c r="K440" s="116"/>
      <c r="L440" s="116"/>
      <c r="N440" s="49">
        <v>31.807700000000001</v>
      </c>
      <c r="O440" s="49">
        <v>80</v>
      </c>
      <c r="P440" s="49">
        <v>166</v>
      </c>
    </row>
    <row r="441" spans="1:16" x14ac:dyDescent="0.3">
      <c r="A441" s="49">
        <v>395</v>
      </c>
      <c r="B441" s="115">
        <f t="shared" si="42"/>
        <v>3.309614446071254</v>
      </c>
      <c r="C441" s="49">
        <f t="shared" si="43"/>
        <v>382.73930110006796</v>
      </c>
      <c r="D441" s="49">
        <f t="shared" si="44"/>
        <v>0.12549019607843137</v>
      </c>
      <c r="E441" s="49">
        <f t="shared" si="44"/>
        <v>0.31372549019607843</v>
      </c>
      <c r="F441" s="49">
        <f t="shared" si="44"/>
        <v>0.64465098039215685</v>
      </c>
      <c r="G441" s="49" t="e">
        <f t="shared" si="45"/>
        <v>#REF!</v>
      </c>
      <c r="H441" s="49" t="e">
        <f t="shared" si="45"/>
        <v>#REF!</v>
      </c>
      <c r="I441" s="49" t="e">
        <f t="shared" si="45"/>
        <v>#REF!</v>
      </c>
      <c r="J441" s="116"/>
      <c r="K441" s="116"/>
      <c r="L441" s="116"/>
      <c r="N441" s="49">
        <v>32</v>
      </c>
      <c r="O441" s="49">
        <v>80</v>
      </c>
      <c r="P441" s="49">
        <v>164.386</v>
      </c>
    </row>
    <row r="442" spans="1:16" x14ac:dyDescent="0.3">
      <c r="A442" s="49">
        <v>396</v>
      </c>
      <c r="B442" s="115">
        <f t="shared" si="42"/>
        <v>3.3076134699853585</v>
      </c>
      <c r="C442" s="49">
        <f t="shared" si="43"/>
        <v>382.97084332698876</v>
      </c>
      <c r="D442" s="49">
        <f t="shared" si="44"/>
        <v>0.11599921568627451</v>
      </c>
      <c r="E442" s="49">
        <f t="shared" si="44"/>
        <v>0.31159607843137255</v>
      </c>
      <c r="F442" s="49">
        <f t="shared" si="44"/>
        <v>0.64313725490196083</v>
      </c>
      <c r="G442" s="49" t="e">
        <f t="shared" si="45"/>
        <v>#REF!</v>
      </c>
      <c r="H442" s="49" t="e">
        <f t="shared" si="45"/>
        <v>#REF!</v>
      </c>
      <c r="I442" s="49" t="e">
        <f t="shared" si="45"/>
        <v>#REF!</v>
      </c>
      <c r="J442" s="116"/>
      <c r="K442" s="116"/>
      <c r="L442" s="116"/>
      <c r="N442" s="49">
        <v>29.579799999999999</v>
      </c>
      <c r="O442" s="49">
        <v>79.456999999999994</v>
      </c>
      <c r="P442" s="49">
        <v>164</v>
      </c>
    </row>
    <row r="443" spans="1:16" x14ac:dyDescent="0.3">
      <c r="A443" s="49">
        <v>397</v>
      </c>
      <c r="B443" s="115">
        <f t="shared" si="42"/>
        <v>3.3056124938994631</v>
      </c>
      <c r="C443" s="49">
        <f t="shared" si="43"/>
        <v>383.20266587137553</v>
      </c>
      <c r="D443" s="49">
        <f t="shared" si="44"/>
        <v>0.11372549019607843</v>
      </c>
      <c r="E443" s="49">
        <f t="shared" si="44"/>
        <v>0.30811372549019606</v>
      </c>
      <c r="F443" s="49">
        <f t="shared" si="44"/>
        <v>0.64629803921568629</v>
      </c>
      <c r="G443" s="49" t="e">
        <f t="shared" si="45"/>
        <v>#REF!</v>
      </c>
      <c r="H443" s="49" t="e">
        <f t="shared" si="45"/>
        <v>#REF!</v>
      </c>
      <c r="I443" s="49" t="e">
        <f t="shared" si="45"/>
        <v>#REF!</v>
      </c>
      <c r="J443" s="116"/>
      <c r="K443" s="116"/>
      <c r="L443" s="116"/>
      <c r="N443" s="49">
        <v>29</v>
      </c>
      <c r="O443" s="49">
        <v>78.569000000000003</v>
      </c>
      <c r="P443" s="49">
        <v>164.80600000000001</v>
      </c>
    </row>
    <row r="444" spans="1:16" x14ac:dyDescent="0.3">
      <c r="A444" s="49">
        <v>398</v>
      </c>
      <c r="B444" s="115">
        <f t="shared" si="42"/>
        <v>3.3036115178135672</v>
      </c>
      <c r="C444" s="49">
        <f t="shared" si="43"/>
        <v>383.43476924258778</v>
      </c>
      <c r="D444" s="49">
        <f t="shared" si="44"/>
        <v>0.12004509803921569</v>
      </c>
      <c r="E444" s="49">
        <f t="shared" si="44"/>
        <v>0.30845490196078434</v>
      </c>
      <c r="F444" s="49">
        <f t="shared" si="44"/>
        <v>0.6470588235294118</v>
      </c>
      <c r="G444" s="49" t="e">
        <f t="shared" si="45"/>
        <v>#REF!</v>
      </c>
      <c r="H444" s="49" t="e">
        <f t="shared" si="45"/>
        <v>#REF!</v>
      </c>
      <c r="I444" s="49" t="e">
        <f t="shared" si="45"/>
        <v>#REF!</v>
      </c>
      <c r="J444" s="116"/>
      <c r="K444" s="116"/>
      <c r="L444" s="116"/>
      <c r="N444" s="49">
        <v>30.611499999999999</v>
      </c>
      <c r="O444" s="49">
        <v>78.656000000000006</v>
      </c>
      <c r="P444" s="49">
        <v>165</v>
      </c>
    </row>
    <row r="445" spans="1:16" x14ac:dyDescent="0.3">
      <c r="A445" s="49">
        <v>399</v>
      </c>
      <c r="B445" s="115">
        <f t="shared" si="42"/>
        <v>3.3016105417276718</v>
      </c>
      <c r="C445" s="49">
        <f t="shared" si="43"/>
        <v>383.66715395121963</v>
      </c>
      <c r="D445" s="49">
        <f t="shared" si="44"/>
        <v>0.12156862745098039</v>
      </c>
      <c r="E445" s="49">
        <f t="shared" si="44"/>
        <v>0.3119294117647059</v>
      </c>
      <c r="F445" s="49">
        <f t="shared" si="44"/>
        <v>0.65653333333333341</v>
      </c>
      <c r="G445" s="49" t="e">
        <f t="shared" si="45"/>
        <v>#REF!</v>
      </c>
      <c r="H445" s="49" t="e">
        <f t="shared" si="45"/>
        <v>#REF!</v>
      </c>
      <c r="I445" s="49" t="e">
        <f t="shared" si="45"/>
        <v>#REF!</v>
      </c>
      <c r="J445" s="116"/>
      <c r="K445" s="116"/>
      <c r="L445" s="116"/>
      <c r="N445" s="49">
        <v>31</v>
      </c>
      <c r="O445" s="49">
        <v>79.542000000000002</v>
      </c>
      <c r="P445" s="49">
        <v>167.416</v>
      </c>
    </row>
    <row r="446" spans="1:16" x14ac:dyDescent="0.3">
      <c r="A446" s="49">
        <v>400</v>
      </c>
      <c r="B446" s="115">
        <f t="shared" si="42"/>
        <v>3.2996095656417763</v>
      </c>
      <c r="C446" s="49">
        <f t="shared" si="43"/>
        <v>383.89982050910396</v>
      </c>
      <c r="D446" s="49">
        <f t="shared" si="44"/>
        <v>0.12472470588235295</v>
      </c>
      <c r="E446" s="49">
        <f t="shared" si="44"/>
        <v>0.30963137254901962</v>
      </c>
      <c r="F446" s="49">
        <f t="shared" si="44"/>
        <v>0.6588235294117647</v>
      </c>
      <c r="G446" s="49" t="e">
        <f t="shared" si="45"/>
        <v>#REF!</v>
      </c>
      <c r="H446" s="49" t="e">
        <f t="shared" si="45"/>
        <v>#REF!</v>
      </c>
      <c r="I446" s="49" t="e">
        <f t="shared" si="45"/>
        <v>#REF!</v>
      </c>
      <c r="J446" s="116"/>
      <c r="K446" s="116"/>
      <c r="L446" s="116"/>
      <c r="N446" s="49">
        <v>31.8048</v>
      </c>
      <c r="O446" s="49">
        <v>78.956000000000003</v>
      </c>
      <c r="P446" s="49">
        <v>168</v>
      </c>
    </row>
    <row r="447" spans="1:16" x14ac:dyDescent="0.3">
      <c r="A447" s="49">
        <v>401</v>
      </c>
      <c r="B447" s="115">
        <f t="shared" si="42"/>
        <v>3.2976085895558809</v>
      </c>
      <c r="C447" s="49">
        <f t="shared" si="43"/>
        <v>384.13276942931577</v>
      </c>
      <c r="D447" s="49">
        <f t="shared" si="44"/>
        <v>0.12549019607843137</v>
      </c>
      <c r="E447" s="49">
        <f t="shared" si="44"/>
        <v>0.30265490196078437</v>
      </c>
      <c r="F447" s="49">
        <f t="shared" si="44"/>
        <v>0.65567058823529412</v>
      </c>
      <c r="G447" s="49" t="e">
        <f t="shared" ref="G447:I462" si="46">G446</f>
        <v>#REF!</v>
      </c>
      <c r="H447" s="49" t="e">
        <f t="shared" si="46"/>
        <v>#REF!</v>
      </c>
      <c r="I447" s="49" t="e">
        <f t="shared" si="46"/>
        <v>#REF!</v>
      </c>
      <c r="J447" s="116"/>
      <c r="K447" s="116"/>
      <c r="L447" s="116"/>
      <c r="N447" s="49">
        <v>32</v>
      </c>
      <c r="O447" s="49">
        <v>77.177000000000007</v>
      </c>
      <c r="P447" s="49">
        <v>167.196</v>
      </c>
    </row>
    <row r="448" spans="1:16" x14ac:dyDescent="0.3">
      <c r="A448" s="49">
        <v>402</v>
      </c>
      <c r="B448" s="115">
        <f t="shared" si="42"/>
        <v>3.295607613469985</v>
      </c>
      <c r="C448" s="49">
        <f t="shared" si="43"/>
        <v>384.36600122617637</v>
      </c>
      <c r="D448" s="49">
        <f t="shared" si="44"/>
        <v>0.11918588235294117</v>
      </c>
      <c r="E448" s="49">
        <f t="shared" si="44"/>
        <v>0.30121568627450979</v>
      </c>
      <c r="F448" s="49">
        <f t="shared" si="44"/>
        <v>0.65490196078431373</v>
      </c>
      <c r="G448" s="49" t="e">
        <f t="shared" si="46"/>
        <v>#REF!</v>
      </c>
      <c r="H448" s="49" t="e">
        <f t="shared" si="46"/>
        <v>#REF!</v>
      </c>
      <c r="I448" s="49" t="e">
        <f t="shared" si="46"/>
        <v>#REF!</v>
      </c>
      <c r="J448" s="116"/>
      <c r="K448" s="116"/>
      <c r="L448" s="116"/>
      <c r="N448" s="49">
        <v>30.392399999999999</v>
      </c>
      <c r="O448" s="49">
        <v>76.81</v>
      </c>
      <c r="P448" s="49">
        <v>167</v>
      </c>
    </row>
    <row r="449" spans="1:16" x14ac:dyDescent="0.3">
      <c r="A449" s="49">
        <v>403</v>
      </c>
      <c r="B449" s="115">
        <f t="shared" si="42"/>
        <v>3.2936066373840895</v>
      </c>
      <c r="C449" s="49">
        <f t="shared" si="43"/>
        <v>384.59951641525663</v>
      </c>
      <c r="D449" s="49">
        <f t="shared" si="44"/>
        <v>0.11764705882352941</v>
      </c>
      <c r="E449" s="49">
        <f t="shared" si="44"/>
        <v>0.30813333333333337</v>
      </c>
      <c r="F449" s="49">
        <f t="shared" si="44"/>
        <v>0.64545098039215687</v>
      </c>
      <c r="G449" s="49" t="e">
        <f t="shared" si="46"/>
        <v>#REF!</v>
      </c>
      <c r="H449" s="49" t="e">
        <f t="shared" si="46"/>
        <v>#REF!</v>
      </c>
      <c r="I449" s="49" t="e">
        <f t="shared" si="46"/>
        <v>#REF!</v>
      </c>
      <c r="J449" s="116"/>
      <c r="K449" s="116"/>
      <c r="L449" s="116"/>
      <c r="N449" s="49">
        <v>30</v>
      </c>
      <c r="O449" s="49">
        <v>78.573999999999998</v>
      </c>
      <c r="P449" s="49">
        <v>164.59</v>
      </c>
    </row>
    <row r="450" spans="1:16" x14ac:dyDescent="0.3">
      <c r="A450" s="49">
        <v>404</v>
      </c>
      <c r="B450" s="115">
        <f t="shared" si="42"/>
        <v>3.2916056612981941</v>
      </c>
      <c r="C450" s="49">
        <f t="shared" si="43"/>
        <v>384.83331551338136</v>
      </c>
      <c r="D450" s="49">
        <f t="shared" si="44"/>
        <v>0.12079529411764707</v>
      </c>
      <c r="E450" s="49">
        <f t="shared" si="44"/>
        <v>0.31250588235294113</v>
      </c>
      <c r="F450" s="49">
        <f t="shared" si="44"/>
        <v>0.64313725490196083</v>
      </c>
      <c r="G450" s="49" t="e">
        <f t="shared" si="46"/>
        <v>#REF!</v>
      </c>
      <c r="H450" s="49" t="e">
        <f t="shared" si="46"/>
        <v>#REF!</v>
      </c>
      <c r="I450" s="49" t="e">
        <f t="shared" si="46"/>
        <v>#REF!</v>
      </c>
      <c r="J450" s="116"/>
      <c r="K450" s="116"/>
      <c r="L450" s="116"/>
      <c r="N450" s="49">
        <v>30.802800000000001</v>
      </c>
      <c r="O450" s="49">
        <v>79.688999999999993</v>
      </c>
      <c r="P450" s="49">
        <v>164</v>
      </c>
    </row>
    <row r="451" spans="1:16" x14ac:dyDescent="0.3">
      <c r="A451" s="49">
        <v>405</v>
      </c>
      <c r="B451" s="115">
        <f t="shared" si="42"/>
        <v>3.2896046852122987</v>
      </c>
      <c r="C451" s="49">
        <f t="shared" si="43"/>
        <v>385.0673990386328</v>
      </c>
      <c r="D451" s="49">
        <f t="shared" si="44"/>
        <v>0.12156862745098039</v>
      </c>
      <c r="E451" s="49">
        <f t="shared" si="44"/>
        <v>0.30697254901960785</v>
      </c>
      <c r="F451" s="49">
        <f t="shared" si="44"/>
        <v>0.64628235294117653</v>
      </c>
      <c r="G451" s="49" t="e">
        <f t="shared" si="46"/>
        <v>#REF!</v>
      </c>
      <c r="H451" s="49" t="e">
        <f t="shared" si="46"/>
        <v>#REF!</v>
      </c>
      <c r="I451" s="49" t="e">
        <f t="shared" si="46"/>
        <v>#REF!</v>
      </c>
      <c r="J451" s="116"/>
      <c r="K451" s="116"/>
      <c r="L451" s="116"/>
      <c r="N451" s="49">
        <v>31</v>
      </c>
      <c r="O451" s="49">
        <v>78.278000000000006</v>
      </c>
      <c r="P451" s="49">
        <v>164.80199999999999</v>
      </c>
    </row>
    <row r="452" spans="1:16" x14ac:dyDescent="0.3">
      <c r="A452" s="49">
        <v>406</v>
      </c>
      <c r="B452" s="115">
        <f t="shared" si="42"/>
        <v>3.2876037091264028</v>
      </c>
      <c r="C452" s="49">
        <f t="shared" si="43"/>
        <v>385.30176751035447</v>
      </c>
      <c r="D452" s="49">
        <f t="shared" si="44"/>
        <v>0.11527960784313726</v>
      </c>
      <c r="E452" s="49">
        <f t="shared" si="44"/>
        <v>0.30581176470588234</v>
      </c>
      <c r="F452" s="49">
        <f t="shared" si="44"/>
        <v>0.6470588235294118</v>
      </c>
      <c r="G452" s="49" t="e">
        <f t="shared" si="46"/>
        <v>#REF!</v>
      </c>
      <c r="H452" s="49" t="e">
        <f t="shared" si="46"/>
        <v>#REF!</v>
      </c>
      <c r="I452" s="49" t="e">
        <f t="shared" si="46"/>
        <v>#REF!</v>
      </c>
      <c r="J452" s="116"/>
      <c r="K452" s="116"/>
      <c r="L452" s="116"/>
      <c r="N452" s="49">
        <v>29.3963</v>
      </c>
      <c r="O452" s="49">
        <v>77.981999999999999</v>
      </c>
      <c r="P452" s="49">
        <v>165</v>
      </c>
    </row>
    <row r="453" spans="1:16" x14ac:dyDescent="0.3">
      <c r="A453" s="49">
        <v>407</v>
      </c>
      <c r="B453" s="115">
        <f t="shared" si="42"/>
        <v>3.2856027330405073</v>
      </c>
      <c r="C453" s="49">
        <f t="shared" si="43"/>
        <v>385.53642144915494</v>
      </c>
      <c r="D453" s="49">
        <f t="shared" si="44"/>
        <v>0.11372549019607843</v>
      </c>
      <c r="E453" s="49">
        <f t="shared" si="44"/>
        <v>0.31216862745098034</v>
      </c>
      <c r="F453" s="49">
        <f t="shared" si="44"/>
        <v>0.65962745098039222</v>
      </c>
      <c r="G453" s="49" t="e">
        <f t="shared" si="46"/>
        <v>#REF!</v>
      </c>
      <c r="H453" s="49" t="e">
        <f t="shared" si="46"/>
        <v>#REF!</v>
      </c>
      <c r="I453" s="49" t="e">
        <f t="shared" si="46"/>
        <v>#REF!</v>
      </c>
      <c r="J453" s="116"/>
      <c r="K453" s="116"/>
      <c r="L453" s="116"/>
      <c r="N453" s="49">
        <v>29</v>
      </c>
      <c r="O453" s="49">
        <v>79.602999999999994</v>
      </c>
      <c r="P453" s="49">
        <v>168.20500000000001</v>
      </c>
    </row>
    <row r="454" spans="1:16" x14ac:dyDescent="0.3">
      <c r="A454" s="49">
        <v>408</v>
      </c>
      <c r="B454" s="115">
        <f t="shared" si="42"/>
        <v>3.2836017569546119</v>
      </c>
      <c r="C454" s="49">
        <f t="shared" si="43"/>
        <v>385.7713613769119</v>
      </c>
      <c r="D454" s="49">
        <f t="shared" si="44"/>
        <v>0.11686627450980391</v>
      </c>
      <c r="E454" s="49">
        <f t="shared" si="44"/>
        <v>0.31345098039215685</v>
      </c>
      <c r="F454" s="49">
        <f t="shared" si="44"/>
        <v>0.66274509803921577</v>
      </c>
      <c r="G454" s="49" t="e">
        <f t="shared" si="46"/>
        <v>#REF!</v>
      </c>
      <c r="H454" s="49" t="e">
        <f t="shared" si="46"/>
        <v>#REF!</v>
      </c>
      <c r="I454" s="49" t="e">
        <f t="shared" si="46"/>
        <v>#REF!</v>
      </c>
      <c r="J454" s="116"/>
      <c r="K454" s="116"/>
      <c r="L454" s="116"/>
      <c r="N454" s="49">
        <v>29.800899999999999</v>
      </c>
      <c r="O454" s="49">
        <v>79.930000000000007</v>
      </c>
      <c r="P454" s="49">
        <v>169</v>
      </c>
    </row>
    <row r="455" spans="1:16" x14ac:dyDescent="0.3">
      <c r="A455" s="49">
        <v>409</v>
      </c>
      <c r="B455" s="115">
        <f t="shared" si="42"/>
        <v>3.2816007808687164</v>
      </c>
      <c r="C455" s="49">
        <f t="shared" si="43"/>
        <v>386.00658781677583</v>
      </c>
      <c r="D455" s="49">
        <f t="shared" si="44"/>
        <v>0.11764705882352941</v>
      </c>
      <c r="E455" s="49">
        <f t="shared" si="44"/>
        <v>0.30735686274509805</v>
      </c>
      <c r="F455" s="49">
        <f t="shared" si="44"/>
        <v>0.66588235294117648</v>
      </c>
      <c r="G455" s="49" t="e">
        <f t="shared" si="46"/>
        <v>#REF!</v>
      </c>
      <c r="H455" s="49" t="e">
        <f t="shared" si="46"/>
        <v>#REF!</v>
      </c>
      <c r="I455" s="49" t="e">
        <f t="shared" si="46"/>
        <v>#REF!</v>
      </c>
      <c r="J455" s="116"/>
      <c r="K455" s="116"/>
      <c r="L455" s="116"/>
      <c r="N455" s="49">
        <v>30</v>
      </c>
      <c r="O455" s="49">
        <v>78.376000000000005</v>
      </c>
      <c r="P455" s="49">
        <v>169.8</v>
      </c>
    </row>
    <row r="456" spans="1:16" x14ac:dyDescent="0.3">
      <c r="A456" s="49">
        <v>410</v>
      </c>
      <c r="B456" s="115">
        <f t="shared" si="42"/>
        <v>3.2795998047828205</v>
      </c>
      <c r="C456" s="49">
        <f t="shared" si="43"/>
        <v>386.24210129317413</v>
      </c>
      <c r="D456" s="49">
        <f t="shared" si="44"/>
        <v>0.11764705882352941</v>
      </c>
      <c r="E456" s="49">
        <f t="shared" si="44"/>
        <v>0.30272549019607842</v>
      </c>
      <c r="F456" s="49">
        <f t="shared" si="44"/>
        <v>0.66668627450980389</v>
      </c>
      <c r="G456" s="49" t="e">
        <f t="shared" si="46"/>
        <v>#REF!</v>
      </c>
      <c r="H456" s="49" t="e">
        <f t="shared" si="46"/>
        <v>#REF!</v>
      </c>
      <c r="I456" s="49" t="e">
        <f t="shared" si="46"/>
        <v>#REF!</v>
      </c>
      <c r="J456" s="116"/>
      <c r="K456" s="116"/>
      <c r="L456" s="116"/>
      <c r="N456" s="49">
        <v>30</v>
      </c>
      <c r="O456" s="49">
        <v>77.194999999999993</v>
      </c>
      <c r="P456" s="49">
        <v>170.005</v>
      </c>
    </row>
    <row r="457" spans="1:16" x14ac:dyDescent="0.3">
      <c r="A457" s="49">
        <v>411</v>
      </c>
      <c r="B457" s="115">
        <f t="shared" si="42"/>
        <v>3.2775988286969251</v>
      </c>
      <c r="C457" s="49">
        <f t="shared" si="43"/>
        <v>386.47790233181468</v>
      </c>
      <c r="D457" s="49">
        <f t="shared" si="44"/>
        <v>0.11764705882352941</v>
      </c>
      <c r="E457" s="49">
        <f t="shared" si="44"/>
        <v>0.30507450980392159</v>
      </c>
      <c r="F457" s="49">
        <f t="shared" si="44"/>
        <v>0.67572549019607842</v>
      </c>
      <c r="G457" s="49" t="e">
        <f t="shared" si="46"/>
        <v>#REF!</v>
      </c>
      <c r="H457" s="49" t="e">
        <f t="shared" si="46"/>
        <v>#REF!</v>
      </c>
      <c r="I457" s="49" t="e">
        <f t="shared" si="46"/>
        <v>#REF!</v>
      </c>
      <c r="J457" s="116"/>
      <c r="K457" s="116"/>
      <c r="L457" s="116"/>
      <c r="N457" s="49">
        <v>30</v>
      </c>
      <c r="O457" s="49">
        <v>77.793999999999997</v>
      </c>
      <c r="P457" s="49">
        <v>172.31</v>
      </c>
    </row>
    <row r="458" spans="1:16" x14ac:dyDescent="0.3">
      <c r="A458" s="49">
        <v>412</v>
      </c>
      <c r="B458" s="115">
        <f t="shared" si="42"/>
        <v>3.2755978526110296</v>
      </c>
      <c r="C458" s="49">
        <f t="shared" si="43"/>
        <v>386.71399145968991</v>
      </c>
      <c r="D458" s="49">
        <f t="shared" si="44"/>
        <v>0.11764705882352941</v>
      </c>
      <c r="E458" s="49">
        <f t="shared" si="44"/>
        <v>0.30901568627450982</v>
      </c>
      <c r="F458" s="49">
        <f t="shared" si="44"/>
        <v>0.6775882352941176</v>
      </c>
      <c r="G458" s="49" t="e">
        <f t="shared" si="46"/>
        <v>#REF!</v>
      </c>
      <c r="H458" s="49" t="e">
        <f t="shared" si="46"/>
        <v>#REF!</v>
      </c>
      <c r="I458" s="49" t="e">
        <f t="shared" si="46"/>
        <v>#REF!</v>
      </c>
      <c r="J458" s="116"/>
      <c r="K458" s="116"/>
      <c r="L458" s="116"/>
      <c r="N458" s="49">
        <v>30</v>
      </c>
      <c r="O458" s="49">
        <v>78.799000000000007</v>
      </c>
      <c r="P458" s="49">
        <v>172.785</v>
      </c>
    </row>
    <row r="459" spans="1:16" x14ac:dyDescent="0.3">
      <c r="A459" s="49">
        <v>413</v>
      </c>
      <c r="B459" s="115">
        <f t="shared" si="42"/>
        <v>3.2735968765251342</v>
      </c>
      <c r="C459" s="49">
        <f t="shared" si="43"/>
        <v>386.9503692050809</v>
      </c>
      <c r="D459" s="49">
        <f t="shared" si="44"/>
        <v>0.11764705882352941</v>
      </c>
      <c r="E459" s="49">
        <f t="shared" si="44"/>
        <v>0.30956078431372552</v>
      </c>
      <c r="F459" s="49">
        <f t="shared" si="44"/>
        <v>0.66952549019607854</v>
      </c>
      <c r="G459" s="49" t="e">
        <f t="shared" si="46"/>
        <v>#REF!</v>
      </c>
      <c r="H459" s="49" t="e">
        <f t="shared" si="46"/>
        <v>#REF!</v>
      </c>
      <c r="I459" s="49" t="e">
        <f t="shared" si="46"/>
        <v>#REF!</v>
      </c>
      <c r="J459" s="116"/>
      <c r="K459" s="116"/>
      <c r="L459" s="116"/>
      <c r="N459" s="49">
        <v>30</v>
      </c>
      <c r="O459" s="49">
        <v>78.938000000000002</v>
      </c>
      <c r="P459" s="49">
        <v>170.72900000000001</v>
      </c>
    </row>
    <row r="460" spans="1:16" x14ac:dyDescent="0.3">
      <c r="A460" s="49">
        <v>414</v>
      </c>
      <c r="B460" s="115">
        <f t="shared" si="42"/>
        <v>3.2715959004392383</v>
      </c>
      <c r="C460" s="49">
        <f t="shared" si="43"/>
        <v>387.18703609756113</v>
      </c>
      <c r="D460" s="49">
        <f t="shared" si="44"/>
        <v>0.13016392156862744</v>
      </c>
      <c r="E460" s="49">
        <f t="shared" si="44"/>
        <v>0.30346274509803917</v>
      </c>
      <c r="F460" s="49">
        <f t="shared" si="44"/>
        <v>0.6678705882352941</v>
      </c>
      <c r="G460" s="49" t="e">
        <f t="shared" si="46"/>
        <v>#REF!</v>
      </c>
      <c r="H460" s="49" t="e">
        <f t="shared" si="46"/>
        <v>#REF!</v>
      </c>
      <c r="I460" s="49" t="e">
        <f t="shared" si="46"/>
        <v>#REF!</v>
      </c>
      <c r="J460" s="116"/>
      <c r="K460" s="116"/>
      <c r="L460" s="116"/>
      <c r="N460" s="49">
        <v>33.191800000000001</v>
      </c>
      <c r="O460" s="49">
        <v>77.382999999999996</v>
      </c>
      <c r="P460" s="49">
        <v>170.30699999999999</v>
      </c>
    </row>
    <row r="461" spans="1:16" x14ac:dyDescent="0.3">
      <c r="A461" s="49">
        <v>415</v>
      </c>
      <c r="B461" s="115">
        <f t="shared" si="42"/>
        <v>3.2695949243533429</v>
      </c>
      <c r="C461" s="49">
        <f t="shared" si="43"/>
        <v>387.42399266800027</v>
      </c>
      <c r="D461" s="49">
        <f t="shared" si="44"/>
        <v>0.13333333333333333</v>
      </c>
      <c r="E461" s="49">
        <f t="shared" si="44"/>
        <v>0.3015647058823529</v>
      </c>
      <c r="F461" s="49">
        <f t="shared" si="44"/>
        <v>0.6786862745098039</v>
      </c>
      <c r="G461" s="49" t="e">
        <f t="shared" si="46"/>
        <v>#REF!</v>
      </c>
      <c r="H461" s="49" t="e">
        <f t="shared" si="46"/>
        <v>#REF!</v>
      </c>
      <c r="I461" s="49" t="e">
        <f t="shared" si="46"/>
        <v>#REF!</v>
      </c>
      <c r="J461" s="116"/>
      <c r="K461" s="116"/>
      <c r="L461" s="116"/>
      <c r="N461" s="49">
        <v>34</v>
      </c>
      <c r="O461" s="49">
        <v>76.899000000000001</v>
      </c>
      <c r="P461" s="49">
        <v>173.065</v>
      </c>
    </row>
    <row r="462" spans="1:16" x14ac:dyDescent="0.3">
      <c r="A462" s="49">
        <v>416</v>
      </c>
      <c r="B462" s="115">
        <f t="shared" si="42"/>
        <v>3.2675939482674474</v>
      </c>
      <c r="C462" s="49">
        <f t="shared" si="43"/>
        <v>387.66123944856849</v>
      </c>
      <c r="D462" s="49">
        <f t="shared" si="44"/>
        <v>0.12395725490196079</v>
      </c>
      <c r="E462" s="49">
        <f t="shared" si="44"/>
        <v>0.29871372549019609</v>
      </c>
      <c r="F462" s="49">
        <f t="shared" si="44"/>
        <v>0.68116470588235289</v>
      </c>
      <c r="G462" s="49" t="e">
        <f t="shared" si="46"/>
        <v>#REF!</v>
      </c>
      <c r="H462" s="49" t="e">
        <f t="shared" si="46"/>
        <v>#REF!</v>
      </c>
      <c r="I462" s="49" t="e">
        <f t="shared" si="46"/>
        <v>#REF!</v>
      </c>
      <c r="J462" s="116"/>
      <c r="K462" s="116"/>
      <c r="L462" s="116"/>
      <c r="N462" s="49">
        <v>31.609100000000002</v>
      </c>
      <c r="O462" s="49">
        <v>76.171999999999997</v>
      </c>
      <c r="P462" s="49">
        <v>173.697</v>
      </c>
    </row>
    <row r="463" spans="1:16" x14ac:dyDescent="0.3">
      <c r="A463" s="49">
        <v>417</v>
      </c>
      <c r="B463" s="115">
        <f t="shared" si="42"/>
        <v>3.265592972181552</v>
      </c>
      <c r="C463" s="49">
        <f t="shared" si="43"/>
        <v>387.89877697274039</v>
      </c>
      <c r="D463" s="49">
        <f t="shared" si="44"/>
        <v>0.12156862745098039</v>
      </c>
      <c r="E463" s="49">
        <f t="shared" si="44"/>
        <v>0.29749019607843136</v>
      </c>
      <c r="F463" s="49">
        <f t="shared" si="44"/>
        <v>0.679878431372549</v>
      </c>
      <c r="G463" s="49" t="e">
        <f t="shared" ref="G463:I478" si="47">G462</f>
        <v>#REF!</v>
      </c>
      <c r="H463" s="49" t="e">
        <f t="shared" si="47"/>
        <v>#REF!</v>
      </c>
      <c r="I463" s="49" t="e">
        <f t="shared" si="47"/>
        <v>#REF!</v>
      </c>
      <c r="J463" s="116"/>
      <c r="K463" s="116"/>
      <c r="L463" s="116"/>
      <c r="N463" s="49">
        <v>31</v>
      </c>
      <c r="O463" s="49">
        <v>75.86</v>
      </c>
      <c r="P463" s="49">
        <v>173.369</v>
      </c>
    </row>
    <row r="464" spans="1:16" x14ac:dyDescent="0.3">
      <c r="A464" s="49">
        <v>418</v>
      </c>
      <c r="B464" s="115">
        <f t="shared" si="42"/>
        <v>3.2635919960956561</v>
      </c>
      <c r="C464" s="49">
        <f t="shared" si="43"/>
        <v>388.13660577529885</v>
      </c>
      <c r="D464" s="49">
        <f t="shared" si="44"/>
        <v>0.12160588235294117</v>
      </c>
      <c r="E464" s="49">
        <f t="shared" si="44"/>
        <v>0.29787843137254899</v>
      </c>
      <c r="F464" s="49">
        <f t="shared" si="44"/>
        <v>0.67921568627450979</v>
      </c>
      <c r="G464" s="49" t="e">
        <f t="shared" si="47"/>
        <v>#REF!</v>
      </c>
      <c r="H464" s="49" t="e">
        <f t="shared" si="47"/>
        <v>#REF!</v>
      </c>
      <c r="I464" s="49" t="e">
        <f t="shared" si="47"/>
        <v>#REF!</v>
      </c>
      <c r="J464" s="116"/>
      <c r="K464" s="116"/>
      <c r="L464" s="116"/>
      <c r="N464" s="49">
        <v>31.009499999999999</v>
      </c>
      <c r="O464" s="49">
        <v>75.959000000000003</v>
      </c>
      <c r="P464" s="49">
        <v>173.2</v>
      </c>
    </row>
    <row r="465" spans="1:16" x14ac:dyDescent="0.3">
      <c r="A465" s="49">
        <v>419</v>
      </c>
      <c r="B465" s="115">
        <f t="shared" si="42"/>
        <v>3.2615910200097606</v>
      </c>
      <c r="C465" s="49">
        <f t="shared" si="43"/>
        <v>388.37472639233891</v>
      </c>
      <c r="D465" s="49">
        <f t="shared" si="44"/>
        <v>0.12173529411764705</v>
      </c>
      <c r="E465" s="49">
        <f t="shared" si="44"/>
        <v>0.29874117647058823</v>
      </c>
      <c r="F465" s="49">
        <f t="shared" si="44"/>
        <v>0.66087843137254909</v>
      </c>
      <c r="G465" s="49" t="e">
        <f t="shared" si="47"/>
        <v>#REF!</v>
      </c>
      <c r="H465" s="49" t="e">
        <f t="shared" si="47"/>
        <v>#REF!</v>
      </c>
      <c r="I465" s="49" t="e">
        <f t="shared" si="47"/>
        <v>#REF!</v>
      </c>
      <c r="J465" s="116"/>
      <c r="K465" s="116"/>
      <c r="L465" s="116"/>
      <c r="N465" s="49">
        <v>31.0425</v>
      </c>
      <c r="O465" s="49">
        <v>76.179000000000002</v>
      </c>
      <c r="P465" s="49">
        <v>168.524</v>
      </c>
    </row>
    <row r="466" spans="1:16" x14ac:dyDescent="0.3">
      <c r="A466" s="49">
        <v>420</v>
      </c>
      <c r="B466" s="115">
        <f t="shared" si="42"/>
        <v>3.2595900439238652</v>
      </c>
      <c r="C466" s="49">
        <f t="shared" si="43"/>
        <v>388.6131393612722</v>
      </c>
      <c r="D466" s="49">
        <f t="shared" si="44"/>
        <v>0.12183843137254902</v>
      </c>
      <c r="E466" s="49">
        <f t="shared" si="44"/>
        <v>0.29901568627450981</v>
      </c>
      <c r="F466" s="49">
        <f t="shared" si="44"/>
        <v>0.65683529411764707</v>
      </c>
      <c r="G466" s="49" t="e">
        <f t="shared" si="47"/>
        <v>#REF!</v>
      </c>
      <c r="H466" s="49" t="e">
        <f t="shared" si="47"/>
        <v>#REF!</v>
      </c>
      <c r="I466" s="49" t="e">
        <f t="shared" si="47"/>
        <v>#REF!</v>
      </c>
      <c r="J466" s="116"/>
      <c r="K466" s="116"/>
      <c r="L466" s="116"/>
      <c r="N466" s="49">
        <v>31.0688</v>
      </c>
      <c r="O466" s="49">
        <v>76.248999999999995</v>
      </c>
      <c r="P466" s="49">
        <v>167.49299999999999</v>
      </c>
    </row>
    <row r="467" spans="1:16" x14ac:dyDescent="0.3">
      <c r="A467" s="49">
        <v>421</v>
      </c>
      <c r="B467" s="115">
        <f t="shared" si="42"/>
        <v>3.2575890678379698</v>
      </c>
      <c r="C467" s="49">
        <f t="shared" si="43"/>
        <v>388.85184522083068</v>
      </c>
      <c r="D467" s="49">
        <f t="shared" si="44"/>
        <v>0.12194196078431373</v>
      </c>
      <c r="E467" s="49">
        <f t="shared" si="44"/>
        <v>0.29599607843137254</v>
      </c>
      <c r="F467" s="49">
        <f t="shared" si="44"/>
        <v>0.66391372549019612</v>
      </c>
      <c r="G467" s="49" t="e">
        <f t="shared" si="47"/>
        <v>#REF!</v>
      </c>
      <c r="H467" s="49" t="e">
        <f t="shared" si="47"/>
        <v>#REF!</v>
      </c>
      <c r="I467" s="49" t="e">
        <f t="shared" si="47"/>
        <v>#REF!</v>
      </c>
      <c r="J467" s="116"/>
      <c r="K467" s="116"/>
      <c r="L467" s="116"/>
      <c r="N467" s="49">
        <v>31.095199999999998</v>
      </c>
      <c r="O467" s="49">
        <v>75.478999999999999</v>
      </c>
      <c r="P467" s="49">
        <v>169.298</v>
      </c>
    </row>
    <row r="468" spans="1:16" x14ac:dyDescent="0.3">
      <c r="A468" s="49">
        <v>422</v>
      </c>
      <c r="B468" s="115">
        <f t="shared" si="42"/>
        <v>3.2555880917520739</v>
      </c>
      <c r="C468" s="49">
        <f t="shared" si="43"/>
        <v>389.09084451107094</v>
      </c>
      <c r="D468" s="49">
        <f t="shared" si="44"/>
        <v>0.12440235294117645</v>
      </c>
      <c r="E468" s="49">
        <f t="shared" si="44"/>
        <v>0.29528627450980394</v>
      </c>
      <c r="F468" s="49">
        <f t="shared" si="44"/>
        <v>0.66549803921568618</v>
      </c>
      <c r="G468" s="49" t="e">
        <f t="shared" si="47"/>
        <v>#REF!</v>
      </c>
      <c r="H468" s="49" t="e">
        <f t="shared" si="47"/>
        <v>#REF!</v>
      </c>
      <c r="I468" s="49" t="e">
        <f t="shared" si="47"/>
        <v>#REF!</v>
      </c>
      <c r="J468" s="116"/>
      <c r="K468" s="116"/>
      <c r="L468" s="116"/>
      <c r="N468" s="49">
        <v>31.7226</v>
      </c>
      <c r="O468" s="49">
        <v>75.298000000000002</v>
      </c>
      <c r="P468" s="49">
        <v>169.702</v>
      </c>
    </row>
    <row r="469" spans="1:16" x14ac:dyDescent="0.3">
      <c r="A469" s="49">
        <v>423</v>
      </c>
      <c r="B469" s="115">
        <f t="shared" si="42"/>
        <v>3.2535871156661784</v>
      </c>
      <c r="C469" s="49">
        <f t="shared" si="43"/>
        <v>389.33013777337788</v>
      </c>
      <c r="D469" s="49">
        <f t="shared" si="44"/>
        <v>0.12491019607843137</v>
      </c>
      <c r="E469" s="49">
        <f t="shared" si="44"/>
        <v>0.29859607843137254</v>
      </c>
      <c r="F469" s="49">
        <f t="shared" si="44"/>
        <v>0.66118431372549025</v>
      </c>
      <c r="G469" s="49" t="e">
        <f t="shared" si="47"/>
        <v>#REF!</v>
      </c>
      <c r="H469" s="49" t="e">
        <f t="shared" si="47"/>
        <v>#REF!</v>
      </c>
      <c r="I469" s="49" t="e">
        <f t="shared" si="47"/>
        <v>#REF!</v>
      </c>
      <c r="J469" s="116"/>
      <c r="K469" s="116"/>
      <c r="L469" s="116"/>
      <c r="N469" s="49">
        <v>31.8521</v>
      </c>
      <c r="O469" s="49">
        <v>76.141999999999996</v>
      </c>
      <c r="P469" s="49">
        <v>168.602</v>
      </c>
    </row>
    <row r="470" spans="1:16" x14ac:dyDescent="0.3">
      <c r="A470" s="49">
        <v>424</v>
      </c>
      <c r="B470" s="115">
        <f t="shared" si="42"/>
        <v>3.251586139580283</v>
      </c>
      <c r="C470" s="49">
        <f t="shared" si="43"/>
        <v>389.56972555046917</v>
      </c>
      <c r="D470" s="49">
        <f t="shared" si="44"/>
        <v>0.12791686274509806</v>
      </c>
      <c r="E470" s="49">
        <f t="shared" si="44"/>
        <v>0.30235294117647055</v>
      </c>
      <c r="F470" s="49">
        <f t="shared" si="44"/>
        <v>0.66018431372549014</v>
      </c>
      <c r="G470" s="49" t="e">
        <f t="shared" si="47"/>
        <v>#REF!</v>
      </c>
      <c r="H470" s="49" t="e">
        <f t="shared" si="47"/>
        <v>#REF!</v>
      </c>
      <c r="I470" s="49" t="e">
        <f t="shared" si="47"/>
        <v>#REF!</v>
      </c>
      <c r="J470" s="116"/>
      <c r="K470" s="116"/>
      <c r="L470" s="116"/>
      <c r="N470" s="49">
        <v>32.6188</v>
      </c>
      <c r="O470" s="49">
        <v>77.099999999999994</v>
      </c>
      <c r="P470" s="49">
        <v>168.34700000000001</v>
      </c>
    </row>
    <row r="471" spans="1:16" x14ac:dyDescent="0.3">
      <c r="A471" s="49">
        <v>425</v>
      </c>
      <c r="B471" s="115">
        <f t="shared" si="42"/>
        <v>3.2495851634943875</v>
      </c>
      <c r="C471" s="49">
        <f t="shared" si="43"/>
        <v>389.80960838639925</v>
      </c>
      <c r="D471" s="49">
        <f t="shared" si="44"/>
        <v>0.12862509803921568</v>
      </c>
      <c r="E471" s="49">
        <f t="shared" si="44"/>
        <v>0.30021568627450984</v>
      </c>
      <c r="F471" s="49">
        <f t="shared" si="44"/>
        <v>0.66879999999999995</v>
      </c>
      <c r="G471" s="49" t="e">
        <f t="shared" si="47"/>
        <v>#REF!</v>
      </c>
      <c r="H471" s="49" t="e">
        <f t="shared" si="47"/>
        <v>#REF!</v>
      </c>
      <c r="I471" s="49" t="e">
        <f t="shared" si="47"/>
        <v>#REF!</v>
      </c>
      <c r="J471" s="116"/>
      <c r="K471" s="116"/>
      <c r="L471" s="116"/>
      <c r="N471" s="49">
        <v>32.799399999999999</v>
      </c>
      <c r="O471" s="49">
        <v>76.555000000000007</v>
      </c>
      <c r="P471" s="49">
        <v>170.54400000000001</v>
      </c>
    </row>
    <row r="472" spans="1:16" x14ac:dyDescent="0.3">
      <c r="A472" s="49">
        <v>426</v>
      </c>
      <c r="B472" s="115">
        <f t="shared" si="42"/>
        <v>3.2475841874084916</v>
      </c>
      <c r="C472" s="49">
        <f t="shared" si="43"/>
        <v>390.04978682656343</v>
      </c>
      <c r="D472" s="49">
        <f t="shared" si="44"/>
        <v>0.12371921568627453</v>
      </c>
      <c r="E472" s="49">
        <f t="shared" si="44"/>
        <v>0.29027058823529411</v>
      </c>
      <c r="F472" s="49">
        <f t="shared" si="44"/>
        <v>0.67131764705882357</v>
      </c>
      <c r="G472" s="49" t="e">
        <f t="shared" si="47"/>
        <v>#REF!</v>
      </c>
      <c r="H472" s="49" t="e">
        <f t="shared" si="47"/>
        <v>#REF!</v>
      </c>
      <c r="I472" s="49" t="e">
        <f t="shared" si="47"/>
        <v>#REF!</v>
      </c>
      <c r="J472" s="116"/>
      <c r="K472" s="116"/>
      <c r="L472" s="116"/>
      <c r="N472" s="49">
        <v>31.548400000000001</v>
      </c>
      <c r="O472" s="49">
        <v>74.019000000000005</v>
      </c>
      <c r="P472" s="49">
        <v>171.18600000000001</v>
      </c>
    </row>
    <row r="473" spans="1:16" x14ac:dyDescent="0.3">
      <c r="A473" s="49">
        <v>427</v>
      </c>
      <c r="B473" s="115">
        <f t="shared" si="42"/>
        <v>3.2455832113225962</v>
      </c>
      <c r="C473" s="49">
        <f t="shared" si="43"/>
        <v>390.29026141770186</v>
      </c>
      <c r="D473" s="49">
        <f t="shared" si="44"/>
        <v>0.12256196078431371</v>
      </c>
      <c r="E473" s="49">
        <f t="shared" si="44"/>
        <v>0.28841960784313725</v>
      </c>
      <c r="F473" s="49">
        <f t="shared" si="44"/>
        <v>0.66459215686274509</v>
      </c>
      <c r="G473" s="49" t="e">
        <f t="shared" si="47"/>
        <v>#REF!</v>
      </c>
      <c r="H473" s="49" t="e">
        <f t="shared" si="47"/>
        <v>#REF!</v>
      </c>
      <c r="I473" s="49" t="e">
        <f t="shared" si="47"/>
        <v>#REF!</v>
      </c>
      <c r="J473" s="116"/>
      <c r="K473" s="116"/>
      <c r="L473" s="116"/>
      <c r="N473" s="49">
        <v>31.253299999999999</v>
      </c>
      <c r="O473" s="49">
        <v>73.546999999999997</v>
      </c>
      <c r="P473" s="49">
        <v>169.471</v>
      </c>
    </row>
    <row r="474" spans="1:16" x14ac:dyDescent="0.3">
      <c r="A474" s="49">
        <v>428</v>
      </c>
      <c r="B474" s="115">
        <f t="shared" si="42"/>
        <v>3.2435822352367008</v>
      </c>
      <c r="C474" s="49">
        <f t="shared" si="43"/>
        <v>390.53103270790399</v>
      </c>
      <c r="D474" s="49">
        <f t="shared" si="44"/>
        <v>0.12713490196078431</v>
      </c>
      <c r="E474" s="49">
        <f t="shared" si="44"/>
        <v>0.29293333333333327</v>
      </c>
      <c r="F474" s="49">
        <f t="shared" si="44"/>
        <v>0.66274509803921577</v>
      </c>
      <c r="G474" s="49" t="e">
        <f t="shared" si="47"/>
        <v>#REF!</v>
      </c>
      <c r="H474" s="49" t="e">
        <f t="shared" si="47"/>
        <v>#REF!</v>
      </c>
      <c r="I474" s="49" t="e">
        <f t="shared" si="47"/>
        <v>#REF!</v>
      </c>
      <c r="J474" s="116"/>
      <c r="K474" s="116"/>
      <c r="L474" s="116"/>
      <c r="N474" s="49">
        <v>32.419400000000003</v>
      </c>
      <c r="O474" s="49">
        <v>74.697999999999993</v>
      </c>
      <c r="P474" s="49">
        <v>169</v>
      </c>
    </row>
    <row r="475" spans="1:16" x14ac:dyDescent="0.3">
      <c r="A475" s="49">
        <v>429</v>
      </c>
      <c r="B475" s="115">
        <f t="shared" si="42"/>
        <v>3.2415812591508049</v>
      </c>
      <c r="C475" s="49">
        <f t="shared" si="43"/>
        <v>390.77210124661264</v>
      </c>
      <c r="D475" s="49">
        <f t="shared" si="44"/>
        <v>0.12821176470588236</v>
      </c>
      <c r="E475" s="49">
        <f t="shared" si="44"/>
        <v>0.2953764705882353</v>
      </c>
      <c r="F475" s="49">
        <f t="shared" si="44"/>
        <v>0.67514901960784313</v>
      </c>
      <c r="G475" s="49" t="e">
        <f t="shared" si="47"/>
        <v>#REF!</v>
      </c>
      <c r="H475" s="49" t="e">
        <f t="shared" si="47"/>
        <v>#REF!</v>
      </c>
      <c r="I475" s="49" t="e">
        <f t="shared" si="47"/>
        <v>#REF!</v>
      </c>
      <c r="J475" s="116"/>
      <c r="K475" s="116"/>
      <c r="L475" s="116"/>
      <c r="N475" s="49">
        <v>32.694000000000003</v>
      </c>
      <c r="O475" s="49">
        <v>75.320999999999998</v>
      </c>
      <c r="P475" s="49">
        <v>172.16300000000001</v>
      </c>
    </row>
    <row r="476" spans="1:16" x14ac:dyDescent="0.3">
      <c r="A476" s="49">
        <v>430</v>
      </c>
      <c r="B476" s="115">
        <f t="shared" si="42"/>
        <v>3.2395802830649094</v>
      </c>
      <c r="C476" s="49">
        <f t="shared" si="43"/>
        <v>391.01346758462779</v>
      </c>
      <c r="D476" s="49">
        <f t="shared" si="44"/>
        <v>0.1219113725490196</v>
      </c>
      <c r="E476" s="49">
        <f t="shared" si="44"/>
        <v>0.29289803921568625</v>
      </c>
      <c r="F476" s="49">
        <f t="shared" si="44"/>
        <v>0.67843137254901953</v>
      </c>
      <c r="G476" s="49" t="e">
        <f t="shared" si="47"/>
        <v>#REF!</v>
      </c>
      <c r="H476" s="49" t="e">
        <f t="shared" si="47"/>
        <v>#REF!</v>
      </c>
      <c r="I476" s="49" t="e">
        <f t="shared" si="47"/>
        <v>#REF!</v>
      </c>
      <c r="J476" s="116"/>
      <c r="K476" s="116"/>
      <c r="L476" s="116"/>
      <c r="N476" s="49">
        <v>31.087399999999999</v>
      </c>
      <c r="O476" s="49">
        <v>74.688999999999993</v>
      </c>
      <c r="P476" s="49">
        <v>173</v>
      </c>
    </row>
    <row r="477" spans="1:16" x14ac:dyDescent="0.3">
      <c r="A477" s="49">
        <v>431</v>
      </c>
      <c r="B477" s="115">
        <f t="shared" si="42"/>
        <v>3.237579306979014</v>
      </c>
      <c r="C477" s="49">
        <f t="shared" si="43"/>
        <v>391.25513227411147</v>
      </c>
      <c r="D477" s="49">
        <f t="shared" si="44"/>
        <v>0.12016196078431372</v>
      </c>
      <c r="E477" s="49">
        <f t="shared" si="44"/>
        <v>0.289156862745098</v>
      </c>
      <c r="F477" s="49">
        <f t="shared" si="44"/>
        <v>0.65686274509803921</v>
      </c>
      <c r="G477" s="49" t="e">
        <f t="shared" si="47"/>
        <v>#REF!</v>
      </c>
      <c r="H477" s="49" t="e">
        <f t="shared" si="47"/>
        <v>#REF!</v>
      </c>
      <c r="I477" s="49" t="e">
        <f t="shared" si="47"/>
        <v>#REF!</v>
      </c>
      <c r="J477" s="116"/>
      <c r="K477" s="116"/>
      <c r="L477" s="116"/>
      <c r="N477" s="49">
        <v>30.641300000000001</v>
      </c>
      <c r="O477" s="49">
        <v>73.734999999999999</v>
      </c>
      <c r="P477" s="49">
        <v>167.5</v>
      </c>
    </row>
    <row r="478" spans="1:16" x14ac:dyDescent="0.3">
      <c r="A478" s="49">
        <v>432</v>
      </c>
      <c r="B478" s="115">
        <f t="shared" si="42"/>
        <v>3.2355783308931185</v>
      </c>
      <c r="C478" s="49">
        <f t="shared" si="43"/>
        <v>391.49709586859143</v>
      </c>
      <c r="D478" s="49">
        <f t="shared" si="44"/>
        <v>0.1250564705882353</v>
      </c>
      <c r="E478" s="49">
        <f t="shared" si="44"/>
        <v>0.29007450980392152</v>
      </c>
      <c r="F478" s="49">
        <f t="shared" si="44"/>
        <v>0.65130588235294118</v>
      </c>
      <c r="G478" s="49" t="e">
        <f t="shared" si="47"/>
        <v>#REF!</v>
      </c>
      <c r="H478" s="49" t="e">
        <f t="shared" si="47"/>
        <v>#REF!</v>
      </c>
      <c r="I478" s="49" t="e">
        <f t="shared" si="47"/>
        <v>#REF!</v>
      </c>
      <c r="J478" s="116"/>
      <c r="K478" s="116"/>
      <c r="L478" s="116"/>
      <c r="N478" s="49">
        <v>31.889399999999998</v>
      </c>
      <c r="O478" s="49">
        <v>73.968999999999994</v>
      </c>
      <c r="P478" s="49">
        <v>166.083</v>
      </c>
    </row>
    <row r="479" spans="1:16" x14ac:dyDescent="0.3">
      <c r="A479" s="49">
        <v>433</v>
      </c>
      <c r="B479" s="115">
        <f t="shared" si="42"/>
        <v>3.2335773548072226</v>
      </c>
      <c r="C479" s="49">
        <f t="shared" si="43"/>
        <v>391.73935892296561</v>
      </c>
      <c r="D479" s="49">
        <f t="shared" si="44"/>
        <v>0.12618509803921568</v>
      </c>
      <c r="E479" s="49">
        <f t="shared" si="44"/>
        <v>0.29205490196078432</v>
      </c>
      <c r="F479" s="49">
        <f t="shared" si="44"/>
        <v>0.6532509803921569</v>
      </c>
      <c r="G479" s="49" t="e">
        <f t="shared" ref="G479:I494" si="48">G478</f>
        <v>#REF!</v>
      </c>
      <c r="H479" s="49" t="e">
        <f t="shared" si="48"/>
        <v>#REF!</v>
      </c>
      <c r="I479" s="49" t="e">
        <f t="shared" si="48"/>
        <v>#REF!</v>
      </c>
      <c r="J479" s="116"/>
      <c r="K479" s="116"/>
      <c r="L479" s="116"/>
      <c r="N479" s="49">
        <v>32.177199999999999</v>
      </c>
      <c r="O479" s="49">
        <v>74.474000000000004</v>
      </c>
      <c r="P479" s="49">
        <v>166.57900000000001</v>
      </c>
    </row>
    <row r="480" spans="1:16" x14ac:dyDescent="0.3">
      <c r="A480" s="49">
        <v>434</v>
      </c>
      <c r="B480" s="115">
        <f t="shared" si="42"/>
        <v>3.2315763787213272</v>
      </c>
      <c r="C480" s="49">
        <f t="shared" si="43"/>
        <v>391.98192199350615</v>
      </c>
      <c r="D480" s="49">
        <f t="shared" si="44"/>
        <v>0.12636274509803919</v>
      </c>
      <c r="E480" s="49">
        <f t="shared" si="44"/>
        <v>0.28941960784313725</v>
      </c>
      <c r="F480" s="49">
        <f t="shared" si="44"/>
        <v>0.65400784313725491</v>
      </c>
      <c r="G480" s="49" t="e">
        <f t="shared" si="48"/>
        <v>#REF!</v>
      </c>
      <c r="H480" s="49" t="e">
        <f t="shared" si="48"/>
        <v>#REF!</v>
      </c>
      <c r="I480" s="49" t="e">
        <f t="shared" si="48"/>
        <v>#REF!</v>
      </c>
      <c r="J480" s="116"/>
      <c r="K480" s="116"/>
      <c r="L480" s="116"/>
      <c r="N480" s="49">
        <v>32.222499999999997</v>
      </c>
      <c r="O480" s="49">
        <v>73.802000000000007</v>
      </c>
      <c r="P480" s="49">
        <v>166.77199999999999</v>
      </c>
    </row>
    <row r="481" spans="1:16" x14ac:dyDescent="0.3">
      <c r="A481" s="49">
        <v>435</v>
      </c>
      <c r="B481" s="115">
        <f t="shared" si="42"/>
        <v>3.2295754026354317</v>
      </c>
      <c r="C481" s="49">
        <f t="shared" si="43"/>
        <v>392.22478563786393</v>
      </c>
      <c r="D481" s="49">
        <f t="shared" si="44"/>
        <v>0.12605294117647062</v>
      </c>
      <c r="E481" s="49">
        <f t="shared" si="44"/>
        <v>0.28678823529411762</v>
      </c>
      <c r="F481" s="49">
        <f t="shared" si="44"/>
        <v>0.66973725490196079</v>
      </c>
      <c r="G481" s="49" t="e">
        <f t="shared" si="48"/>
        <v>#REF!</v>
      </c>
      <c r="H481" s="49" t="e">
        <f t="shared" si="48"/>
        <v>#REF!</v>
      </c>
      <c r="I481" s="49" t="e">
        <f t="shared" si="48"/>
        <v>#REF!</v>
      </c>
      <c r="J481" s="116"/>
      <c r="K481" s="116"/>
      <c r="L481" s="116"/>
      <c r="N481" s="49">
        <v>32.143500000000003</v>
      </c>
      <c r="O481" s="49">
        <v>73.131</v>
      </c>
      <c r="P481" s="49">
        <v>170.78299999999999</v>
      </c>
    </row>
    <row r="482" spans="1:16" x14ac:dyDescent="0.3">
      <c r="A482" s="49">
        <v>436</v>
      </c>
      <c r="B482" s="115">
        <f t="shared" si="42"/>
        <v>3.2275744265495363</v>
      </c>
      <c r="C482" s="49">
        <f t="shared" si="43"/>
        <v>392.46795041507278</v>
      </c>
      <c r="D482" s="49">
        <f t="shared" si="44"/>
        <v>0.12563960784313724</v>
      </c>
      <c r="E482" s="49">
        <f t="shared" si="44"/>
        <v>0.28627450980392155</v>
      </c>
      <c r="F482" s="49">
        <f t="shared" si="44"/>
        <v>0.67418823529411764</v>
      </c>
      <c r="G482" s="49" t="e">
        <f t="shared" si="48"/>
        <v>#REF!</v>
      </c>
      <c r="H482" s="49" t="e">
        <f t="shared" si="48"/>
        <v>#REF!</v>
      </c>
      <c r="I482" s="49" t="e">
        <f t="shared" si="48"/>
        <v>#REF!</v>
      </c>
      <c r="J482" s="116"/>
      <c r="K482" s="116"/>
      <c r="L482" s="116"/>
      <c r="N482" s="49">
        <v>32.0381</v>
      </c>
      <c r="O482" s="49">
        <v>73</v>
      </c>
      <c r="P482" s="49">
        <v>171.91800000000001</v>
      </c>
    </row>
    <row r="483" spans="1:16" x14ac:dyDescent="0.3">
      <c r="A483" s="49">
        <v>437</v>
      </c>
      <c r="B483" s="115">
        <f t="shared" si="42"/>
        <v>3.2255734504636404</v>
      </c>
      <c r="C483" s="49">
        <f t="shared" si="43"/>
        <v>392.7114168855536</v>
      </c>
      <c r="D483" s="49">
        <f t="shared" si="44"/>
        <v>0.12522588235294116</v>
      </c>
      <c r="E483" s="49">
        <f t="shared" si="44"/>
        <v>0.28523529411764703</v>
      </c>
      <c r="F483" s="49">
        <f t="shared" si="44"/>
        <v>0.6847411764705883</v>
      </c>
      <c r="G483" s="49" t="e">
        <f t="shared" si="48"/>
        <v>#REF!</v>
      </c>
      <c r="H483" s="49" t="e">
        <f t="shared" si="48"/>
        <v>#REF!</v>
      </c>
      <c r="I483" s="49" t="e">
        <f t="shared" si="48"/>
        <v>#REF!</v>
      </c>
      <c r="J483" s="116"/>
      <c r="K483" s="116"/>
      <c r="L483" s="116"/>
      <c r="N483" s="49">
        <v>31.932600000000001</v>
      </c>
      <c r="O483" s="49">
        <v>72.734999999999999</v>
      </c>
      <c r="P483" s="49">
        <v>174.60900000000001</v>
      </c>
    </row>
    <row r="484" spans="1:16" x14ac:dyDescent="0.3">
      <c r="A484" s="49">
        <v>438</v>
      </c>
      <c r="B484" s="115">
        <f t="shared" si="42"/>
        <v>3.223572474377745</v>
      </c>
      <c r="C484" s="49">
        <f t="shared" si="43"/>
        <v>392.95518561111879</v>
      </c>
      <c r="D484" s="49">
        <f t="shared" si="44"/>
        <v>0.12393686274509802</v>
      </c>
      <c r="E484" s="49">
        <f t="shared" si="44"/>
        <v>0.28505098039215687</v>
      </c>
      <c r="F484" s="49">
        <f t="shared" si="44"/>
        <v>0.68800392156862744</v>
      </c>
      <c r="G484" s="49" t="e">
        <f t="shared" si="48"/>
        <v>#REF!</v>
      </c>
      <c r="H484" s="49" t="e">
        <f t="shared" si="48"/>
        <v>#REF!</v>
      </c>
      <c r="I484" s="49" t="e">
        <f t="shared" si="48"/>
        <v>#REF!</v>
      </c>
      <c r="J484" s="116"/>
      <c r="K484" s="116"/>
      <c r="L484" s="116"/>
      <c r="N484" s="49">
        <v>31.603899999999999</v>
      </c>
      <c r="O484" s="49">
        <v>72.688000000000002</v>
      </c>
      <c r="P484" s="49">
        <v>175.441</v>
      </c>
    </row>
    <row r="485" spans="1:16" x14ac:dyDescent="0.3">
      <c r="A485" s="49">
        <v>439</v>
      </c>
      <c r="B485" s="115">
        <f t="shared" si="42"/>
        <v>3.2215714982918495</v>
      </c>
      <c r="C485" s="49">
        <f t="shared" si="43"/>
        <v>393.19925715497664</v>
      </c>
      <c r="D485" s="49">
        <f t="shared" si="44"/>
        <v>0.12380196078431373</v>
      </c>
      <c r="E485" s="49">
        <f t="shared" si="44"/>
        <v>0.28295294117647063</v>
      </c>
      <c r="F485" s="49">
        <f t="shared" si="44"/>
        <v>0.67707843137254897</v>
      </c>
      <c r="G485" s="49" t="e">
        <f t="shared" si="48"/>
        <v>#REF!</v>
      </c>
      <c r="H485" s="49" t="e">
        <f t="shared" si="48"/>
        <v>#REF!</v>
      </c>
      <c r="I485" s="49" t="e">
        <f t="shared" si="48"/>
        <v>#REF!</v>
      </c>
      <c r="J485" s="116"/>
      <c r="K485" s="116"/>
      <c r="L485" s="116"/>
      <c r="N485" s="49">
        <v>31.569500000000001</v>
      </c>
      <c r="O485" s="49">
        <v>72.153000000000006</v>
      </c>
      <c r="P485" s="49">
        <v>172.655</v>
      </c>
    </row>
    <row r="486" spans="1:16" x14ac:dyDescent="0.3">
      <c r="A486" s="49">
        <v>440</v>
      </c>
      <c r="B486" s="115">
        <f t="shared" si="42"/>
        <v>3.2195705222059541</v>
      </c>
      <c r="C486" s="49">
        <f t="shared" si="43"/>
        <v>393.44363208173547</v>
      </c>
      <c r="D486" s="49">
        <f t="shared" si="44"/>
        <v>0.12639411764705882</v>
      </c>
      <c r="E486" s="49">
        <f t="shared" si="44"/>
        <v>0.28235294117647058</v>
      </c>
      <c r="F486" s="49">
        <f t="shared" si="44"/>
        <v>0.6736823529411764</v>
      </c>
      <c r="G486" s="49" t="e">
        <f t="shared" si="48"/>
        <v>#REF!</v>
      </c>
      <c r="H486" s="49" t="e">
        <f t="shared" si="48"/>
        <v>#REF!</v>
      </c>
      <c r="I486" s="49" t="e">
        <f t="shared" si="48"/>
        <v>#REF!</v>
      </c>
      <c r="J486" s="116"/>
      <c r="K486" s="116"/>
      <c r="L486" s="116"/>
      <c r="N486" s="49">
        <v>32.230499999999999</v>
      </c>
      <c r="O486" s="49">
        <v>72</v>
      </c>
      <c r="P486" s="49">
        <v>171.78899999999999</v>
      </c>
    </row>
    <row r="487" spans="1:16" x14ac:dyDescent="0.3">
      <c r="A487" s="49">
        <v>441</v>
      </c>
      <c r="B487" s="115">
        <f t="shared" si="42"/>
        <v>3.2175695461200582</v>
      </c>
      <c r="C487" s="49">
        <f t="shared" si="43"/>
        <v>393.68831095740825</v>
      </c>
      <c r="D487" s="49">
        <f t="shared" si="44"/>
        <v>0.12697137254901958</v>
      </c>
      <c r="E487" s="49">
        <f t="shared" si="44"/>
        <v>0.28543137254901962</v>
      </c>
      <c r="F487" s="49">
        <f t="shared" si="44"/>
        <v>0.67808235294117647</v>
      </c>
      <c r="G487" s="49" t="e">
        <f t="shared" si="48"/>
        <v>#REF!</v>
      </c>
      <c r="H487" s="49" t="e">
        <f t="shared" si="48"/>
        <v>#REF!</v>
      </c>
      <c r="I487" s="49" t="e">
        <f t="shared" si="48"/>
        <v>#REF!</v>
      </c>
      <c r="J487" s="116"/>
      <c r="K487" s="116"/>
      <c r="L487" s="116"/>
      <c r="N487" s="49">
        <v>32.377699999999997</v>
      </c>
      <c r="O487" s="49">
        <v>72.784999999999997</v>
      </c>
      <c r="P487" s="49">
        <v>172.911</v>
      </c>
    </row>
    <row r="488" spans="1:16" x14ac:dyDescent="0.3">
      <c r="A488" s="49">
        <v>442</v>
      </c>
      <c r="B488" s="115">
        <f t="shared" si="42"/>
        <v>3.2155685700341627</v>
      </c>
      <c r="C488" s="49">
        <f t="shared" si="43"/>
        <v>393.93329434941654</v>
      </c>
      <c r="D488" s="49">
        <f t="shared" si="44"/>
        <v>0.12487333333333334</v>
      </c>
      <c r="E488" s="49">
        <f t="shared" si="44"/>
        <v>0.28934901960784315</v>
      </c>
      <c r="F488" s="49">
        <f t="shared" si="44"/>
        <v>0.67927058823529418</v>
      </c>
      <c r="G488" s="49" t="e">
        <f t="shared" si="48"/>
        <v>#REF!</v>
      </c>
      <c r="H488" s="49" t="e">
        <f t="shared" si="48"/>
        <v>#REF!</v>
      </c>
      <c r="I488" s="49" t="e">
        <f t="shared" si="48"/>
        <v>#REF!</v>
      </c>
      <c r="J488" s="116"/>
      <c r="K488" s="116"/>
      <c r="L488" s="116"/>
      <c r="N488" s="49">
        <v>31.842700000000001</v>
      </c>
      <c r="O488" s="49">
        <v>73.784000000000006</v>
      </c>
      <c r="P488" s="49">
        <v>173.214</v>
      </c>
    </row>
    <row r="489" spans="1:16" x14ac:dyDescent="0.3">
      <c r="A489" s="49">
        <v>443</v>
      </c>
      <c r="B489" s="115">
        <f t="shared" si="42"/>
        <v>3.2135675939482673</v>
      </c>
      <c r="C489" s="49">
        <f t="shared" si="43"/>
        <v>394.17858282659552</v>
      </c>
      <c r="D489" s="49">
        <f t="shared" si="44"/>
        <v>0.12411803921568627</v>
      </c>
      <c r="E489" s="49">
        <f t="shared" si="44"/>
        <v>0.29019607843137252</v>
      </c>
      <c r="F489" s="49">
        <f t="shared" si="44"/>
        <v>0.67727058823529407</v>
      </c>
      <c r="G489" s="49" t="e">
        <f t="shared" si="48"/>
        <v>#REF!</v>
      </c>
      <c r="H489" s="49" t="e">
        <f t="shared" si="48"/>
        <v>#REF!</v>
      </c>
      <c r="I489" s="49" t="e">
        <f t="shared" si="48"/>
        <v>#REF!</v>
      </c>
      <c r="J489" s="116"/>
      <c r="K489" s="116"/>
      <c r="L489" s="116"/>
      <c r="N489" s="49">
        <v>31.650099999999998</v>
      </c>
      <c r="O489" s="49">
        <v>74</v>
      </c>
      <c r="P489" s="49">
        <v>172.70400000000001</v>
      </c>
    </row>
    <row r="490" spans="1:16" x14ac:dyDescent="0.3">
      <c r="A490" s="49">
        <v>444</v>
      </c>
      <c r="B490" s="115">
        <f t="shared" si="42"/>
        <v>3.2115666178623719</v>
      </c>
      <c r="C490" s="49">
        <f t="shared" si="43"/>
        <v>394.42417695919772</v>
      </c>
      <c r="D490" s="49">
        <f t="shared" si="44"/>
        <v>0.13344588235294119</v>
      </c>
      <c r="E490" s="49">
        <f t="shared" si="44"/>
        <v>0.28968627450980394</v>
      </c>
      <c r="F490" s="49">
        <f t="shared" si="44"/>
        <v>0.67645490196078439</v>
      </c>
      <c r="G490" s="49" t="e">
        <f t="shared" si="48"/>
        <v>#REF!</v>
      </c>
      <c r="H490" s="49" t="e">
        <f t="shared" si="48"/>
        <v>#REF!</v>
      </c>
      <c r="I490" s="49" t="e">
        <f t="shared" si="48"/>
        <v>#REF!</v>
      </c>
      <c r="J490" s="116"/>
      <c r="K490" s="116"/>
      <c r="L490" s="116"/>
      <c r="N490" s="49">
        <v>34.028700000000001</v>
      </c>
      <c r="O490" s="49">
        <v>73.87</v>
      </c>
      <c r="P490" s="49">
        <v>172.49600000000001</v>
      </c>
    </row>
    <row r="491" spans="1:16" x14ac:dyDescent="0.3">
      <c r="A491" s="49">
        <v>445</v>
      </c>
      <c r="B491" s="115">
        <f t="shared" si="42"/>
        <v>3.209565641776476</v>
      </c>
      <c r="C491" s="49">
        <f t="shared" si="43"/>
        <v>394.67007731889805</v>
      </c>
      <c r="D491" s="49">
        <f t="shared" si="44"/>
        <v>0.13618705882352941</v>
      </c>
      <c r="E491" s="49">
        <f t="shared" si="44"/>
        <v>0.28964313725490193</v>
      </c>
      <c r="F491" s="49">
        <f t="shared" si="44"/>
        <v>0.68191372549019613</v>
      </c>
      <c r="G491" s="49" t="e">
        <f t="shared" si="48"/>
        <v>#REF!</v>
      </c>
      <c r="H491" s="49" t="e">
        <f t="shared" si="48"/>
        <v>#REF!</v>
      </c>
      <c r="I491" s="49" t="e">
        <f t="shared" si="48"/>
        <v>#REF!</v>
      </c>
      <c r="J491" s="116"/>
      <c r="K491" s="116"/>
      <c r="L491" s="116"/>
      <c r="N491" s="49">
        <v>34.727699999999999</v>
      </c>
      <c r="O491" s="49">
        <v>73.858999999999995</v>
      </c>
      <c r="P491" s="49">
        <v>173.88800000000001</v>
      </c>
    </row>
    <row r="492" spans="1:16" x14ac:dyDescent="0.3">
      <c r="A492" s="49">
        <v>446</v>
      </c>
      <c r="B492" s="115">
        <f t="shared" si="42"/>
        <v>3.2075646656905805</v>
      </c>
      <c r="C492" s="49">
        <f t="shared" si="43"/>
        <v>394.91628447879754</v>
      </c>
      <c r="D492" s="49">
        <f t="shared" si="44"/>
        <v>0.1324678431372549</v>
      </c>
      <c r="E492" s="49">
        <f t="shared" si="44"/>
        <v>0.28324313725490197</v>
      </c>
      <c r="F492" s="49">
        <f t="shared" si="44"/>
        <v>0.68398823529411756</v>
      </c>
      <c r="G492" s="49" t="e">
        <f t="shared" si="48"/>
        <v>#REF!</v>
      </c>
      <c r="H492" s="49" t="e">
        <f t="shared" si="48"/>
        <v>#REF!</v>
      </c>
      <c r="I492" s="49" t="e">
        <f t="shared" si="48"/>
        <v>#REF!</v>
      </c>
      <c r="J492" s="116"/>
      <c r="K492" s="116"/>
      <c r="L492" s="116"/>
      <c r="N492" s="49">
        <v>33.779299999999999</v>
      </c>
      <c r="O492" s="49">
        <v>72.227000000000004</v>
      </c>
      <c r="P492" s="49">
        <v>174.417</v>
      </c>
    </row>
    <row r="493" spans="1:16" x14ac:dyDescent="0.3">
      <c r="A493" s="49">
        <v>447</v>
      </c>
      <c r="B493" s="115">
        <f t="shared" si="42"/>
        <v>3.2055636896046851</v>
      </c>
      <c r="C493" s="49">
        <f t="shared" si="43"/>
        <v>395.16279901342847</v>
      </c>
      <c r="D493" s="49">
        <f t="shared" si="44"/>
        <v>0.13161098039215688</v>
      </c>
      <c r="E493" s="49">
        <f t="shared" si="44"/>
        <v>0.27912941176470585</v>
      </c>
      <c r="F493" s="49">
        <f t="shared" si="44"/>
        <v>0.67252941176470593</v>
      </c>
      <c r="G493" s="49" t="e">
        <f t="shared" si="48"/>
        <v>#REF!</v>
      </c>
      <c r="H493" s="49" t="e">
        <f t="shared" si="48"/>
        <v>#REF!</v>
      </c>
      <c r="I493" s="49" t="e">
        <f t="shared" si="48"/>
        <v>#REF!</v>
      </c>
      <c r="J493" s="116"/>
      <c r="K493" s="116"/>
      <c r="L493" s="116"/>
      <c r="N493" s="49">
        <v>33.5608</v>
      </c>
      <c r="O493" s="49">
        <v>71.177999999999997</v>
      </c>
      <c r="P493" s="49">
        <v>171.495</v>
      </c>
    </row>
    <row r="494" spans="1:16" x14ac:dyDescent="0.3">
      <c r="A494" s="49">
        <v>448</v>
      </c>
      <c r="B494" s="115">
        <f t="shared" si="42"/>
        <v>3.2035627135187896</v>
      </c>
      <c r="C494" s="49">
        <f t="shared" si="43"/>
        <v>395.4096214987585</v>
      </c>
      <c r="D494" s="49">
        <f t="shared" si="44"/>
        <v>0.12993764705882352</v>
      </c>
      <c r="E494" s="49">
        <f t="shared" si="44"/>
        <v>0.28476862745098036</v>
      </c>
      <c r="F494" s="49">
        <f t="shared" si="44"/>
        <v>0.66852941176470582</v>
      </c>
      <c r="G494" s="49" t="e">
        <f t="shared" si="48"/>
        <v>#REF!</v>
      </c>
      <c r="H494" s="49" t="e">
        <f t="shared" si="48"/>
        <v>#REF!</v>
      </c>
      <c r="I494" s="49" t="e">
        <f t="shared" si="48"/>
        <v>#REF!</v>
      </c>
      <c r="J494" s="116"/>
      <c r="K494" s="116"/>
      <c r="L494" s="116"/>
      <c r="N494" s="49">
        <v>33.134099999999997</v>
      </c>
      <c r="O494" s="49">
        <v>72.616</v>
      </c>
      <c r="P494" s="49">
        <v>170.47499999999999</v>
      </c>
    </row>
    <row r="495" spans="1:16" x14ac:dyDescent="0.3">
      <c r="A495" s="49">
        <v>449</v>
      </c>
      <c r="B495" s="115">
        <f t="shared" ref="B495:B558" si="49">4.1/2049*(2049-A495)</f>
        <v>3.2015617374328937</v>
      </c>
      <c r="C495" s="49">
        <f t="shared" ref="C495:C558" si="50">0.4*18.6*78.1*2.18/B495</f>
        <v>395.65675251219528</v>
      </c>
      <c r="D495" s="49">
        <f t="shared" ref="D495:F558" si="51">N495/250/1.02</f>
        <v>0.12941176470588237</v>
      </c>
      <c r="E495" s="49">
        <f t="shared" si="51"/>
        <v>0.28045490196078438</v>
      </c>
      <c r="F495" s="49">
        <f t="shared" si="51"/>
        <v>0.68756470588235297</v>
      </c>
      <c r="G495" s="49" t="e">
        <f t="shared" ref="G495:I510" si="52">G494</f>
        <v>#REF!</v>
      </c>
      <c r="H495" s="49" t="e">
        <f t="shared" si="52"/>
        <v>#REF!</v>
      </c>
      <c r="I495" s="49" t="e">
        <f t="shared" si="52"/>
        <v>#REF!</v>
      </c>
      <c r="J495" s="116"/>
      <c r="K495" s="116"/>
      <c r="L495" s="116"/>
      <c r="N495" s="49">
        <v>33</v>
      </c>
      <c r="O495" s="49">
        <v>71.516000000000005</v>
      </c>
      <c r="P495" s="49">
        <v>175.32900000000001</v>
      </c>
    </row>
    <row r="496" spans="1:16" x14ac:dyDescent="0.3">
      <c r="A496" s="49">
        <v>450</v>
      </c>
      <c r="B496" s="115">
        <f t="shared" si="49"/>
        <v>3.1995607613469983</v>
      </c>
      <c r="C496" s="49">
        <f t="shared" si="50"/>
        <v>395.90419263259065</v>
      </c>
      <c r="D496" s="49">
        <f t="shared" si="51"/>
        <v>0.12764196078431372</v>
      </c>
      <c r="E496" s="49">
        <f t="shared" si="51"/>
        <v>0.27240000000000003</v>
      </c>
      <c r="F496" s="49">
        <f t="shared" si="51"/>
        <v>0.69367058823529404</v>
      </c>
      <c r="G496" s="49" t="e">
        <f t="shared" si="52"/>
        <v>#REF!</v>
      </c>
      <c r="H496" s="49" t="e">
        <f t="shared" si="52"/>
        <v>#REF!</v>
      </c>
      <c r="I496" s="49" t="e">
        <f t="shared" si="52"/>
        <v>#REF!</v>
      </c>
      <c r="J496" s="116"/>
      <c r="K496" s="116"/>
      <c r="L496" s="116"/>
      <c r="N496" s="49">
        <v>32.548699999999997</v>
      </c>
      <c r="O496" s="49">
        <v>69.462000000000003</v>
      </c>
      <c r="P496" s="49">
        <v>176.886</v>
      </c>
    </row>
    <row r="497" spans="1:16" x14ac:dyDescent="0.3">
      <c r="A497" s="49">
        <v>451</v>
      </c>
      <c r="B497" s="115">
        <f t="shared" si="49"/>
        <v>3.1975597852611028</v>
      </c>
      <c r="C497" s="49">
        <f t="shared" si="50"/>
        <v>396.15194244024553</v>
      </c>
      <c r="D497" s="49">
        <f t="shared" si="51"/>
        <v>0.12683372549019609</v>
      </c>
      <c r="E497" s="49">
        <f t="shared" si="51"/>
        <v>0.27060784313725489</v>
      </c>
      <c r="F497" s="49">
        <f t="shared" si="51"/>
        <v>0.69411764705882351</v>
      </c>
      <c r="G497" s="49" t="e">
        <f t="shared" si="52"/>
        <v>#REF!</v>
      </c>
      <c r="H497" s="49" t="e">
        <f t="shared" si="52"/>
        <v>#REF!</v>
      </c>
      <c r="I497" s="49" t="e">
        <f t="shared" si="52"/>
        <v>#REF!</v>
      </c>
      <c r="J497" s="116"/>
      <c r="K497" s="116"/>
      <c r="L497" s="116"/>
      <c r="N497" s="49">
        <v>32.342599999999997</v>
      </c>
      <c r="O497" s="49">
        <v>69.004999999999995</v>
      </c>
      <c r="P497" s="49">
        <v>177</v>
      </c>
    </row>
    <row r="498" spans="1:16" x14ac:dyDescent="0.3">
      <c r="A498" s="49">
        <v>452</v>
      </c>
      <c r="B498" s="115">
        <f t="shared" si="49"/>
        <v>3.1955588091752074</v>
      </c>
      <c r="C498" s="49">
        <f t="shared" si="50"/>
        <v>396.40000251691447</v>
      </c>
      <c r="D498" s="49">
        <f t="shared" si="51"/>
        <v>0.12823764705882354</v>
      </c>
      <c r="E498" s="49">
        <f t="shared" si="51"/>
        <v>0.27672549019607845</v>
      </c>
      <c r="F498" s="49">
        <f t="shared" si="51"/>
        <v>0.69411764705882351</v>
      </c>
      <c r="G498" s="49" t="e">
        <f t="shared" si="52"/>
        <v>#REF!</v>
      </c>
      <c r="H498" s="49" t="e">
        <f t="shared" si="52"/>
        <v>#REF!</v>
      </c>
      <c r="I498" s="49" t="e">
        <f t="shared" si="52"/>
        <v>#REF!</v>
      </c>
      <c r="J498" s="116"/>
      <c r="K498" s="116"/>
      <c r="L498" s="116"/>
      <c r="N498" s="49">
        <v>32.700600000000001</v>
      </c>
      <c r="O498" s="49">
        <v>70.564999999999998</v>
      </c>
      <c r="P498" s="49">
        <v>177</v>
      </c>
    </row>
    <row r="499" spans="1:16" x14ac:dyDescent="0.3">
      <c r="A499" s="49">
        <v>453</v>
      </c>
      <c r="B499" s="115">
        <f t="shared" si="49"/>
        <v>3.1935578330893115</v>
      </c>
      <c r="C499" s="49">
        <f t="shared" si="50"/>
        <v>396.6483734458098</v>
      </c>
      <c r="D499" s="49">
        <f t="shared" si="51"/>
        <v>0.1289294117647059</v>
      </c>
      <c r="E499" s="49">
        <f t="shared" si="51"/>
        <v>0.2845411764705883</v>
      </c>
      <c r="F499" s="49">
        <f t="shared" si="51"/>
        <v>0.68189803921568615</v>
      </c>
      <c r="G499" s="49" t="e">
        <f t="shared" si="52"/>
        <v>#REF!</v>
      </c>
      <c r="H499" s="49" t="e">
        <f t="shared" si="52"/>
        <v>#REF!</v>
      </c>
      <c r="I499" s="49" t="e">
        <f t="shared" si="52"/>
        <v>#REF!</v>
      </c>
      <c r="J499" s="116"/>
      <c r="K499" s="116"/>
      <c r="L499" s="116"/>
      <c r="N499" s="49">
        <v>32.877000000000002</v>
      </c>
      <c r="O499" s="49">
        <v>72.558000000000007</v>
      </c>
      <c r="P499" s="49">
        <v>173.88399999999999</v>
      </c>
    </row>
    <row r="500" spans="1:16" x14ac:dyDescent="0.3">
      <c r="A500" s="49">
        <v>454</v>
      </c>
      <c r="B500" s="115">
        <f t="shared" si="49"/>
        <v>3.1915568570034161</v>
      </c>
      <c r="C500" s="49">
        <f t="shared" si="50"/>
        <v>396.89705581160655</v>
      </c>
      <c r="D500" s="49">
        <f t="shared" si="51"/>
        <v>0.13229607843137256</v>
      </c>
      <c r="E500" s="49">
        <f t="shared" si="51"/>
        <v>0.28908627450980395</v>
      </c>
      <c r="F500" s="49">
        <f t="shared" si="51"/>
        <v>0.67843137254901953</v>
      </c>
      <c r="G500" s="49" t="e">
        <f t="shared" si="52"/>
        <v>#REF!</v>
      </c>
      <c r="H500" s="49" t="e">
        <f t="shared" si="52"/>
        <v>#REF!</v>
      </c>
      <c r="I500" s="49" t="e">
        <f t="shared" si="52"/>
        <v>#REF!</v>
      </c>
      <c r="J500" s="116"/>
      <c r="K500" s="116"/>
      <c r="L500" s="116"/>
      <c r="N500" s="49">
        <v>33.735500000000002</v>
      </c>
      <c r="O500" s="49">
        <v>73.716999999999999</v>
      </c>
      <c r="P500" s="49">
        <v>173</v>
      </c>
    </row>
    <row r="501" spans="1:16" x14ac:dyDescent="0.3">
      <c r="A501" s="49">
        <v>455</v>
      </c>
      <c r="B501" s="115">
        <f t="shared" si="49"/>
        <v>3.1895558809175206</v>
      </c>
      <c r="C501" s="49">
        <f t="shared" si="50"/>
        <v>397.14605020044689</v>
      </c>
      <c r="D501" s="49">
        <f t="shared" si="51"/>
        <v>0.13329882352941175</v>
      </c>
      <c r="E501" s="49">
        <f t="shared" si="51"/>
        <v>0.28369019607843132</v>
      </c>
      <c r="F501" s="49">
        <f t="shared" si="51"/>
        <v>0.69368627450980391</v>
      </c>
      <c r="G501" s="49" t="e">
        <f t="shared" si="52"/>
        <v>#REF!</v>
      </c>
      <c r="H501" s="49" t="e">
        <f t="shared" si="52"/>
        <v>#REF!</v>
      </c>
      <c r="I501" s="49" t="e">
        <f t="shared" si="52"/>
        <v>#REF!</v>
      </c>
      <c r="J501" s="116"/>
      <c r="K501" s="116"/>
      <c r="L501" s="116"/>
      <c r="N501" s="49">
        <v>33.991199999999999</v>
      </c>
      <c r="O501" s="49">
        <v>72.340999999999994</v>
      </c>
      <c r="P501" s="49">
        <v>176.89</v>
      </c>
    </row>
    <row r="502" spans="1:16" x14ac:dyDescent="0.3">
      <c r="A502" s="49">
        <v>456</v>
      </c>
      <c r="B502" s="115">
        <f t="shared" si="49"/>
        <v>3.1875549048316252</v>
      </c>
      <c r="C502" s="49">
        <f t="shared" si="50"/>
        <v>397.39535719994501</v>
      </c>
      <c r="D502" s="49">
        <f t="shared" si="51"/>
        <v>0.13333333333333333</v>
      </c>
      <c r="E502" s="49">
        <f t="shared" si="51"/>
        <v>0.27653333333333335</v>
      </c>
      <c r="F502" s="49">
        <f t="shared" si="51"/>
        <v>0.69803921568627447</v>
      </c>
      <c r="G502" s="49" t="e">
        <f t="shared" si="52"/>
        <v>#REF!</v>
      </c>
      <c r="H502" s="49" t="e">
        <f t="shared" si="52"/>
        <v>#REF!</v>
      </c>
      <c r="I502" s="49" t="e">
        <f t="shared" si="52"/>
        <v>#REF!</v>
      </c>
      <c r="J502" s="116"/>
      <c r="K502" s="116"/>
      <c r="L502" s="116"/>
      <c r="N502" s="49">
        <v>34</v>
      </c>
      <c r="O502" s="49">
        <v>70.516000000000005</v>
      </c>
      <c r="P502" s="49">
        <v>178</v>
      </c>
    </row>
    <row r="503" spans="1:16" x14ac:dyDescent="0.3">
      <c r="A503" s="49">
        <v>457</v>
      </c>
      <c r="B503" s="115">
        <f t="shared" si="49"/>
        <v>3.1855539287457293</v>
      </c>
      <c r="C503" s="49">
        <f t="shared" si="50"/>
        <v>397.64497739919125</v>
      </c>
      <c r="D503" s="49">
        <f t="shared" si="51"/>
        <v>0.13333333333333333</v>
      </c>
      <c r="E503" s="49">
        <f t="shared" si="51"/>
        <v>0.2781529411764706</v>
      </c>
      <c r="F503" s="49">
        <f t="shared" si="51"/>
        <v>0.68889803921568638</v>
      </c>
      <c r="G503" s="49" t="e">
        <f t="shared" si="52"/>
        <v>#REF!</v>
      </c>
      <c r="H503" s="49" t="e">
        <f t="shared" si="52"/>
        <v>#REF!</v>
      </c>
      <c r="I503" s="49" t="e">
        <f t="shared" si="52"/>
        <v>#REF!</v>
      </c>
      <c r="J503" s="116"/>
      <c r="K503" s="116"/>
      <c r="L503" s="116"/>
      <c r="N503" s="49">
        <v>34</v>
      </c>
      <c r="O503" s="49">
        <v>70.929000000000002</v>
      </c>
      <c r="P503" s="49">
        <v>175.66900000000001</v>
      </c>
    </row>
    <row r="504" spans="1:16" x14ac:dyDescent="0.3">
      <c r="A504" s="49">
        <v>458</v>
      </c>
      <c r="B504" s="115">
        <f t="shared" si="49"/>
        <v>3.1835529526598338</v>
      </c>
      <c r="C504" s="49">
        <f t="shared" si="50"/>
        <v>397.89491138875701</v>
      </c>
      <c r="D504" s="49">
        <f t="shared" si="51"/>
        <v>0.13028823529411765</v>
      </c>
      <c r="E504" s="49">
        <f t="shared" si="51"/>
        <v>0.28109411764705883</v>
      </c>
      <c r="F504" s="49">
        <f t="shared" si="51"/>
        <v>0.68627450980392146</v>
      </c>
      <c r="G504" s="49" t="e">
        <f t="shared" si="52"/>
        <v>#REF!</v>
      </c>
      <c r="H504" s="49" t="e">
        <f t="shared" si="52"/>
        <v>#REF!</v>
      </c>
      <c r="I504" s="49" t="e">
        <f t="shared" si="52"/>
        <v>#REF!</v>
      </c>
      <c r="J504" s="116"/>
      <c r="K504" s="116"/>
      <c r="L504" s="116"/>
      <c r="N504" s="49">
        <v>33.223500000000001</v>
      </c>
      <c r="O504" s="49">
        <v>71.679000000000002</v>
      </c>
      <c r="P504" s="49">
        <v>175</v>
      </c>
    </row>
    <row r="505" spans="1:16" x14ac:dyDescent="0.3">
      <c r="A505" s="49">
        <v>459</v>
      </c>
      <c r="B505" s="115">
        <f t="shared" si="49"/>
        <v>3.1815519765739384</v>
      </c>
      <c r="C505" s="49">
        <f t="shared" si="50"/>
        <v>398.14515976069958</v>
      </c>
      <c r="D505" s="49">
        <f t="shared" si="51"/>
        <v>0.12941176470588237</v>
      </c>
      <c r="E505" s="49">
        <f t="shared" si="51"/>
        <v>0.27852156862745098</v>
      </c>
      <c r="F505" s="49">
        <f t="shared" si="51"/>
        <v>0.69540392156862751</v>
      </c>
      <c r="G505" s="49" t="e">
        <f t="shared" si="52"/>
        <v>#REF!</v>
      </c>
      <c r="H505" s="49" t="e">
        <f t="shared" si="52"/>
        <v>#REF!</v>
      </c>
      <c r="I505" s="49" t="e">
        <f t="shared" si="52"/>
        <v>#REF!</v>
      </c>
      <c r="J505" s="116"/>
      <c r="K505" s="116"/>
      <c r="L505" s="116"/>
      <c r="N505" s="49">
        <v>33</v>
      </c>
      <c r="O505" s="49">
        <v>71.022999999999996</v>
      </c>
      <c r="P505" s="49">
        <v>177.328</v>
      </c>
    </row>
    <row r="506" spans="1:16" x14ac:dyDescent="0.3">
      <c r="A506" s="49">
        <v>460</v>
      </c>
      <c r="B506" s="115">
        <f t="shared" si="49"/>
        <v>3.179551000488043</v>
      </c>
      <c r="C506" s="49">
        <f t="shared" si="50"/>
        <v>398.39572310856664</v>
      </c>
      <c r="D506" s="49">
        <f t="shared" si="51"/>
        <v>0.13549411764705885</v>
      </c>
      <c r="E506" s="49">
        <f t="shared" si="51"/>
        <v>0.27990588235294123</v>
      </c>
      <c r="F506" s="49">
        <f t="shared" si="51"/>
        <v>0.69803921568627447</v>
      </c>
      <c r="G506" s="49" t="e">
        <f t="shared" si="52"/>
        <v>#REF!</v>
      </c>
      <c r="H506" s="49" t="e">
        <f t="shared" si="52"/>
        <v>#REF!</v>
      </c>
      <c r="I506" s="49" t="e">
        <f t="shared" si="52"/>
        <v>#REF!</v>
      </c>
      <c r="J506" s="116"/>
      <c r="K506" s="116"/>
      <c r="L506" s="116"/>
      <c r="N506" s="49">
        <v>34.551000000000002</v>
      </c>
      <c r="O506" s="49">
        <v>71.376000000000005</v>
      </c>
      <c r="P506" s="49">
        <v>178</v>
      </c>
    </row>
    <row r="507" spans="1:16" x14ac:dyDescent="0.3">
      <c r="A507" s="49">
        <v>461</v>
      </c>
      <c r="B507" s="115">
        <f t="shared" si="49"/>
        <v>3.1775500244021471</v>
      </c>
      <c r="C507" s="49">
        <f t="shared" si="50"/>
        <v>398.64660202740077</v>
      </c>
      <c r="D507" s="49">
        <f t="shared" si="51"/>
        <v>0.13725490196078433</v>
      </c>
      <c r="E507" s="49">
        <f t="shared" si="51"/>
        <v>0.28647450980392158</v>
      </c>
      <c r="F507" s="49">
        <f t="shared" si="51"/>
        <v>0.70411764705882363</v>
      </c>
      <c r="G507" s="49" t="e">
        <f t="shared" si="52"/>
        <v>#REF!</v>
      </c>
      <c r="H507" s="49" t="e">
        <f t="shared" si="52"/>
        <v>#REF!</v>
      </c>
      <c r="I507" s="49" t="e">
        <f t="shared" si="52"/>
        <v>#REF!</v>
      </c>
      <c r="J507" s="116"/>
      <c r="K507" s="116"/>
      <c r="L507" s="116"/>
      <c r="N507" s="49">
        <v>35</v>
      </c>
      <c r="O507" s="49">
        <v>73.051000000000002</v>
      </c>
      <c r="P507" s="49">
        <v>179.55</v>
      </c>
    </row>
    <row r="508" spans="1:16" x14ac:dyDescent="0.3">
      <c r="A508" s="49">
        <v>462</v>
      </c>
      <c r="B508" s="115">
        <f t="shared" si="49"/>
        <v>3.1755490483162516</v>
      </c>
      <c r="C508" s="49">
        <f t="shared" si="50"/>
        <v>398.89779711374445</v>
      </c>
      <c r="D508" s="49">
        <f t="shared" si="51"/>
        <v>0.13725490196078433</v>
      </c>
      <c r="E508" s="49">
        <f t="shared" si="51"/>
        <v>0.28584313725490196</v>
      </c>
      <c r="F508" s="49">
        <f t="shared" si="51"/>
        <v>0.70588235294117641</v>
      </c>
      <c r="G508" s="49" t="e">
        <f t="shared" si="52"/>
        <v>#REF!</v>
      </c>
      <c r="H508" s="49" t="e">
        <f t="shared" si="52"/>
        <v>#REF!</v>
      </c>
      <c r="I508" s="49" t="e">
        <f t="shared" si="52"/>
        <v>#REF!</v>
      </c>
      <c r="J508" s="116"/>
      <c r="K508" s="116"/>
      <c r="L508" s="116"/>
      <c r="N508" s="49">
        <v>35</v>
      </c>
      <c r="O508" s="49">
        <v>72.89</v>
      </c>
      <c r="P508" s="49">
        <v>180</v>
      </c>
    </row>
    <row r="509" spans="1:16" x14ac:dyDescent="0.3">
      <c r="A509" s="49">
        <v>463</v>
      </c>
      <c r="B509" s="115">
        <f t="shared" si="49"/>
        <v>3.1735480722303562</v>
      </c>
      <c r="C509" s="49">
        <f t="shared" si="50"/>
        <v>399.14930896564465</v>
      </c>
      <c r="D509" s="49">
        <f t="shared" si="51"/>
        <v>0.13725490196078433</v>
      </c>
      <c r="E509" s="49">
        <f t="shared" si="51"/>
        <v>0.28510588235294121</v>
      </c>
      <c r="F509" s="49">
        <f t="shared" si="51"/>
        <v>0.70588235294117641</v>
      </c>
      <c r="G509" s="49" t="e">
        <f t="shared" si="52"/>
        <v>#REF!</v>
      </c>
      <c r="H509" s="49" t="e">
        <f t="shared" si="52"/>
        <v>#REF!</v>
      </c>
      <c r="I509" s="49" t="e">
        <f t="shared" si="52"/>
        <v>#REF!</v>
      </c>
      <c r="J509" s="116"/>
      <c r="K509" s="116"/>
      <c r="L509" s="116"/>
      <c r="N509" s="49">
        <v>35</v>
      </c>
      <c r="O509" s="49">
        <v>72.701999999999998</v>
      </c>
      <c r="P509" s="49">
        <v>180</v>
      </c>
    </row>
    <row r="510" spans="1:16" x14ac:dyDescent="0.3">
      <c r="A510" s="49">
        <v>464</v>
      </c>
      <c r="B510" s="115">
        <f t="shared" si="49"/>
        <v>3.1715470961444607</v>
      </c>
      <c r="C510" s="49">
        <f t="shared" si="50"/>
        <v>399.40113818265763</v>
      </c>
      <c r="D510" s="49">
        <f t="shared" si="51"/>
        <v>0.14028823529411763</v>
      </c>
      <c r="E510" s="49">
        <f t="shared" si="51"/>
        <v>0.27992156862745099</v>
      </c>
      <c r="F510" s="49">
        <f t="shared" si="51"/>
        <v>0.70588235294117641</v>
      </c>
      <c r="G510" s="49" t="e">
        <f t="shared" si="52"/>
        <v>#REF!</v>
      </c>
      <c r="H510" s="49" t="e">
        <f t="shared" si="52"/>
        <v>#REF!</v>
      </c>
      <c r="I510" s="49" t="e">
        <f t="shared" si="52"/>
        <v>#REF!</v>
      </c>
      <c r="J510" s="116"/>
      <c r="K510" s="116"/>
      <c r="L510" s="116"/>
      <c r="N510" s="49">
        <v>35.773499999999999</v>
      </c>
      <c r="O510" s="49">
        <v>71.38</v>
      </c>
      <c r="P510" s="49">
        <v>180</v>
      </c>
    </row>
    <row r="511" spans="1:16" x14ac:dyDescent="0.3">
      <c r="A511" s="49">
        <v>465</v>
      </c>
      <c r="B511" s="115">
        <f t="shared" si="49"/>
        <v>3.1695461200585648</v>
      </c>
      <c r="C511" s="49">
        <f t="shared" si="50"/>
        <v>399.65328536585378</v>
      </c>
      <c r="D511" s="49">
        <f t="shared" si="51"/>
        <v>0.14117647058823529</v>
      </c>
      <c r="E511" s="49">
        <f t="shared" si="51"/>
        <v>0.27539999999999998</v>
      </c>
      <c r="F511" s="49">
        <f t="shared" si="51"/>
        <v>0.69981960784313724</v>
      </c>
      <c r="G511" s="49" t="e">
        <f t="shared" ref="G511:I526" si="53">G510</f>
        <v>#REF!</v>
      </c>
      <c r="H511" s="49" t="e">
        <f t="shared" si="53"/>
        <v>#REF!</v>
      </c>
      <c r="I511" s="49" t="e">
        <f t="shared" si="53"/>
        <v>#REF!</v>
      </c>
      <c r="J511" s="116"/>
      <c r="K511" s="116"/>
      <c r="L511" s="116"/>
      <c r="N511" s="49">
        <v>36</v>
      </c>
      <c r="O511" s="49">
        <v>70.227000000000004</v>
      </c>
      <c r="P511" s="49">
        <v>178.45400000000001</v>
      </c>
    </row>
    <row r="512" spans="1:16" x14ac:dyDescent="0.3">
      <c r="A512" s="49">
        <v>466</v>
      </c>
      <c r="B512" s="115">
        <f t="shared" si="49"/>
        <v>3.1675451439726694</v>
      </c>
      <c r="C512" s="49">
        <f t="shared" si="50"/>
        <v>399.90575111782209</v>
      </c>
      <c r="D512" s="49">
        <f t="shared" si="51"/>
        <v>0.1381466666666667</v>
      </c>
      <c r="E512" s="49">
        <f t="shared" si="51"/>
        <v>0.27831764705882356</v>
      </c>
      <c r="F512" s="49">
        <f t="shared" si="51"/>
        <v>0.69803921568627447</v>
      </c>
      <c r="G512" s="49" t="e">
        <f t="shared" si="53"/>
        <v>#REF!</v>
      </c>
      <c r="H512" s="49" t="e">
        <f t="shared" si="53"/>
        <v>#REF!</v>
      </c>
      <c r="I512" s="49" t="e">
        <f t="shared" si="53"/>
        <v>#REF!</v>
      </c>
      <c r="J512" s="116"/>
      <c r="K512" s="116"/>
      <c r="L512" s="116"/>
      <c r="N512" s="49">
        <v>35.227400000000003</v>
      </c>
      <c r="O512" s="49">
        <v>70.971000000000004</v>
      </c>
      <c r="P512" s="49">
        <v>178</v>
      </c>
    </row>
    <row r="513" spans="1:16" x14ac:dyDescent="0.3">
      <c r="A513" s="49">
        <v>467</v>
      </c>
      <c r="B513" s="115">
        <f t="shared" si="49"/>
        <v>3.165544167886774</v>
      </c>
      <c r="C513" s="49">
        <f t="shared" si="50"/>
        <v>400.15853604267534</v>
      </c>
      <c r="D513" s="49">
        <f t="shared" si="51"/>
        <v>0.13725490196078433</v>
      </c>
      <c r="E513" s="49">
        <f t="shared" si="51"/>
        <v>0.28530588235294119</v>
      </c>
      <c r="F513" s="49">
        <f t="shared" si="51"/>
        <v>0.72529019607843137</v>
      </c>
      <c r="G513" s="49" t="e">
        <f t="shared" si="53"/>
        <v>#REF!</v>
      </c>
      <c r="H513" s="49" t="e">
        <f t="shared" si="53"/>
        <v>#REF!</v>
      </c>
      <c r="I513" s="49" t="e">
        <f t="shared" si="53"/>
        <v>#REF!</v>
      </c>
      <c r="J513" s="116"/>
      <c r="K513" s="116"/>
      <c r="L513" s="116"/>
      <c r="N513" s="49">
        <v>35</v>
      </c>
      <c r="O513" s="49">
        <v>72.753</v>
      </c>
      <c r="P513" s="49">
        <v>184.94900000000001</v>
      </c>
    </row>
    <row r="514" spans="1:16" x14ac:dyDescent="0.3">
      <c r="A514" s="49">
        <v>468</v>
      </c>
      <c r="B514" s="115">
        <f t="shared" si="49"/>
        <v>3.1635431918008785</v>
      </c>
      <c r="C514" s="49">
        <f t="shared" si="50"/>
        <v>400.41164074605462</v>
      </c>
      <c r="D514" s="49">
        <f t="shared" si="51"/>
        <v>0.13725490196078433</v>
      </c>
      <c r="E514" s="49">
        <f t="shared" si="51"/>
        <v>0.28641568627450981</v>
      </c>
      <c r="F514" s="49">
        <f t="shared" si="51"/>
        <v>0.73333333333333328</v>
      </c>
      <c r="G514" s="49" t="e">
        <f t="shared" si="53"/>
        <v>#REF!</v>
      </c>
      <c r="H514" s="49" t="e">
        <f t="shared" si="53"/>
        <v>#REF!</v>
      </c>
      <c r="I514" s="49" t="e">
        <f t="shared" si="53"/>
        <v>#REF!</v>
      </c>
      <c r="J514" s="116"/>
      <c r="K514" s="116"/>
      <c r="L514" s="116"/>
      <c r="N514" s="49">
        <v>35</v>
      </c>
      <c r="O514" s="49">
        <v>73.036000000000001</v>
      </c>
      <c r="P514" s="49">
        <v>187</v>
      </c>
    </row>
    <row r="515" spans="1:16" x14ac:dyDescent="0.3">
      <c r="A515" s="49">
        <v>469</v>
      </c>
      <c r="B515" s="115">
        <f t="shared" si="49"/>
        <v>3.1615422157149826</v>
      </c>
      <c r="C515" s="49">
        <f t="shared" si="50"/>
        <v>400.66506583513444</v>
      </c>
      <c r="D515" s="49">
        <f t="shared" si="51"/>
        <v>0.13725490196078433</v>
      </c>
      <c r="E515" s="49">
        <f t="shared" si="51"/>
        <v>0.28627450980392155</v>
      </c>
      <c r="F515" s="49">
        <f t="shared" si="51"/>
        <v>0.72728627450980399</v>
      </c>
      <c r="G515" s="49" t="e">
        <f t="shared" si="53"/>
        <v>#REF!</v>
      </c>
      <c r="H515" s="49" t="e">
        <f t="shared" si="53"/>
        <v>#REF!</v>
      </c>
      <c r="I515" s="49" t="e">
        <f t="shared" si="53"/>
        <v>#REF!</v>
      </c>
      <c r="J515" s="116"/>
      <c r="K515" s="116"/>
      <c r="L515" s="116"/>
      <c r="N515" s="49">
        <v>35</v>
      </c>
      <c r="O515" s="49">
        <v>73</v>
      </c>
      <c r="P515" s="49">
        <v>185.458</v>
      </c>
    </row>
    <row r="516" spans="1:16" x14ac:dyDescent="0.3">
      <c r="A516" s="49">
        <v>470</v>
      </c>
      <c r="B516" s="115">
        <f t="shared" si="49"/>
        <v>3.1595412396290872</v>
      </c>
      <c r="C516" s="49">
        <f t="shared" si="50"/>
        <v>400.91881191862723</v>
      </c>
      <c r="D516" s="49">
        <f t="shared" si="51"/>
        <v>0.14027686274509804</v>
      </c>
      <c r="E516" s="49">
        <f t="shared" si="51"/>
        <v>0.28646274509803921</v>
      </c>
      <c r="F516" s="49">
        <f t="shared" si="51"/>
        <v>0.72549019607843135</v>
      </c>
      <c r="G516" s="49" t="e">
        <f t="shared" si="53"/>
        <v>#REF!</v>
      </c>
      <c r="H516" s="49" t="e">
        <f t="shared" si="53"/>
        <v>#REF!</v>
      </c>
      <c r="I516" s="49" t="e">
        <f t="shared" si="53"/>
        <v>#REF!</v>
      </c>
      <c r="J516" s="116"/>
      <c r="K516" s="116"/>
      <c r="L516" s="116"/>
      <c r="N516" s="49">
        <v>35.770600000000002</v>
      </c>
      <c r="O516" s="49">
        <v>73.048000000000002</v>
      </c>
      <c r="P516" s="49">
        <v>185</v>
      </c>
    </row>
    <row r="517" spans="1:16" x14ac:dyDescent="0.3">
      <c r="A517" s="49">
        <v>471</v>
      </c>
      <c r="B517" s="115">
        <f t="shared" si="49"/>
        <v>3.1575402635431917</v>
      </c>
      <c r="C517" s="49">
        <f t="shared" si="50"/>
        <v>401.17287960678857</v>
      </c>
      <c r="D517" s="49">
        <f t="shared" si="51"/>
        <v>0.14117647058823529</v>
      </c>
      <c r="E517" s="49">
        <f t="shared" si="51"/>
        <v>0.28177647058823529</v>
      </c>
      <c r="F517" s="49">
        <f t="shared" si="51"/>
        <v>0.71945098039215694</v>
      </c>
      <c r="G517" s="49" t="e">
        <f t="shared" si="53"/>
        <v>#REF!</v>
      </c>
      <c r="H517" s="49" t="e">
        <f t="shared" si="53"/>
        <v>#REF!</v>
      </c>
      <c r="I517" s="49" t="e">
        <f t="shared" si="53"/>
        <v>#REF!</v>
      </c>
      <c r="J517" s="116"/>
      <c r="K517" s="116"/>
      <c r="L517" s="116"/>
      <c r="N517" s="49">
        <v>36</v>
      </c>
      <c r="O517" s="49">
        <v>71.852999999999994</v>
      </c>
      <c r="P517" s="49">
        <v>183.46</v>
      </c>
    </row>
    <row r="518" spans="1:16" x14ac:dyDescent="0.3">
      <c r="A518" s="49">
        <v>472</v>
      </c>
      <c r="B518" s="115">
        <f t="shared" si="49"/>
        <v>3.1555392874572958</v>
      </c>
      <c r="C518" s="49">
        <f t="shared" si="50"/>
        <v>401.42726951142197</v>
      </c>
      <c r="D518" s="49">
        <f t="shared" si="51"/>
        <v>0.14117647058823529</v>
      </c>
      <c r="E518" s="49">
        <f t="shared" si="51"/>
        <v>0.27730588235294118</v>
      </c>
      <c r="F518" s="49">
        <f t="shared" si="51"/>
        <v>0.71764705882352942</v>
      </c>
      <c r="G518" s="49" t="e">
        <f t="shared" si="53"/>
        <v>#REF!</v>
      </c>
      <c r="H518" s="49" t="e">
        <f t="shared" si="53"/>
        <v>#REF!</v>
      </c>
      <c r="I518" s="49" t="e">
        <f t="shared" si="53"/>
        <v>#REF!</v>
      </c>
      <c r="J518" s="116"/>
      <c r="K518" s="116"/>
      <c r="L518" s="116"/>
      <c r="N518" s="49">
        <v>36</v>
      </c>
      <c r="O518" s="49">
        <v>70.712999999999994</v>
      </c>
      <c r="P518" s="49">
        <v>183</v>
      </c>
    </row>
    <row r="519" spans="1:16" x14ac:dyDescent="0.3">
      <c r="A519" s="49">
        <v>473</v>
      </c>
      <c r="B519" s="115">
        <f t="shared" si="49"/>
        <v>3.1535383113714004</v>
      </c>
      <c r="C519" s="49">
        <f t="shared" si="50"/>
        <v>401.68198224588349</v>
      </c>
      <c r="D519" s="49">
        <f t="shared" si="51"/>
        <v>0.14117647058823529</v>
      </c>
      <c r="E519" s="49">
        <f t="shared" si="51"/>
        <v>0.28233725490196077</v>
      </c>
      <c r="F519" s="49">
        <f t="shared" si="51"/>
        <v>0.72669411764705882</v>
      </c>
      <c r="G519" s="49" t="e">
        <f t="shared" si="53"/>
        <v>#REF!</v>
      </c>
      <c r="H519" s="49" t="e">
        <f t="shared" si="53"/>
        <v>#REF!</v>
      </c>
      <c r="I519" s="49" t="e">
        <f t="shared" si="53"/>
        <v>#REF!</v>
      </c>
      <c r="J519" s="116"/>
      <c r="K519" s="116"/>
      <c r="L519" s="116"/>
      <c r="N519" s="49">
        <v>36</v>
      </c>
      <c r="O519" s="49">
        <v>71.995999999999995</v>
      </c>
      <c r="P519" s="49">
        <v>185.30699999999999</v>
      </c>
    </row>
    <row r="520" spans="1:16" x14ac:dyDescent="0.3">
      <c r="A520" s="49">
        <v>474</v>
      </c>
      <c r="B520" s="115">
        <f t="shared" si="49"/>
        <v>3.1515373352855049</v>
      </c>
      <c r="C520" s="49">
        <f t="shared" si="50"/>
        <v>401.93701842508722</v>
      </c>
      <c r="D520" s="49">
        <f t="shared" si="51"/>
        <v>0.14720509803921569</v>
      </c>
      <c r="E520" s="49">
        <f t="shared" si="51"/>
        <v>0.29048235294117647</v>
      </c>
      <c r="F520" s="49">
        <f t="shared" si="51"/>
        <v>0.72941176470588232</v>
      </c>
      <c r="G520" s="49" t="e">
        <f t="shared" si="53"/>
        <v>#REF!</v>
      </c>
      <c r="H520" s="49" t="e">
        <f t="shared" si="53"/>
        <v>#REF!</v>
      </c>
      <c r="I520" s="49" t="e">
        <f t="shared" si="53"/>
        <v>#REF!</v>
      </c>
      <c r="J520" s="116"/>
      <c r="K520" s="116"/>
      <c r="L520" s="116"/>
      <c r="N520" s="49">
        <v>37.537300000000002</v>
      </c>
      <c r="O520" s="49">
        <v>74.072999999999993</v>
      </c>
      <c r="P520" s="49">
        <v>186</v>
      </c>
    </row>
    <row r="521" spans="1:16" x14ac:dyDescent="0.3">
      <c r="A521" s="49">
        <v>475</v>
      </c>
      <c r="B521" s="115">
        <f t="shared" si="49"/>
        <v>3.1495363591996095</v>
      </c>
      <c r="C521" s="49">
        <f t="shared" si="50"/>
        <v>402.19237866550975</v>
      </c>
      <c r="D521" s="49">
        <f t="shared" si="51"/>
        <v>0.14901960784313725</v>
      </c>
      <c r="E521" s="49">
        <f t="shared" si="51"/>
        <v>0.29552549019607843</v>
      </c>
      <c r="F521" s="49">
        <f t="shared" si="51"/>
        <v>0.73845098039215684</v>
      </c>
      <c r="G521" s="49" t="e">
        <f t="shared" si="53"/>
        <v>#REF!</v>
      </c>
      <c r="H521" s="49" t="e">
        <f t="shared" si="53"/>
        <v>#REF!</v>
      </c>
      <c r="I521" s="49" t="e">
        <f t="shared" si="53"/>
        <v>#REF!</v>
      </c>
      <c r="J521" s="116"/>
      <c r="K521" s="116"/>
      <c r="L521" s="116"/>
      <c r="N521" s="49">
        <v>38</v>
      </c>
      <c r="O521" s="49">
        <v>75.358999999999995</v>
      </c>
      <c r="P521" s="49">
        <v>188.30500000000001</v>
      </c>
    </row>
    <row r="522" spans="1:16" x14ac:dyDescent="0.3">
      <c r="A522" s="49">
        <v>476</v>
      </c>
      <c r="B522" s="115">
        <f t="shared" si="49"/>
        <v>3.1475353831137136</v>
      </c>
      <c r="C522" s="49">
        <f t="shared" si="50"/>
        <v>402.44806358519543</v>
      </c>
      <c r="D522" s="49">
        <f t="shared" si="51"/>
        <v>0.14901960784313725</v>
      </c>
      <c r="E522" s="49">
        <f t="shared" si="51"/>
        <v>0.29467843137254901</v>
      </c>
      <c r="F522" s="49">
        <f t="shared" si="51"/>
        <v>0.74117647058823533</v>
      </c>
      <c r="G522" s="49" t="e">
        <f t="shared" si="53"/>
        <v>#REF!</v>
      </c>
      <c r="H522" s="49" t="e">
        <f t="shared" si="53"/>
        <v>#REF!</v>
      </c>
      <c r="I522" s="49" t="e">
        <f t="shared" si="53"/>
        <v>#REF!</v>
      </c>
      <c r="J522" s="116"/>
      <c r="K522" s="116"/>
      <c r="L522" s="116"/>
      <c r="N522" s="49">
        <v>38</v>
      </c>
      <c r="O522" s="49">
        <v>75.143000000000001</v>
      </c>
      <c r="P522" s="49">
        <v>189</v>
      </c>
    </row>
    <row r="523" spans="1:16" x14ac:dyDescent="0.3">
      <c r="A523" s="49">
        <v>477</v>
      </c>
      <c r="B523" s="115">
        <f t="shared" si="49"/>
        <v>3.1455344070278182</v>
      </c>
      <c r="C523" s="49">
        <f t="shared" si="50"/>
        <v>402.7040738037611</v>
      </c>
      <c r="D523" s="49">
        <f t="shared" si="51"/>
        <v>0.14901960784313725</v>
      </c>
      <c r="E523" s="49">
        <f t="shared" si="51"/>
        <v>0.28701568627450974</v>
      </c>
      <c r="F523" s="49">
        <f t="shared" si="51"/>
        <v>0.72914117647058829</v>
      </c>
      <c r="G523" s="49" t="e">
        <f t="shared" si="53"/>
        <v>#REF!</v>
      </c>
      <c r="H523" s="49" t="e">
        <f t="shared" si="53"/>
        <v>#REF!</v>
      </c>
      <c r="I523" s="49" t="e">
        <f t="shared" si="53"/>
        <v>#REF!</v>
      </c>
      <c r="J523" s="116"/>
      <c r="K523" s="116"/>
      <c r="L523" s="116"/>
      <c r="N523" s="49">
        <v>38</v>
      </c>
      <c r="O523" s="49">
        <v>73.188999999999993</v>
      </c>
      <c r="P523" s="49">
        <v>185.93100000000001</v>
      </c>
    </row>
    <row r="524" spans="1:16" x14ac:dyDescent="0.3">
      <c r="A524" s="49">
        <v>478</v>
      </c>
      <c r="B524" s="115">
        <f t="shared" si="49"/>
        <v>3.1435334309419227</v>
      </c>
      <c r="C524" s="49">
        <f t="shared" si="50"/>
        <v>402.96040994240127</v>
      </c>
      <c r="D524" s="49">
        <f t="shared" si="51"/>
        <v>0.15202627450980391</v>
      </c>
      <c r="E524" s="49">
        <f t="shared" si="51"/>
        <v>0.28197254901960789</v>
      </c>
      <c r="F524" s="49">
        <f t="shared" si="51"/>
        <v>0.72549019607843135</v>
      </c>
      <c r="G524" s="49" t="e">
        <f t="shared" si="53"/>
        <v>#REF!</v>
      </c>
      <c r="H524" s="49" t="e">
        <f t="shared" si="53"/>
        <v>#REF!</v>
      </c>
      <c r="I524" s="49" t="e">
        <f t="shared" si="53"/>
        <v>#REF!</v>
      </c>
      <c r="J524" s="116"/>
      <c r="K524" s="116"/>
      <c r="L524" s="116"/>
      <c r="N524" s="49">
        <v>38.7667</v>
      </c>
      <c r="O524" s="49">
        <v>71.903000000000006</v>
      </c>
      <c r="P524" s="49">
        <v>185</v>
      </c>
    </row>
    <row r="525" spans="1:16" x14ac:dyDescent="0.3">
      <c r="A525" s="49">
        <v>479</v>
      </c>
      <c r="B525" s="115">
        <f t="shared" si="49"/>
        <v>3.1415324548560273</v>
      </c>
      <c r="C525" s="49">
        <f t="shared" si="50"/>
        <v>403.21707262389322</v>
      </c>
      <c r="D525" s="49">
        <f t="shared" si="51"/>
        <v>0.15294117647058822</v>
      </c>
      <c r="E525" s="49">
        <f t="shared" si="51"/>
        <v>0.28895294117647063</v>
      </c>
      <c r="F525" s="49">
        <f t="shared" si="51"/>
        <v>0.74652549019607839</v>
      </c>
      <c r="G525" s="49" t="e">
        <f t="shared" si="53"/>
        <v>#REF!</v>
      </c>
      <c r="H525" s="49" t="e">
        <f t="shared" si="53"/>
        <v>#REF!</v>
      </c>
      <c r="I525" s="49" t="e">
        <f t="shared" si="53"/>
        <v>#REF!</v>
      </c>
      <c r="J525" s="116"/>
      <c r="K525" s="116"/>
      <c r="L525" s="116"/>
      <c r="N525" s="49">
        <v>39</v>
      </c>
      <c r="O525" s="49">
        <v>73.683000000000007</v>
      </c>
      <c r="P525" s="49">
        <v>190.364</v>
      </c>
    </row>
    <row r="526" spans="1:16" x14ac:dyDescent="0.3">
      <c r="A526" s="49">
        <v>480</v>
      </c>
      <c r="B526" s="115">
        <f t="shared" si="49"/>
        <v>3.1395314787701314</v>
      </c>
      <c r="C526" s="49">
        <f t="shared" si="50"/>
        <v>403.47406247260193</v>
      </c>
      <c r="D526" s="49">
        <f t="shared" si="51"/>
        <v>0.15294117647058822</v>
      </c>
      <c r="E526" s="49">
        <f t="shared" si="51"/>
        <v>0.29132156862745101</v>
      </c>
      <c r="F526" s="49">
        <f t="shared" si="51"/>
        <v>0.75294117647058822</v>
      </c>
      <c r="G526" s="49" t="e">
        <f t="shared" si="53"/>
        <v>#REF!</v>
      </c>
      <c r="H526" s="49" t="e">
        <f t="shared" si="53"/>
        <v>#REF!</v>
      </c>
      <c r="I526" s="49" t="e">
        <f t="shared" si="53"/>
        <v>#REF!</v>
      </c>
      <c r="J526" s="116"/>
      <c r="K526" s="116"/>
      <c r="L526" s="116"/>
      <c r="N526" s="49">
        <v>39</v>
      </c>
      <c r="O526" s="49">
        <v>74.287000000000006</v>
      </c>
      <c r="P526" s="49">
        <v>192</v>
      </c>
    </row>
    <row r="527" spans="1:16" x14ac:dyDescent="0.3">
      <c r="A527" s="49">
        <v>481</v>
      </c>
      <c r="B527" s="115">
        <f t="shared" si="49"/>
        <v>3.1375305026842359</v>
      </c>
      <c r="C527" s="49">
        <f t="shared" si="50"/>
        <v>403.73138011448498</v>
      </c>
      <c r="D527" s="49">
        <f t="shared" si="51"/>
        <v>0.15294117647058822</v>
      </c>
      <c r="E527" s="49">
        <f t="shared" si="51"/>
        <v>0.28822352941176471</v>
      </c>
      <c r="F527" s="49">
        <f t="shared" si="51"/>
        <v>0.75594117647058823</v>
      </c>
      <c r="G527" s="49" t="e">
        <f t="shared" ref="G527:I542" si="54">G526</f>
        <v>#REF!</v>
      </c>
      <c r="H527" s="49" t="e">
        <f t="shared" si="54"/>
        <v>#REF!</v>
      </c>
      <c r="I527" s="49" t="e">
        <f t="shared" si="54"/>
        <v>#REF!</v>
      </c>
      <c r="J527" s="116"/>
      <c r="K527" s="116"/>
      <c r="L527" s="116"/>
      <c r="N527" s="49">
        <v>39</v>
      </c>
      <c r="O527" s="49">
        <v>73.497</v>
      </c>
      <c r="P527" s="49">
        <v>192.76499999999999</v>
      </c>
    </row>
    <row r="528" spans="1:16" x14ac:dyDescent="0.3">
      <c r="A528" s="49">
        <v>482</v>
      </c>
      <c r="B528" s="115">
        <f t="shared" si="49"/>
        <v>3.1355295265983405</v>
      </c>
      <c r="C528" s="49">
        <f t="shared" si="50"/>
        <v>403.98902617709791</v>
      </c>
      <c r="D528" s="49">
        <f t="shared" si="51"/>
        <v>0.1589392156862745</v>
      </c>
      <c r="E528" s="49">
        <f t="shared" si="51"/>
        <v>0.290921568627451</v>
      </c>
      <c r="F528" s="49">
        <f t="shared" si="51"/>
        <v>0.75686274509803919</v>
      </c>
      <c r="G528" s="49" t="e">
        <f t="shared" si="54"/>
        <v>#REF!</v>
      </c>
      <c r="H528" s="49" t="e">
        <f t="shared" si="54"/>
        <v>#REF!</v>
      </c>
      <c r="I528" s="49" t="e">
        <f t="shared" si="54"/>
        <v>#REF!</v>
      </c>
      <c r="J528" s="116"/>
      <c r="K528" s="116"/>
      <c r="L528" s="116"/>
      <c r="N528" s="49">
        <v>40.529499999999999</v>
      </c>
      <c r="O528" s="49">
        <v>74.185000000000002</v>
      </c>
      <c r="P528" s="49">
        <v>193</v>
      </c>
    </row>
    <row r="529" spans="1:16" x14ac:dyDescent="0.3">
      <c r="A529" s="49">
        <v>483</v>
      </c>
      <c r="B529" s="115">
        <f t="shared" si="49"/>
        <v>3.1335285505124451</v>
      </c>
      <c r="C529" s="49">
        <f t="shared" si="50"/>
        <v>404.24700128959921</v>
      </c>
      <c r="D529" s="49">
        <f t="shared" si="51"/>
        <v>0.16078431372549021</v>
      </c>
      <c r="E529" s="49">
        <f t="shared" si="51"/>
        <v>0.29187450980392154</v>
      </c>
      <c r="F529" s="49">
        <f t="shared" si="51"/>
        <v>0.76285882352941181</v>
      </c>
      <c r="G529" s="49" t="e">
        <f t="shared" si="54"/>
        <v>#REF!</v>
      </c>
      <c r="H529" s="49" t="e">
        <f t="shared" si="54"/>
        <v>#REF!</v>
      </c>
      <c r="I529" s="49" t="e">
        <f t="shared" si="54"/>
        <v>#REF!</v>
      </c>
      <c r="J529" s="116"/>
      <c r="K529" s="116"/>
      <c r="L529" s="116"/>
      <c r="N529" s="49">
        <v>41</v>
      </c>
      <c r="O529" s="49">
        <v>74.427999999999997</v>
      </c>
      <c r="P529" s="49">
        <v>194.529</v>
      </c>
    </row>
    <row r="530" spans="1:16" x14ac:dyDescent="0.3">
      <c r="A530" s="49">
        <v>484</v>
      </c>
      <c r="B530" s="115">
        <f t="shared" si="49"/>
        <v>3.1315275744265492</v>
      </c>
      <c r="C530" s="49">
        <f t="shared" si="50"/>
        <v>404.50530608275557</v>
      </c>
      <c r="D530" s="49">
        <f t="shared" si="51"/>
        <v>0.16078431372549021</v>
      </c>
      <c r="E530" s="49">
        <f t="shared" si="51"/>
        <v>0.29054509803921569</v>
      </c>
      <c r="F530" s="49">
        <f t="shared" si="51"/>
        <v>0.76470588235294124</v>
      </c>
      <c r="G530" s="49" t="e">
        <f t="shared" si="54"/>
        <v>#REF!</v>
      </c>
      <c r="H530" s="49" t="e">
        <f t="shared" si="54"/>
        <v>#REF!</v>
      </c>
      <c r="I530" s="49" t="e">
        <f t="shared" si="54"/>
        <v>#REF!</v>
      </c>
      <c r="J530" s="116"/>
      <c r="K530" s="116"/>
      <c r="L530" s="116"/>
      <c r="N530" s="49">
        <v>41</v>
      </c>
      <c r="O530" s="49">
        <v>74.088999999999999</v>
      </c>
      <c r="P530" s="49">
        <v>195</v>
      </c>
    </row>
    <row r="531" spans="1:16" x14ac:dyDescent="0.3">
      <c r="A531" s="49">
        <v>485</v>
      </c>
      <c r="B531" s="115">
        <f t="shared" si="49"/>
        <v>3.1295265983406537</v>
      </c>
      <c r="C531" s="49">
        <f t="shared" si="50"/>
        <v>404.76394118894655</v>
      </c>
      <c r="D531" s="49">
        <f t="shared" si="51"/>
        <v>0.16078431372549021</v>
      </c>
      <c r="E531" s="49">
        <f t="shared" si="51"/>
        <v>0.2961843137254902</v>
      </c>
      <c r="F531" s="49">
        <f t="shared" si="51"/>
        <v>0.76769803921568625</v>
      </c>
      <c r="G531" s="49" t="e">
        <f t="shared" si="54"/>
        <v>#REF!</v>
      </c>
      <c r="H531" s="49" t="e">
        <f t="shared" si="54"/>
        <v>#REF!</v>
      </c>
      <c r="I531" s="49" t="e">
        <f t="shared" si="54"/>
        <v>#REF!</v>
      </c>
      <c r="J531" s="116"/>
      <c r="K531" s="116"/>
      <c r="L531" s="116"/>
      <c r="N531" s="49">
        <v>41</v>
      </c>
      <c r="O531" s="49">
        <v>75.527000000000001</v>
      </c>
      <c r="P531" s="49">
        <v>195.76300000000001</v>
      </c>
    </row>
    <row r="532" spans="1:16" x14ac:dyDescent="0.3">
      <c r="A532" s="49">
        <v>486</v>
      </c>
      <c r="B532" s="115">
        <f t="shared" si="49"/>
        <v>3.1275256222547583</v>
      </c>
      <c r="C532" s="49">
        <f t="shared" si="50"/>
        <v>405.02290724217045</v>
      </c>
      <c r="D532" s="49">
        <f t="shared" si="51"/>
        <v>0.15779294117647058</v>
      </c>
      <c r="E532" s="49">
        <f t="shared" si="51"/>
        <v>0.30103137254901963</v>
      </c>
      <c r="F532" s="49">
        <f t="shared" si="51"/>
        <v>0.7686274509803922</v>
      </c>
      <c r="G532" s="49" t="e">
        <f t="shared" si="54"/>
        <v>#REF!</v>
      </c>
      <c r="H532" s="49" t="e">
        <f t="shared" si="54"/>
        <v>#REF!</v>
      </c>
      <c r="I532" s="49" t="e">
        <f t="shared" si="54"/>
        <v>#REF!</v>
      </c>
      <c r="J532" s="116"/>
      <c r="K532" s="116"/>
      <c r="L532" s="116"/>
      <c r="N532" s="49">
        <v>40.237200000000001</v>
      </c>
      <c r="O532" s="49">
        <v>76.763000000000005</v>
      </c>
      <c r="P532" s="49">
        <v>196</v>
      </c>
    </row>
    <row r="533" spans="1:16" x14ac:dyDescent="0.3">
      <c r="A533" s="49">
        <v>487</v>
      </c>
      <c r="B533" s="115">
        <f t="shared" si="49"/>
        <v>3.1255246461688628</v>
      </c>
      <c r="C533" s="49">
        <f t="shared" si="50"/>
        <v>405.2822048780489</v>
      </c>
      <c r="D533" s="49">
        <f t="shared" si="51"/>
        <v>0.15686274509803921</v>
      </c>
      <c r="E533" s="49">
        <f t="shared" si="51"/>
        <v>0.29897254901960785</v>
      </c>
      <c r="F533" s="49">
        <f t="shared" si="51"/>
        <v>0.77759607843137257</v>
      </c>
      <c r="G533" s="49" t="e">
        <f t="shared" si="54"/>
        <v>#REF!</v>
      </c>
      <c r="H533" s="49" t="e">
        <f t="shared" si="54"/>
        <v>#REF!</v>
      </c>
      <c r="I533" s="49" t="e">
        <f t="shared" si="54"/>
        <v>#REF!</v>
      </c>
      <c r="J533" s="116"/>
      <c r="K533" s="116"/>
      <c r="L533" s="116"/>
      <c r="N533" s="49">
        <v>40</v>
      </c>
      <c r="O533" s="49">
        <v>76.238</v>
      </c>
      <c r="P533" s="49">
        <v>198.28700000000001</v>
      </c>
    </row>
    <row r="534" spans="1:16" x14ac:dyDescent="0.3">
      <c r="A534" s="49">
        <v>488</v>
      </c>
      <c r="B534" s="115">
        <f t="shared" si="49"/>
        <v>3.1235236700829669</v>
      </c>
      <c r="C534" s="49">
        <f t="shared" si="50"/>
        <v>405.54183473383245</v>
      </c>
      <c r="D534" s="49">
        <f t="shared" si="51"/>
        <v>0.15387529411764705</v>
      </c>
      <c r="E534" s="49">
        <f t="shared" si="51"/>
        <v>0.30075294117647056</v>
      </c>
      <c r="F534" s="49">
        <f t="shared" si="51"/>
        <v>0.7803921568627451</v>
      </c>
      <c r="G534" s="49" t="e">
        <f t="shared" si="54"/>
        <v>#REF!</v>
      </c>
      <c r="H534" s="49" t="e">
        <f t="shared" si="54"/>
        <v>#REF!</v>
      </c>
      <c r="I534" s="49" t="e">
        <f t="shared" si="54"/>
        <v>#REF!</v>
      </c>
      <c r="J534" s="116"/>
      <c r="K534" s="116"/>
      <c r="L534" s="116"/>
      <c r="N534" s="49">
        <v>39.238199999999999</v>
      </c>
      <c r="O534" s="49">
        <v>76.691999999999993</v>
      </c>
      <c r="P534" s="49">
        <v>199</v>
      </c>
    </row>
    <row r="535" spans="1:16" x14ac:dyDescent="0.3">
      <c r="A535" s="49">
        <v>489</v>
      </c>
      <c r="B535" s="115">
        <f t="shared" si="49"/>
        <v>3.1215226939970715</v>
      </c>
      <c r="C535" s="49">
        <f t="shared" si="50"/>
        <v>405.80179744840541</v>
      </c>
      <c r="D535" s="49">
        <f t="shared" si="51"/>
        <v>0.15294117647058822</v>
      </c>
      <c r="E535" s="49">
        <f t="shared" si="51"/>
        <v>0.29891372549019607</v>
      </c>
      <c r="F535" s="49">
        <f t="shared" si="51"/>
        <v>0.77143529411764711</v>
      </c>
      <c r="G535" s="49" t="e">
        <f t="shared" si="54"/>
        <v>#REF!</v>
      </c>
      <c r="H535" s="49" t="e">
        <f t="shared" si="54"/>
        <v>#REF!</v>
      </c>
      <c r="I535" s="49" t="e">
        <f t="shared" si="54"/>
        <v>#REF!</v>
      </c>
      <c r="J535" s="116"/>
      <c r="K535" s="116"/>
      <c r="L535" s="116"/>
      <c r="N535" s="49">
        <v>39</v>
      </c>
      <c r="O535" s="49">
        <v>76.222999999999999</v>
      </c>
      <c r="P535" s="49">
        <v>196.71600000000001</v>
      </c>
    </row>
    <row r="536" spans="1:16" x14ac:dyDescent="0.3">
      <c r="A536" s="49">
        <v>490</v>
      </c>
      <c r="B536" s="115">
        <f t="shared" si="49"/>
        <v>3.1195217179111761</v>
      </c>
      <c r="C536" s="49">
        <f t="shared" si="50"/>
        <v>406.06209366229149</v>
      </c>
      <c r="D536" s="49">
        <f t="shared" si="51"/>
        <v>0.1559250980392157</v>
      </c>
      <c r="E536" s="49">
        <f t="shared" si="51"/>
        <v>0.29803921568627451</v>
      </c>
      <c r="F536" s="49">
        <f t="shared" si="51"/>
        <v>0.7686274509803922</v>
      </c>
      <c r="G536" s="49" t="e">
        <f t="shared" si="54"/>
        <v>#REF!</v>
      </c>
      <c r="H536" s="49" t="e">
        <f t="shared" si="54"/>
        <v>#REF!</v>
      </c>
      <c r="I536" s="49" t="e">
        <f t="shared" si="54"/>
        <v>#REF!</v>
      </c>
      <c r="J536" s="116"/>
      <c r="K536" s="116"/>
      <c r="L536" s="116"/>
      <c r="N536" s="49">
        <v>39.760899999999999</v>
      </c>
      <c r="O536" s="49">
        <v>76</v>
      </c>
      <c r="P536" s="49">
        <v>196</v>
      </c>
    </row>
    <row r="537" spans="1:16" x14ac:dyDescent="0.3">
      <c r="A537" s="49">
        <v>491</v>
      </c>
      <c r="B537" s="115">
        <f t="shared" si="49"/>
        <v>3.1175207418252806</v>
      </c>
      <c r="C537" s="49">
        <f t="shared" si="50"/>
        <v>406.32272401765874</v>
      </c>
      <c r="D537" s="49">
        <f t="shared" si="51"/>
        <v>0.15686274509803921</v>
      </c>
      <c r="E537" s="49">
        <f t="shared" si="51"/>
        <v>0.29803921568627451</v>
      </c>
      <c r="F537" s="49">
        <f t="shared" si="51"/>
        <v>0.77757254901960793</v>
      </c>
      <c r="G537" s="49" t="e">
        <f t="shared" si="54"/>
        <v>#REF!</v>
      </c>
      <c r="H537" s="49" t="e">
        <f t="shared" si="54"/>
        <v>#REF!</v>
      </c>
      <c r="I537" s="49" t="e">
        <f t="shared" si="54"/>
        <v>#REF!</v>
      </c>
      <c r="J537" s="116"/>
      <c r="K537" s="116"/>
      <c r="L537" s="116"/>
      <c r="N537" s="49">
        <v>40</v>
      </c>
      <c r="O537" s="49">
        <v>76</v>
      </c>
      <c r="P537" s="49">
        <v>198.28100000000001</v>
      </c>
    </row>
    <row r="538" spans="1:16" x14ac:dyDescent="0.3">
      <c r="A538" s="49">
        <v>492</v>
      </c>
      <c r="B538" s="115">
        <f t="shared" si="49"/>
        <v>3.1155197657393847</v>
      </c>
      <c r="C538" s="49">
        <f t="shared" si="50"/>
        <v>406.58368915832529</v>
      </c>
      <c r="D538" s="49">
        <f t="shared" si="51"/>
        <v>0.15984274509803922</v>
      </c>
      <c r="E538" s="49">
        <f t="shared" si="51"/>
        <v>0.29803921568627451</v>
      </c>
      <c r="F538" s="49">
        <f t="shared" si="51"/>
        <v>0.78027843137254904</v>
      </c>
      <c r="G538" s="49" t="e">
        <f t="shared" si="54"/>
        <v>#REF!</v>
      </c>
      <c r="H538" s="49" t="e">
        <f t="shared" si="54"/>
        <v>#REF!</v>
      </c>
      <c r="I538" s="49" t="e">
        <f t="shared" si="54"/>
        <v>#REF!</v>
      </c>
      <c r="J538" s="116"/>
      <c r="K538" s="116"/>
      <c r="L538" s="116"/>
      <c r="N538" s="49">
        <v>40.759900000000002</v>
      </c>
      <c r="O538" s="49">
        <v>76</v>
      </c>
      <c r="P538" s="49">
        <v>198.971</v>
      </c>
    </row>
    <row r="539" spans="1:16" x14ac:dyDescent="0.3">
      <c r="A539" s="49">
        <v>493</v>
      </c>
      <c r="B539" s="115">
        <f t="shared" si="49"/>
        <v>3.1135187896534893</v>
      </c>
      <c r="C539" s="49">
        <f t="shared" si="50"/>
        <v>406.84498972976377</v>
      </c>
      <c r="D539" s="49">
        <f t="shared" si="51"/>
        <v>0.16078431372549021</v>
      </c>
      <c r="E539" s="49">
        <f t="shared" si="51"/>
        <v>0.29821960784313728</v>
      </c>
      <c r="F539" s="49">
        <f t="shared" si="51"/>
        <v>0.78331764705882356</v>
      </c>
      <c r="G539" s="49" t="e">
        <f t="shared" si="54"/>
        <v>#REF!</v>
      </c>
      <c r="H539" s="49" t="e">
        <f t="shared" si="54"/>
        <v>#REF!</v>
      </c>
      <c r="I539" s="49" t="e">
        <f t="shared" si="54"/>
        <v>#REF!</v>
      </c>
      <c r="J539" s="116"/>
      <c r="K539" s="116"/>
      <c r="L539" s="116"/>
      <c r="N539" s="49">
        <v>41</v>
      </c>
      <c r="O539" s="49">
        <v>76.046000000000006</v>
      </c>
      <c r="P539" s="49">
        <v>199.74600000000001</v>
      </c>
    </row>
    <row r="540" spans="1:16" x14ac:dyDescent="0.3">
      <c r="A540" s="49">
        <v>494</v>
      </c>
      <c r="B540" s="115">
        <f t="shared" si="49"/>
        <v>3.1115178135675938</v>
      </c>
      <c r="C540" s="49">
        <f t="shared" si="50"/>
        <v>407.10662637910764</v>
      </c>
      <c r="D540" s="49">
        <f t="shared" si="51"/>
        <v>0.16079960784313727</v>
      </c>
      <c r="E540" s="49">
        <f t="shared" si="51"/>
        <v>0.30441960784313726</v>
      </c>
      <c r="F540" s="49">
        <f t="shared" si="51"/>
        <v>0.78452941176470592</v>
      </c>
      <c r="G540" s="49" t="e">
        <f t="shared" si="54"/>
        <v>#REF!</v>
      </c>
      <c r="H540" s="49" t="e">
        <f t="shared" si="54"/>
        <v>#REF!</v>
      </c>
      <c r="I540" s="49" t="e">
        <f t="shared" si="54"/>
        <v>#REF!</v>
      </c>
      <c r="J540" s="116"/>
      <c r="K540" s="116"/>
      <c r="L540" s="116"/>
      <c r="N540" s="49">
        <v>41.003900000000002</v>
      </c>
      <c r="O540" s="49">
        <v>77.626999999999995</v>
      </c>
      <c r="P540" s="49">
        <v>200.05500000000001</v>
      </c>
    </row>
    <row r="541" spans="1:16" x14ac:dyDescent="0.3">
      <c r="A541" s="49">
        <v>495</v>
      </c>
      <c r="B541" s="115">
        <f t="shared" si="49"/>
        <v>3.1095168374816984</v>
      </c>
      <c r="C541" s="49">
        <f t="shared" si="50"/>
        <v>407.36859975515597</v>
      </c>
      <c r="D541" s="49">
        <f t="shared" si="51"/>
        <v>0.16060627450980391</v>
      </c>
      <c r="E541" s="49">
        <f t="shared" si="51"/>
        <v>0.30626666666666669</v>
      </c>
      <c r="F541" s="49">
        <f t="shared" si="51"/>
        <v>0.79831764705882358</v>
      </c>
      <c r="G541" s="49" t="e">
        <f t="shared" si="54"/>
        <v>#REF!</v>
      </c>
      <c r="H541" s="49" t="e">
        <f t="shared" si="54"/>
        <v>#REF!</v>
      </c>
      <c r="I541" s="49" t="e">
        <f t="shared" si="54"/>
        <v>#REF!</v>
      </c>
      <c r="J541" s="116"/>
      <c r="K541" s="116"/>
      <c r="L541" s="116"/>
      <c r="N541" s="49">
        <v>40.954599999999999</v>
      </c>
      <c r="O541" s="49">
        <v>78.097999999999999</v>
      </c>
      <c r="P541" s="49">
        <v>203.571</v>
      </c>
    </row>
    <row r="542" spans="1:16" x14ac:dyDescent="0.3">
      <c r="A542" s="49">
        <v>496</v>
      </c>
      <c r="B542" s="115">
        <f t="shared" si="49"/>
        <v>3.1075158613958025</v>
      </c>
      <c r="C542" s="49">
        <f t="shared" si="50"/>
        <v>407.63091050837892</v>
      </c>
      <c r="D542" s="49">
        <f t="shared" si="51"/>
        <v>0.15498470588235291</v>
      </c>
      <c r="E542" s="49">
        <f t="shared" si="51"/>
        <v>0.30331764705882353</v>
      </c>
      <c r="F542" s="49">
        <f t="shared" si="51"/>
        <v>0.80229803921568632</v>
      </c>
      <c r="G542" s="49" t="e">
        <f t="shared" si="54"/>
        <v>#REF!</v>
      </c>
      <c r="H542" s="49" t="e">
        <f t="shared" si="54"/>
        <v>#REF!</v>
      </c>
      <c r="I542" s="49" t="e">
        <f t="shared" si="54"/>
        <v>#REF!</v>
      </c>
      <c r="J542" s="116"/>
      <c r="K542" s="116"/>
      <c r="L542" s="116"/>
      <c r="N542" s="49">
        <v>39.521099999999997</v>
      </c>
      <c r="O542" s="49">
        <v>77.346000000000004</v>
      </c>
      <c r="P542" s="49">
        <v>204.58600000000001</v>
      </c>
    </row>
    <row r="543" spans="1:16" x14ac:dyDescent="0.3">
      <c r="A543" s="49">
        <v>497</v>
      </c>
      <c r="B543" s="115">
        <f t="shared" si="49"/>
        <v>3.105514885309907</v>
      </c>
      <c r="C543" s="49">
        <f t="shared" si="50"/>
        <v>407.89355929092295</v>
      </c>
      <c r="D543" s="49">
        <f t="shared" si="51"/>
        <v>0.1533258823529412</v>
      </c>
      <c r="E543" s="49">
        <f t="shared" si="51"/>
        <v>0.307643137254902</v>
      </c>
      <c r="F543" s="49">
        <f t="shared" si="51"/>
        <v>0.80077647058823531</v>
      </c>
      <c r="G543" s="49" t="e">
        <f t="shared" ref="G543:I558" si="55">G542</f>
        <v>#REF!</v>
      </c>
      <c r="H543" s="49" t="e">
        <f t="shared" si="55"/>
        <v>#REF!</v>
      </c>
      <c r="I543" s="49" t="e">
        <f t="shared" si="55"/>
        <v>#REF!</v>
      </c>
      <c r="J543" s="116"/>
      <c r="K543" s="116"/>
      <c r="L543" s="116"/>
      <c r="N543" s="49">
        <v>39.098100000000002</v>
      </c>
      <c r="O543" s="49">
        <v>78.448999999999998</v>
      </c>
      <c r="P543" s="49">
        <v>204.19800000000001</v>
      </c>
    </row>
    <row r="544" spans="1:16" x14ac:dyDescent="0.3">
      <c r="A544" s="49">
        <v>498</v>
      </c>
      <c r="B544" s="115">
        <f t="shared" si="49"/>
        <v>3.1035139092240116</v>
      </c>
      <c r="C544" s="49">
        <f t="shared" si="50"/>
        <v>408.15654675661665</v>
      </c>
      <c r="D544" s="49">
        <f t="shared" si="51"/>
        <v>0.15083019607843137</v>
      </c>
      <c r="E544" s="49">
        <f t="shared" si="51"/>
        <v>0.30623921568627449</v>
      </c>
      <c r="F544" s="49">
        <f t="shared" si="51"/>
        <v>0.79974117647058829</v>
      </c>
      <c r="G544" s="49" t="e">
        <f t="shared" si="55"/>
        <v>#REF!</v>
      </c>
      <c r="H544" s="49" t="e">
        <f t="shared" si="55"/>
        <v>#REF!</v>
      </c>
      <c r="I544" s="49" t="e">
        <f t="shared" si="55"/>
        <v>#REF!</v>
      </c>
      <c r="J544" s="116"/>
      <c r="K544" s="116"/>
      <c r="L544" s="116"/>
      <c r="N544" s="49">
        <v>38.4617</v>
      </c>
      <c r="O544" s="49">
        <v>78.090999999999994</v>
      </c>
      <c r="P544" s="49">
        <v>203.934</v>
      </c>
    </row>
    <row r="545" spans="1:16" x14ac:dyDescent="0.3">
      <c r="A545" s="49">
        <v>499</v>
      </c>
      <c r="B545" s="115">
        <f t="shared" si="49"/>
        <v>3.1015129331381162</v>
      </c>
      <c r="C545" s="49">
        <f t="shared" si="50"/>
        <v>408.4198735609757</v>
      </c>
      <c r="D545" s="49">
        <f t="shared" si="51"/>
        <v>0.15020235294117645</v>
      </c>
      <c r="E545" s="49">
        <f t="shared" si="51"/>
        <v>0.30222352941176467</v>
      </c>
      <c r="F545" s="49">
        <f t="shared" si="51"/>
        <v>0.79628235294117644</v>
      </c>
      <c r="G545" s="49" t="e">
        <f t="shared" si="55"/>
        <v>#REF!</v>
      </c>
      <c r="H545" s="49" t="e">
        <f t="shared" si="55"/>
        <v>#REF!</v>
      </c>
      <c r="I545" s="49" t="e">
        <f t="shared" si="55"/>
        <v>#REF!</v>
      </c>
      <c r="J545" s="116"/>
      <c r="K545" s="116"/>
      <c r="L545" s="116"/>
      <c r="N545" s="49">
        <v>38.301600000000001</v>
      </c>
      <c r="O545" s="49">
        <v>77.066999999999993</v>
      </c>
      <c r="P545" s="49">
        <v>203.05199999999999</v>
      </c>
    </row>
    <row r="546" spans="1:16" x14ac:dyDescent="0.3">
      <c r="A546" s="49">
        <v>500</v>
      </c>
      <c r="B546" s="115">
        <f t="shared" si="49"/>
        <v>3.0995119570522203</v>
      </c>
      <c r="C546" s="49">
        <f t="shared" si="50"/>
        <v>408.68354036120877</v>
      </c>
      <c r="D546" s="49">
        <f t="shared" si="51"/>
        <v>0.16609607843137256</v>
      </c>
      <c r="E546" s="49">
        <f t="shared" si="51"/>
        <v>0.30413725490196081</v>
      </c>
      <c r="F546" s="49">
        <f t="shared" si="51"/>
        <v>0.79529019607843143</v>
      </c>
      <c r="G546" s="49" t="e">
        <f t="shared" si="55"/>
        <v>#REF!</v>
      </c>
      <c r="H546" s="49" t="e">
        <f t="shared" si="55"/>
        <v>#REF!</v>
      </c>
      <c r="I546" s="49" t="e">
        <f t="shared" si="55"/>
        <v>#REF!</v>
      </c>
      <c r="J546" s="116"/>
      <c r="K546" s="116"/>
      <c r="L546" s="116"/>
      <c r="N546" s="49">
        <v>42.354500000000002</v>
      </c>
      <c r="O546" s="49">
        <v>77.555000000000007</v>
      </c>
      <c r="P546" s="49">
        <v>202.79900000000001</v>
      </c>
    </row>
    <row r="547" spans="1:16" x14ac:dyDescent="0.3">
      <c r="A547" s="49">
        <v>501</v>
      </c>
      <c r="B547" s="115">
        <f t="shared" si="49"/>
        <v>3.0975109809663248</v>
      </c>
      <c r="C547" s="49">
        <f t="shared" si="50"/>
        <v>408.94754781622248</v>
      </c>
      <c r="D547" s="49">
        <f t="shared" si="51"/>
        <v>0.17095294117647061</v>
      </c>
      <c r="E547" s="49">
        <f t="shared" si="51"/>
        <v>0.30203529411764707</v>
      </c>
      <c r="F547" s="49">
        <f t="shared" si="51"/>
        <v>0.80312549019607848</v>
      </c>
      <c r="G547" s="49" t="e">
        <f t="shared" si="55"/>
        <v>#REF!</v>
      </c>
      <c r="H547" s="49" t="e">
        <f t="shared" si="55"/>
        <v>#REF!</v>
      </c>
      <c r="I547" s="49" t="e">
        <f t="shared" si="55"/>
        <v>#REF!</v>
      </c>
      <c r="J547" s="116"/>
      <c r="K547" s="116"/>
      <c r="L547" s="116"/>
      <c r="N547" s="49">
        <v>43.593000000000004</v>
      </c>
      <c r="O547" s="49">
        <v>77.019000000000005</v>
      </c>
      <c r="P547" s="49">
        <v>204.797</v>
      </c>
    </row>
    <row r="548" spans="1:16" x14ac:dyDescent="0.3">
      <c r="A548" s="49">
        <v>502</v>
      </c>
      <c r="B548" s="115">
        <f t="shared" si="49"/>
        <v>3.0955100048804294</v>
      </c>
      <c r="C548" s="49">
        <f t="shared" si="50"/>
        <v>409.21189658662729</v>
      </c>
      <c r="D548" s="49">
        <f t="shared" si="51"/>
        <v>0.16390549019607845</v>
      </c>
      <c r="E548" s="49">
        <f t="shared" si="51"/>
        <v>0.2980196078431373</v>
      </c>
      <c r="F548" s="49">
        <f t="shared" si="51"/>
        <v>0.80588235294117638</v>
      </c>
      <c r="G548" s="49" t="e">
        <f t="shared" si="55"/>
        <v>#REF!</v>
      </c>
      <c r="H548" s="49" t="e">
        <f t="shared" si="55"/>
        <v>#REF!</v>
      </c>
      <c r="I548" s="49" t="e">
        <f t="shared" si="55"/>
        <v>#REF!</v>
      </c>
      <c r="J548" s="116"/>
      <c r="K548" s="116"/>
      <c r="L548" s="116"/>
      <c r="N548" s="49">
        <v>41.795900000000003</v>
      </c>
      <c r="O548" s="49">
        <v>75.995000000000005</v>
      </c>
      <c r="P548" s="49">
        <v>205.5</v>
      </c>
    </row>
    <row r="549" spans="1:16" x14ac:dyDescent="0.3">
      <c r="A549" s="49">
        <v>503</v>
      </c>
      <c r="B549" s="115">
        <f t="shared" si="49"/>
        <v>3.0935090287945339</v>
      </c>
      <c r="C549" s="49">
        <f t="shared" si="50"/>
        <v>409.47658733474282</v>
      </c>
      <c r="D549" s="49">
        <f t="shared" si="51"/>
        <v>0.16178901960784314</v>
      </c>
      <c r="E549" s="49">
        <f t="shared" si="51"/>
        <v>0.2994</v>
      </c>
      <c r="F549" s="49">
        <f t="shared" si="51"/>
        <v>0.80392549019607851</v>
      </c>
      <c r="G549" s="49" t="e">
        <f t="shared" si="55"/>
        <v>#REF!</v>
      </c>
      <c r="H549" s="49" t="e">
        <f t="shared" si="55"/>
        <v>#REF!</v>
      </c>
      <c r="I549" s="49" t="e">
        <f t="shared" si="55"/>
        <v>#REF!</v>
      </c>
      <c r="J549" s="116"/>
      <c r="K549" s="116"/>
      <c r="L549" s="116"/>
      <c r="N549" s="49">
        <v>41.2562</v>
      </c>
      <c r="O549" s="49">
        <v>76.346999999999994</v>
      </c>
      <c r="P549" s="49">
        <v>205.001</v>
      </c>
    </row>
    <row r="550" spans="1:16" x14ac:dyDescent="0.3">
      <c r="A550" s="49">
        <v>504</v>
      </c>
      <c r="B550" s="115">
        <f t="shared" si="49"/>
        <v>3.091508052708638</v>
      </c>
      <c r="C550" s="49">
        <f t="shared" si="50"/>
        <v>409.74162072460354</v>
      </c>
      <c r="D550" s="49">
        <f t="shared" si="51"/>
        <v>0.1686419607843137</v>
      </c>
      <c r="E550" s="49">
        <f t="shared" si="51"/>
        <v>0.30333725490196078</v>
      </c>
      <c r="F550" s="49">
        <f t="shared" si="51"/>
        <v>0.80351372549019606</v>
      </c>
      <c r="G550" s="49" t="e">
        <f t="shared" si="55"/>
        <v>#REF!</v>
      </c>
      <c r="H550" s="49" t="e">
        <f t="shared" si="55"/>
        <v>#REF!</v>
      </c>
      <c r="I550" s="49" t="e">
        <f t="shared" si="55"/>
        <v>#REF!</v>
      </c>
      <c r="J550" s="116"/>
      <c r="K550" s="116"/>
      <c r="L550" s="116"/>
      <c r="N550" s="49">
        <v>43.003700000000002</v>
      </c>
      <c r="O550" s="49">
        <v>77.350999999999999</v>
      </c>
      <c r="P550" s="49">
        <v>204.89599999999999</v>
      </c>
    </row>
    <row r="551" spans="1:16" x14ac:dyDescent="0.3">
      <c r="A551" s="49">
        <v>505</v>
      </c>
      <c r="B551" s="115">
        <f t="shared" si="49"/>
        <v>3.0895070766227426</v>
      </c>
      <c r="C551" s="49">
        <f t="shared" si="50"/>
        <v>410.006997421964</v>
      </c>
      <c r="D551" s="49">
        <f t="shared" si="51"/>
        <v>0.17105058823529412</v>
      </c>
      <c r="E551" s="49">
        <f t="shared" si="51"/>
        <v>0.30163137254901962</v>
      </c>
      <c r="F551" s="49">
        <f t="shared" si="51"/>
        <v>0.81571372549019605</v>
      </c>
      <c r="G551" s="49" t="e">
        <f t="shared" si="55"/>
        <v>#REF!</v>
      </c>
      <c r="H551" s="49" t="e">
        <f t="shared" si="55"/>
        <v>#REF!</v>
      </c>
      <c r="I551" s="49" t="e">
        <f t="shared" si="55"/>
        <v>#REF!</v>
      </c>
      <c r="J551" s="116"/>
      <c r="K551" s="116"/>
      <c r="L551" s="116"/>
      <c r="N551" s="49">
        <v>43.617899999999999</v>
      </c>
      <c r="O551" s="49">
        <v>76.915999999999997</v>
      </c>
      <c r="P551" s="49">
        <v>208.00700000000001</v>
      </c>
    </row>
    <row r="552" spans="1:16" x14ac:dyDescent="0.3">
      <c r="A552" s="49">
        <v>506</v>
      </c>
      <c r="B552" s="115">
        <f t="shared" si="49"/>
        <v>3.0875061005368472</v>
      </c>
      <c r="C552" s="49">
        <f t="shared" si="50"/>
        <v>410.27271809430482</v>
      </c>
      <c r="D552" s="49">
        <f t="shared" si="51"/>
        <v>0.16337058823529413</v>
      </c>
      <c r="E552" s="49">
        <f t="shared" si="51"/>
        <v>0.30547843137254904</v>
      </c>
      <c r="F552" s="49">
        <f t="shared" si="51"/>
        <v>0.81960784313725488</v>
      </c>
      <c r="G552" s="49" t="e">
        <f t="shared" si="55"/>
        <v>#REF!</v>
      </c>
      <c r="H552" s="49" t="e">
        <f t="shared" si="55"/>
        <v>#REF!</v>
      </c>
      <c r="I552" s="49" t="e">
        <f t="shared" si="55"/>
        <v>#REF!</v>
      </c>
      <c r="J552" s="116"/>
      <c r="K552" s="116"/>
      <c r="L552" s="116"/>
      <c r="N552" s="49">
        <v>41.659500000000001</v>
      </c>
      <c r="O552" s="49">
        <v>77.897000000000006</v>
      </c>
      <c r="P552" s="49">
        <v>209</v>
      </c>
    </row>
    <row r="553" spans="1:16" x14ac:dyDescent="0.3">
      <c r="A553" s="49">
        <v>507</v>
      </c>
      <c r="B553" s="115">
        <f t="shared" si="49"/>
        <v>3.0855051244509517</v>
      </c>
      <c r="C553" s="49">
        <f t="shared" si="50"/>
        <v>410.53878341083811</v>
      </c>
      <c r="D553" s="49">
        <f t="shared" si="51"/>
        <v>0.16078431372549021</v>
      </c>
      <c r="E553" s="49">
        <f t="shared" si="51"/>
        <v>0.30983921568627448</v>
      </c>
      <c r="F553" s="49">
        <f t="shared" si="51"/>
        <v>0.82372941176470582</v>
      </c>
      <c r="G553" s="49" t="e">
        <f t="shared" si="55"/>
        <v>#REF!</v>
      </c>
      <c r="H553" s="49" t="e">
        <f t="shared" si="55"/>
        <v>#REF!</v>
      </c>
      <c r="I553" s="49" t="e">
        <f t="shared" si="55"/>
        <v>#REF!</v>
      </c>
      <c r="J553" s="116"/>
      <c r="K553" s="116"/>
      <c r="L553" s="116"/>
      <c r="N553" s="49">
        <v>41</v>
      </c>
      <c r="O553" s="49">
        <v>79.009</v>
      </c>
      <c r="P553" s="49">
        <v>210.05099999999999</v>
      </c>
    </row>
    <row r="554" spans="1:16" x14ac:dyDescent="0.3">
      <c r="A554" s="49">
        <v>508</v>
      </c>
      <c r="B554" s="115">
        <f t="shared" si="49"/>
        <v>3.0835041483650558</v>
      </c>
      <c r="C554" s="49">
        <f t="shared" si="50"/>
        <v>410.80519404251294</v>
      </c>
      <c r="D554" s="49">
        <f t="shared" si="51"/>
        <v>0.1696321568627451</v>
      </c>
      <c r="E554" s="49">
        <f t="shared" si="51"/>
        <v>0.30944705882352941</v>
      </c>
      <c r="F554" s="49">
        <f t="shared" si="51"/>
        <v>0.82441568627450978</v>
      </c>
      <c r="G554" s="49" t="e">
        <f t="shared" si="55"/>
        <v>#REF!</v>
      </c>
      <c r="H554" s="49" t="e">
        <f t="shared" si="55"/>
        <v>#REF!</v>
      </c>
      <c r="I554" s="49" t="e">
        <f t="shared" si="55"/>
        <v>#REF!</v>
      </c>
      <c r="J554" s="116"/>
      <c r="K554" s="116"/>
      <c r="L554" s="116"/>
      <c r="N554" s="49">
        <v>43.2562</v>
      </c>
      <c r="O554" s="49">
        <v>78.909000000000006</v>
      </c>
      <c r="P554" s="49">
        <v>210.226</v>
      </c>
    </row>
    <row r="555" spans="1:16" x14ac:dyDescent="0.3">
      <c r="A555" s="49">
        <v>509</v>
      </c>
      <c r="B555" s="115">
        <f t="shared" si="49"/>
        <v>3.0815031722791604</v>
      </c>
      <c r="C555" s="49">
        <f t="shared" si="50"/>
        <v>411.07195066202104</v>
      </c>
      <c r="D555" s="49">
        <f t="shared" si="51"/>
        <v>0.17254901960784313</v>
      </c>
      <c r="E555" s="49">
        <f t="shared" si="51"/>
        <v>0.30659999999999998</v>
      </c>
      <c r="F555" s="49">
        <f t="shared" si="51"/>
        <v>0.82592156862745103</v>
      </c>
      <c r="G555" s="49" t="e">
        <f t="shared" si="55"/>
        <v>#REF!</v>
      </c>
      <c r="H555" s="49" t="e">
        <f t="shared" si="55"/>
        <v>#REF!</v>
      </c>
      <c r="I555" s="49" t="e">
        <f t="shared" si="55"/>
        <v>#REF!</v>
      </c>
      <c r="J555" s="116"/>
      <c r="K555" s="116"/>
      <c r="L555" s="116"/>
      <c r="N555" s="49">
        <v>44</v>
      </c>
      <c r="O555" s="49">
        <v>78.183000000000007</v>
      </c>
      <c r="P555" s="49">
        <v>210.61</v>
      </c>
    </row>
    <row r="556" spans="1:16" x14ac:dyDescent="0.3">
      <c r="A556" s="49">
        <v>510</v>
      </c>
      <c r="B556" s="115">
        <f t="shared" si="49"/>
        <v>3.0795021961932649</v>
      </c>
      <c r="C556" s="49">
        <f t="shared" si="50"/>
        <v>411.3390539438027</v>
      </c>
      <c r="D556" s="49">
        <f t="shared" si="51"/>
        <v>0.16865490196078431</v>
      </c>
      <c r="E556" s="49">
        <f t="shared" si="51"/>
        <v>0.29999215686274511</v>
      </c>
      <c r="F556" s="49">
        <f t="shared" si="51"/>
        <v>0.82568235294117653</v>
      </c>
      <c r="G556" s="49" t="e">
        <f t="shared" si="55"/>
        <v>#REF!</v>
      </c>
      <c r="H556" s="49" t="e">
        <f t="shared" si="55"/>
        <v>#REF!</v>
      </c>
      <c r="I556" s="49" t="e">
        <f t="shared" si="55"/>
        <v>#REF!</v>
      </c>
      <c r="J556" s="116"/>
      <c r="K556" s="116"/>
      <c r="L556" s="116"/>
      <c r="N556" s="49">
        <v>43.006999999999998</v>
      </c>
      <c r="O556" s="49">
        <v>76.498000000000005</v>
      </c>
      <c r="P556" s="49">
        <v>210.54900000000001</v>
      </c>
    </row>
    <row r="557" spans="1:16" x14ac:dyDescent="0.3">
      <c r="A557" s="49">
        <v>511</v>
      </c>
      <c r="B557" s="115">
        <f t="shared" si="49"/>
        <v>3.0775012201073695</v>
      </c>
      <c r="C557" s="49">
        <f t="shared" si="50"/>
        <v>411.60650456405227</v>
      </c>
      <c r="D557" s="49">
        <f t="shared" si="51"/>
        <v>0.16705411764705883</v>
      </c>
      <c r="E557" s="49">
        <f t="shared" si="51"/>
        <v>0.29647843137254903</v>
      </c>
      <c r="F557" s="49">
        <f t="shared" si="51"/>
        <v>0.82003921568627458</v>
      </c>
      <c r="G557" s="49" t="e">
        <f t="shared" si="55"/>
        <v>#REF!</v>
      </c>
      <c r="H557" s="49" t="e">
        <f t="shared" si="55"/>
        <v>#REF!</v>
      </c>
      <c r="I557" s="49" t="e">
        <f t="shared" si="55"/>
        <v>#REF!</v>
      </c>
      <c r="J557" s="116"/>
      <c r="K557" s="116"/>
      <c r="L557" s="116"/>
      <c r="N557" s="49">
        <v>42.598799999999997</v>
      </c>
      <c r="O557" s="49">
        <v>75.602000000000004</v>
      </c>
      <c r="P557" s="49">
        <v>209.11</v>
      </c>
    </row>
    <row r="558" spans="1:16" x14ac:dyDescent="0.3">
      <c r="A558" s="49">
        <v>512</v>
      </c>
      <c r="B558" s="115">
        <f t="shared" si="49"/>
        <v>3.0755002440214736</v>
      </c>
      <c r="C558" s="49">
        <f t="shared" si="50"/>
        <v>411.87430320072377</v>
      </c>
      <c r="D558" s="49">
        <f t="shared" si="51"/>
        <v>0.16674431372549017</v>
      </c>
      <c r="E558" s="49">
        <f t="shared" si="51"/>
        <v>0.29899607843137255</v>
      </c>
      <c r="F558" s="49">
        <f t="shared" si="51"/>
        <v>0.81781568627450985</v>
      </c>
      <c r="G558" s="49" t="e">
        <f t="shared" si="55"/>
        <v>#REF!</v>
      </c>
      <c r="H558" s="49" t="e">
        <f t="shared" si="55"/>
        <v>#REF!</v>
      </c>
      <c r="I558" s="49" t="e">
        <f t="shared" si="55"/>
        <v>#REF!</v>
      </c>
      <c r="J558" s="116"/>
      <c r="K558" s="116"/>
      <c r="L558" s="116"/>
      <c r="N558" s="49">
        <v>42.519799999999996</v>
      </c>
      <c r="O558" s="49">
        <v>76.244</v>
      </c>
      <c r="P558" s="49">
        <v>208.54300000000001</v>
      </c>
    </row>
    <row r="559" spans="1:16" x14ac:dyDescent="0.3">
      <c r="A559" s="49">
        <v>513</v>
      </c>
      <c r="B559" s="115">
        <f t="shared" ref="B559:B622" si="56">4.1/2049*(2049-A559)</f>
        <v>3.0734992679355781</v>
      </c>
      <c r="C559" s="49">
        <f t="shared" ref="C559:C622" si="57">0.4*18.6*78.1*2.18/B559</f>
        <v>412.1424505335367</v>
      </c>
      <c r="D559" s="49">
        <f t="shared" ref="D559:F622" si="58">N559/250/1.02</f>
        <v>0.16643411764705882</v>
      </c>
      <c r="E559" s="49">
        <f t="shared" si="58"/>
        <v>0.30301176470588237</v>
      </c>
      <c r="F559" s="49">
        <f t="shared" si="58"/>
        <v>0.81616078431372552</v>
      </c>
      <c r="G559" s="49" t="e">
        <f t="shared" ref="G559:I574" si="59">G558</f>
        <v>#REF!</v>
      </c>
      <c r="H559" s="49" t="e">
        <f t="shared" si="59"/>
        <v>#REF!</v>
      </c>
      <c r="I559" s="49" t="e">
        <f t="shared" si="59"/>
        <v>#REF!</v>
      </c>
      <c r="J559" s="116"/>
      <c r="K559" s="116"/>
      <c r="L559" s="116"/>
      <c r="N559" s="49">
        <v>42.4407</v>
      </c>
      <c r="O559" s="49">
        <v>77.268000000000001</v>
      </c>
      <c r="P559" s="49">
        <v>208.12100000000001</v>
      </c>
    </row>
    <row r="560" spans="1:16" x14ac:dyDescent="0.3">
      <c r="A560" s="49">
        <v>514</v>
      </c>
      <c r="B560" s="115">
        <f t="shared" si="56"/>
        <v>3.0714982918496827</v>
      </c>
      <c r="C560" s="49">
        <f t="shared" si="57"/>
        <v>412.41094724398198</v>
      </c>
      <c r="D560" s="49">
        <f t="shared" si="58"/>
        <v>0.16933294117647057</v>
      </c>
      <c r="E560" s="49">
        <f t="shared" si="58"/>
        <v>0.29821176470588234</v>
      </c>
      <c r="F560" s="49">
        <f t="shared" si="58"/>
        <v>0.81601960784313732</v>
      </c>
      <c r="G560" s="49" t="e">
        <f t="shared" si="59"/>
        <v>#REF!</v>
      </c>
      <c r="H560" s="49" t="e">
        <f t="shared" si="59"/>
        <v>#REF!</v>
      </c>
      <c r="I560" s="49" t="e">
        <f t="shared" si="59"/>
        <v>#REF!</v>
      </c>
      <c r="J560" s="116"/>
      <c r="K560" s="116"/>
      <c r="L560" s="116"/>
      <c r="N560" s="49">
        <v>43.179900000000004</v>
      </c>
      <c r="O560" s="49">
        <v>76.043999999999997</v>
      </c>
      <c r="P560" s="49">
        <v>208.08500000000001</v>
      </c>
    </row>
    <row r="561" spans="1:16" x14ac:dyDescent="0.3">
      <c r="A561" s="49">
        <v>515</v>
      </c>
      <c r="B561" s="115">
        <f t="shared" si="56"/>
        <v>3.0694973157637868</v>
      </c>
      <c r="C561" s="49">
        <f t="shared" si="57"/>
        <v>412.67979401532756</v>
      </c>
      <c r="D561" s="49">
        <f t="shared" si="58"/>
        <v>0.17030392156862745</v>
      </c>
      <c r="E561" s="49">
        <f t="shared" si="58"/>
        <v>0.29761176470588235</v>
      </c>
      <c r="F561" s="49">
        <f t="shared" si="58"/>
        <v>0.84469411764705882</v>
      </c>
      <c r="G561" s="49" t="e">
        <f t="shared" si="59"/>
        <v>#REF!</v>
      </c>
      <c r="H561" s="49" t="e">
        <f t="shared" si="59"/>
        <v>#REF!</v>
      </c>
      <c r="I561" s="49" t="e">
        <f t="shared" si="59"/>
        <v>#REF!</v>
      </c>
      <c r="J561" s="116"/>
      <c r="K561" s="116"/>
      <c r="L561" s="116"/>
      <c r="N561" s="49">
        <v>43.427500000000002</v>
      </c>
      <c r="O561" s="49">
        <v>75.891000000000005</v>
      </c>
      <c r="P561" s="49">
        <v>215.39699999999999</v>
      </c>
    </row>
    <row r="562" spans="1:16" x14ac:dyDescent="0.3">
      <c r="A562" s="49">
        <v>516</v>
      </c>
      <c r="B562" s="115">
        <f t="shared" si="56"/>
        <v>3.0674963396778914</v>
      </c>
      <c r="C562" s="49">
        <f t="shared" si="57"/>
        <v>412.94899153262389</v>
      </c>
      <c r="D562" s="49">
        <f t="shared" si="58"/>
        <v>0.17489176470588236</v>
      </c>
      <c r="E562" s="49">
        <f t="shared" si="58"/>
        <v>0.29803921568627451</v>
      </c>
      <c r="F562" s="49">
        <f t="shared" si="58"/>
        <v>0.85473725490196073</v>
      </c>
      <c r="G562" s="49" t="e">
        <f t="shared" si="59"/>
        <v>#REF!</v>
      </c>
      <c r="H562" s="49" t="e">
        <f t="shared" si="59"/>
        <v>#REF!</v>
      </c>
      <c r="I562" s="49" t="e">
        <f t="shared" si="59"/>
        <v>#REF!</v>
      </c>
      <c r="J562" s="116"/>
      <c r="K562" s="116"/>
      <c r="L562" s="116"/>
      <c r="N562" s="49">
        <v>44.5974</v>
      </c>
      <c r="O562" s="49">
        <v>76</v>
      </c>
      <c r="P562" s="49">
        <v>217.958</v>
      </c>
    </row>
    <row r="563" spans="1:16" x14ac:dyDescent="0.3">
      <c r="A563" s="49">
        <v>517</v>
      </c>
      <c r="B563" s="115">
        <f t="shared" si="56"/>
        <v>3.0654953635919959</v>
      </c>
      <c r="C563" s="49">
        <f t="shared" si="57"/>
        <v>413.21854048271047</v>
      </c>
      <c r="D563" s="49">
        <f t="shared" si="58"/>
        <v>0.1764705882352941</v>
      </c>
      <c r="E563" s="49">
        <f t="shared" si="58"/>
        <v>0.2962313725490196</v>
      </c>
      <c r="F563" s="49">
        <f t="shared" si="58"/>
        <v>0.83150588235294121</v>
      </c>
      <c r="G563" s="49" t="e">
        <f t="shared" si="59"/>
        <v>#REF!</v>
      </c>
      <c r="H563" s="49" t="e">
        <f t="shared" si="59"/>
        <v>#REF!</v>
      </c>
      <c r="I563" s="49" t="e">
        <f t="shared" si="59"/>
        <v>#REF!</v>
      </c>
      <c r="J563" s="116"/>
      <c r="K563" s="116"/>
      <c r="L563" s="116"/>
      <c r="N563" s="49">
        <v>45</v>
      </c>
      <c r="O563" s="49">
        <v>75.539000000000001</v>
      </c>
      <c r="P563" s="49">
        <v>212.03399999999999</v>
      </c>
    </row>
    <row r="564" spans="1:16" x14ac:dyDescent="0.3">
      <c r="A564" s="49">
        <v>518</v>
      </c>
      <c r="B564" s="115">
        <f t="shared" si="56"/>
        <v>3.0634943875061005</v>
      </c>
      <c r="C564" s="49">
        <f t="shared" si="57"/>
        <v>413.48844155422103</v>
      </c>
      <c r="D564" s="49">
        <f t="shared" si="58"/>
        <v>0.16972235294117649</v>
      </c>
      <c r="E564" s="49">
        <f t="shared" si="58"/>
        <v>0.29259607843137253</v>
      </c>
      <c r="F564" s="49">
        <f t="shared" si="58"/>
        <v>0.82225882352941171</v>
      </c>
      <c r="G564" s="49" t="e">
        <f t="shared" si="59"/>
        <v>#REF!</v>
      </c>
      <c r="H564" s="49" t="e">
        <f t="shared" si="59"/>
        <v>#REF!</v>
      </c>
      <c r="I564" s="49" t="e">
        <f t="shared" si="59"/>
        <v>#REF!</v>
      </c>
      <c r="J564" s="116"/>
      <c r="K564" s="116"/>
      <c r="L564" s="116"/>
      <c r="N564" s="49">
        <v>43.279200000000003</v>
      </c>
      <c r="O564" s="49">
        <v>74.611999999999995</v>
      </c>
      <c r="P564" s="49">
        <v>209.67599999999999</v>
      </c>
    </row>
    <row r="565" spans="1:16" x14ac:dyDescent="0.3">
      <c r="A565" s="49">
        <v>519</v>
      </c>
      <c r="B565" s="115">
        <f t="shared" si="56"/>
        <v>3.0614934114202046</v>
      </c>
      <c r="C565" s="49">
        <f t="shared" si="57"/>
        <v>413.75869543758984</v>
      </c>
      <c r="D565" s="49">
        <f t="shared" si="58"/>
        <v>0.16723215686274509</v>
      </c>
      <c r="E565" s="49">
        <f t="shared" si="58"/>
        <v>0.2885843137254902</v>
      </c>
      <c r="F565" s="49">
        <f t="shared" si="58"/>
        <v>0.83071372549019606</v>
      </c>
      <c r="G565" s="49" t="e">
        <f t="shared" si="59"/>
        <v>#REF!</v>
      </c>
      <c r="H565" s="49" t="e">
        <f t="shared" si="59"/>
        <v>#REF!</v>
      </c>
      <c r="I565" s="49" t="e">
        <f t="shared" si="59"/>
        <v>#REF!</v>
      </c>
      <c r="J565" s="116"/>
      <c r="K565" s="116"/>
      <c r="L565" s="116"/>
      <c r="N565" s="49">
        <v>42.644199999999998</v>
      </c>
      <c r="O565" s="49">
        <v>73.588999999999999</v>
      </c>
      <c r="P565" s="49">
        <v>211.83199999999999</v>
      </c>
    </row>
    <row r="566" spans="1:16" x14ac:dyDescent="0.3">
      <c r="A566" s="49">
        <v>520</v>
      </c>
      <c r="B566" s="115">
        <f t="shared" si="56"/>
        <v>3.0594924353343091</v>
      </c>
      <c r="C566" s="49">
        <f t="shared" si="57"/>
        <v>414.02930282505719</v>
      </c>
      <c r="D566" s="49">
        <f t="shared" si="58"/>
        <v>0.17526901960784316</v>
      </c>
      <c r="E566" s="49">
        <f t="shared" si="58"/>
        <v>0.29627450980392156</v>
      </c>
      <c r="F566" s="49">
        <f t="shared" si="58"/>
        <v>0.83381176470588236</v>
      </c>
      <c r="G566" s="49" t="e">
        <f t="shared" si="59"/>
        <v>#REF!</v>
      </c>
      <c r="H566" s="49" t="e">
        <f t="shared" si="59"/>
        <v>#REF!</v>
      </c>
      <c r="I566" s="49" t="e">
        <f t="shared" si="59"/>
        <v>#REF!</v>
      </c>
      <c r="J566" s="116"/>
      <c r="K566" s="116"/>
      <c r="L566" s="116"/>
      <c r="N566" s="49">
        <v>44.693600000000004</v>
      </c>
      <c r="O566" s="49">
        <v>75.55</v>
      </c>
      <c r="P566" s="49">
        <v>212.62200000000001</v>
      </c>
    </row>
    <row r="567" spans="1:16" x14ac:dyDescent="0.3">
      <c r="A567" s="49">
        <v>521</v>
      </c>
      <c r="B567" s="115">
        <f t="shared" si="56"/>
        <v>3.0574914592484137</v>
      </c>
      <c r="C567" s="49">
        <f t="shared" si="57"/>
        <v>414.30026441067565</v>
      </c>
      <c r="D567" s="49">
        <f t="shared" si="58"/>
        <v>0.1782792156862745</v>
      </c>
      <c r="E567" s="49">
        <f t="shared" si="58"/>
        <v>0.30125098039215686</v>
      </c>
      <c r="F567" s="49">
        <f t="shared" si="58"/>
        <v>0.83820392156862744</v>
      </c>
      <c r="G567" s="49" t="e">
        <f t="shared" si="59"/>
        <v>#REF!</v>
      </c>
      <c r="H567" s="49" t="e">
        <f t="shared" si="59"/>
        <v>#REF!</v>
      </c>
      <c r="I567" s="49" t="e">
        <f t="shared" si="59"/>
        <v>#REF!</v>
      </c>
      <c r="J567" s="116"/>
      <c r="K567" s="116"/>
      <c r="L567" s="116"/>
      <c r="N567" s="49">
        <v>45.461199999999998</v>
      </c>
      <c r="O567" s="49">
        <v>76.819000000000003</v>
      </c>
      <c r="P567" s="49">
        <v>213.74199999999999</v>
      </c>
    </row>
    <row r="568" spans="1:16" x14ac:dyDescent="0.3">
      <c r="A568" s="49">
        <v>522</v>
      </c>
      <c r="B568" s="115">
        <f t="shared" si="56"/>
        <v>3.0554904831625183</v>
      </c>
      <c r="C568" s="49">
        <f t="shared" si="57"/>
        <v>414.57158089031589</v>
      </c>
      <c r="D568" s="49">
        <f t="shared" si="58"/>
        <v>0.17548196078431372</v>
      </c>
      <c r="E568" s="49">
        <f t="shared" si="58"/>
        <v>0.30272549019607842</v>
      </c>
      <c r="F568" s="49">
        <f t="shared" si="58"/>
        <v>0.84005490196078425</v>
      </c>
      <c r="G568" s="49" t="e">
        <f t="shared" si="59"/>
        <v>#REF!</v>
      </c>
      <c r="H568" s="49" t="e">
        <f t="shared" si="59"/>
        <v>#REF!</v>
      </c>
      <c r="I568" s="49" t="e">
        <f t="shared" si="59"/>
        <v>#REF!</v>
      </c>
      <c r="J568" s="116"/>
      <c r="K568" s="116"/>
      <c r="L568" s="116"/>
      <c r="N568" s="49">
        <v>44.747900000000001</v>
      </c>
      <c r="O568" s="49">
        <v>77.194999999999993</v>
      </c>
      <c r="P568" s="49">
        <v>214.214</v>
      </c>
    </row>
    <row r="569" spans="1:16" x14ac:dyDescent="0.3">
      <c r="A569" s="49">
        <v>523</v>
      </c>
      <c r="B569" s="115">
        <f t="shared" si="56"/>
        <v>3.0534895070766224</v>
      </c>
      <c r="C569" s="49">
        <f t="shared" si="57"/>
        <v>414.84325296167265</v>
      </c>
      <c r="D569" s="49">
        <f t="shared" si="58"/>
        <v>0.17424862745098038</v>
      </c>
      <c r="E569" s="49">
        <f t="shared" si="58"/>
        <v>0.29927843137254906</v>
      </c>
      <c r="F569" s="49">
        <f t="shared" si="58"/>
        <v>0.84297254901960783</v>
      </c>
      <c r="G569" s="49" t="e">
        <f t="shared" si="59"/>
        <v>#REF!</v>
      </c>
      <c r="H569" s="49" t="e">
        <f t="shared" si="59"/>
        <v>#REF!</v>
      </c>
      <c r="I569" s="49" t="e">
        <f t="shared" si="59"/>
        <v>#REF!</v>
      </c>
      <c r="J569" s="116"/>
      <c r="K569" s="116"/>
      <c r="L569" s="116"/>
      <c r="N569" s="49">
        <v>44.433399999999999</v>
      </c>
      <c r="O569" s="49">
        <v>76.316000000000003</v>
      </c>
      <c r="P569" s="49">
        <v>214.958</v>
      </c>
    </row>
    <row r="570" spans="1:16" x14ac:dyDescent="0.3">
      <c r="A570" s="49">
        <v>524</v>
      </c>
      <c r="B570" s="115">
        <f t="shared" si="56"/>
        <v>3.0514885309907269</v>
      </c>
      <c r="C570" s="49">
        <f t="shared" si="57"/>
        <v>415.11528132427043</v>
      </c>
      <c r="D570" s="49">
        <f t="shared" si="58"/>
        <v>0.18238352941176472</v>
      </c>
      <c r="E570" s="49">
        <f t="shared" si="58"/>
        <v>0.29574117647058823</v>
      </c>
      <c r="F570" s="49">
        <f t="shared" si="58"/>
        <v>0.84339607843137254</v>
      </c>
      <c r="G570" s="49" t="e">
        <f t="shared" si="59"/>
        <v>#REF!</v>
      </c>
      <c r="H570" s="49" t="e">
        <f t="shared" si="59"/>
        <v>#REF!</v>
      </c>
      <c r="I570" s="49" t="e">
        <f t="shared" si="59"/>
        <v>#REF!</v>
      </c>
      <c r="J570" s="116"/>
      <c r="K570" s="116"/>
      <c r="L570" s="116"/>
      <c r="N570" s="49">
        <v>46.507800000000003</v>
      </c>
      <c r="O570" s="49">
        <v>75.414000000000001</v>
      </c>
      <c r="P570" s="49">
        <v>215.066</v>
      </c>
    </row>
    <row r="571" spans="1:16" x14ac:dyDescent="0.3">
      <c r="A571" s="49">
        <v>525</v>
      </c>
      <c r="B571" s="115">
        <f t="shared" si="56"/>
        <v>3.0494875549048315</v>
      </c>
      <c r="C571" s="49">
        <f t="shared" si="57"/>
        <v>415.3876666794701</v>
      </c>
      <c r="D571" s="49">
        <f t="shared" si="58"/>
        <v>0.18566313725490197</v>
      </c>
      <c r="E571" s="49">
        <f t="shared" si="58"/>
        <v>0.29777647058823531</v>
      </c>
      <c r="F571" s="49">
        <f t="shared" si="58"/>
        <v>0.8378000000000001</v>
      </c>
      <c r="G571" s="49" t="e">
        <f t="shared" si="59"/>
        <v>#REF!</v>
      </c>
      <c r="H571" s="49" t="e">
        <f t="shared" si="59"/>
        <v>#REF!</v>
      </c>
      <c r="I571" s="49" t="e">
        <f t="shared" si="59"/>
        <v>#REF!</v>
      </c>
      <c r="J571" s="116"/>
      <c r="K571" s="116"/>
      <c r="L571" s="116"/>
      <c r="N571" s="49">
        <v>47.344099999999997</v>
      </c>
      <c r="O571" s="49">
        <v>75.933000000000007</v>
      </c>
      <c r="P571" s="49">
        <v>213.63900000000001</v>
      </c>
    </row>
    <row r="572" spans="1:16" x14ac:dyDescent="0.3">
      <c r="A572" s="49">
        <v>526</v>
      </c>
      <c r="B572" s="115">
        <f t="shared" si="56"/>
        <v>3.047486578818936</v>
      </c>
      <c r="C572" s="49">
        <f t="shared" si="57"/>
        <v>415.66040973047433</v>
      </c>
      <c r="D572" s="49">
        <f t="shared" si="58"/>
        <v>0.17893647058823528</v>
      </c>
      <c r="E572" s="49">
        <f t="shared" si="58"/>
        <v>0.29285490196078429</v>
      </c>
      <c r="F572" s="49">
        <f t="shared" si="58"/>
        <v>0.83593725490196069</v>
      </c>
      <c r="G572" s="49" t="e">
        <f t="shared" si="59"/>
        <v>#REF!</v>
      </c>
      <c r="H572" s="49" t="e">
        <f t="shared" si="59"/>
        <v>#REF!</v>
      </c>
      <c r="I572" s="49" t="e">
        <f t="shared" si="59"/>
        <v>#REF!</v>
      </c>
      <c r="J572" s="116"/>
      <c r="K572" s="116"/>
      <c r="L572" s="116"/>
      <c r="N572" s="49">
        <v>45.628799999999998</v>
      </c>
      <c r="O572" s="49">
        <v>74.677999999999997</v>
      </c>
      <c r="P572" s="49">
        <v>213.16399999999999</v>
      </c>
    </row>
    <row r="573" spans="1:16" x14ac:dyDescent="0.3">
      <c r="A573" s="49">
        <v>527</v>
      </c>
      <c r="B573" s="115">
        <f t="shared" si="56"/>
        <v>3.0454856027330401</v>
      </c>
      <c r="C573" s="49">
        <f t="shared" si="57"/>
        <v>415.93351118233403</v>
      </c>
      <c r="D573" s="49">
        <f t="shared" si="58"/>
        <v>0.1764705882352941</v>
      </c>
      <c r="E573" s="49">
        <f t="shared" si="58"/>
        <v>0.29325098039215686</v>
      </c>
      <c r="F573" s="49">
        <f t="shared" si="58"/>
        <v>0.84504705882352937</v>
      </c>
      <c r="G573" s="49" t="e">
        <f t="shared" si="59"/>
        <v>#REF!</v>
      </c>
      <c r="H573" s="49" t="e">
        <f t="shared" si="59"/>
        <v>#REF!</v>
      </c>
      <c r="I573" s="49" t="e">
        <f t="shared" si="59"/>
        <v>#REF!</v>
      </c>
      <c r="J573" s="116"/>
      <c r="K573" s="116"/>
      <c r="L573" s="116"/>
      <c r="N573" s="49">
        <v>45</v>
      </c>
      <c r="O573" s="49">
        <v>74.778999999999996</v>
      </c>
      <c r="P573" s="49">
        <v>215.48699999999999</v>
      </c>
    </row>
    <row r="574" spans="1:16" x14ac:dyDescent="0.3">
      <c r="A574" s="49">
        <v>528</v>
      </c>
      <c r="B574" s="115">
        <f t="shared" si="56"/>
        <v>3.0434846266471447</v>
      </c>
      <c r="C574" s="49">
        <f t="shared" si="57"/>
        <v>416.20697174195425</v>
      </c>
      <c r="D574" s="49">
        <f t="shared" si="58"/>
        <v>0.1769650980392157</v>
      </c>
      <c r="E574" s="49">
        <f t="shared" si="58"/>
        <v>0.29669019607843139</v>
      </c>
      <c r="F574" s="49">
        <f t="shared" si="58"/>
        <v>0.84871372549019608</v>
      </c>
      <c r="G574" s="49" t="e">
        <f t="shared" si="59"/>
        <v>#REF!</v>
      </c>
      <c r="H574" s="49" t="e">
        <f t="shared" si="59"/>
        <v>#REF!</v>
      </c>
      <c r="I574" s="49" t="e">
        <f t="shared" si="59"/>
        <v>#REF!</v>
      </c>
      <c r="J574" s="116"/>
      <c r="K574" s="116"/>
      <c r="L574" s="116"/>
      <c r="N574" s="49">
        <v>45.126100000000001</v>
      </c>
      <c r="O574" s="49">
        <v>75.656000000000006</v>
      </c>
      <c r="P574" s="49">
        <v>216.422</v>
      </c>
    </row>
    <row r="575" spans="1:16" x14ac:dyDescent="0.3">
      <c r="A575" s="49">
        <v>529</v>
      </c>
      <c r="B575" s="115">
        <f t="shared" si="56"/>
        <v>3.0414836505612493</v>
      </c>
      <c r="C575" s="49">
        <f t="shared" si="57"/>
        <v>416.48079211810028</v>
      </c>
      <c r="D575" s="49">
        <f t="shared" si="58"/>
        <v>0.17692980392156862</v>
      </c>
      <c r="E575" s="49">
        <f t="shared" si="58"/>
        <v>0.29265882352941175</v>
      </c>
      <c r="F575" s="49">
        <f t="shared" si="58"/>
        <v>0.842321568627451</v>
      </c>
      <c r="G575" s="49" t="e">
        <f t="shared" ref="G575:I590" si="60">G574</f>
        <v>#REF!</v>
      </c>
      <c r="H575" s="49" t="e">
        <f t="shared" si="60"/>
        <v>#REF!</v>
      </c>
      <c r="I575" s="49" t="e">
        <f t="shared" si="60"/>
        <v>#REF!</v>
      </c>
      <c r="J575" s="116"/>
      <c r="K575" s="116"/>
      <c r="L575" s="116"/>
      <c r="N575" s="49">
        <v>45.117100000000001</v>
      </c>
      <c r="O575" s="49">
        <v>74.628</v>
      </c>
      <c r="P575" s="49">
        <v>214.792</v>
      </c>
    </row>
    <row r="576" spans="1:16" x14ac:dyDescent="0.3">
      <c r="A576" s="49">
        <v>530</v>
      </c>
      <c r="B576" s="115">
        <f t="shared" si="56"/>
        <v>3.0394826744753538</v>
      </c>
      <c r="C576" s="49">
        <f t="shared" si="57"/>
        <v>416.75497302140377</v>
      </c>
      <c r="D576" s="49">
        <f t="shared" si="58"/>
        <v>0.1852576470588235</v>
      </c>
      <c r="E576" s="49">
        <f t="shared" si="58"/>
        <v>0.29072156862745102</v>
      </c>
      <c r="F576" s="49">
        <f t="shared" si="58"/>
        <v>0.83974117647058821</v>
      </c>
      <c r="G576" s="49" t="e">
        <f t="shared" si="60"/>
        <v>#REF!</v>
      </c>
      <c r="H576" s="49" t="e">
        <f t="shared" si="60"/>
        <v>#REF!</v>
      </c>
      <c r="I576" s="49" t="e">
        <f t="shared" si="60"/>
        <v>#REF!</v>
      </c>
      <c r="J576" s="116"/>
      <c r="K576" s="116"/>
      <c r="L576" s="116"/>
      <c r="N576" s="49">
        <v>47.240699999999997</v>
      </c>
      <c r="O576" s="49">
        <v>74.134</v>
      </c>
      <c r="P576" s="49">
        <v>214.13399999999999</v>
      </c>
    </row>
    <row r="577" spans="1:16" x14ac:dyDescent="0.3">
      <c r="A577" s="49">
        <v>531</v>
      </c>
      <c r="B577" s="115">
        <f t="shared" si="56"/>
        <v>3.0374816983894579</v>
      </c>
      <c r="C577" s="49">
        <f t="shared" si="57"/>
        <v>417.02951516436917</v>
      </c>
      <c r="D577" s="49">
        <f t="shared" si="58"/>
        <v>0.18823529411764706</v>
      </c>
      <c r="E577" s="49">
        <f t="shared" si="58"/>
        <v>0.29040392156862743</v>
      </c>
      <c r="F577" s="49">
        <f t="shared" si="58"/>
        <v>0.84523529411764708</v>
      </c>
      <c r="G577" s="49" t="e">
        <f t="shared" si="60"/>
        <v>#REF!</v>
      </c>
      <c r="H577" s="49" t="e">
        <f t="shared" si="60"/>
        <v>#REF!</v>
      </c>
      <c r="I577" s="49" t="e">
        <f t="shared" si="60"/>
        <v>#REF!</v>
      </c>
      <c r="J577" s="116"/>
      <c r="K577" s="116"/>
      <c r="L577" s="116"/>
      <c r="N577" s="49">
        <v>48</v>
      </c>
      <c r="O577" s="49">
        <v>74.052999999999997</v>
      </c>
      <c r="P577" s="49">
        <v>215.535</v>
      </c>
    </row>
    <row r="578" spans="1:16" x14ac:dyDescent="0.3">
      <c r="A578" s="49">
        <v>532</v>
      </c>
      <c r="B578" s="115">
        <f t="shared" si="56"/>
        <v>3.0354807223035625</v>
      </c>
      <c r="C578" s="49">
        <f t="shared" si="57"/>
        <v>417.30441926137928</v>
      </c>
      <c r="D578" s="49">
        <f t="shared" si="58"/>
        <v>0.18533176470588233</v>
      </c>
      <c r="E578" s="49">
        <f t="shared" si="58"/>
        <v>0.29026666666666667</v>
      </c>
      <c r="F578" s="49">
        <f t="shared" si="58"/>
        <v>0.8471294117647058</v>
      </c>
      <c r="G578" s="49" t="e">
        <f t="shared" si="60"/>
        <v>#REF!</v>
      </c>
      <c r="H578" s="49" t="e">
        <f t="shared" si="60"/>
        <v>#REF!</v>
      </c>
      <c r="I578" s="49" t="e">
        <f t="shared" si="60"/>
        <v>#REF!</v>
      </c>
      <c r="J578" s="116"/>
      <c r="K578" s="116"/>
      <c r="L578" s="116"/>
      <c r="N578" s="49">
        <v>47.259599999999999</v>
      </c>
      <c r="O578" s="49">
        <v>74.018000000000001</v>
      </c>
      <c r="P578" s="49">
        <v>216.018</v>
      </c>
    </row>
    <row r="579" spans="1:16" x14ac:dyDescent="0.3">
      <c r="A579" s="49">
        <v>533</v>
      </c>
      <c r="B579" s="115">
        <f t="shared" si="56"/>
        <v>3.033479746217667</v>
      </c>
      <c r="C579" s="49">
        <f t="shared" si="57"/>
        <v>417.5796860287021</v>
      </c>
      <c r="D579" s="49">
        <f t="shared" si="58"/>
        <v>0.18431372549019606</v>
      </c>
      <c r="E579" s="49">
        <f t="shared" si="58"/>
        <v>0.2988745098039215</v>
      </c>
      <c r="F579" s="49">
        <f t="shared" si="58"/>
        <v>0.83835294117647052</v>
      </c>
      <c r="G579" s="49" t="e">
        <f t="shared" si="60"/>
        <v>#REF!</v>
      </c>
      <c r="H579" s="49" t="e">
        <f t="shared" si="60"/>
        <v>#REF!</v>
      </c>
      <c r="I579" s="49" t="e">
        <f t="shared" si="60"/>
        <v>#REF!</v>
      </c>
      <c r="J579" s="116"/>
      <c r="K579" s="116"/>
      <c r="L579" s="116"/>
      <c r="N579" s="49">
        <v>47</v>
      </c>
      <c r="O579" s="49">
        <v>76.212999999999994</v>
      </c>
      <c r="P579" s="49">
        <v>213.78</v>
      </c>
    </row>
    <row r="580" spans="1:16" x14ac:dyDescent="0.3">
      <c r="A580" s="49">
        <v>534</v>
      </c>
      <c r="B580" s="115">
        <f t="shared" si="56"/>
        <v>3.0314787701317716</v>
      </c>
      <c r="C580" s="49">
        <f t="shared" si="57"/>
        <v>417.85531618449659</v>
      </c>
      <c r="D580" s="49">
        <f t="shared" si="58"/>
        <v>0.18431372549019606</v>
      </c>
      <c r="E580" s="49">
        <f t="shared" si="58"/>
        <v>0.29903137254901963</v>
      </c>
      <c r="F580" s="49">
        <f t="shared" si="58"/>
        <v>0.83529411764705874</v>
      </c>
      <c r="G580" s="49" t="e">
        <f t="shared" si="60"/>
        <v>#REF!</v>
      </c>
      <c r="H580" s="49" t="e">
        <f t="shared" si="60"/>
        <v>#REF!</v>
      </c>
      <c r="I580" s="49" t="e">
        <f t="shared" si="60"/>
        <v>#REF!</v>
      </c>
      <c r="J580" s="116"/>
      <c r="K580" s="116"/>
      <c r="L580" s="116"/>
      <c r="N580" s="49">
        <v>47</v>
      </c>
      <c r="O580" s="49">
        <v>76.253</v>
      </c>
      <c r="P580" s="49">
        <v>213</v>
      </c>
    </row>
    <row r="581" spans="1:16" x14ac:dyDescent="0.3">
      <c r="A581" s="49">
        <v>535</v>
      </c>
      <c r="B581" s="115">
        <f t="shared" si="56"/>
        <v>3.0294777940458757</v>
      </c>
      <c r="C581" s="49">
        <f t="shared" si="57"/>
        <v>418.13131044881931</v>
      </c>
      <c r="D581" s="49">
        <f t="shared" si="58"/>
        <v>0.18431372549019606</v>
      </c>
      <c r="E581" s="49">
        <f t="shared" si="58"/>
        <v>0.29514117647058818</v>
      </c>
      <c r="F581" s="49">
        <f t="shared" si="58"/>
        <v>0.85557647058823527</v>
      </c>
      <c r="G581" s="49" t="e">
        <f t="shared" si="60"/>
        <v>#REF!</v>
      </c>
      <c r="H581" s="49" t="e">
        <f t="shared" si="60"/>
        <v>#REF!</v>
      </c>
      <c r="I581" s="49" t="e">
        <f t="shared" si="60"/>
        <v>#REF!</v>
      </c>
      <c r="J581" s="116"/>
      <c r="K581" s="116"/>
      <c r="L581" s="116"/>
      <c r="N581" s="49">
        <v>47</v>
      </c>
      <c r="O581" s="49">
        <v>75.260999999999996</v>
      </c>
      <c r="P581" s="49">
        <v>218.172</v>
      </c>
    </row>
    <row r="582" spans="1:16" x14ac:dyDescent="0.3">
      <c r="A582" s="49">
        <v>536</v>
      </c>
      <c r="B582" s="115">
        <f t="shared" si="56"/>
        <v>3.0274768179599802</v>
      </c>
      <c r="C582" s="49">
        <f t="shared" si="57"/>
        <v>418.40766954363016</v>
      </c>
      <c r="D582" s="49">
        <f t="shared" si="58"/>
        <v>0.19010509803921569</v>
      </c>
      <c r="E582" s="49">
        <f t="shared" si="58"/>
        <v>0.29122352941176466</v>
      </c>
      <c r="F582" s="49">
        <f t="shared" si="58"/>
        <v>0.86274509803921573</v>
      </c>
      <c r="G582" s="49" t="e">
        <f t="shared" si="60"/>
        <v>#REF!</v>
      </c>
      <c r="H582" s="49" t="e">
        <f t="shared" si="60"/>
        <v>#REF!</v>
      </c>
      <c r="I582" s="49" t="e">
        <f t="shared" si="60"/>
        <v>#REF!</v>
      </c>
      <c r="J582" s="116"/>
      <c r="K582" s="116"/>
      <c r="L582" s="116"/>
      <c r="N582" s="49">
        <v>48.476799999999997</v>
      </c>
      <c r="O582" s="49">
        <v>74.262</v>
      </c>
      <c r="P582" s="49">
        <v>220</v>
      </c>
    </row>
    <row r="583" spans="1:16" x14ac:dyDescent="0.3">
      <c r="A583" s="49">
        <v>537</v>
      </c>
      <c r="B583" s="115">
        <f t="shared" si="56"/>
        <v>3.0254758418740848</v>
      </c>
      <c r="C583" s="49">
        <f t="shared" si="57"/>
        <v>418.68439419279918</v>
      </c>
      <c r="D583" s="49">
        <f t="shared" si="58"/>
        <v>0.19215686274509805</v>
      </c>
      <c r="E583" s="49">
        <f t="shared" si="58"/>
        <v>0.28440784313725492</v>
      </c>
      <c r="F583" s="49">
        <f t="shared" si="58"/>
        <v>0.87432156862745103</v>
      </c>
      <c r="G583" s="49" t="e">
        <f t="shared" si="60"/>
        <v>#REF!</v>
      </c>
      <c r="H583" s="49" t="e">
        <f t="shared" si="60"/>
        <v>#REF!</v>
      </c>
      <c r="I583" s="49" t="e">
        <f t="shared" si="60"/>
        <v>#REF!</v>
      </c>
      <c r="J583" s="116"/>
      <c r="K583" s="116"/>
      <c r="L583" s="116"/>
      <c r="N583" s="49">
        <v>49</v>
      </c>
      <c r="O583" s="49">
        <v>72.524000000000001</v>
      </c>
      <c r="P583" s="49">
        <v>222.952</v>
      </c>
    </row>
    <row r="584" spans="1:16" x14ac:dyDescent="0.3">
      <c r="A584" s="49">
        <v>538</v>
      </c>
      <c r="B584" s="115">
        <f t="shared" si="56"/>
        <v>3.0234748657881894</v>
      </c>
      <c r="C584" s="49">
        <f t="shared" si="57"/>
        <v>418.96148512211272</v>
      </c>
      <c r="D584" s="49">
        <f t="shared" si="58"/>
        <v>0.19504862745098039</v>
      </c>
      <c r="E584" s="49">
        <f t="shared" si="58"/>
        <v>0.29065882352941169</v>
      </c>
      <c r="F584" s="49">
        <f t="shared" si="58"/>
        <v>0.8784313725490196</v>
      </c>
      <c r="G584" s="49" t="e">
        <f t="shared" si="60"/>
        <v>#REF!</v>
      </c>
      <c r="H584" s="49" t="e">
        <f t="shared" si="60"/>
        <v>#REF!</v>
      </c>
      <c r="I584" s="49" t="e">
        <f t="shared" si="60"/>
        <v>#REF!</v>
      </c>
      <c r="J584" s="116"/>
      <c r="K584" s="116"/>
      <c r="L584" s="116"/>
      <c r="N584" s="49">
        <v>49.737400000000001</v>
      </c>
      <c r="O584" s="49">
        <v>74.117999999999995</v>
      </c>
      <c r="P584" s="49">
        <v>224</v>
      </c>
    </row>
    <row r="585" spans="1:16" x14ac:dyDescent="0.3">
      <c r="A585" s="49">
        <v>539</v>
      </c>
      <c r="B585" s="115">
        <f t="shared" si="56"/>
        <v>3.0214738897022935</v>
      </c>
      <c r="C585" s="49">
        <f t="shared" si="57"/>
        <v>419.23894305927973</v>
      </c>
      <c r="D585" s="49">
        <f t="shared" si="58"/>
        <v>0.19607843137254902</v>
      </c>
      <c r="E585" s="49">
        <f t="shared" si="58"/>
        <v>0.29396078431372547</v>
      </c>
      <c r="F585" s="49">
        <f t="shared" si="58"/>
        <v>0.86109019607843129</v>
      </c>
      <c r="G585" s="49" t="e">
        <f t="shared" si="60"/>
        <v>#REF!</v>
      </c>
      <c r="H585" s="49" t="e">
        <f t="shared" si="60"/>
        <v>#REF!</v>
      </c>
      <c r="I585" s="49" t="e">
        <f t="shared" si="60"/>
        <v>#REF!</v>
      </c>
      <c r="J585" s="116"/>
      <c r="K585" s="116"/>
      <c r="L585" s="116"/>
      <c r="N585" s="49">
        <v>50</v>
      </c>
      <c r="O585" s="49">
        <v>74.959999999999994</v>
      </c>
      <c r="P585" s="49">
        <v>219.578</v>
      </c>
    </row>
    <row r="586" spans="1:16" x14ac:dyDescent="0.3">
      <c r="A586" s="49">
        <v>540</v>
      </c>
      <c r="B586" s="115">
        <f t="shared" si="56"/>
        <v>3.019472913616398</v>
      </c>
      <c r="C586" s="49">
        <f t="shared" si="57"/>
        <v>419.51676873393797</v>
      </c>
      <c r="D586" s="49">
        <f t="shared" si="58"/>
        <v>0.18163803921568628</v>
      </c>
      <c r="E586" s="49">
        <f t="shared" si="58"/>
        <v>0.2912313725490196</v>
      </c>
      <c r="F586" s="49">
        <f t="shared" si="58"/>
        <v>0.85490196078431369</v>
      </c>
      <c r="G586" s="49" t="e">
        <f t="shared" si="60"/>
        <v>#REF!</v>
      </c>
      <c r="H586" s="49" t="e">
        <f t="shared" si="60"/>
        <v>#REF!</v>
      </c>
      <c r="I586" s="49" t="e">
        <f t="shared" si="60"/>
        <v>#REF!</v>
      </c>
      <c r="J586" s="116"/>
      <c r="K586" s="116"/>
      <c r="L586" s="116"/>
      <c r="N586" s="49">
        <v>46.317700000000002</v>
      </c>
      <c r="O586" s="49">
        <v>74.263999999999996</v>
      </c>
      <c r="P586" s="49">
        <v>218</v>
      </c>
    </row>
    <row r="587" spans="1:16" x14ac:dyDescent="0.3">
      <c r="A587" s="49">
        <v>541</v>
      </c>
      <c r="B587" s="115">
        <f t="shared" si="56"/>
        <v>3.0174719375305026</v>
      </c>
      <c r="C587" s="49">
        <f t="shared" si="57"/>
        <v>419.79496287766074</v>
      </c>
      <c r="D587" s="49">
        <f t="shared" si="58"/>
        <v>0.1764705882352941</v>
      </c>
      <c r="E587" s="49">
        <f t="shared" si="58"/>
        <v>0.29077647058823525</v>
      </c>
      <c r="F587" s="49">
        <f t="shared" si="58"/>
        <v>0.85778823529411763</v>
      </c>
      <c r="G587" s="49" t="e">
        <f t="shared" si="60"/>
        <v>#REF!</v>
      </c>
      <c r="H587" s="49" t="e">
        <f t="shared" si="60"/>
        <v>#REF!</v>
      </c>
      <c r="I587" s="49" t="e">
        <f t="shared" si="60"/>
        <v>#REF!</v>
      </c>
      <c r="J587" s="116"/>
      <c r="K587" s="116"/>
      <c r="L587" s="116"/>
      <c r="N587" s="49">
        <v>45</v>
      </c>
      <c r="O587" s="49">
        <v>74.147999999999996</v>
      </c>
      <c r="P587" s="49">
        <v>218.73599999999999</v>
      </c>
    </row>
    <row r="588" spans="1:16" x14ac:dyDescent="0.3">
      <c r="A588" s="49">
        <v>542</v>
      </c>
      <c r="B588" s="115">
        <f t="shared" si="56"/>
        <v>3.0154709614446071</v>
      </c>
      <c r="C588" s="49">
        <f t="shared" si="57"/>
        <v>420.07352622396309</v>
      </c>
      <c r="D588" s="49">
        <f t="shared" si="58"/>
        <v>0.19089176470588234</v>
      </c>
      <c r="E588" s="49">
        <f t="shared" si="58"/>
        <v>0.28885098039215684</v>
      </c>
      <c r="F588" s="49">
        <f t="shared" si="58"/>
        <v>0.85882352941176465</v>
      </c>
      <c r="G588" s="49" t="e">
        <f t="shared" si="60"/>
        <v>#REF!</v>
      </c>
      <c r="H588" s="49" t="e">
        <f t="shared" si="60"/>
        <v>#REF!</v>
      </c>
      <c r="I588" s="49" t="e">
        <f t="shared" si="60"/>
        <v>#REF!</v>
      </c>
      <c r="J588" s="116"/>
      <c r="K588" s="116"/>
      <c r="L588" s="116"/>
      <c r="N588" s="49">
        <v>48.677399999999999</v>
      </c>
      <c r="O588" s="49">
        <v>73.656999999999996</v>
      </c>
      <c r="P588" s="49">
        <v>219</v>
      </c>
    </row>
    <row r="589" spans="1:16" x14ac:dyDescent="0.3">
      <c r="A589" s="49">
        <v>543</v>
      </c>
      <c r="B589" s="115">
        <f t="shared" si="56"/>
        <v>3.0134699853587112</v>
      </c>
      <c r="C589" s="49">
        <f t="shared" si="57"/>
        <v>420.35245950830836</v>
      </c>
      <c r="D589" s="49">
        <f t="shared" si="58"/>
        <v>0.19607843137254902</v>
      </c>
      <c r="E589" s="49">
        <f t="shared" si="58"/>
        <v>0.28751764705882349</v>
      </c>
      <c r="F589" s="49">
        <f t="shared" si="58"/>
        <v>0.85594117647058821</v>
      </c>
      <c r="G589" s="49" t="e">
        <f t="shared" si="60"/>
        <v>#REF!</v>
      </c>
      <c r="H589" s="49" t="e">
        <f t="shared" si="60"/>
        <v>#REF!</v>
      </c>
      <c r="I589" s="49" t="e">
        <f t="shared" si="60"/>
        <v>#REF!</v>
      </c>
      <c r="J589" s="116"/>
      <c r="K589" s="116"/>
      <c r="L589" s="116"/>
      <c r="N589" s="49">
        <v>50</v>
      </c>
      <c r="O589" s="49">
        <v>73.316999999999993</v>
      </c>
      <c r="P589" s="49">
        <v>218.26499999999999</v>
      </c>
    </row>
    <row r="590" spans="1:16" x14ac:dyDescent="0.3">
      <c r="A590" s="49">
        <v>544</v>
      </c>
      <c r="B590" s="115">
        <f t="shared" si="56"/>
        <v>3.0114690092728158</v>
      </c>
      <c r="C590" s="49">
        <f t="shared" si="57"/>
        <v>420.63176346811457</v>
      </c>
      <c r="D590" s="49">
        <f t="shared" si="58"/>
        <v>0.19607843137254902</v>
      </c>
      <c r="E590" s="49">
        <f t="shared" si="58"/>
        <v>0.29073725490196084</v>
      </c>
      <c r="F590" s="49">
        <f t="shared" si="58"/>
        <v>0.85490196078431369</v>
      </c>
      <c r="G590" s="49" t="e">
        <f t="shared" si="60"/>
        <v>#REF!</v>
      </c>
      <c r="H590" s="49" t="e">
        <f t="shared" si="60"/>
        <v>#REF!</v>
      </c>
      <c r="I590" s="49" t="e">
        <f t="shared" si="60"/>
        <v>#REF!</v>
      </c>
      <c r="J590" s="116"/>
      <c r="K590" s="116"/>
      <c r="L590" s="116"/>
      <c r="N590" s="49">
        <v>50</v>
      </c>
      <c r="O590" s="49">
        <v>74.138000000000005</v>
      </c>
      <c r="P590" s="49">
        <v>218</v>
      </c>
    </row>
    <row r="591" spans="1:16" x14ac:dyDescent="0.3">
      <c r="A591" s="49">
        <v>545</v>
      </c>
      <c r="B591" s="115">
        <f t="shared" si="56"/>
        <v>3.0094680331869204</v>
      </c>
      <c r="C591" s="49">
        <f t="shared" si="57"/>
        <v>420.9114388427609</v>
      </c>
      <c r="D591" s="49">
        <f t="shared" si="58"/>
        <v>0.19607843137254902</v>
      </c>
      <c r="E591" s="49">
        <f t="shared" si="58"/>
        <v>0.28889411764705886</v>
      </c>
      <c r="F591" s="49">
        <f t="shared" si="58"/>
        <v>0.83475294117647059</v>
      </c>
      <c r="G591" s="49" t="e">
        <f t="shared" ref="G591:I606" si="61">G590</f>
        <v>#REF!</v>
      </c>
      <c r="H591" s="49" t="e">
        <f t="shared" si="61"/>
        <v>#REF!</v>
      </c>
      <c r="I591" s="49" t="e">
        <f t="shared" si="61"/>
        <v>#REF!</v>
      </c>
      <c r="J591" s="116"/>
      <c r="K591" s="116"/>
      <c r="L591" s="116"/>
      <c r="N591" s="49">
        <v>50</v>
      </c>
      <c r="O591" s="49">
        <v>73.668000000000006</v>
      </c>
      <c r="P591" s="49">
        <v>212.86199999999999</v>
      </c>
    </row>
    <row r="592" spans="1:16" x14ac:dyDescent="0.3">
      <c r="A592" s="49">
        <v>546</v>
      </c>
      <c r="B592" s="115">
        <f t="shared" si="56"/>
        <v>3.0074670571010249</v>
      </c>
      <c r="C592" s="49">
        <f t="shared" si="57"/>
        <v>421.19148637359439</v>
      </c>
      <c r="D592" s="49">
        <f t="shared" si="58"/>
        <v>0.18744862745098037</v>
      </c>
      <c r="E592" s="49">
        <f t="shared" si="58"/>
        <v>0.28562745098039216</v>
      </c>
      <c r="F592" s="49">
        <f t="shared" si="58"/>
        <v>0.82745098039215681</v>
      </c>
      <c r="G592" s="49" t="e">
        <f t="shared" si="61"/>
        <v>#REF!</v>
      </c>
      <c r="H592" s="49" t="e">
        <f t="shared" si="61"/>
        <v>#REF!</v>
      </c>
      <c r="I592" s="49" t="e">
        <f t="shared" si="61"/>
        <v>#REF!</v>
      </c>
      <c r="J592" s="116"/>
      <c r="K592" s="116"/>
      <c r="L592" s="116"/>
      <c r="N592" s="49">
        <v>47.799399999999999</v>
      </c>
      <c r="O592" s="49">
        <v>72.834999999999994</v>
      </c>
      <c r="P592" s="49">
        <v>211</v>
      </c>
    </row>
    <row r="593" spans="1:16" x14ac:dyDescent="0.3">
      <c r="A593" s="49">
        <v>547</v>
      </c>
      <c r="B593" s="115">
        <f t="shared" si="56"/>
        <v>3.005466081015129</v>
      </c>
      <c r="C593" s="49">
        <f t="shared" si="57"/>
        <v>421.47190680393635</v>
      </c>
      <c r="D593" s="49">
        <f t="shared" si="58"/>
        <v>0.18431372549019606</v>
      </c>
      <c r="E593" s="49">
        <f t="shared" si="58"/>
        <v>0.28220784313725489</v>
      </c>
      <c r="F593" s="49">
        <f t="shared" si="58"/>
        <v>0.83607450980392151</v>
      </c>
      <c r="G593" s="49" t="e">
        <f t="shared" si="61"/>
        <v>#REF!</v>
      </c>
      <c r="H593" s="49" t="e">
        <f t="shared" si="61"/>
        <v>#REF!</v>
      </c>
      <c r="I593" s="49" t="e">
        <f t="shared" si="61"/>
        <v>#REF!</v>
      </c>
      <c r="J593" s="116"/>
      <c r="K593" s="116"/>
      <c r="L593" s="116"/>
      <c r="N593" s="49">
        <v>47</v>
      </c>
      <c r="O593" s="49">
        <v>71.962999999999994</v>
      </c>
      <c r="P593" s="49">
        <v>213.19900000000001</v>
      </c>
    </row>
    <row r="594" spans="1:16" x14ac:dyDescent="0.3">
      <c r="A594" s="49">
        <v>548</v>
      </c>
      <c r="B594" s="115">
        <f t="shared" si="56"/>
        <v>3.0034651049292336</v>
      </c>
      <c r="C594" s="49">
        <f t="shared" si="57"/>
        <v>421.75270087908888</v>
      </c>
      <c r="D594" s="49">
        <f t="shared" si="58"/>
        <v>0.19005921568627449</v>
      </c>
      <c r="E594" s="49">
        <f t="shared" si="58"/>
        <v>0.27921176470588233</v>
      </c>
      <c r="F594" s="49">
        <f t="shared" si="58"/>
        <v>0.83921568627450982</v>
      </c>
      <c r="G594" s="49" t="e">
        <f t="shared" si="61"/>
        <v>#REF!</v>
      </c>
      <c r="H594" s="49" t="e">
        <f t="shared" si="61"/>
        <v>#REF!</v>
      </c>
      <c r="I594" s="49" t="e">
        <f t="shared" si="61"/>
        <v>#REF!</v>
      </c>
      <c r="J594" s="116"/>
      <c r="K594" s="116"/>
      <c r="L594" s="116"/>
      <c r="N594" s="49">
        <v>48.4651</v>
      </c>
      <c r="O594" s="49">
        <v>71.198999999999998</v>
      </c>
      <c r="P594" s="49">
        <v>214</v>
      </c>
    </row>
    <row r="595" spans="1:16" x14ac:dyDescent="0.3">
      <c r="A595" s="49">
        <v>549</v>
      </c>
      <c r="B595" s="115">
        <f t="shared" si="56"/>
        <v>3.0014641288433381</v>
      </c>
      <c r="C595" s="49">
        <f t="shared" si="57"/>
        <v>422.03386934634159</v>
      </c>
      <c r="D595" s="49">
        <f t="shared" si="58"/>
        <v>0.19215686274509805</v>
      </c>
      <c r="E595" s="49">
        <f t="shared" si="58"/>
        <v>0.27843137254901956</v>
      </c>
      <c r="F595" s="49">
        <f t="shared" si="58"/>
        <v>0.83634509803921575</v>
      </c>
      <c r="G595" s="49" t="e">
        <f t="shared" si="61"/>
        <v>#REF!</v>
      </c>
      <c r="H595" s="49" t="e">
        <f t="shared" si="61"/>
        <v>#REF!</v>
      </c>
      <c r="I595" s="49" t="e">
        <f t="shared" si="61"/>
        <v>#REF!</v>
      </c>
      <c r="J595" s="116"/>
      <c r="K595" s="116"/>
      <c r="L595" s="116"/>
      <c r="N595" s="49">
        <v>49</v>
      </c>
      <c r="O595" s="49">
        <v>71</v>
      </c>
      <c r="P595" s="49">
        <v>213.268</v>
      </c>
    </row>
    <row r="596" spans="1:16" x14ac:dyDescent="0.3">
      <c r="A596" s="49">
        <v>550</v>
      </c>
      <c r="B596" s="115">
        <f t="shared" si="56"/>
        <v>2.9994631527574427</v>
      </c>
      <c r="C596" s="49">
        <f t="shared" si="57"/>
        <v>422.31541295497823</v>
      </c>
      <c r="D596" s="49">
        <f t="shared" si="58"/>
        <v>0.18928784313725491</v>
      </c>
      <c r="E596" s="49">
        <f t="shared" si="58"/>
        <v>0.27963921568627453</v>
      </c>
      <c r="F596" s="49">
        <f t="shared" si="58"/>
        <v>0.83529411764705874</v>
      </c>
      <c r="G596" s="49" t="e">
        <f t="shared" si="61"/>
        <v>#REF!</v>
      </c>
      <c r="H596" s="49" t="e">
        <f t="shared" si="61"/>
        <v>#REF!</v>
      </c>
      <c r="I596" s="49" t="e">
        <f t="shared" si="61"/>
        <v>#REF!</v>
      </c>
      <c r="J596" s="116"/>
      <c r="K596" s="116"/>
      <c r="L596" s="116"/>
      <c r="N596" s="49">
        <v>48.2684</v>
      </c>
      <c r="O596" s="49">
        <v>71.308000000000007</v>
      </c>
      <c r="P596" s="49">
        <v>213</v>
      </c>
    </row>
    <row r="597" spans="1:16" x14ac:dyDescent="0.3">
      <c r="A597" s="49">
        <v>551</v>
      </c>
      <c r="B597" s="115">
        <f t="shared" si="56"/>
        <v>2.9974621766715468</v>
      </c>
      <c r="C597" s="49">
        <f t="shared" si="57"/>
        <v>422.59733245628331</v>
      </c>
      <c r="D597" s="49">
        <f t="shared" si="58"/>
        <v>0.18823529411764706</v>
      </c>
      <c r="E597" s="49">
        <f t="shared" si="58"/>
        <v>0.28304705882352943</v>
      </c>
      <c r="F597" s="49">
        <f t="shared" si="58"/>
        <v>0.84962745098039216</v>
      </c>
      <c r="G597" s="49" t="e">
        <f t="shared" si="61"/>
        <v>#REF!</v>
      </c>
      <c r="H597" s="49" t="e">
        <f t="shared" si="61"/>
        <v>#REF!</v>
      </c>
      <c r="I597" s="49" t="e">
        <f t="shared" si="61"/>
        <v>#REF!</v>
      </c>
      <c r="J597" s="116"/>
      <c r="K597" s="116"/>
      <c r="L597" s="116"/>
      <c r="N597" s="49">
        <v>48</v>
      </c>
      <c r="O597" s="49">
        <v>72.177000000000007</v>
      </c>
      <c r="P597" s="49">
        <v>216.655</v>
      </c>
    </row>
    <row r="598" spans="1:16" x14ac:dyDescent="0.3">
      <c r="A598" s="49">
        <v>552</v>
      </c>
      <c r="B598" s="115">
        <f t="shared" si="56"/>
        <v>2.9954612005856514</v>
      </c>
      <c r="C598" s="49">
        <f t="shared" si="57"/>
        <v>422.87962860354872</v>
      </c>
      <c r="D598" s="49">
        <f t="shared" si="58"/>
        <v>0.19110039215686275</v>
      </c>
      <c r="E598" s="49">
        <f t="shared" si="58"/>
        <v>0.27863921568627448</v>
      </c>
      <c r="F598" s="49">
        <f t="shared" si="58"/>
        <v>0.85490196078431369</v>
      </c>
      <c r="G598" s="49" t="e">
        <f t="shared" si="61"/>
        <v>#REF!</v>
      </c>
      <c r="H598" s="49" t="e">
        <f t="shared" si="61"/>
        <v>#REF!</v>
      </c>
      <c r="I598" s="49" t="e">
        <f t="shared" si="61"/>
        <v>#REF!</v>
      </c>
      <c r="J598" s="116"/>
      <c r="K598" s="116"/>
      <c r="L598" s="116"/>
      <c r="N598" s="49">
        <v>48.730600000000003</v>
      </c>
      <c r="O598" s="49">
        <v>71.052999999999997</v>
      </c>
      <c r="P598" s="49">
        <v>218</v>
      </c>
    </row>
    <row r="599" spans="1:16" x14ac:dyDescent="0.3">
      <c r="A599" s="49">
        <v>553</v>
      </c>
      <c r="B599" s="115">
        <f t="shared" si="56"/>
        <v>2.9934602244997559</v>
      </c>
      <c r="C599" s="49">
        <f t="shared" si="57"/>
        <v>423.16230215208049</v>
      </c>
      <c r="D599" s="49">
        <f t="shared" si="58"/>
        <v>0.19215686274509805</v>
      </c>
      <c r="E599" s="49">
        <f t="shared" si="58"/>
        <v>0.27362745098039215</v>
      </c>
      <c r="F599" s="49">
        <f t="shared" si="58"/>
        <v>0.82913333333333339</v>
      </c>
      <c r="G599" s="49" t="e">
        <f t="shared" si="61"/>
        <v>#REF!</v>
      </c>
      <c r="H599" s="49" t="e">
        <f t="shared" si="61"/>
        <v>#REF!</v>
      </c>
      <c r="I599" s="49" t="e">
        <f t="shared" si="61"/>
        <v>#REF!</v>
      </c>
      <c r="J599" s="116"/>
      <c r="K599" s="116"/>
      <c r="L599" s="116"/>
      <c r="N599" s="49">
        <v>49</v>
      </c>
      <c r="O599" s="49">
        <v>69.775000000000006</v>
      </c>
      <c r="P599" s="49">
        <v>211.429</v>
      </c>
    </row>
    <row r="600" spans="1:16" x14ac:dyDescent="0.3">
      <c r="A600" s="49">
        <v>554</v>
      </c>
      <c r="B600" s="115">
        <f t="shared" si="56"/>
        <v>2.9914592484138605</v>
      </c>
      <c r="C600" s="49">
        <f t="shared" si="57"/>
        <v>423.44535385920557</v>
      </c>
      <c r="D600" s="49">
        <f t="shared" si="58"/>
        <v>0.18643450980392154</v>
      </c>
      <c r="E600" s="49">
        <f t="shared" si="58"/>
        <v>0.27544313725490194</v>
      </c>
      <c r="F600" s="49">
        <f t="shared" si="58"/>
        <v>0.81960784313725488</v>
      </c>
      <c r="G600" s="49" t="e">
        <f t="shared" si="61"/>
        <v>#REF!</v>
      </c>
      <c r="H600" s="49" t="e">
        <f t="shared" si="61"/>
        <v>#REF!</v>
      </c>
      <c r="I600" s="49" t="e">
        <f t="shared" si="61"/>
        <v>#REF!</v>
      </c>
      <c r="J600" s="116"/>
      <c r="K600" s="116"/>
      <c r="L600" s="116"/>
      <c r="N600" s="49">
        <v>47.540799999999997</v>
      </c>
      <c r="O600" s="49">
        <v>70.238</v>
      </c>
      <c r="P600" s="49">
        <v>209</v>
      </c>
    </row>
    <row r="601" spans="1:16" x14ac:dyDescent="0.3">
      <c r="A601" s="49">
        <v>555</v>
      </c>
      <c r="B601" s="115">
        <f t="shared" si="56"/>
        <v>2.9894582723279646</v>
      </c>
      <c r="C601" s="49">
        <f t="shared" si="57"/>
        <v>423.72878448427872</v>
      </c>
      <c r="D601" s="49">
        <f t="shared" si="58"/>
        <v>0.18431372549019606</v>
      </c>
      <c r="E601" s="49">
        <f t="shared" si="58"/>
        <v>0.27663921568627453</v>
      </c>
      <c r="F601" s="49">
        <f t="shared" si="58"/>
        <v>0.83104705882352936</v>
      </c>
      <c r="G601" s="49" t="e">
        <f t="shared" si="61"/>
        <v>#REF!</v>
      </c>
      <c r="H601" s="49" t="e">
        <f t="shared" si="61"/>
        <v>#REF!</v>
      </c>
      <c r="I601" s="49" t="e">
        <f t="shared" si="61"/>
        <v>#REF!</v>
      </c>
      <c r="J601" s="116"/>
      <c r="K601" s="116"/>
      <c r="L601" s="116"/>
      <c r="N601" s="49">
        <v>47</v>
      </c>
      <c r="O601" s="49">
        <v>70.543000000000006</v>
      </c>
      <c r="P601" s="49">
        <v>211.917</v>
      </c>
    </row>
    <row r="602" spans="1:16" x14ac:dyDescent="0.3">
      <c r="A602" s="49">
        <v>556</v>
      </c>
      <c r="B602" s="115">
        <f t="shared" si="56"/>
        <v>2.9874572962420691</v>
      </c>
      <c r="C602" s="49">
        <f t="shared" si="57"/>
        <v>424.01259478868883</v>
      </c>
      <c r="D602" s="49">
        <f t="shared" si="58"/>
        <v>0.19288588235294116</v>
      </c>
      <c r="E602" s="49">
        <f t="shared" si="58"/>
        <v>0.27387843137254902</v>
      </c>
      <c r="F602" s="49">
        <f t="shared" si="58"/>
        <v>0.83529411764705874</v>
      </c>
      <c r="G602" s="49" t="e">
        <f t="shared" si="61"/>
        <v>#REF!</v>
      </c>
      <c r="H602" s="49" t="e">
        <f t="shared" si="61"/>
        <v>#REF!</v>
      </c>
      <c r="I602" s="49" t="e">
        <f t="shared" si="61"/>
        <v>#REF!</v>
      </c>
      <c r="J602" s="116"/>
      <c r="K602" s="116"/>
      <c r="L602" s="116"/>
      <c r="N602" s="49">
        <v>49.185899999999997</v>
      </c>
      <c r="O602" s="49">
        <v>69.838999999999999</v>
      </c>
      <c r="P602" s="49">
        <v>213</v>
      </c>
    </row>
    <row r="603" spans="1:16" x14ac:dyDescent="0.3">
      <c r="A603" s="49">
        <v>557</v>
      </c>
      <c r="B603" s="115">
        <f t="shared" si="56"/>
        <v>2.9854563201561737</v>
      </c>
      <c r="C603" s="49">
        <f t="shared" si="57"/>
        <v>424.29678553586621</v>
      </c>
      <c r="D603" s="49">
        <f t="shared" si="58"/>
        <v>0.19607843137254902</v>
      </c>
      <c r="E603" s="49">
        <f t="shared" si="58"/>
        <v>0.27290980392156861</v>
      </c>
      <c r="F603" s="49">
        <f t="shared" si="58"/>
        <v>0.85242745098039219</v>
      </c>
      <c r="G603" s="49" t="e">
        <f t="shared" si="61"/>
        <v>#REF!</v>
      </c>
      <c r="H603" s="49" t="e">
        <f t="shared" si="61"/>
        <v>#REF!</v>
      </c>
      <c r="I603" s="49" t="e">
        <f t="shared" si="61"/>
        <v>#REF!</v>
      </c>
      <c r="J603" s="116"/>
      <c r="K603" s="116"/>
      <c r="L603" s="116"/>
      <c r="N603" s="49">
        <v>50</v>
      </c>
      <c r="O603" s="49">
        <v>69.591999999999999</v>
      </c>
      <c r="P603" s="49">
        <v>217.369</v>
      </c>
    </row>
    <row r="604" spans="1:16" x14ac:dyDescent="0.3">
      <c r="A604" s="49">
        <v>558</v>
      </c>
      <c r="B604" s="115">
        <f t="shared" si="56"/>
        <v>2.9834553440702778</v>
      </c>
      <c r="C604" s="49">
        <f t="shared" si="57"/>
        <v>424.58135749128934</v>
      </c>
      <c r="D604" s="49">
        <f t="shared" si="58"/>
        <v>0.1989321568627451</v>
      </c>
      <c r="E604" s="49">
        <f t="shared" si="58"/>
        <v>0.27124705882352945</v>
      </c>
      <c r="F604" s="49">
        <f t="shared" si="58"/>
        <v>0.85882352941176465</v>
      </c>
      <c r="G604" s="49" t="e">
        <f t="shared" si="61"/>
        <v>#REF!</v>
      </c>
      <c r="H604" s="49" t="e">
        <f t="shared" si="61"/>
        <v>#REF!</v>
      </c>
      <c r="I604" s="49" t="e">
        <f t="shared" si="61"/>
        <v>#REF!</v>
      </c>
      <c r="J604" s="116"/>
      <c r="K604" s="116"/>
      <c r="L604" s="116"/>
      <c r="N604" s="49">
        <v>50.727699999999999</v>
      </c>
      <c r="O604" s="49">
        <v>69.168000000000006</v>
      </c>
      <c r="P604" s="49">
        <v>219</v>
      </c>
    </row>
    <row r="605" spans="1:16" x14ac:dyDescent="0.3">
      <c r="A605" s="49">
        <v>559</v>
      </c>
      <c r="B605" s="115">
        <f t="shared" si="56"/>
        <v>2.9814543679843823</v>
      </c>
      <c r="C605" s="49">
        <f t="shared" si="57"/>
        <v>424.86631142249155</v>
      </c>
      <c r="D605" s="49">
        <f t="shared" si="58"/>
        <v>0.19999999999999998</v>
      </c>
      <c r="E605" s="49">
        <f t="shared" si="58"/>
        <v>0.27161176470588233</v>
      </c>
      <c r="F605" s="49">
        <f t="shared" si="58"/>
        <v>0.85882352941176465</v>
      </c>
      <c r="G605" s="49" t="e">
        <f t="shared" si="61"/>
        <v>#REF!</v>
      </c>
      <c r="H605" s="49" t="e">
        <f t="shared" si="61"/>
        <v>#REF!</v>
      </c>
      <c r="I605" s="49" t="e">
        <f t="shared" si="61"/>
        <v>#REF!</v>
      </c>
      <c r="J605" s="116"/>
      <c r="K605" s="116"/>
      <c r="L605" s="116"/>
      <c r="N605" s="49">
        <v>51</v>
      </c>
      <c r="O605" s="49">
        <v>69.260999999999996</v>
      </c>
      <c r="P605" s="49">
        <v>219</v>
      </c>
    </row>
    <row r="606" spans="1:16" x14ac:dyDescent="0.3">
      <c r="A606" s="49">
        <v>560</v>
      </c>
      <c r="B606" s="115">
        <f t="shared" si="56"/>
        <v>2.9794533918984869</v>
      </c>
      <c r="C606" s="49">
        <f t="shared" si="57"/>
        <v>425.1516480990681</v>
      </c>
      <c r="D606" s="49">
        <f t="shared" si="58"/>
        <v>0.19999999999999998</v>
      </c>
      <c r="E606" s="49">
        <f t="shared" si="58"/>
        <v>0.27759999999999996</v>
      </c>
      <c r="F606" s="49">
        <f t="shared" si="58"/>
        <v>0.85882352941176465</v>
      </c>
      <c r="G606" s="49" t="e">
        <f t="shared" si="61"/>
        <v>#REF!</v>
      </c>
      <c r="H606" s="49" t="e">
        <f t="shared" si="61"/>
        <v>#REF!</v>
      </c>
      <c r="I606" s="49" t="e">
        <f t="shared" si="61"/>
        <v>#REF!</v>
      </c>
      <c r="J606" s="116"/>
      <c r="K606" s="116"/>
      <c r="L606" s="116"/>
      <c r="N606" s="49">
        <v>51</v>
      </c>
      <c r="O606" s="49">
        <v>70.787999999999997</v>
      </c>
      <c r="P606" s="49">
        <v>219</v>
      </c>
    </row>
    <row r="607" spans="1:16" x14ac:dyDescent="0.3">
      <c r="A607" s="49">
        <v>561</v>
      </c>
      <c r="B607" s="115">
        <f t="shared" si="56"/>
        <v>2.9774524158125915</v>
      </c>
      <c r="C607" s="49">
        <f t="shared" si="57"/>
        <v>425.43736829268306</v>
      </c>
      <c r="D607" s="49">
        <f t="shared" si="58"/>
        <v>0.19999999999999998</v>
      </c>
      <c r="E607" s="49">
        <f t="shared" si="58"/>
        <v>0.27483529411764701</v>
      </c>
      <c r="F607" s="49">
        <f t="shared" si="58"/>
        <v>0.85027843137254899</v>
      </c>
      <c r="G607" s="49" t="e">
        <f t="shared" ref="G607:I622" si="62">G606</f>
        <v>#REF!</v>
      </c>
      <c r="H607" s="49" t="e">
        <f t="shared" si="62"/>
        <v>#REF!</v>
      </c>
      <c r="I607" s="49" t="e">
        <f t="shared" si="62"/>
        <v>#REF!</v>
      </c>
      <c r="J607" s="116"/>
      <c r="K607" s="116"/>
      <c r="L607" s="116"/>
      <c r="N607" s="49">
        <v>51</v>
      </c>
      <c r="O607" s="49">
        <v>70.082999999999998</v>
      </c>
      <c r="P607" s="49">
        <v>216.821</v>
      </c>
    </row>
    <row r="608" spans="1:16" x14ac:dyDescent="0.3">
      <c r="A608" s="49">
        <v>562</v>
      </c>
      <c r="B608" s="115">
        <f t="shared" si="56"/>
        <v>2.9754514397266956</v>
      </c>
      <c r="C608" s="49">
        <f t="shared" si="57"/>
        <v>425.72347277707627</v>
      </c>
      <c r="D608" s="49">
        <f t="shared" si="58"/>
        <v>0.19715411764705879</v>
      </c>
      <c r="E608" s="49">
        <f t="shared" si="58"/>
        <v>0.27120392156862744</v>
      </c>
      <c r="F608" s="49">
        <f t="shared" si="58"/>
        <v>0.84705882352941175</v>
      </c>
      <c r="G608" s="49" t="e">
        <f t="shared" si="62"/>
        <v>#REF!</v>
      </c>
      <c r="H608" s="49" t="e">
        <f t="shared" si="62"/>
        <v>#REF!</v>
      </c>
      <c r="I608" s="49" t="e">
        <f t="shared" si="62"/>
        <v>#REF!</v>
      </c>
      <c r="J608" s="116"/>
      <c r="K608" s="116"/>
      <c r="L608" s="116"/>
      <c r="N608" s="49">
        <v>50.274299999999997</v>
      </c>
      <c r="O608" s="49">
        <v>69.156999999999996</v>
      </c>
      <c r="P608" s="49">
        <v>216</v>
      </c>
    </row>
    <row r="609" spans="1:16" x14ac:dyDescent="0.3">
      <c r="A609" s="49">
        <v>563</v>
      </c>
      <c r="B609" s="115">
        <f t="shared" si="56"/>
        <v>2.9734504636408001</v>
      </c>
      <c r="C609" s="49">
        <f t="shared" si="57"/>
        <v>426.00996232807029</v>
      </c>
      <c r="D609" s="49">
        <f t="shared" si="58"/>
        <v>0.19607843137254902</v>
      </c>
      <c r="E609" s="49">
        <f t="shared" si="58"/>
        <v>0.27058823529411768</v>
      </c>
      <c r="F609" s="49">
        <f t="shared" si="58"/>
        <v>0.8413725490196079</v>
      </c>
      <c r="G609" s="49" t="e">
        <f t="shared" si="62"/>
        <v>#REF!</v>
      </c>
      <c r="H609" s="49" t="e">
        <f t="shared" si="62"/>
        <v>#REF!</v>
      </c>
      <c r="I609" s="49" t="e">
        <f t="shared" si="62"/>
        <v>#REF!</v>
      </c>
      <c r="J609" s="116"/>
      <c r="K609" s="116"/>
      <c r="L609" s="116"/>
      <c r="N609" s="49">
        <v>50</v>
      </c>
      <c r="O609" s="49">
        <v>69</v>
      </c>
      <c r="P609" s="49">
        <v>214.55</v>
      </c>
    </row>
    <row r="610" spans="1:16" x14ac:dyDescent="0.3">
      <c r="A610" s="49">
        <v>564</v>
      </c>
      <c r="B610" s="115">
        <f t="shared" si="56"/>
        <v>2.9714494875549047</v>
      </c>
      <c r="C610" s="49">
        <f t="shared" si="57"/>
        <v>426.29683772357737</v>
      </c>
      <c r="D610" s="49">
        <f t="shared" si="58"/>
        <v>0.19607843137254902</v>
      </c>
      <c r="E610" s="49">
        <f t="shared" si="58"/>
        <v>0.27208235294117644</v>
      </c>
      <c r="F610" s="49">
        <f t="shared" si="58"/>
        <v>0.83921568627450982</v>
      </c>
      <c r="G610" s="49" t="e">
        <f t="shared" si="62"/>
        <v>#REF!</v>
      </c>
      <c r="H610" s="49" t="e">
        <f t="shared" si="62"/>
        <v>#REF!</v>
      </c>
      <c r="I610" s="49" t="e">
        <f t="shared" si="62"/>
        <v>#REF!</v>
      </c>
      <c r="J610" s="116"/>
      <c r="K610" s="116"/>
      <c r="L610" s="116"/>
      <c r="N610" s="49">
        <v>50</v>
      </c>
      <c r="O610" s="49">
        <v>69.381</v>
      </c>
      <c r="P610" s="49">
        <v>214</v>
      </c>
    </row>
    <row r="611" spans="1:16" x14ac:dyDescent="0.3">
      <c r="A611" s="49">
        <v>565</v>
      </c>
      <c r="B611" s="115">
        <f t="shared" si="56"/>
        <v>2.9694485114690092</v>
      </c>
      <c r="C611" s="49">
        <f t="shared" si="57"/>
        <v>426.58409974360671</v>
      </c>
      <c r="D611" s="49">
        <f t="shared" si="58"/>
        <v>0.19607843137254902</v>
      </c>
      <c r="E611" s="49">
        <f t="shared" si="58"/>
        <v>0.2706039215686275</v>
      </c>
      <c r="F611" s="49">
        <f t="shared" si="58"/>
        <v>0.84489803921568629</v>
      </c>
      <c r="G611" s="49" t="e">
        <f t="shared" si="62"/>
        <v>#REF!</v>
      </c>
      <c r="H611" s="49" t="e">
        <f t="shared" si="62"/>
        <v>#REF!</v>
      </c>
      <c r="I611" s="49" t="e">
        <f t="shared" si="62"/>
        <v>#REF!</v>
      </c>
      <c r="J611" s="116"/>
      <c r="K611" s="116"/>
      <c r="L611" s="116"/>
      <c r="N611" s="49">
        <v>50</v>
      </c>
      <c r="O611" s="49">
        <v>69.004000000000005</v>
      </c>
      <c r="P611" s="49">
        <v>215.44900000000001</v>
      </c>
    </row>
    <row r="612" spans="1:16" x14ac:dyDescent="0.3">
      <c r="A612" s="49">
        <v>566</v>
      </c>
      <c r="B612" s="115">
        <f t="shared" si="56"/>
        <v>2.9674475353831133</v>
      </c>
      <c r="C612" s="49">
        <f t="shared" si="57"/>
        <v>426.87174917027136</v>
      </c>
      <c r="D612" s="49">
        <f t="shared" si="58"/>
        <v>0.19607843137254902</v>
      </c>
      <c r="E612" s="49">
        <f t="shared" si="58"/>
        <v>0.26754509803921572</v>
      </c>
      <c r="F612" s="49">
        <f t="shared" si="58"/>
        <v>0.84705882352941175</v>
      </c>
      <c r="G612" s="49" t="e">
        <f t="shared" si="62"/>
        <v>#REF!</v>
      </c>
      <c r="H612" s="49" t="e">
        <f t="shared" si="62"/>
        <v>#REF!</v>
      </c>
      <c r="I612" s="49" t="e">
        <f t="shared" si="62"/>
        <v>#REF!</v>
      </c>
      <c r="J612" s="116"/>
      <c r="K612" s="116"/>
      <c r="L612" s="116"/>
      <c r="N612" s="49">
        <v>50</v>
      </c>
      <c r="O612" s="49">
        <v>68.224000000000004</v>
      </c>
      <c r="P612" s="49">
        <v>216</v>
      </c>
    </row>
    <row r="613" spans="1:16" x14ac:dyDescent="0.3">
      <c r="A613" s="49">
        <v>567</v>
      </c>
      <c r="B613" s="115">
        <f t="shared" si="56"/>
        <v>2.9654465592972179</v>
      </c>
      <c r="C613" s="49">
        <f t="shared" si="57"/>
        <v>427.15978678779516</v>
      </c>
      <c r="D613" s="49">
        <f t="shared" si="58"/>
        <v>0.19607843137254902</v>
      </c>
      <c r="E613" s="49">
        <f t="shared" si="58"/>
        <v>0.26666666666666666</v>
      </c>
      <c r="F613" s="49">
        <f t="shared" si="58"/>
        <v>0.84705882352941175</v>
      </c>
      <c r="G613" s="49" t="e">
        <f t="shared" si="62"/>
        <v>#REF!</v>
      </c>
      <c r="H613" s="49" t="e">
        <f t="shared" si="62"/>
        <v>#REF!</v>
      </c>
      <c r="I613" s="49" t="e">
        <f t="shared" si="62"/>
        <v>#REF!</v>
      </c>
      <c r="J613" s="116"/>
      <c r="K613" s="116"/>
      <c r="L613" s="116"/>
      <c r="N613" s="49">
        <v>50</v>
      </c>
      <c r="O613" s="49">
        <v>68</v>
      </c>
      <c r="P613" s="49">
        <v>216</v>
      </c>
    </row>
    <row r="614" spans="1:16" x14ac:dyDescent="0.3">
      <c r="A614" s="49">
        <v>568</v>
      </c>
      <c r="B614" s="115">
        <f t="shared" si="56"/>
        <v>2.9634455832113225</v>
      </c>
      <c r="C614" s="49">
        <f t="shared" si="57"/>
        <v>427.44821338252018</v>
      </c>
      <c r="D614" s="49">
        <f t="shared" si="58"/>
        <v>0.19891294117647057</v>
      </c>
      <c r="E614" s="49">
        <f t="shared" si="58"/>
        <v>0.26422745098039213</v>
      </c>
      <c r="F614" s="49">
        <f t="shared" si="58"/>
        <v>0.84705882352941175</v>
      </c>
      <c r="G614" s="49" t="e">
        <f t="shared" si="62"/>
        <v>#REF!</v>
      </c>
      <c r="H614" s="49" t="e">
        <f t="shared" si="62"/>
        <v>#REF!</v>
      </c>
      <c r="I614" s="49" t="e">
        <f t="shared" si="62"/>
        <v>#REF!</v>
      </c>
      <c r="J614" s="116"/>
      <c r="K614" s="116"/>
      <c r="L614" s="116"/>
      <c r="N614" s="49">
        <v>50.722799999999999</v>
      </c>
      <c r="O614" s="49">
        <v>67.378</v>
      </c>
      <c r="P614" s="49">
        <v>216</v>
      </c>
    </row>
    <row r="615" spans="1:16" x14ac:dyDescent="0.3">
      <c r="A615" s="49">
        <v>569</v>
      </c>
      <c r="B615" s="115">
        <f t="shared" si="56"/>
        <v>2.961444607125427</v>
      </c>
      <c r="C615" s="49">
        <f t="shared" si="57"/>
        <v>427.73702974291376</v>
      </c>
      <c r="D615" s="49">
        <f t="shared" si="58"/>
        <v>0.19999999999999998</v>
      </c>
      <c r="E615" s="49">
        <f t="shared" si="58"/>
        <v>0.26602745098039221</v>
      </c>
      <c r="F615" s="49">
        <f t="shared" si="58"/>
        <v>0.82440000000000002</v>
      </c>
      <c r="G615" s="49" t="e">
        <f t="shared" si="62"/>
        <v>#REF!</v>
      </c>
      <c r="H615" s="49" t="e">
        <f t="shared" si="62"/>
        <v>#REF!</v>
      </c>
      <c r="I615" s="49" t="e">
        <f t="shared" si="62"/>
        <v>#REF!</v>
      </c>
      <c r="J615" s="116"/>
      <c r="K615" s="116"/>
      <c r="L615" s="116"/>
      <c r="N615" s="49">
        <v>51</v>
      </c>
      <c r="O615" s="49">
        <v>67.837000000000003</v>
      </c>
      <c r="P615" s="49">
        <v>210.22200000000001</v>
      </c>
    </row>
    <row r="616" spans="1:16" x14ac:dyDescent="0.3">
      <c r="A616" s="49">
        <v>570</v>
      </c>
      <c r="B616" s="115">
        <f t="shared" si="56"/>
        <v>2.9594436310395311</v>
      </c>
      <c r="C616" s="49">
        <f t="shared" si="57"/>
        <v>428.02623665957566</v>
      </c>
      <c r="D616" s="49">
        <f t="shared" si="58"/>
        <v>0.19993764705882353</v>
      </c>
      <c r="E616" s="49">
        <f t="shared" si="58"/>
        <v>0.26470588235294118</v>
      </c>
      <c r="F616" s="49">
        <f t="shared" si="58"/>
        <v>0.81568627450980391</v>
      </c>
      <c r="G616" s="49" t="e">
        <f t="shared" si="62"/>
        <v>#REF!</v>
      </c>
      <c r="H616" s="49" t="e">
        <f t="shared" si="62"/>
        <v>#REF!</v>
      </c>
      <c r="I616" s="49" t="e">
        <f t="shared" si="62"/>
        <v>#REF!</v>
      </c>
      <c r="J616" s="116"/>
      <c r="K616" s="116"/>
      <c r="L616" s="116"/>
      <c r="N616" s="49">
        <v>50.984099999999998</v>
      </c>
      <c r="O616" s="49">
        <v>67.5</v>
      </c>
      <c r="P616" s="49">
        <v>208</v>
      </c>
    </row>
    <row r="617" spans="1:16" x14ac:dyDescent="0.3">
      <c r="A617" s="49">
        <v>571</v>
      </c>
      <c r="B617" s="115">
        <f t="shared" si="56"/>
        <v>2.9574426549536357</v>
      </c>
      <c r="C617" s="49">
        <f t="shared" si="57"/>
        <v>428.31583492524521</v>
      </c>
      <c r="D617" s="49">
        <f t="shared" si="58"/>
        <v>0.19981058823529413</v>
      </c>
      <c r="E617" s="49">
        <f t="shared" si="58"/>
        <v>0.26050980392156864</v>
      </c>
      <c r="F617" s="49">
        <f t="shared" si="58"/>
        <v>0.8383176470588235</v>
      </c>
      <c r="G617" s="49" t="e">
        <f t="shared" si="62"/>
        <v>#REF!</v>
      </c>
      <c r="H617" s="49" t="e">
        <f t="shared" si="62"/>
        <v>#REF!</v>
      </c>
      <c r="I617" s="49" t="e">
        <f t="shared" si="62"/>
        <v>#REF!</v>
      </c>
      <c r="J617" s="116"/>
      <c r="K617" s="116"/>
      <c r="L617" s="116"/>
      <c r="N617" s="49">
        <v>50.951700000000002</v>
      </c>
      <c r="O617" s="49">
        <v>66.430000000000007</v>
      </c>
      <c r="P617" s="49">
        <v>213.77099999999999</v>
      </c>
    </row>
    <row r="618" spans="1:16" x14ac:dyDescent="0.3">
      <c r="A618" s="49">
        <v>572</v>
      </c>
      <c r="B618" s="115">
        <f t="shared" si="56"/>
        <v>2.9554416788677402</v>
      </c>
      <c r="C618" s="49">
        <f t="shared" si="57"/>
        <v>428.60582533480869</v>
      </c>
      <c r="D618" s="49">
        <f t="shared" si="58"/>
        <v>0.2105921568627451</v>
      </c>
      <c r="E618" s="49">
        <f t="shared" si="58"/>
        <v>0.26445098039215692</v>
      </c>
      <c r="F618" s="49">
        <f t="shared" si="58"/>
        <v>0.84705882352941175</v>
      </c>
      <c r="G618" s="49" t="e">
        <f t="shared" si="62"/>
        <v>#REF!</v>
      </c>
      <c r="H618" s="49" t="e">
        <f t="shared" si="62"/>
        <v>#REF!</v>
      </c>
      <c r="I618" s="49" t="e">
        <f t="shared" si="62"/>
        <v>#REF!</v>
      </c>
      <c r="J618" s="116"/>
      <c r="K618" s="116"/>
      <c r="L618" s="116"/>
      <c r="N618" s="49">
        <v>53.701000000000001</v>
      </c>
      <c r="O618" s="49">
        <v>67.435000000000002</v>
      </c>
      <c r="P618" s="49">
        <v>216</v>
      </c>
    </row>
    <row r="619" spans="1:16" x14ac:dyDescent="0.3">
      <c r="A619" s="49">
        <v>573</v>
      </c>
      <c r="B619" s="115">
        <f t="shared" si="56"/>
        <v>2.9534407027818448</v>
      </c>
      <c r="C619" s="49">
        <f t="shared" si="57"/>
        <v>428.89620868530648</v>
      </c>
      <c r="D619" s="49">
        <f t="shared" si="58"/>
        <v>0.21449764705882352</v>
      </c>
      <c r="E619" s="49">
        <f t="shared" si="58"/>
        <v>0.2722470588235294</v>
      </c>
      <c r="F619" s="49">
        <f t="shared" si="58"/>
        <v>0.84140784313725492</v>
      </c>
      <c r="G619" s="49" t="e">
        <f t="shared" si="62"/>
        <v>#REF!</v>
      </c>
      <c r="H619" s="49" t="e">
        <f t="shared" si="62"/>
        <v>#REF!</v>
      </c>
      <c r="I619" s="49" t="e">
        <f t="shared" si="62"/>
        <v>#REF!</v>
      </c>
      <c r="J619" s="116"/>
      <c r="K619" s="116"/>
      <c r="L619" s="116"/>
      <c r="N619" s="49">
        <v>54.696899999999999</v>
      </c>
      <c r="O619" s="49">
        <v>69.423000000000002</v>
      </c>
      <c r="P619" s="49">
        <v>214.559</v>
      </c>
    </row>
    <row r="620" spans="1:16" x14ac:dyDescent="0.3">
      <c r="A620" s="49">
        <v>574</v>
      </c>
      <c r="B620" s="115">
        <f t="shared" si="56"/>
        <v>2.9514397266959489</v>
      </c>
      <c r="C620" s="49">
        <f t="shared" si="57"/>
        <v>429.18698577594063</v>
      </c>
      <c r="D620" s="49">
        <f t="shared" si="58"/>
        <v>0.20187058823529411</v>
      </c>
      <c r="E620" s="49">
        <f t="shared" si="58"/>
        <v>0.2660313725490196</v>
      </c>
      <c r="F620" s="49">
        <f t="shared" si="58"/>
        <v>0.83924313725490196</v>
      </c>
      <c r="G620" s="49" t="e">
        <f t="shared" si="62"/>
        <v>#REF!</v>
      </c>
      <c r="H620" s="49" t="e">
        <f t="shared" si="62"/>
        <v>#REF!</v>
      </c>
      <c r="I620" s="49" t="e">
        <f t="shared" si="62"/>
        <v>#REF!</v>
      </c>
      <c r="J620" s="116"/>
      <c r="K620" s="116"/>
      <c r="L620" s="116"/>
      <c r="N620" s="49">
        <v>51.476999999999997</v>
      </c>
      <c r="O620" s="49">
        <v>67.837999999999994</v>
      </c>
      <c r="P620" s="49">
        <v>214.00700000000001</v>
      </c>
    </row>
    <row r="621" spans="1:16" x14ac:dyDescent="0.3">
      <c r="A621" s="49">
        <v>575</v>
      </c>
      <c r="B621" s="115">
        <f t="shared" si="56"/>
        <v>2.9494387506100535</v>
      </c>
      <c r="C621" s="49">
        <f t="shared" si="57"/>
        <v>429.4781574080817</v>
      </c>
      <c r="D621" s="49">
        <f t="shared" si="58"/>
        <v>0.19728431372549018</v>
      </c>
      <c r="E621" s="49">
        <f t="shared" si="58"/>
        <v>0.26001176470588233</v>
      </c>
      <c r="F621" s="49">
        <f t="shared" si="58"/>
        <v>0.8201176470588234</v>
      </c>
      <c r="G621" s="49" t="e">
        <f t="shared" si="62"/>
        <v>#REF!</v>
      </c>
      <c r="H621" s="49" t="e">
        <f t="shared" si="62"/>
        <v>#REF!</v>
      </c>
      <c r="I621" s="49" t="e">
        <f t="shared" si="62"/>
        <v>#REF!</v>
      </c>
      <c r="J621" s="116"/>
      <c r="K621" s="116"/>
      <c r="L621" s="116"/>
      <c r="N621" s="49">
        <v>50.307499999999997</v>
      </c>
      <c r="O621" s="49">
        <v>66.302999999999997</v>
      </c>
      <c r="P621" s="49">
        <v>209.13</v>
      </c>
    </row>
    <row r="622" spans="1:16" x14ac:dyDescent="0.3">
      <c r="A622" s="49">
        <v>576</v>
      </c>
      <c r="B622" s="115">
        <f t="shared" si="56"/>
        <v>2.947437774524158</v>
      </c>
      <c r="C622" s="49">
        <f t="shared" si="57"/>
        <v>429.76972438527656</v>
      </c>
      <c r="D622" s="49">
        <f t="shared" si="58"/>
        <v>0.20391764705882354</v>
      </c>
      <c r="E622" s="49">
        <f t="shared" si="58"/>
        <v>0.2618627450980392</v>
      </c>
      <c r="F622" s="49">
        <f t="shared" si="58"/>
        <v>0.81329019607843145</v>
      </c>
      <c r="G622" s="49" t="e">
        <f t="shared" si="62"/>
        <v>#REF!</v>
      </c>
      <c r="H622" s="49" t="e">
        <f t="shared" si="62"/>
        <v>#REF!</v>
      </c>
      <c r="I622" s="49" t="e">
        <f t="shared" si="62"/>
        <v>#REF!</v>
      </c>
      <c r="J622" s="116"/>
      <c r="K622" s="116"/>
      <c r="L622" s="116"/>
      <c r="N622" s="49">
        <v>51.999000000000002</v>
      </c>
      <c r="O622" s="49">
        <v>66.775000000000006</v>
      </c>
      <c r="P622" s="49">
        <v>207.38900000000001</v>
      </c>
    </row>
    <row r="623" spans="1:16" x14ac:dyDescent="0.3">
      <c r="A623" s="49">
        <v>577</v>
      </c>
      <c r="B623" s="115">
        <f t="shared" ref="B623:B686" si="63">4.1/2049*(2049-A623)</f>
        <v>2.9454367984382626</v>
      </c>
      <c r="C623" s="49">
        <f t="shared" ref="C623:C686" si="64">0.4*18.6*78.1*2.18/B623</f>
        <v>430.06168751325566</v>
      </c>
      <c r="D623" s="49">
        <f t="shared" ref="D623:F686" si="65">N623/250/1.02</f>
        <v>0.20622392156862743</v>
      </c>
      <c r="E623" s="49">
        <f t="shared" si="65"/>
        <v>0.26565098039215684</v>
      </c>
      <c r="F623" s="49">
        <f t="shared" si="65"/>
        <v>0.82218823529411755</v>
      </c>
      <c r="G623" s="49" t="e">
        <f t="shared" ref="G623:I638" si="66">G622</f>
        <v>#REF!</v>
      </c>
      <c r="H623" s="49" t="e">
        <f t="shared" si="66"/>
        <v>#REF!</v>
      </c>
      <c r="I623" s="49" t="e">
        <f t="shared" si="66"/>
        <v>#REF!</v>
      </c>
      <c r="J623" s="116"/>
      <c r="K623" s="116"/>
      <c r="L623" s="116"/>
      <c r="N623" s="49">
        <v>52.5871</v>
      </c>
      <c r="O623" s="49">
        <v>67.741</v>
      </c>
      <c r="P623" s="49">
        <v>209.65799999999999</v>
      </c>
    </row>
    <row r="624" spans="1:16" x14ac:dyDescent="0.3">
      <c r="A624" s="49">
        <v>578</v>
      </c>
      <c r="B624" s="115">
        <f t="shared" si="63"/>
        <v>2.9434358223523667</v>
      </c>
      <c r="C624" s="49">
        <f t="shared" si="64"/>
        <v>430.35404759994049</v>
      </c>
      <c r="D624" s="49">
        <f t="shared" si="65"/>
        <v>0.19803294117647058</v>
      </c>
      <c r="E624" s="49">
        <f t="shared" si="65"/>
        <v>0.26666666666666666</v>
      </c>
      <c r="F624" s="49">
        <f t="shared" si="65"/>
        <v>0.82598823529411769</v>
      </c>
      <c r="G624" s="49" t="e">
        <f t="shared" si="66"/>
        <v>#REF!</v>
      </c>
      <c r="H624" s="49" t="e">
        <f t="shared" si="66"/>
        <v>#REF!</v>
      </c>
      <c r="I624" s="49" t="e">
        <f t="shared" si="66"/>
        <v>#REF!</v>
      </c>
      <c r="J624" s="116"/>
      <c r="K624" s="116"/>
      <c r="L624" s="116"/>
      <c r="N624" s="49">
        <v>50.498399999999997</v>
      </c>
      <c r="O624" s="49">
        <v>68</v>
      </c>
      <c r="P624" s="49">
        <v>210.62700000000001</v>
      </c>
    </row>
    <row r="625" spans="1:16" x14ac:dyDescent="0.3">
      <c r="A625" s="49">
        <v>579</v>
      </c>
      <c r="B625" s="115">
        <f t="shared" si="63"/>
        <v>2.9414348462664712</v>
      </c>
      <c r="C625" s="49">
        <f t="shared" si="64"/>
        <v>430.64680545545059</v>
      </c>
      <c r="D625" s="49">
        <f t="shared" si="65"/>
        <v>0.19520588235294117</v>
      </c>
      <c r="E625" s="49">
        <f t="shared" si="65"/>
        <v>0.26630588235294117</v>
      </c>
      <c r="F625" s="49">
        <f t="shared" si="65"/>
        <v>0.83001176470588223</v>
      </c>
      <c r="G625" s="49" t="e">
        <f t="shared" si="66"/>
        <v>#REF!</v>
      </c>
      <c r="H625" s="49" t="e">
        <f t="shared" si="66"/>
        <v>#REF!</v>
      </c>
      <c r="I625" s="49" t="e">
        <f t="shared" si="66"/>
        <v>#REF!</v>
      </c>
      <c r="J625" s="116"/>
      <c r="K625" s="116"/>
      <c r="L625" s="116"/>
      <c r="N625" s="49">
        <v>49.777500000000003</v>
      </c>
      <c r="O625" s="49">
        <v>67.908000000000001</v>
      </c>
      <c r="P625" s="49">
        <v>211.65299999999999</v>
      </c>
    </row>
    <row r="626" spans="1:16" x14ac:dyDescent="0.3">
      <c r="A626" s="49">
        <v>580</v>
      </c>
      <c r="B626" s="115">
        <f t="shared" si="63"/>
        <v>2.9394338701805758</v>
      </c>
      <c r="C626" s="49">
        <f t="shared" si="64"/>
        <v>430.93996189211191</v>
      </c>
      <c r="D626" s="49">
        <f t="shared" si="65"/>
        <v>0.20636235294117647</v>
      </c>
      <c r="E626" s="49">
        <f t="shared" si="65"/>
        <v>0.26368627450980392</v>
      </c>
      <c r="F626" s="49">
        <f t="shared" si="65"/>
        <v>0.83137254901960778</v>
      </c>
      <c r="G626" s="49" t="e">
        <f t="shared" si="66"/>
        <v>#REF!</v>
      </c>
      <c r="H626" s="49" t="e">
        <f t="shared" si="66"/>
        <v>#REF!</v>
      </c>
      <c r="I626" s="49" t="e">
        <f t="shared" si="66"/>
        <v>#REF!</v>
      </c>
      <c r="J626" s="116"/>
      <c r="K626" s="116"/>
      <c r="L626" s="116"/>
      <c r="N626" s="49">
        <v>52.622399999999999</v>
      </c>
      <c r="O626" s="49">
        <v>67.239999999999995</v>
      </c>
      <c r="P626" s="49">
        <v>212</v>
      </c>
    </row>
    <row r="627" spans="1:16" x14ac:dyDescent="0.3">
      <c r="A627" s="49">
        <v>581</v>
      </c>
      <c r="B627" s="115">
        <f t="shared" si="63"/>
        <v>2.9374328940946803</v>
      </c>
      <c r="C627" s="49">
        <f t="shared" si="64"/>
        <v>431.23351772446347</v>
      </c>
      <c r="D627" s="49">
        <f t="shared" si="65"/>
        <v>0.21054156862745096</v>
      </c>
      <c r="E627" s="49">
        <f t="shared" si="65"/>
        <v>0.26043529411764704</v>
      </c>
      <c r="F627" s="49">
        <f t="shared" si="65"/>
        <v>0.82494117647058829</v>
      </c>
      <c r="G627" s="49" t="e">
        <f t="shared" si="66"/>
        <v>#REF!</v>
      </c>
      <c r="H627" s="49" t="e">
        <f t="shared" si="66"/>
        <v>#REF!</v>
      </c>
      <c r="I627" s="49" t="e">
        <f t="shared" si="66"/>
        <v>#REF!</v>
      </c>
      <c r="J627" s="116"/>
      <c r="K627" s="116"/>
      <c r="L627" s="116"/>
      <c r="N627" s="49">
        <v>53.688099999999999</v>
      </c>
      <c r="O627" s="49">
        <v>66.411000000000001</v>
      </c>
      <c r="P627" s="49">
        <v>210.36</v>
      </c>
    </row>
    <row r="628" spans="1:16" x14ac:dyDescent="0.3">
      <c r="A628" s="49">
        <v>582</v>
      </c>
      <c r="B628" s="115">
        <f t="shared" si="63"/>
        <v>2.9354319180087844</v>
      </c>
      <c r="C628" s="49">
        <f t="shared" si="64"/>
        <v>431.52747376926544</v>
      </c>
      <c r="D628" s="49">
        <f t="shared" si="65"/>
        <v>0.21130588235294118</v>
      </c>
      <c r="E628" s="49">
        <f t="shared" si="65"/>
        <v>0.26242352941176472</v>
      </c>
      <c r="F628" s="49">
        <f t="shared" si="65"/>
        <v>0.82277647058823522</v>
      </c>
      <c r="G628" s="49" t="e">
        <f t="shared" si="66"/>
        <v>#REF!</v>
      </c>
      <c r="H628" s="49" t="e">
        <f t="shared" si="66"/>
        <v>#REF!</v>
      </c>
      <c r="I628" s="49" t="e">
        <f t="shared" si="66"/>
        <v>#REF!</v>
      </c>
      <c r="J628" s="116"/>
      <c r="K628" s="116"/>
      <c r="L628" s="116"/>
      <c r="N628" s="49">
        <v>53.883000000000003</v>
      </c>
      <c r="O628" s="49">
        <v>66.918000000000006</v>
      </c>
      <c r="P628" s="49">
        <v>209.80799999999999</v>
      </c>
    </row>
    <row r="629" spans="1:16" x14ac:dyDescent="0.3">
      <c r="A629" s="49">
        <v>583</v>
      </c>
      <c r="B629" s="115">
        <f t="shared" si="63"/>
        <v>2.933430941922889</v>
      </c>
      <c r="C629" s="49">
        <f t="shared" si="64"/>
        <v>431.82183084550644</v>
      </c>
      <c r="D629" s="49">
        <f t="shared" si="65"/>
        <v>0.21102980392156864</v>
      </c>
      <c r="E629" s="49">
        <f t="shared" si="65"/>
        <v>0.26172549019607838</v>
      </c>
      <c r="F629" s="49">
        <f t="shared" si="65"/>
        <v>0.83210588235294125</v>
      </c>
      <c r="G629" s="49" t="e">
        <f t="shared" si="66"/>
        <v>#REF!</v>
      </c>
      <c r="H629" s="49" t="e">
        <f t="shared" si="66"/>
        <v>#REF!</v>
      </c>
      <c r="I629" s="49" t="e">
        <f t="shared" si="66"/>
        <v>#REF!</v>
      </c>
      <c r="J629" s="116"/>
      <c r="K629" s="116"/>
      <c r="L629" s="116"/>
      <c r="N629" s="49">
        <v>53.812600000000003</v>
      </c>
      <c r="O629" s="49">
        <v>66.739999999999995</v>
      </c>
      <c r="P629" s="49">
        <v>212.18700000000001</v>
      </c>
    </row>
    <row r="630" spans="1:16" x14ac:dyDescent="0.3">
      <c r="A630" s="49">
        <v>584</v>
      </c>
      <c r="B630" s="115">
        <f t="shared" si="63"/>
        <v>2.9314299658369936</v>
      </c>
      <c r="C630" s="49">
        <f t="shared" si="64"/>
        <v>432.11658977441118</v>
      </c>
      <c r="D630" s="49">
        <f t="shared" si="65"/>
        <v>0.20809019607843138</v>
      </c>
      <c r="E630" s="49">
        <f t="shared" si="65"/>
        <v>0.2551686274509804</v>
      </c>
      <c r="F630" s="49">
        <f t="shared" si="65"/>
        <v>0.83528235294117659</v>
      </c>
      <c r="G630" s="49" t="e">
        <f t="shared" si="66"/>
        <v>#REF!</v>
      </c>
      <c r="H630" s="49" t="e">
        <f t="shared" si="66"/>
        <v>#REF!</v>
      </c>
      <c r="I630" s="49" t="e">
        <f t="shared" si="66"/>
        <v>#REF!</v>
      </c>
      <c r="J630" s="116"/>
      <c r="K630" s="116"/>
      <c r="L630" s="116"/>
      <c r="N630" s="49">
        <v>53.063000000000002</v>
      </c>
      <c r="O630" s="49">
        <v>65.067999999999998</v>
      </c>
      <c r="P630" s="49">
        <v>212.99700000000001</v>
      </c>
    </row>
    <row r="631" spans="1:16" x14ac:dyDescent="0.3">
      <c r="A631" s="49">
        <v>585</v>
      </c>
      <c r="B631" s="115">
        <f t="shared" si="63"/>
        <v>2.9294289897510981</v>
      </c>
      <c r="C631" s="49">
        <f t="shared" si="64"/>
        <v>432.41175137944833</v>
      </c>
      <c r="D631" s="49">
        <f t="shared" si="65"/>
        <v>0.20685568627450979</v>
      </c>
      <c r="E631" s="49">
        <f t="shared" si="65"/>
        <v>0.2542862745098039</v>
      </c>
      <c r="F631" s="49">
        <f t="shared" si="65"/>
        <v>0.83006666666666662</v>
      </c>
      <c r="G631" s="49" t="e">
        <f t="shared" si="66"/>
        <v>#REF!</v>
      </c>
      <c r="H631" s="49" t="e">
        <f t="shared" si="66"/>
        <v>#REF!</v>
      </c>
      <c r="I631" s="49" t="e">
        <f t="shared" si="66"/>
        <v>#REF!</v>
      </c>
      <c r="J631" s="116"/>
      <c r="K631" s="116"/>
      <c r="L631" s="116"/>
      <c r="N631" s="49">
        <v>52.748199999999997</v>
      </c>
      <c r="O631" s="49">
        <v>64.843000000000004</v>
      </c>
      <c r="P631" s="49">
        <v>211.667</v>
      </c>
    </row>
    <row r="632" spans="1:16" x14ac:dyDescent="0.3">
      <c r="A632" s="49">
        <v>586</v>
      </c>
      <c r="B632" s="115">
        <f t="shared" si="63"/>
        <v>2.9274280136652022</v>
      </c>
      <c r="C632" s="49">
        <f t="shared" si="64"/>
        <v>432.70731648633796</v>
      </c>
      <c r="D632" s="49">
        <f t="shared" si="65"/>
        <v>0.20435647058823531</v>
      </c>
      <c r="E632" s="49">
        <f t="shared" si="65"/>
        <v>0.25770196078431368</v>
      </c>
      <c r="F632" s="49">
        <f t="shared" si="65"/>
        <v>0.82784705882352949</v>
      </c>
      <c r="G632" s="49" t="e">
        <f t="shared" si="66"/>
        <v>#REF!</v>
      </c>
      <c r="H632" s="49" t="e">
        <f t="shared" si="66"/>
        <v>#REF!</v>
      </c>
      <c r="I632" s="49" t="e">
        <f t="shared" si="66"/>
        <v>#REF!</v>
      </c>
      <c r="J632" s="116"/>
      <c r="K632" s="116"/>
      <c r="L632" s="116"/>
      <c r="N632" s="49">
        <v>52.110900000000001</v>
      </c>
      <c r="O632" s="49">
        <v>65.713999999999999</v>
      </c>
      <c r="P632" s="49">
        <v>211.101</v>
      </c>
    </row>
    <row r="633" spans="1:16" x14ac:dyDescent="0.3">
      <c r="A633" s="49">
        <v>587</v>
      </c>
      <c r="B633" s="115">
        <f t="shared" si="63"/>
        <v>2.9254270375793068</v>
      </c>
      <c r="C633" s="49">
        <f t="shared" si="64"/>
        <v>433.00328592305908</v>
      </c>
      <c r="D633" s="49">
        <f t="shared" si="65"/>
        <v>0.20368627450980392</v>
      </c>
      <c r="E633" s="49">
        <f t="shared" si="65"/>
        <v>0.25882352941176473</v>
      </c>
      <c r="F633" s="49">
        <f t="shared" si="65"/>
        <v>0.82846666666666657</v>
      </c>
      <c r="G633" s="49" t="e">
        <f t="shared" si="66"/>
        <v>#REF!</v>
      </c>
      <c r="H633" s="49" t="e">
        <f t="shared" si="66"/>
        <v>#REF!</v>
      </c>
      <c r="I633" s="49" t="e">
        <f t="shared" si="66"/>
        <v>#REF!</v>
      </c>
      <c r="J633" s="116"/>
      <c r="K633" s="116"/>
      <c r="L633" s="116"/>
      <c r="N633" s="49">
        <v>51.94</v>
      </c>
      <c r="O633" s="49">
        <v>66</v>
      </c>
      <c r="P633" s="49">
        <v>211.25899999999999</v>
      </c>
    </row>
    <row r="634" spans="1:16" x14ac:dyDescent="0.3">
      <c r="A634" s="49">
        <v>588</v>
      </c>
      <c r="B634" s="115">
        <f t="shared" si="63"/>
        <v>2.9234260614934113</v>
      </c>
      <c r="C634" s="49">
        <f t="shared" si="64"/>
        <v>433.29966051985787</v>
      </c>
      <c r="D634" s="49">
        <f t="shared" si="65"/>
        <v>0.21646549019607844</v>
      </c>
      <c r="E634" s="49">
        <f t="shared" si="65"/>
        <v>0.25882352941176473</v>
      </c>
      <c r="F634" s="49">
        <f t="shared" si="65"/>
        <v>0.82863921568627441</v>
      </c>
      <c r="G634" s="49" t="e">
        <f t="shared" si="66"/>
        <v>#REF!</v>
      </c>
      <c r="H634" s="49" t="e">
        <f t="shared" si="66"/>
        <v>#REF!</v>
      </c>
      <c r="I634" s="49" t="e">
        <f t="shared" si="66"/>
        <v>#REF!</v>
      </c>
      <c r="J634" s="116"/>
      <c r="K634" s="116"/>
      <c r="L634" s="116"/>
      <c r="N634" s="49">
        <v>55.198700000000002</v>
      </c>
      <c r="O634" s="49">
        <v>66</v>
      </c>
      <c r="P634" s="49">
        <v>211.303</v>
      </c>
    </row>
    <row r="635" spans="1:16" x14ac:dyDescent="0.3">
      <c r="A635" s="49">
        <v>589</v>
      </c>
      <c r="B635" s="115">
        <f t="shared" si="63"/>
        <v>2.9214250854075159</v>
      </c>
      <c r="C635" s="49">
        <f t="shared" si="64"/>
        <v>433.59644110925501</v>
      </c>
      <c r="D635" s="49">
        <f t="shared" si="65"/>
        <v>0.22183568627450981</v>
      </c>
      <c r="E635" s="49">
        <f t="shared" si="65"/>
        <v>0.25707058823529411</v>
      </c>
      <c r="F635" s="49">
        <f t="shared" si="65"/>
        <v>0.82352156862745096</v>
      </c>
      <c r="G635" s="49" t="e">
        <f t="shared" si="66"/>
        <v>#REF!</v>
      </c>
      <c r="H635" s="49" t="e">
        <f t="shared" si="66"/>
        <v>#REF!</v>
      </c>
      <c r="I635" s="49" t="e">
        <f t="shared" si="66"/>
        <v>#REF!</v>
      </c>
      <c r="J635" s="116"/>
      <c r="K635" s="116"/>
      <c r="L635" s="116"/>
      <c r="N635" s="49">
        <v>56.568100000000001</v>
      </c>
      <c r="O635" s="49">
        <v>65.552999999999997</v>
      </c>
      <c r="P635" s="49">
        <v>209.99799999999999</v>
      </c>
    </row>
    <row r="636" spans="1:16" x14ac:dyDescent="0.3">
      <c r="A636" s="49">
        <v>590</v>
      </c>
      <c r="B636" s="115">
        <f t="shared" si="63"/>
        <v>2.91942410932162</v>
      </c>
      <c r="C636" s="49">
        <f t="shared" si="64"/>
        <v>433.89362852605376</v>
      </c>
      <c r="D636" s="49">
        <f t="shared" si="65"/>
        <v>0.21042823529411764</v>
      </c>
      <c r="E636" s="49">
        <f t="shared" si="65"/>
        <v>0.25366666666666671</v>
      </c>
      <c r="F636" s="49">
        <f t="shared" si="65"/>
        <v>0.82191764705882353</v>
      </c>
      <c r="G636" s="49" t="e">
        <f t="shared" si="66"/>
        <v>#REF!</v>
      </c>
      <c r="H636" s="49" t="e">
        <f t="shared" si="66"/>
        <v>#REF!</v>
      </c>
      <c r="I636" s="49" t="e">
        <f t="shared" si="66"/>
        <v>#REF!</v>
      </c>
      <c r="J636" s="116"/>
      <c r="K636" s="116"/>
      <c r="L636" s="116"/>
      <c r="N636" s="49">
        <v>53.659199999999998</v>
      </c>
      <c r="O636" s="49">
        <v>64.685000000000002</v>
      </c>
      <c r="P636" s="49">
        <v>209.589</v>
      </c>
    </row>
    <row r="637" spans="1:16" x14ac:dyDescent="0.3">
      <c r="A637" s="49">
        <v>591</v>
      </c>
      <c r="B637" s="115">
        <f t="shared" si="63"/>
        <v>2.9174231332357246</v>
      </c>
      <c r="C637" s="49">
        <f t="shared" si="64"/>
        <v>434.19122360734735</v>
      </c>
      <c r="D637" s="49">
        <f t="shared" si="65"/>
        <v>0.20558666666666664</v>
      </c>
      <c r="E637" s="49">
        <f t="shared" si="65"/>
        <v>0.25542352941176466</v>
      </c>
      <c r="F637" s="49">
        <f t="shared" si="65"/>
        <v>0.81450196078431369</v>
      </c>
      <c r="G637" s="49" t="e">
        <f t="shared" si="66"/>
        <v>#REF!</v>
      </c>
      <c r="H637" s="49" t="e">
        <f t="shared" si="66"/>
        <v>#REF!</v>
      </c>
      <c r="I637" s="49" t="e">
        <f t="shared" si="66"/>
        <v>#REF!</v>
      </c>
      <c r="J637" s="116"/>
      <c r="K637" s="116"/>
      <c r="L637" s="116"/>
      <c r="N637" s="49">
        <v>52.424599999999998</v>
      </c>
      <c r="O637" s="49">
        <v>65.132999999999996</v>
      </c>
      <c r="P637" s="49">
        <v>207.69800000000001</v>
      </c>
    </row>
    <row r="638" spans="1:16" x14ac:dyDescent="0.3">
      <c r="A638" s="49">
        <v>592</v>
      </c>
      <c r="B638" s="115">
        <f t="shared" si="63"/>
        <v>2.9154221571498291</v>
      </c>
      <c r="C638" s="49">
        <f t="shared" si="64"/>
        <v>434.48922719252738</v>
      </c>
      <c r="D638" s="49">
        <f t="shared" si="65"/>
        <v>0.21384901960784314</v>
      </c>
      <c r="E638" s="49">
        <f t="shared" si="65"/>
        <v>0.25665098039215689</v>
      </c>
      <c r="F638" s="49">
        <f t="shared" si="65"/>
        <v>0.81086274509803924</v>
      </c>
      <c r="G638" s="49" t="e">
        <f t="shared" si="66"/>
        <v>#REF!</v>
      </c>
      <c r="H638" s="49" t="e">
        <f t="shared" si="66"/>
        <v>#REF!</v>
      </c>
      <c r="I638" s="49" t="e">
        <f t="shared" si="66"/>
        <v>#REF!</v>
      </c>
      <c r="J638" s="116"/>
      <c r="K638" s="116"/>
      <c r="L638" s="116"/>
      <c r="N638" s="49">
        <v>54.531500000000001</v>
      </c>
      <c r="O638" s="49">
        <v>65.445999999999998</v>
      </c>
      <c r="P638" s="49">
        <v>206.77</v>
      </c>
    </row>
    <row r="639" spans="1:16" x14ac:dyDescent="0.3">
      <c r="A639" s="49">
        <v>593</v>
      </c>
      <c r="B639" s="115">
        <f t="shared" si="63"/>
        <v>2.9134211810639337</v>
      </c>
      <c r="C639" s="49">
        <f t="shared" si="64"/>
        <v>434.78764012329145</v>
      </c>
      <c r="D639" s="49">
        <f t="shared" si="65"/>
        <v>0.21714470588235291</v>
      </c>
      <c r="E639" s="49">
        <f t="shared" si="65"/>
        <v>0.25117254901960789</v>
      </c>
      <c r="F639" s="49">
        <f t="shared" si="65"/>
        <v>0.80693725490196078</v>
      </c>
      <c r="G639" s="49" t="e">
        <f t="shared" ref="G639:I654" si="67">G638</f>
        <v>#REF!</v>
      </c>
      <c r="H639" s="49" t="e">
        <f t="shared" si="67"/>
        <v>#REF!</v>
      </c>
      <c r="I639" s="49" t="e">
        <f t="shared" si="67"/>
        <v>#REF!</v>
      </c>
      <c r="J639" s="116"/>
      <c r="K639" s="116"/>
      <c r="L639" s="116"/>
      <c r="N639" s="49">
        <v>55.371899999999997</v>
      </c>
      <c r="O639" s="49">
        <v>64.049000000000007</v>
      </c>
      <c r="P639" s="49">
        <v>205.76900000000001</v>
      </c>
    </row>
    <row r="640" spans="1:16" x14ac:dyDescent="0.3">
      <c r="A640" s="49">
        <v>594</v>
      </c>
      <c r="B640" s="115">
        <f t="shared" si="63"/>
        <v>2.9114202049780378</v>
      </c>
      <c r="C640" s="49">
        <f t="shared" si="64"/>
        <v>435.08646324365117</v>
      </c>
      <c r="D640" s="49">
        <f t="shared" si="65"/>
        <v>0.21223019607843135</v>
      </c>
      <c r="E640" s="49">
        <f t="shared" si="65"/>
        <v>0.24899999999999997</v>
      </c>
      <c r="F640" s="49">
        <f t="shared" si="65"/>
        <v>0.80582352941176472</v>
      </c>
      <c r="G640" s="49" t="e">
        <f t="shared" si="67"/>
        <v>#REF!</v>
      </c>
      <c r="H640" s="49" t="e">
        <f t="shared" si="67"/>
        <v>#REF!</v>
      </c>
      <c r="I640" s="49" t="e">
        <f t="shared" si="67"/>
        <v>#REF!</v>
      </c>
      <c r="J640" s="116"/>
      <c r="K640" s="116"/>
      <c r="L640" s="116"/>
      <c r="N640" s="49">
        <v>54.118699999999997</v>
      </c>
      <c r="O640" s="49">
        <v>63.494999999999997</v>
      </c>
      <c r="P640" s="49">
        <v>205.48500000000001</v>
      </c>
    </row>
    <row r="641" spans="1:16" x14ac:dyDescent="0.3">
      <c r="A641" s="49">
        <v>595</v>
      </c>
      <c r="B641" s="115">
        <f t="shared" si="63"/>
        <v>2.9094192288921423</v>
      </c>
      <c r="C641" s="49">
        <f t="shared" si="64"/>
        <v>435.38569739993977</v>
      </c>
      <c r="D641" s="49">
        <f t="shared" si="65"/>
        <v>0.21067960784313725</v>
      </c>
      <c r="E641" s="49">
        <f t="shared" si="65"/>
        <v>0.24765098039215686</v>
      </c>
      <c r="F641" s="49">
        <f t="shared" si="65"/>
        <v>0.80744705882352941</v>
      </c>
      <c r="G641" s="49" t="e">
        <f t="shared" si="67"/>
        <v>#REF!</v>
      </c>
      <c r="H641" s="49" t="e">
        <f t="shared" si="67"/>
        <v>#REF!</v>
      </c>
      <c r="I641" s="49" t="e">
        <f t="shared" si="67"/>
        <v>#REF!</v>
      </c>
      <c r="J641" s="116"/>
      <c r="K641" s="116"/>
      <c r="L641" s="116"/>
      <c r="N641" s="49">
        <v>53.723300000000002</v>
      </c>
      <c r="O641" s="49">
        <v>63.151000000000003</v>
      </c>
      <c r="P641" s="49">
        <v>205.899</v>
      </c>
    </row>
    <row r="642" spans="1:16" x14ac:dyDescent="0.3">
      <c r="A642" s="49">
        <v>596</v>
      </c>
      <c r="B642" s="115">
        <f t="shared" si="63"/>
        <v>2.9074182528062469</v>
      </c>
      <c r="C642" s="49">
        <f t="shared" si="64"/>
        <v>435.68534344082065</v>
      </c>
      <c r="D642" s="49">
        <f t="shared" si="65"/>
        <v>0.21597882352941175</v>
      </c>
      <c r="E642" s="49">
        <f t="shared" si="65"/>
        <v>0.24705882352941178</v>
      </c>
      <c r="F642" s="49">
        <f t="shared" si="65"/>
        <v>0.80818431372549016</v>
      </c>
      <c r="G642" s="49" t="e">
        <f t="shared" si="67"/>
        <v>#REF!</v>
      </c>
      <c r="H642" s="49" t="e">
        <f t="shared" si="67"/>
        <v>#REF!</v>
      </c>
      <c r="I642" s="49" t="e">
        <f t="shared" si="67"/>
        <v>#REF!</v>
      </c>
      <c r="J642" s="116"/>
      <c r="K642" s="116"/>
      <c r="L642" s="116"/>
      <c r="N642" s="49">
        <v>55.074599999999997</v>
      </c>
      <c r="O642" s="49">
        <v>63</v>
      </c>
      <c r="P642" s="49">
        <v>206.08699999999999</v>
      </c>
    </row>
    <row r="643" spans="1:16" x14ac:dyDescent="0.3">
      <c r="A643" s="49">
        <v>597</v>
      </c>
      <c r="B643" s="115">
        <f t="shared" si="63"/>
        <v>2.9054172767203514</v>
      </c>
      <c r="C643" s="49">
        <f t="shared" si="64"/>
        <v>435.98540221729502</v>
      </c>
      <c r="D643" s="49">
        <f t="shared" si="65"/>
        <v>0.21777607843137253</v>
      </c>
      <c r="E643" s="49">
        <f t="shared" si="65"/>
        <v>0.24825882352941175</v>
      </c>
      <c r="F643" s="49">
        <f t="shared" si="65"/>
        <v>0.81387058823529412</v>
      </c>
      <c r="G643" s="49" t="e">
        <f t="shared" si="67"/>
        <v>#REF!</v>
      </c>
      <c r="H643" s="49" t="e">
        <f t="shared" si="67"/>
        <v>#REF!</v>
      </c>
      <c r="I643" s="49" t="e">
        <f t="shared" si="67"/>
        <v>#REF!</v>
      </c>
      <c r="J643" s="116"/>
      <c r="K643" s="116"/>
      <c r="L643" s="116"/>
      <c r="N643" s="49">
        <v>55.532899999999998</v>
      </c>
      <c r="O643" s="49">
        <v>63.305999999999997</v>
      </c>
      <c r="P643" s="49">
        <v>207.53700000000001</v>
      </c>
    </row>
    <row r="644" spans="1:16" x14ac:dyDescent="0.3">
      <c r="A644" s="49">
        <v>598</v>
      </c>
      <c r="B644" s="115">
        <f t="shared" si="63"/>
        <v>2.9034163006344555</v>
      </c>
      <c r="C644" s="49">
        <f t="shared" si="64"/>
        <v>436.28587458271016</v>
      </c>
      <c r="D644" s="49">
        <f t="shared" si="65"/>
        <v>0.2113486274509804</v>
      </c>
      <c r="E644" s="49">
        <f t="shared" si="65"/>
        <v>0.24865882352941179</v>
      </c>
      <c r="F644" s="49">
        <f t="shared" si="65"/>
        <v>0.81698823529411757</v>
      </c>
      <c r="G644" s="49" t="e">
        <f t="shared" si="67"/>
        <v>#REF!</v>
      </c>
      <c r="H644" s="49" t="e">
        <f t="shared" si="67"/>
        <v>#REF!</v>
      </c>
      <c r="I644" s="49" t="e">
        <f t="shared" si="67"/>
        <v>#REF!</v>
      </c>
      <c r="J644" s="116"/>
      <c r="K644" s="116"/>
      <c r="L644" s="116"/>
      <c r="N644" s="49">
        <v>53.893900000000002</v>
      </c>
      <c r="O644" s="49">
        <v>63.408000000000001</v>
      </c>
      <c r="P644" s="49">
        <v>208.33199999999999</v>
      </c>
    </row>
    <row r="645" spans="1:16" x14ac:dyDescent="0.3">
      <c r="A645" s="49">
        <v>599</v>
      </c>
      <c r="B645" s="115">
        <f t="shared" si="63"/>
        <v>2.9014153245485601</v>
      </c>
      <c r="C645" s="49">
        <f t="shared" si="64"/>
        <v>436.58676139276719</v>
      </c>
      <c r="D645" s="49">
        <f t="shared" si="65"/>
        <v>0.20868156862745096</v>
      </c>
      <c r="E645" s="49">
        <f t="shared" si="65"/>
        <v>0.24578431372549017</v>
      </c>
      <c r="F645" s="49">
        <f t="shared" si="65"/>
        <v>0.8118313725490196</v>
      </c>
      <c r="G645" s="49" t="e">
        <f t="shared" si="67"/>
        <v>#REF!</v>
      </c>
      <c r="H645" s="49" t="e">
        <f t="shared" si="67"/>
        <v>#REF!</v>
      </c>
      <c r="I645" s="49" t="e">
        <f t="shared" si="67"/>
        <v>#REF!</v>
      </c>
      <c r="J645" s="116"/>
      <c r="K645" s="116"/>
      <c r="L645" s="116"/>
      <c r="N645" s="49">
        <v>53.213799999999999</v>
      </c>
      <c r="O645" s="49">
        <v>62.674999999999997</v>
      </c>
      <c r="P645" s="49">
        <v>207.017</v>
      </c>
    </row>
    <row r="646" spans="1:16" x14ac:dyDescent="0.3">
      <c r="A646" s="49">
        <v>600</v>
      </c>
      <c r="B646" s="115">
        <f t="shared" si="63"/>
        <v>2.8994143484626647</v>
      </c>
      <c r="C646" s="49">
        <f t="shared" si="64"/>
        <v>436.8880635055296</v>
      </c>
      <c r="D646" s="49">
        <f t="shared" si="65"/>
        <v>0.21412470588235294</v>
      </c>
      <c r="E646" s="49">
        <f t="shared" si="65"/>
        <v>0.24177254901960785</v>
      </c>
      <c r="F646" s="49">
        <f t="shared" si="65"/>
        <v>0.80925098039215693</v>
      </c>
      <c r="G646" s="49" t="e">
        <f t="shared" si="67"/>
        <v>#REF!</v>
      </c>
      <c r="H646" s="49" t="e">
        <f t="shared" si="67"/>
        <v>#REF!</v>
      </c>
      <c r="I646" s="49" t="e">
        <f t="shared" si="67"/>
        <v>#REF!</v>
      </c>
      <c r="J646" s="116"/>
      <c r="K646" s="116"/>
      <c r="L646" s="116"/>
      <c r="N646" s="49">
        <v>54.601799999999997</v>
      </c>
      <c r="O646" s="49">
        <v>61.652000000000001</v>
      </c>
      <c r="P646" s="49">
        <v>206.35900000000001</v>
      </c>
    </row>
    <row r="647" spans="1:16" x14ac:dyDescent="0.3">
      <c r="A647" s="49">
        <v>601</v>
      </c>
      <c r="B647" s="115">
        <f t="shared" si="63"/>
        <v>2.8974133723767688</v>
      </c>
      <c r="C647" s="49">
        <f t="shared" si="64"/>
        <v>437.18978178143124</v>
      </c>
      <c r="D647" s="49">
        <f t="shared" si="65"/>
        <v>0.21631803921568626</v>
      </c>
      <c r="E647" s="49">
        <f t="shared" si="65"/>
        <v>0.24421568627450979</v>
      </c>
      <c r="F647" s="49">
        <f t="shared" si="65"/>
        <v>0.78607450980392157</v>
      </c>
      <c r="G647" s="49" t="e">
        <f t="shared" si="67"/>
        <v>#REF!</v>
      </c>
      <c r="H647" s="49" t="e">
        <f t="shared" si="67"/>
        <v>#REF!</v>
      </c>
      <c r="I647" s="49" t="e">
        <f t="shared" si="67"/>
        <v>#REF!</v>
      </c>
      <c r="J647" s="116"/>
      <c r="K647" s="116"/>
      <c r="L647" s="116"/>
      <c r="N647" s="49">
        <v>55.161099999999998</v>
      </c>
      <c r="O647" s="49">
        <v>62.274999999999999</v>
      </c>
      <c r="P647" s="49">
        <v>200.44900000000001</v>
      </c>
    </row>
    <row r="648" spans="1:16" x14ac:dyDescent="0.3">
      <c r="A648" s="49">
        <v>602</v>
      </c>
      <c r="B648" s="115">
        <f t="shared" si="63"/>
        <v>2.8954123962908733</v>
      </c>
      <c r="C648" s="49">
        <f t="shared" si="64"/>
        <v>437.49191708328431</v>
      </c>
      <c r="D648" s="49">
        <f t="shared" si="65"/>
        <v>0.22303058823529412</v>
      </c>
      <c r="E648" s="49">
        <f t="shared" si="65"/>
        <v>0.24861176470588234</v>
      </c>
      <c r="F648" s="49">
        <f t="shared" si="65"/>
        <v>0.77591764705882349</v>
      </c>
      <c r="G648" s="49" t="e">
        <f t="shared" si="67"/>
        <v>#REF!</v>
      </c>
      <c r="H648" s="49" t="e">
        <f t="shared" si="67"/>
        <v>#REF!</v>
      </c>
      <c r="I648" s="49" t="e">
        <f t="shared" si="67"/>
        <v>#REF!</v>
      </c>
      <c r="J648" s="116"/>
      <c r="K648" s="116"/>
      <c r="L648" s="116"/>
      <c r="N648" s="49">
        <v>56.872799999999998</v>
      </c>
      <c r="O648" s="49">
        <v>63.396000000000001</v>
      </c>
      <c r="P648" s="49">
        <v>197.85900000000001</v>
      </c>
    </row>
    <row r="649" spans="1:16" x14ac:dyDescent="0.3">
      <c r="A649" s="49">
        <v>603</v>
      </c>
      <c r="B649" s="115">
        <f t="shared" si="63"/>
        <v>2.8934114202049779</v>
      </c>
      <c r="C649" s="49">
        <f t="shared" si="64"/>
        <v>437.79447027628794</v>
      </c>
      <c r="D649" s="49">
        <f t="shared" si="65"/>
        <v>0.22617647058823528</v>
      </c>
      <c r="E649" s="49">
        <f t="shared" si="65"/>
        <v>0.24985882352941174</v>
      </c>
      <c r="F649" s="49">
        <f t="shared" si="65"/>
        <v>0.77850980392156865</v>
      </c>
      <c r="G649" s="49" t="e">
        <f t="shared" si="67"/>
        <v>#REF!</v>
      </c>
      <c r="H649" s="49" t="e">
        <f t="shared" si="67"/>
        <v>#REF!</v>
      </c>
      <c r="I649" s="49" t="e">
        <f t="shared" si="67"/>
        <v>#REF!</v>
      </c>
      <c r="J649" s="116"/>
      <c r="K649" s="116"/>
      <c r="L649" s="116"/>
      <c r="N649" s="49">
        <v>57.674999999999997</v>
      </c>
      <c r="O649" s="49">
        <v>63.713999999999999</v>
      </c>
      <c r="P649" s="49">
        <v>198.52</v>
      </c>
    </row>
    <row r="650" spans="1:16" x14ac:dyDescent="0.3">
      <c r="A650" s="49">
        <v>604</v>
      </c>
      <c r="B650" s="115">
        <f t="shared" si="63"/>
        <v>2.8914104441190824</v>
      </c>
      <c r="C650" s="49">
        <f t="shared" si="64"/>
        <v>438.09744222803624</v>
      </c>
      <c r="D650" s="49">
        <f t="shared" si="65"/>
        <v>0.21655764705882352</v>
      </c>
      <c r="E650" s="49">
        <f t="shared" si="65"/>
        <v>0.24719215686274507</v>
      </c>
      <c r="F650" s="49">
        <f t="shared" si="65"/>
        <v>0.77954117647058818</v>
      </c>
      <c r="G650" s="49" t="e">
        <f t="shared" si="67"/>
        <v>#REF!</v>
      </c>
      <c r="H650" s="49" t="e">
        <f t="shared" si="67"/>
        <v>#REF!</v>
      </c>
      <c r="I650" s="49" t="e">
        <f t="shared" si="67"/>
        <v>#REF!</v>
      </c>
      <c r="J650" s="116"/>
      <c r="K650" s="116"/>
      <c r="L650" s="116"/>
      <c r="N650" s="49">
        <v>55.222200000000001</v>
      </c>
      <c r="O650" s="49">
        <v>63.033999999999999</v>
      </c>
      <c r="P650" s="49">
        <v>198.78299999999999</v>
      </c>
    </row>
    <row r="651" spans="1:16" x14ac:dyDescent="0.3">
      <c r="A651" s="49">
        <v>605</v>
      </c>
      <c r="B651" s="115">
        <f t="shared" si="63"/>
        <v>2.8894094680331865</v>
      </c>
      <c r="C651" s="49">
        <f t="shared" si="64"/>
        <v>438.40083380852661</v>
      </c>
      <c r="D651" s="49">
        <f t="shared" si="65"/>
        <v>0.21220117647058823</v>
      </c>
      <c r="E651" s="49">
        <f t="shared" si="65"/>
        <v>0.24401960784313725</v>
      </c>
      <c r="F651" s="49">
        <f t="shared" si="65"/>
        <v>0.77663921568627448</v>
      </c>
      <c r="G651" s="49" t="e">
        <f t="shared" si="67"/>
        <v>#REF!</v>
      </c>
      <c r="H651" s="49" t="e">
        <f t="shared" si="67"/>
        <v>#REF!</v>
      </c>
      <c r="I651" s="49" t="e">
        <f t="shared" si="67"/>
        <v>#REF!</v>
      </c>
      <c r="J651" s="116"/>
      <c r="K651" s="116"/>
      <c r="L651" s="116"/>
      <c r="N651" s="49">
        <v>54.1113</v>
      </c>
      <c r="O651" s="49">
        <v>62.225000000000001</v>
      </c>
      <c r="P651" s="49">
        <v>198.04300000000001</v>
      </c>
    </row>
    <row r="652" spans="1:16" x14ac:dyDescent="0.3">
      <c r="A652" s="49">
        <v>606</v>
      </c>
      <c r="B652" s="115">
        <f t="shared" si="63"/>
        <v>2.8874084919472911</v>
      </c>
      <c r="C652" s="49">
        <f t="shared" si="64"/>
        <v>438.70464589016797</v>
      </c>
      <c r="D652" s="49">
        <f t="shared" si="65"/>
        <v>0.22816039215686273</v>
      </c>
      <c r="E652" s="49">
        <f t="shared" si="65"/>
        <v>0.24313725490196078</v>
      </c>
      <c r="F652" s="49">
        <f t="shared" si="65"/>
        <v>0.77563921568627459</v>
      </c>
      <c r="G652" s="49" t="e">
        <f t="shared" si="67"/>
        <v>#REF!</v>
      </c>
      <c r="H652" s="49" t="e">
        <f t="shared" si="67"/>
        <v>#REF!</v>
      </c>
      <c r="I652" s="49" t="e">
        <f t="shared" si="67"/>
        <v>#REF!</v>
      </c>
      <c r="J652" s="116"/>
      <c r="K652" s="116"/>
      <c r="L652" s="116"/>
      <c r="N652" s="49">
        <v>58.180900000000001</v>
      </c>
      <c r="O652" s="49">
        <v>62</v>
      </c>
      <c r="P652" s="49">
        <v>197.78800000000001</v>
      </c>
    </row>
    <row r="653" spans="1:16" x14ac:dyDescent="0.3">
      <c r="A653" s="49">
        <v>607</v>
      </c>
      <c r="B653" s="115">
        <f t="shared" si="63"/>
        <v>2.8854075158613957</v>
      </c>
      <c r="C653" s="49">
        <f t="shared" si="64"/>
        <v>439.00887934778945</v>
      </c>
      <c r="D653" s="49">
        <f t="shared" si="65"/>
        <v>0.23525960784313726</v>
      </c>
      <c r="E653" s="49">
        <f t="shared" si="65"/>
        <v>0.24365490196078432</v>
      </c>
      <c r="F653" s="49">
        <f t="shared" si="65"/>
        <v>0.78229019607843142</v>
      </c>
      <c r="G653" s="49" t="e">
        <f t="shared" si="67"/>
        <v>#REF!</v>
      </c>
      <c r="H653" s="49" t="e">
        <f t="shared" si="67"/>
        <v>#REF!</v>
      </c>
      <c r="I653" s="49" t="e">
        <f t="shared" si="67"/>
        <v>#REF!</v>
      </c>
      <c r="J653" s="116"/>
      <c r="K653" s="116"/>
      <c r="L653" s="116"/>
      <c r="N653" s="49">
        <v>59.991199999999999</v>
      </c>
      <c r="O653" s="49">
        <v>62.131999999999998</v>
      </c>
      <c r="P653" s="49">
        <v>199.48400000000001</v>
      </c>
    </row>
    <row r="654" spans="1:16" x14ac:dyDescent="0.3">
      <c r="A654" s="49">
        <v>608</v>
      </c>
      <c r="B654" s="115">
        <f t="shared" si="63"/>
        <v>2.8834065397755002</v>
      </c>
      <c r="C654" s="49">
        <f t="shared" si="64"/>
        <v>439.31353505864843</v>
      </c>
      <c r="D654" s="49">
        <f t="shared" si="65"/>
        <v>0.22426235294117647</v>
      </c>
      <c r="E654" s="49">
        <f t="shared" si="65"/>
        <v>0.24332941176470588</v>
      </c>
      <c r="F654" s="49">
        <f t="shared" si="65"/>
        <v>0.78495294117647063</v>
      </c>
      <c r="G654" s="49" t="e">
        <f t="shared" si="67"/>
        <v>#REF!</v>
      </c>
      <c r="H654" s="49" t="e">
        <f t="shared" si="67"/>
        <v>#REF!</v>
      </c>
      <c r="I654" s="49" t="e">
        <f t="shared" si="67"/>
        <v>#REF!</v>
      </c>
      <c r="J654" s="116"/>
      <c r="K654" s="116"/>
      <c r="L654" s="116"/>
      <c r="N654" s="49">
        <v>57.186900000000001</v>
      </c>
      <c r="O654" s="49">
        <v>62.048999999999999</v>
      </c>
      <c r="P654" s="49">
        <v>200.16300000000001</v>
      </c>
    </row>
    <row r="655" spans="1:16" x14ac:dyDescent="0.3">
      <c r="A655" s="49">
        <v>609</v>
      </c>
      <c r="B655" s="115">
        <f t="shared" si="63"/>
        <v>2.8814055636896043</v>
      </c>
      <c r="C655" s="49">
        <f t="shared" si="64"/>
        <v>439.61861390243922</v>
      </c>
      <c r="D655" s="49">
        <f t="shared" si="65"/>
        <v>0.2196078431372549</v>
      </c>
      <c r="E655" s="49">
        <f t="shared" si="65"/>
        <v>0.24076470588235296</v>
      </c>
      <c r="F655" s="49">
        <f t="shared" si="65"/>
        <v>0.78730588235294119</v>
      </c>
      <c r="G655" s="49" t="e">
        <f t="shared" ref="G655:I670" si="68">G654</f>
        <v>#REF!</v>
      </c>
      <c r="H655" s="49" t="e">
        <f t="shared" si="68"/>
        <v>#REF!</v>
      </c>
      <c r="I655" s="49" t="e">
        <f t="shared" si="68"/>
        <v>#REF!</v>
      </c>
      <c r="J655" s="116"/>
      <c r="K655" s="116"/>
      <c r="L655" s="116"/>
      <c r="N655" s="49">
        <v>56</v>
      </c>
      <c r="O655" s="49">
        <v>61.395000000000003</v>
      </c>
      <c r="P655" s="49">
        <v>200.76300000000001</v>
      </c>
    </row>
    <row r="656" spans="1:16" x14ac:dyDescent="0.3">
      <c r="A656" s="49">
        <v>610</v>
      </c>
      <c r="B656" s="115">
        <f t="shared" si="63"/>
        <v>2.8794045876037089</v>
      </c>
      <c r="C656" s="49">
        <f t="shared" si="64"/>
        <v>439.92411676130121</v>
      </c>
      <c r="D656" s="49">
        <f t="shared" si="65"/>
        <v>0.2196078431372549</v>
      </c>
      <c r="E656" s="49">
        <f t="shared" si="65"/>
        <v>0.24241960784313724</v>
      </c>
      <c r="F656" s="49">
        <f t="shared" si="65"/>
        <v>0.78900784313725492</v>
      </c>
      <c r="G656" s="49" t="e">
        <f t="shared" si="68"/>
        <v>#REF!</v>
      </c>
      <c r="H656" s="49" t="e">
        <f t="shared" si="68"/>
        <v>#REF!</v>
      </c>
      <c r="I656" s="49" t="e">
        <f t="shared" si="68"/>
        <v>#REF!</v>
      </c>
      <c r="J656" s="116"/>
      <c r="K656" s="116"/>
      <c r="L656" s="116"/>
      <c r="N656" s="49">
        <v>56</v>
      </c>
      <c r="O656" s="49">
        <v>61.817</v>
      </c>
      <c r="P656" s="49">
        <v>201.197</v>
      </c>
    </row>
    <row r="657" spans="1:16" x14ac:dyDescent="0.3">
      <c r="A657" s="49">
        <v>611</v>
      </c>
      <c r="B657" s="115">
        <f t="shared" si="63"/>
        <v>2.8774036115178134</v>
      </c>
      <c r="C657" s="49">
        <f t="shared" si="64"/>
        <v>440.2300445198278</v>
      </c>
      <c r="D657" s="49">
        <f t="shared" si="65"/>
        <v>0.2196078431372549</v>
      </c>
      <c r="E657" s="49">
        <f t="shared" si="65"/>
        <v>0.24349019607843139</v>
      </c>
      <c r="F657" s="49">
        <f t="shared" si="65"/>
        <v>0.78115294117647049</v>
      </c>
      <c r="G657" s="49" t="e">
        <f t="shared" si="68"/>
        <v>#REF!</v>
      </c>
      <c r="H657" s="49" t="e">
        <f t="shared" si="68"/>
        <v>#REF!</v>
      </c>
      <c r="I657" s="49" t="e">
        <f t="shared" si="68"/>
        <v>#REF!</v>
      </c>
      <c r="J657" s="116"/>
      <c r="K657" s="116"/>
      <c r="L657" s="116"/>
      <c r="N657" s="49">
        <v>56</v>
      </c>
      <c r="O657" s="49">
        <v>62.09</v>
      </c>
      <c r="P657" s="49">
        <v>199.19399999999999</v>
      </c>
    </row>
    <row r="658" spans="1:16" x14ac:dyDescent="0.3">
      <c r="A658" s="49">
        <v>612</v>
      </c>
      <c r="B658" s="115">
        <f t="shared" si="63"/>
        <v>2.875402635431918</v>
      </c>
      <c r="C658" s="49">
        <f t="shared" si="64"/>
        <v>440.53639806507471</v>
      </c>
      <c r="D658" s="49">
        <f t="shared" si="65"/>
        <v>0.22510823529411764</v>
      </c>
      <c r="E658" s="49">
        <f t="shared" si="65"/>
        <v>0.24339607843137256</v>
      </c>
      <c r="F658" s="49">
        <f t="shared" si="65"/>
        <v>0.7772470588235294</v>
      </c>
      <c r="G658" s="49" t="e">
        <f t="shared" si="68"/>
        <v>#REF!</v>
      </c>
      <c r="H658" s="49" t="e">
        <f t="shared" si="68"/>
        <v>#REF!</v>
      </c>
      <c r="I658" s="49" t="e">
        <f t="shared" si="68"/>
        <v>#REF!</v>
      </c>
      <c r="J658" s="116"/>
      <c r="K658" s="116"/>
      <c r="L658" s="116"/>
      <c r="N658" s="49">
        <v>57.4026</v>
      </c>
      <c r="O658" s="49">
        <v>62.066000000000003</v>
      </c>
      <c r="P658" s="49">
        <v>198.19800000000001</v>
      </c>
    </row>
    <row r="659" spans="1:16" x14ac:dyDescent="0.3">
      <c r="A659" s="49">
        <v>613</v>
      </c>
      <c r="B659" s="115">
        <f t="shared" si="63"/>
        <v>2.8734016593460221</v>
      </c>
      <c r="C659" s="49">
        <f t="shared" si="64"/>
        <v>440.84317828656856</v>
      </c>
      <c r="D659" s="49">
        <f t="shared" si="65"/>
        <v>0.22745098039215686</v>
      </c>
      <c r="E659" s="49">
        <f t="shared" si="65"/>
        <v>0.24318431372549018</v>
      </c>
      <c r="F659" s="49">
        <f t="shared" si="65"/>
        <v>0.77730196078431368</v>
      </c>
      <c r="G659" s="49" t="e">
        <f t="shared" si="68"/>
        <v>#REF!</v>
      </c>
      <c r="H659" s="49" t="e">
        <f t="shared" si="68"/>
        <v>#REF!</v>
      </c>
      <c r="I659" s="49" t="e">
        <f t="shared" si="68"/>
        <v>#REF!</v>
      </c>
      <c r="J659" s="116"/>
      <c r="K659" s="116"/>
      <c r="L659" s="116"/>
      <c r="N659" s="49">
        <v>58</v>
      </c>
      <c r="O659" s="49">
        <v>62.012</v>
      </c>
      <c r="P659" s="49">
        <v>198.21199999999999</v>
      </c>
    </row>
    <row r="660" spans="1:16" x14ac:dyDescent="0.3">
      <c r="A660" s="49">
        <v>614</v>
      </c>
      <c r="B660" s="115">
        <f t="shared" si="63"/>
        <v>2.8714006832601267</v>
      </c>
      <c r="C660" s="49">
        <f t="shared" si="64"/>
        <v>441.15038607631527</v>
      </c>
      <c r="D660" s="49">
        <f t="shared" si="65"/>
        <v>0.22470470588235295</v>
      </c>
      <c r="E660" s="49">
        <f t="shared" si="65"/>
        <v>0.24039215686274509</v>
      </c>
      <c r="F660" s="49">
        <f t="shared" si="65"/>
        <v>0.77687058823529409</v>
      </c>
      <c r="G660" s="49" t="e">
        <f t="shared" si="68"/>
        <v>#REF!</v>
      </c>
      <c r="H660" s="49" t="e">
        <f t="shared" si="68"/>
        <v>#REF!</v>
      </c>
      <c r="I660" s="49" t="e">
        <f t="shared" si="68"/>
        <v>#REF!</v>
      </c>
      <c r="J660" s="116"/>
      <c r="K660" s="116"/>
      <c r="L660" s="116"/>
      <c r="N660" s="49">
        <v>57.299700000000001</v>
      </c>
      <c r="O660" s="49">
        <v>61.3</v>
      </c>
      <c r="P660" s="49">
        <v>198.102</v>
      </c>
    </row>
    <row r="661" spans="1:16" x14ac:dyDescent="0.3">
      <c r="A661" s="49">
        <v>615</v>
      </c>
      <c r="B661" s="115">
        <f t="shared" si="63"/>
        <v>2.8693997071742312</v>
      </c>
      <c r="C661" s="49">
        <f t="shared" si="64"/>
        <v>441.45802232880919</v>
      </c>
      <c r="D661" s="49">
        <f t="shared" si="65"/>
        <v>0.22352941176470589</v>
      </c>
      <c r="E661" s="49">
        <f t="shared" si="65"/>
        <v>0.23919607843137256</v>
      </c>
      <c r="F661" s="49">
        <f t="shared" si="65"/>
        <v>0.7956823529411764</v>
      </c>
      <c r="G661" s="49" t="e">
        <f t="shared" si="68"/>
        <v>#REF!</v>
      </c>
      <c r="H661" s="49" t="e">
        <f t="shared" si="68"/>
        <v>#REF!</v>
      </c>
      <c r="I661" s="49" t="e">
        <f t="shared" si="68"/>
        <v>#REF!</v>
      </c>
      <c r="J661" s="116"/>
      <c r="K661" s="116"/>
      <c r="L661" s="116"/>
      <c r="N661" s="49">
        <v>57</v>
      </c>
      <c r="O661" s="49">
        <v>60.994999999999997</v>
      </c>
      <c r="P661" s="49">
        <v>202.899</v>
      </c>
    </row>
    <row r="662" spans="1:16" x14ac:dyDescent="0.3">
      <c r="A662" s="49">
        <v>616</v>
      </c>
      <c r="B662" s="115">
        <f t="shared" si="63"/>
        <v>2.8673987310883358</v>
      </c>
      <c r="C662" s="49">
        <f t="shared" si="64"/>
        <v>441.76608794104141</v>
      </c>
      <c r="D662" s="49">
        <f t="shared" si="65"/>
        <v>0.22078666666666669</v>
      </c>
      <c r="E662" s="49">
        <f t="shared" si="65"/>
        <v>0.23909019607843138</v>
      </c>
      <c r="F662" s="49">
        <f t="shared" si="65"/>
        <v>0.8039215686274509</v>
      </c>
      <c r="G662" s="49" t="e">
        <f t="shared" si="68"/>
        <v>#REF!</v>
      </c>
      <c r="H662" s="49" t="e">
        <f t="shared" si="68"/>
        <v>#REF!</v>
      </c>
      <c r="I662" s="49" t="e">
        <f t="shared" si="68"/>
        <v>#REF!</v>
      </c>
      <c r="J662" s="116"/>
      <c r="K662" s="116"/>
      <c r="L662" s="116"/>
      <c r="N662" s="49">
        <v>56.300600000000003</v>
      </c>
      <c r="O662" s="49">
        <v>60.968000000000004</v>
      </c>
      <c r="P662" s="49">
        <v>205</v>
      </c>
    </row>
    <row r="663" spans="1:16" x14ac:dyDescent="0.3">
      <c r="A663" s="49">
        <v>617</v>
      </c>
      <c r="B663" s="115">
        <f t="shared" si="63"/>
        <v>2.8653977550024399</v>
      </c>
      <c r="C663" s="49">
        <f t="shared" si="64"/>
        <v>442.07458381250871</v>
      </c>
      <c r="D663" s="49">
        <f t="shared" si="65"/>
        <v>0.2196078431372549</v>
      </c>
      <c r="E663" s="49">
        <f t="shared" si="65"/>
        <v>0.23899607843137258</v>
      </c>
      <c r="F663" s="49">
        <f t="shared" si="65"/>
        <v>0.7737725490196079</v>
      </c>
      <c r="G663" s="49" t="e">
        <f t="shared" si="68"/>
        <v>#REF!</v>
      </c>
      <c r="H663" s="49" t="e">
        <f t="shared" si="68"/>
        <v>#REF!</v>
      </c>
      <c r="I663" s="49" t="e">
        <f t="shared" si="68"/>
        <v>#REF!</v>
      </c>
      <c r="J663" s="116"/>
      <c r="K663" s="116"/>
      <c r="L663" s="116"/>
      <c r="N663" s="49">
        <v>56</v>
      </c>
      <c r="O663" s="49">
        <v>60.944000000000003</v>
      </c>
      <c r="P663" s="49">
        <v>197.31200000000001</v>
      </c>
    </row>
    <row r="664" spans="1:16" x14ac:dyDescent="0.3">
      <c r="A664" s="49">
        <v>618</v>
      </c>
      <c r="B664" s="115">
        <f t="shared" si="63"/>
        <v>2.8633967789165444</v>
      </c>
      <c r="C664" s="49">
        <f t="shared" si="64"/>
        <v>442.38351084522179</v>
      </c>
      <c r="D664" s="49">
        <f t="shared" si="65"/>
        <v>0.2278243137254902</v>
      </c>
      <c r="E664" s="49">
        <f t="shared" si="65"/>
        <v>0.23638039215686277</v>
      </c>
      <c r="F664" s="49">
        <f t="shared" si="65"/>
        <v>0.76078431372549016</v>
      </c>
      <c r="G664" s="49" t="e">
        <f t="shared" si="68"/>
        <v>#REF!</v>
      </c>
      <c r="H664" s="49" t="e">
        <f t="shared" si="68"/>
        <v>#REF!</v>
      </c>
      <c r="I664" s="49" t="e">
        <f t="shared" si="68"/>
        <v>#REF!</v>
      </c>
      <c r="J664" s="116"/>
      <c r="K664" s="116"/>
      <c r="L664" s="116"/>
      <c r="N664" s="49">
        <v>58.095199999999998</v>
      </c>
      <c r="O664" s="49">
        <v>60.277000000000001</v>
      </c>
      <c r="P664" s="49">
        <v>194</v>
      </c>
    </row>
    <row r="665" spans="1:16" x14ac:dyDescent="0.3">
      <c r="A665" s="49">
        <v>619</v>
      </c>
      <c r="B665" s="115">
        <f t="shared" si="63"/>
        <v>2.861395802830649</v>
      </c>
      <c r="C665" s="49">
        <f t="shared" si="64"/>
        <v>442.69286994371498</v>
      </c>
      <c r="D665" s="49">
        <f t="shared" si="65"/>
        <v>0.23137254901960783</v>
      </c>
      <c r="E665" s="49">
        <f t="shared" si="65"/>
        <v>0.23529411764705882</v>
      </c>
      <c r="F665" s="49">
        <f t="shared" si="65"/>
        <v>0.75804705882352941</v>
      </c>
      <c r="G665" s="49" t="e">
        <f t="shared" si="68"/>
        <v>#REF!</v>
      </c>
      <c r="H665" s="49" t="e">
        <f t="shared" si="68"/>
        <v>#REF!</v>
      </c>
      <c r="I665" s="49" t="e">
        <f t="shared" si="68"/>
        <v>#REF!</v>
      </c>
      <c r="J665" s="116"/>
      <c r="K665" s="116"/>
      <c r="L665" s="116"/>
      <c r="N665" s="49">
        <v>59</v>
      </c>
      <c r="O665" s="49">
        <v>60</v>
      </c>
      <c r="P665" s="49">
        <v>193.30199999999999</v>
      </c>
    </row>
    <row r="666" spans="1:16" x14ac:dyDescent="0.3">
      <c r="A666" s="49">
        <v>620</v>
      </c>
      <c r="B666" s="115">
        <f t="shared" si="63"/>
        <v>2.8593948267447535</v>
      </c>
      <c r="C666" s="49">
        <f t="shared" si="64"/>
        <v>443.00266201505411</v>
      </c>
      <c r="D666" s="49">
        <f t="shared" si="65"/>
        <v>0.23137254901960783</v>
      </c>
      <c r="E666" s="49">
        <f t="shared" si="65"/>
        <v>0.23599999999999999</v>
      </c>
      <c r="F666" s="49">
        <f t="shared" si="65"/>
        <v>0.75686274509803919</v>
      </c>
      <c r="G666" s="49" t="e">
        <f t="shared" si="68"/>
        <v>#REF!</v>
      </c>
      <c r="H666" s="49" t="e">
        <f t="shared" si="68"/>
        <v>#REF!</v>
      </c>
      <c r="I666" s="49" t="e">
        <f t="shared" si="68"/>
        <v>#REF!</v>
      </c>
      <c r="J666" s="116"/>
      <c r="K666" s="116"/>
      <c r="L666" s="116"/>
      <c r="N666" s="49">
        <v>59</v>
      </c>
      <c r="O666" s="49">
        <v>60.18</v>
      </c>
      <c r="P666" s="49">
        <v>193</v>
      </c>
    </row>
    <row r="667" spans="1:16" x14ac:dyDescent="0.3">
      <c r="A667" s="49">
        <v>621</v>
      </c>
      <c r="B667" s="115">
        <f t="shared" si="63"/>
        <v>2.8573938506588576</v>
      </c>
      <c r="C667" s="49">
        <f t="shared" si="64"/>
        <v>443.31288796884627</v>
      </c>
      <c r="D667" s="49">
        <f t="shared" si="65"/>
        <v>0.23137254901960783</v>
      </c>
      <c r="E667" s="49">
        <f t="shared" si="65"/>
        <v>0.23923137254901958</v>
      </c>
      <c r="F667" s="49">
        <f t="shared" si="65"/>
        <v>0.76232941176470592</v>
      </c>
      <c r="G667" s="49" t="e">
        <f t="shared" si="68"/>
        <v>#REF!</v>
      </c>
      <c r="H667" s="49" t="e">
        <f t="shared" si="68"/>
        <v>#REF!</v>
      </c>
      <c r="I667" s="49" t="e">
        <f t="shared" si="68"/>
        <v>#REF!</v>
      </c>
      <c r="J667" s="116"/>
      <c r="K667" s="116"/>
      <c r="L667" s="116"/>
      <c r="N667" s="49">
        <v>59</v>
      </c>
      <c r="O667" s="49">
        <v>61.003999999999998</v>
      </c>
      <c r="P667" s="49">
        <v>194.39400000000001</v>
      </c>
    </row>
    <row r="668" spans="1:16" x14ac:dyDescent="0.3">
      <c r="A668" s="49">
        <v>622</v>
      </c>
      <c r="B668" s="115">
        <f t="shared" si="63"/>
        <v>2.8553928745729622</v>
      </c>
      <c r="C668" s="49">
        <f t="shared" si="64"/>
        <v>443.62354871724767</v>
      </c>
      <c r="D668" s="49">
        <f t="shared" si="65"/>
        <v>0.228641568627451</v>
      </c>
      <c r="E668" s="49">
        <f t="shared" si="65"/>
        <v>0.24012549019607843</v>
      </c>
      <c r="F668" s="49">
        <f t="shared" si="65"/>
        <v>0.76470588235294124</v>
      </c>
      <c r="G668" s="49" t="e">
        <f t="shared" si="68"/>
        <v>#REF!</v>
      </c>
      <c r="H668" s="49" t="e">
        <f t="shared" si="68"/>
        <v>#REF!</v>
      </c>
      <c r="I668" s="49" t="e">
        <f t="shared" si="68"/>
        <v>#REF!</v>
      </c>
      <c r="J668" s="116"/>
      <c r="K668" s="116"/>
      <c r="L668" s="116"/>
      <c r="N668" s="49">
        <v>58.303600000000003</v>
      </c>
      <c r="O668" s="49">
        <v>61.231999999999999</v>
      </c>
      <c r="P668" s="49">
        <v>195</v>
      </c>
    </row>
    <row r="669" spans="1:16" x14ac:dyDescent="0.3">
      <c r="A669" s="49">
        <v>623</v>
      </c>
      <c r="B669" s="115">
        <f t="shared" si="63"/>
        <v>2.8533918984870668</v>
      </c>
      <c r="C669" s="49">
        <f t="shared" si="64"/>
        <v>443.93464517497364</v>
      </c>
      <c r="D669" s="49">
        <f t="shared" si="65"/>
        <v>0.22745098039215686</v>
      </c>
      <c r="E669" s="49">
        <f t="shared" si="65"/>
        <v>0.23728235294117647</v>
      </c>
      <c r="F669" s="49">
        <f t="shared" si="65"/>
        <v>0.77835294117647058</v>
      </c>
      <c r="G669" s="49" t="e">
        <f t="shared" si="68"/>
        <v>#REF!</v>
      </c>
      <c r="H669" s="49" t="e">
        <f t="shared" si="68"/>
        <v>#REF!</v>
      </c>
      <c r="I669" s="49" t="e">
        <f t="shared" si="68"/>
        <v>#REF!</v>
      </c>
      <c r="J669" s="116"/>
      <c r="K669" s="116"/>
      <c r="L669" s="116"/>
      <c r="N669" s="49">
        <v>58</v>
      </c>
      <c r="O669" s="49">
        <v>60.506999999999998</v>
      </c>
      <c r="P669" s="49">
        <v>198.48</v>
      </c>
    </row>
    <row r="670" spans="1:16" x14ac:dyDescent="0.3">
      <c r="A670" s="49">
        <v>624</v>
      </c>
      <c r="B670" s="115">
        <f t="shared" si="63"/>
        <v>2.8513909224011713</v>
      </c>
      <c r="C670" s="49">
        <f t="shared" si="64"/>
        <v>444.24617825930693</v>
      </c>
      <c r="D670" s="49">
        <f t="shared" si="65"/>
        <v>0.22472352941176468</v>
      </c>
      <c r="E670" s="49">
        <f t="shared" si="65"/>
        <v>0.23283921568627453</v>
      </c>
      <c r="F670" s="49">
        <f t="shared" si="65"/>
        <v>0.78431372549019607</v>
      </c>
      <c r="G670" s="49" t="e">
        <f t="shared" si="68"/>
        <v>#REF!</v>
      </c>
      <c r="H670" s="49" t="e">
        <f t="shared" si="68"/>
        <v>#REF!</v>
      </c>
      <c r="I670" s="49" t="e">
        <f t="shared" si="68"/>
        <v>#REF!</v>
      </c>
      <c r="J670" s="116"/>
      <c r="K670" s="116"/>
      <c r="L670" s="116"/>
      <c r="N670" s="49">
        <v>57.304499999999997</v>
      </c>
      <c r="O670" s="49">
        <v>59.374000000000002</v>
      </c>
      <c r="P670" s="49">
        <v>200</v>
      </c>
    </row>
    <row r="671" spans="1:16" x14ac:dyDescent="0.3">
      <c r="A671" s="49">
        <v>625</v>
      </c>
      <c r="B671" s="115">
        <f t="shared" si="63"/>
        <v>2.8493899463152754</v>
      </c>
      <c r="C671" s="49">
        <f t="shared" si="64"/>
        <v>444.55814889010702</v>
      </c>
      <c r="D671" s="49">
        <f t="shared" si="65"/>
        <v>0.22352941176470589</v>
      </c>
      <c r="E671" s="49">
        <f t="shared" si="65"/>
        <v>0.23137254901960783</v>
      </c>
      <c r="F671" s="49">
        <f t="shared" si="65"/>
        <v>0.77613725490196073</v>
      </c>
      <c r="G671" s="49" t="e">
        <f t="shared" ref="G671:I686" si="69">G670</f>
        <v>#REF!</v>
      </c>
      <c r="H671" s="49" t="e">
        <f t="shared" si="69"/>
        <v>#REF!</v>
      </c>
      <c r="I671" s="49" t="e">
        <f t="shared" si="69"/>
        <v>#REF!</v>
      </c>
      <c r="J671" s="116"/>
      <c r="K671" s="116"/>
      <c r="L671" s="116"/>
      <c r="N671" s="49">
        <v>57</v>
      </c>
      <c r="O671" s="49">
        <v>59</v>
      </c>
      <c r="P671" s="49">
        <v>197.91499999999999</v>
      </c>
    </row>
    <row r="672" spans="1:16" x14ac:dyDescent="0.3">
      <c r="A672" s="49">
        <v>626</v>
      </c>
      <c r="B672" s="115">
        <f t="shared" si="63"/>
        <v>2.84738897022938</v>
      </c>
      <c r="C672" s="49">
        <f t="shared" si="64"/>
        <v>444.87055798981896</v>
      </c>
      <c r="D672" s="49">
        <f t="shared" si="65"/>
        <v>0.23170000000000002</v>
      </c>
      <c r="E672" s="49">
        <f t="shared" si="65"/>
        <v>0.23559607843137254</v>
      </c>
      <c r="F672" s="49">
        <f t="shared" si="65"/>
        <v>0.77254901960784317</v>
      </c>
      <c r="G672" s="49" t="e">
        <f t="shared" si="69"/>
        <v>#REF!</v>
      </c>
      <c r="H672" s="49" t="e">
        <f t="shared" si="69"/>
        <v>#REF!</v>
      </c>
      <c r="I672" s="49" t="e">
        <f t="shared" si="69"/>
        <v>#REF!</v>
      </c>
      <c r="J672" s="116"/>
      <c r="K672" s="116"/>
      <c r="L672" s="116"/>
      <c r="N672" s="49">
        <v>59.083500000000001</v>
      </c>
      <c r="O672" s="49">
        <v>60.076999999999998</v>
      </c>
      <c r="P672" s="49">
        <v>197</v>
      </c>
    </row>
    <row r="673" spans="1:16" x14ac:dyDescent="0.3">
      <c r="A673" s="49">
        <v>627</v>
      </c>
      <c r="B673" s="115">
        <f t="shared" si="63"/>
        <v>2.8453879941434845</v>
      </c>
      <c r="C673" s="49">
        <f t="shared" si="64"/>
        <v>445.18340648348271</v>
      </c>
      <c r="D673" s="49">
        <f t="shared" si="65"/>
        <v>0.23529411764705882</v>
      </c>
      <c r="E673" s="49">
        <f t="shared" si="65"/>
        <v>0.23492549019607842</v>
      </c>
      <c r="F673" s="49">
        <f t="shared" si="65"/>
        <v>0.77254901960784317</v>
      </c>
      <c r="G673" s="49" t="e">
        <f t="shared" si="69"/>
        <v>#REF!</v>
      </c>
      <c r="H673" s="49" t="e">
        <f t="shared" si="69"/>
        <v>#REF!</v>
      </c>
      <c r="I673" s="49" t="e">
        <f t="shared" si="69"/>
        <v>#REF!</v>
      </c>
      <c r="J673" s="116"/>
      <c r="K673" s="116"/>
      <c r="L673" s="116"/>
      <c r="N673" s="49">
        <v>60</v>
      </c>
      <c r="O673" s="49">
        <v>59.905999999999999</v>
      </c>
      <c r="P673" s="49">
        <v>197</v>
      </c>
    </row>
    <row r="674" spans="1:16" x14ac:dyDescent="0.3">
      <c r="A674" s="49">
        <v>628</v>
      </c>
      <c r="B674" s="115">
        <f t="shared" si="63"/>
        <v>2.8433870180575891</v>
      </c>
      <c r="C674" s="49">
        <f t="shared" si="64"/>
        <v>445.496695298742</v>
      </c>
      <c r="D674" s="49">
        <f t="shared" si="65"/>
        <v>0.22169607843137254</v>
      </c>
      <c r="E674" s="49">
        <f t="shared" si="65"/>
        <v>0.23215294117647056</v>
      </c>
      <c r="F674" s="49">
        <f t="shared" si="65"/>
        <v>0.77254901960784317</v>
      </c>
      <c r="G674" s="49" t="e">
        <f t="shared" si="69"/>
        <v>#REF!</v>
      </c>
      <c r="H674" s="49" t="e">
        <f t="shared" si="69"/>
        <v>#REF!</v>
      </c>
      <c r="I674" s="49" t="e">
        <f t="shared" si="69"/>
        <v>#REF!</v>
      </c>
      <c r="J674" s="116"/>
      <c r="K674" s="116"/>
      <c r="L674" s="116"/>
      <c r="N674" s="49">
        <v>56.532499999999999</v>
      </c>
      <c r="O674" s="49">
        <v>59.198999999999998</v>
      </c>
      <c r="P674" s="49">
        <v>197</v>
      </c>
    </row>
    <row r="675" spans="1:16" x14ac:dyDescent="0.3">
      <c r="A675" s="49">
        <v>629</v>
      </c>
      <c r="B675" s="115">
        <f t="shared" si="63"/>
        <v>2.8413860419716932</v>
      </c>
      <c r="C675" s="49">
        <f t="shared" si="64"/>
        <v>445.8104253658538</v>
      </c>
      <c r="D675" s="49">
        <f t="shared" si="65"/>
        <v>0.21568627450980393</v>
      </c>
      <c r="E675" s="49">
        <f t="shared" si="65"/>
        <v>0.23409019607843135</v>
      </c>
      <c r="F675" s="49">
        <f t="shared" si="65"/>
        <v>0.756243137254902</v>
      </c>
      <c r="G675" s="49" t="e">
        <f t="shared" si="69"/>
        <v>#REF!</v>
      </c>
      <c r="H675" s="49" t="e">
        <f t="shared" si="69"/>
        <v>#REF!</v>
      </c>
      <c r="I675" s="49" t="e">
        <f t="shared" si="69"/>
        <v>#REF!</v>
      </c>
      <c r="J675" s="116"/>
      <c r="K675" s="116"/>
      <c r="L675" s="116"/>
      <c r="N675" s="49">
        <v>55</v>
      </c>
      <c r="O675" s="49">
        <v>59.692999999999998</v>
      </c>
      <c r="P675" s="49">
        <v>192.84200000000001</v>
      </c>
    </row>
    <row r="676" spans="1:16" x14ac:dyDescent="0.3">
      <c r="A676" s="49">
        <v>630</v>
      </c>
      <c r="B676" s="115">
        <f t="shared" si="63"/>
        <v>2.8393850658857978</v>
      </c>
      <c r="C676" s="49">
        <f t="shared" si="64"/>
        <v>446.12459761769725</v>
      </c>
      <c r="D676" s="49">
        <f t="shared" si="65"/>
        <v>0.23198117647058822</v>
      </c>
      <c r="E676" s="49">
        <f t="shared" si="65"/>
        <v>0.23768235294117648</v>
      </c>
      <c r="F676" s="49">
        <f t="shared" si="65"/>
        <v>0.74901960784313726</v>
      </c>
      <c r="G676" s="49" t="e">
        <f t="shared" si="69"/>
        <v>#REF!</v>
      </c>
      <c r="H676" s="49" t="e">
        <f t="shared" si="69"/>
        <v>#REF!</v>
      </c>
      <c r="I676" s="49" t="e">
        <f t="shared" si="69"/>
        <v>#REF!</v>
      </c>
      <c r="J676" s="116"/>
      <c r="K676" s="116"/>
      <c r="L676" s="116"/>
      <c r="N676" s="49">
        <v>59.155200000000001</v>
      </c>
      <c r="O676" s="49">
        <v>60.609000000000002</v>
      </c>
      <c r="P676" s="49">
        <v>191</v>
      </c>
    </row>
    <row r="677" spans="1:16" x14ac:dyDescent="0.3">
      <c r="A677" s="49">
        <v>631</v>
      </c>
      <c r="B677" s="115">
        <f t="shared" si="63"/>
        <v>2.8373840897999023</v>
      </c>
      <c r="C677" s="49">
        <f t="shared" si="64"/>
        <v>446.43921298978307</v>
      </c>
      <c r="D677" s="49">
        <f t="shared" si="65"/>
        <v>0.23921568627450979</v>
      </c>
      <c r="E677" s="49">
        <f t="shared" si="65"/>
        <v>0.23303137254901962</v>
      </c>
      <c r="F677" s="49">
        <f t="shared" si="65"/>
        <v>0.75444705882352936</v>
      </c>
      <c r="G677" s="49" t="e">
        <f t="shared" si="69"/>
        <v>#REF!</v>
      </c>
      <c r="H677" s="49" t="e">
        <f t="shared" si="69"/>
        <v>#REF!</v>
      </c>
      <c r="I677" s="49" t="e">
        <f t="shared" si="69"/>
        <v>#REF!</v>
      </c>
      <c r="J677" s="116"/>
      <c r="K677" s="116"/>
      <c r="L677" s="116"/>
      <c r="N677" s="49">
        <v>61</v>
      </c>
      <c r="O677" s="49">
        <v>59.423000000000002</v>
      </c>
      <c r="P677" s="49">
        <v>192.38399999999999</v>
      </c>
    </row>
    <row r="678" spans="1:16" x14ac:dyDescent="0.3">
      <c r="A678" s="49">
        <v>632</v>
      </c>
      <c r="B678" s="115">
        <f t="shared" si="63"/>
        <v>2.8353831137140069</v>
      </c>
      <c r="C678" s="49">
        <f t="shared" si="64"/>
        <v>446.75427242026279</v>
      </c>
      <c r="D678" s="49">
        <f t="shared" si="65"/>
        <v>0.2365035294117647</v>
      </c>
      <c r="E678" s="49">
        <f t="shared" si="65"/>
        <v>0.22990588235294115</v>
      </c>
      <c r="F678" s="49">
        <f t="shared" si="65"/>
        <v>0.75686274509803919</v>
      </c>
      <c r="G678" s="49" t="e">
        <f t="shared" si="69"/>
        <v>#REF!</v>
      </c>
      <c r="H678" s="49" t="e">
        <f t="shared" si="69"/>
        <v>#REF!</v>
      </c>
      <c r="I678" s="49" t="e">
        <f t="shared" si="69"/>
        <v>#REF!</v>
      </c>
      <c r="J678" s="116"/>
      <c r="K678" s="116"/>
      <c r="L678" s="116"/>
      <c r="N678" s="49">
        <v>60.308399999999999</v>
      </c>
      <c r="O678" s="49">
        <v>58.625999999999998</v>
      </c>
      <c r="P678" s="49">
        <v>193</v>
      </c>
    </row>
    <row r="679" spans="1:16" x14ac:dyDescent="0.3">
      <c r="A679" s="49">
        <v>633</v>
      </c>
      <c r="B679" s="115">
        <f t="shared" si="63"/>
        <v>2.833382137628111</v>
      </c>
      <c r="C679" s="49">
        <f t="shared" si="64"/>
        <v>447.06977684993814</v>
      </c>
      <c r="D679" s="49">
        <f t="shared" si="65"/>
        <v>0.23529411764705882</v>
      </c>
      <c r="E679" s="49">
        <f t="shared" si="65"/>
        <v>0.23504313725490197</v>
      </c>
      <c r="F679" s="49">
        <f t="shared" si="65"/>
        <v>0.74331372549019603</v>
      </c>
      <c r="G679" s="49" t="e">
        <f t="shared" si="69"/>
        <v>#REF!</v>
      </c>
      <c r="H679" s="49" t="e">
        <f t="shared" si="69"/>
        <v>#REF!</v>
      </c>
      <c r="I679" s="49" t="e">
        <f t="shared" si="69"/>
        <v>#REF!</v>
      </c>
      <c r="J679" s="116"/>
      <c r="K679" s="116"/>
      <c r="L679" s="116"/>
      <c r="N679" s="49">
        <v>60</v>
      </c>
      <c r="O679" s="49">
        <v>59.936</v>
      </c>
      <c r="P679" s="49">
        <v>189.54499999999999</v>
      </c>
    </row>
    <row r="680" spans="1:16" x14ac:dyDescent="0.3">
      <c r="A680" s="49">
        <v>634</v>
      </c>
      <c r="B680" s="115">
        <f t="shared" si="63"/>
        <v>2.8313811615422155</v>
      </c>
      <c r="C680" s="49">
        <f t="shared" si="64"/>
        <v>447.38572722227025</v>
      </c>
      <c r="D680" s="49">
        <f t="shared" si="65"/>
        <v>0.24071058823529409</v>
      </c>
      <c r="E680" s="49">
        <f t="shared" si="65"/>
        <v>0.23721176470588232</v>
      </c>
      <c r="F680" s="49">
        <f t="shared" si="65"/>
        <v>0.73725490196078425</v>
      </c>
      <c r="G680" s="49" t="e">
        <f t="shared" si="69"/>
        <v>#REF!</v>
      </c>
      <c r="H680" s="49" t="e">
        <f t="shared" si="69"/>
        <v>#REF!</v>
      </c>
      <c r="I680" s="49" t="e">
        <f t="shared" si="69"/>
        <v>#REF!</v>
      </c>
      <c r="J680" s="116"/>
      <c r="K680" s="116"/>
      <c r="L680" s="116"/>
      <c r="N680" s="49">
        <v>61.3812</v>
      </c>
      <c r="O680" s="49">
        <v>60.488999999999997</v>
      </c>
      <c r="P680" s="49">
        <v>188</v>
      </c>
    </row>
    <row r="681" spans="1:16" x14ac:dyDescent="0.3">
      <c r="A681" s="49">
        <v>635</v>
      </c>
      <c r="B681" s="115">
        <f t="shared" si="63"/>
        <v>2.8293801854563201</v>
      </c>
      <c r="C681" s="49">
        <f t="shared" si="64"/>
        <v>447.70212448338924</v>
      </c>
      <c r="D681" s="49">
        <f t="shared" si="65"/>
        <v>0.24313725490196078</v>
      </c>
      <c r="E681" s="49">
        <f t="shared" si="65"/>
        <v>0.23182352941176471</v>
      </c>
      <c r="F681" s="49">
        <f t="shared" si="65"/>
        <v>0.74266666666666659</v>
      </c>
      <c r="G681" s="49" t="e">
        <f t="shared" si="69"/>
        <v>#REF!</v>
      </c>
      <c r="H681" s="49" t="e">
        <f t="shared" si="69"/>
        <v>#REF!</v>
      </c>
      <c r="I681" s="49" t="e">
        <f t="shared" si="69"/>
        <v>#REF!</v>
      </c>
      <c r="J681" s="116"/>
      <c r="K681" s="116"/>
      <c r="L681" s="116"/>
      <c r="N681" s="49">
        <v>62</v>
      </c>
      <c r="O681" s="49">
        <v>59.115000000000002</v>
      </c>
      <c r="P681" s="49">
        <v>189.38</v>
      </c>
    </row>
    <row r="682" spans="1:16" x14ac:dyDescent="0.3">
      <c r="A682" s="49">
        <v>636</v>
      </c>
      <c r="B682" s="115">
        <f t="shared" si="63"/>
        <v>2.8273792093704246</v>
      </c>
      <c r="C682" s="49">
        <f t="shared" si="64"/>
        <v>448.01896958210358</v>
      </c>
      <c r="D682" s="49">
        <f t="shared" si="65"/>
        <v>0.23502431372549018</v>
      </c>
      <c r="E682" s="49">
        <f t="shared" si="65"/>
        <v>0.22819215686274508</v>
      </c>
      <c r="F682" s="49">
        <f t="shared" si="65"/>
        <v>0.74509803921568629</v>
      </c>
      <c r="G682" s="49" t="e">
        <f t="shared" si="69"/>
        <v>#REF!</v>
      </c>
      <c r="H682" s="49" t="e">
        <f t="shared" si="69"/>
        <v>#REF!</v>
      </c>
      <c r="I682" s="49" t="e">
        <f t="shared" si="69"/>
        <v>#REF!</v>
      </c>
      <c r="J682" s="116"/>
      <c r="K682" s="116"/>
      <c r="L682" s="116"/>
      <c r="N682" s="49">
        <v>59.931199999999997</v>
      </c>
      <c r="O682" s="49">
        <v>58.189</v>
      </c>
      <c r="P682" s="49">
        <v>190</v>
      </c>
    </row>
    <row r="683" spans="1:16" x14ac:dyDescent="0.3">
      <c r="A683" s="49">
        <v>637</v>
      </c>
      <c r="B683" s="115">
        <f t="shared" si="63"/>
        <v>2.8253782332845288</v>
      </c>
      <c r="C683" s="49">
        <f t="shared" si="64"/>
        <v>448.33626346990962</v>
      </c>
      <c r="D683" s="49">
        <f t="shared" si="65"/>
        <v>0.23137254901960783</v>
      </c>
      <c r="E683" s="49">
        <f t="shared" si="65"/>
        <v>0.22902745098039215</v>
      </c>
      <c r="F683" s="49">
        <f t="shared" si="65"/>
        <v>0.75320392156862748</v>
      </c>
      <c r="G683" s="49" t="e">
        <f t="shared" si="69"/>
        <v>#REF!</v>
      </c>
      <c r="H683" s="49" t="e">
        <f t="shared" si="69"/>
        <v>#REF!</v>
      </c>
      <c r="I683" s="49" t="e">
        <f t="shared" si="69"/>
        <v>#REF!</v>
      </c>
      <c r="J683" s="116"/>
      <c r="K683" s="116"/>
      <c r="L683" s="116"/>
      <c r="N683" s="49">
        <v>59</v>
      </c>
      <c r="O683" s="49">
        <v>58.402000000000001</v>
      </c>
      <c r="P683" s="49">
        <v>192.06700000000001</v>
      </c>
    </row>
    <row r="684" spans="1:16" x14ac:dyDescent="0.3">
      <c r="A684" s="49">
        <v>638</v>
      </c>
      <c r="B684" s="115">
        <f t="shared" si="63"/>
        <v>2.8233772571986333</v>
      </c>
      <c r="C684" s="49">
        <f t="shared" si="64"/>
        <v>448.65400710100101</v>
      </c>
      <c r="D684" s="49">
        <f t="shared" si="65"/>
        <v>0.23677372549019604</v>
      </c>
      <c r="E684" s="49">
        <f t="shared" si="65"/>
        <v>0.22968235294117648</v>
      </c>
      <c r="F684" s="49">
        <f t="shared" si="65"/>
        <v>0.75686274509803919</v>
      </c>
      <c r="G684" s="49" t="e">
        <f t="shared" si="69"/>
        <v>#REF!</v>
      </c>
      <c r="H684" s="49" t="e">
        <f t="shared" si="69"/>
        <v>#REF!</v>
      </c>
      <c r="I684" s="49" t="e">
        <f t="shared" si="69"/>
        <v>#REF!</v>
      </c>
      <c r="J684" s="116"/>
      <c r="K684" s="116"/>
      <c r="L684" s="116"/>
      <c r="N684" s="49">
        <v>60.377299999999998</v>
      </c>
      <c r="O684" s="49">
        <v>58.569000000000003</v>
      </c>
      <c r="P684" s="49">
        <v>193</v>
      </c>
    </row>
    <row r="685" spans="1:16" x14ac:dyDescent="0.3">
      <c r="A685" s="49">
        <v>639</v>
      </c>
      <c r="B685" s="115">
        <f t="shared" si="63"/>
        <v>2.8213762811127379</v>
      </c>
      <c r="C685" s="49">
        <f t="shared" si="64"/>
        <v>448.97220143227827</v>
      </c>
      <c r="D685" s="49">
        <f t="shared" si="65"/>
        <v>0.23921568627450979</v>
      </c>
      <c r="E685" s="49">
        <f t="shared" si="65"/>
        <v>0.23247450980392156</v>
      </c>
      <c r="F685" s="49">
        <f t="shared" si="65"/>
        <v>0.74606666666666677</v>
      </c>
      <c r="G685" s="49" t="e">
        <f t="shared" si="69"/>
        <v>#REF!</v>
      </c>
      <c r="H685" s="49" t="e">
        <f t="shared" si="69"/>
        <v>#REF!</v>
      </c>
      <c r="I685" s="49" t="e">
        <f t="shared" si="69"/>
        <v>#REF!</v>
      </c>
      <c r="J685" s="116"/>
      <c r="K685" s="116"/>
      <c r="L685" s="116"/>
      <c r="N685" s="49">
        <v>61</v>
      </c>
      <c r="O685" s="49">
        <v>59.280999999999999</v>
      </c>
      <c r="P685" s="49">
        <v>190.24700000000001</v>
      </c>
    </row>
    <row r="686" spans="1:16" x14ac:dyDescent="0.3">
      <c r="A686" s="49">
        <v>640</v>
      </c>
      <c r="B686" s="115">
        <f t="shared" si="63"/>
        <v>2.8193753050268424</v>
      </c>
      <c r="C686" s="49">
        <f t="shared" si="64"/>
        <v>449.29084742335868</v>
      </c>
      <c r="D686" s="49">
        <f t="shared" si="65"/>
        <v>0.24460901960784315</v>
      </c>
      <c r="E686" s="49">
        <f t="shared" si="65"/>
        <v>0.23109803921568625</v>
      </c>
      <c r="F686" s="49">
        <f t="shared" si="65"/>
        <v>0.74117647058823533</v>
      </c>
      <c r="G686" s="49" t="e">
        <f t="shared" si="69"/>
        <v>#REF!</v>
      </c>
      <c r="H686" s="49" t="e">
        <f t="shared" si="69"/>
        <v>#REF!</v>
      </c>
      <c r="I686" s="49" t="e">
        <f t="shared" si="69"/>
        <v>#REF!</v>
      </c>
      <c r="J686" s="116"/>
      <c r="K686" s="116"/>
      <c r="L686" s="116"/>
      <c r="N686" s="49">
        <v>62.375300000000003</v>
      </c>
      <c r="O686" s="49">
        <v>58.93</v>
      </c>
      <c r="P686" s="49">
        <v>189</v>
      </c>
    </row>
    <row r="687" spans="1:16" x14ac:dyDescent="0.3">
      <c r="A687" s="49">
        <v>641</v>
      </c>
      <c r="B687" s="115">
        <f t="shared" ref="B687:B750" si="70">4.1/2049*(2049-A687)</f>
        <v>2.8173743289409465</v>
      </c>
      <c r="C687" s="49">
        <f t="shared" ref="C687:C750" si="71">0.4*18.6*78.1*2.18/B687</f>
        <v>449.60994603658554</v>
      </c>
      <c r="D687" s="49">
        <f t="shared" ref="D687:F750" si="72">N687/250/1.02</f>
        <v>0.24705882352941178</v>
      </c>
      <c r="E687" s="49">
        <f t="shared" si="72"/>
        <v>0.2299686274509804</v>
      </c>
      <c r="F687" s="49">
        <f t="shared" si="72"/>
        <v>0.71422745098039209</v>
      </c>
      <c r="G687" s="49" t="e">
        <f t="shared" ref="G687:I702" si="73">G686</f>
        <v>#REF!</v>
      </c>
      <c r="H687" s="49" t="e">
        <f t="shared" si="73"/>
        <v>#REF!</v>
      </c>
      <c r="I687" s="49" t="e">
        <f t="shared" si="73"/>
        <v>#REF!</v>
      </c>
      <c r="J687" s="116"/>
      <c r="K687" s="116"/>
      <c r="L687" s="116"/>
      <c r="N687" s="49">
        <v>63</v>
      </c>
      <c r="O687" s="49">
        <v>58.642000000000003</v>
      </c>
      <c r="P687" s="49">
        <v>182.12799999999999</v>
      </c>
    </row>
    <row r="688" spans="1:16" x14ac:dyDescent="0.3">
      <c r="A688" s="49">
        <v>642</v>
      </c>
      <c r="B688" s="115">
        <f t="shared" si="70"/>
        <v>2.8153733528550511</v>
      </c>
      <c r="C688" s="49">
        <f t="shared" si="71"/>
        <v>449.92949823703793</v>
      </c>
      <c r="D688" s="49">
        <f t="shared" si="72"/>
        <v>0.23628745098039217</v>
      </c>
      <c r="E688" s="49">
        <f t="shared" si="72"/>
        <v>0.23096078431372549</v>
      </c>
      <c r="F688" s="49">
        <f t="shared" si="72"/>
        <v>0.70196078431372544</v>
      </c>
      <c r="G688" s="49" t="e">
        <f t="shared" si="73"/>
        <v>#REF!</v>
      </c>
      <c r="H688" s="49" t="e">
        <f t="shared" si="73"/>
        <v>#REF!</v>
      </c>
      <c r="I688" s="49" t="e">
        <f t="shared" si="73"/>
        <v>#REF!</v>
      </c>
      <c r="J688" s="116"/>
      <c r="K688" s="116"/>
      <c r="L688" s="116"/>
      <c r="N688" s="49">
        <v>60.253300000000003</v>
      </c>
      <c r="O688" s="49">
        <v>58.895000000000003</v>
      </c>
      <c r="P688" s="49">
        <v>179</v>
      </c>
    </row>
    <row r="689" spans="1:16" x14ac:dyDescent="0.3">
      <c r="A689" s="49">
        <v>643</v>
      </c>
      <c r="B689" s="115">
        <f t="shared" si="70"/>
        <v>2.8133723767691556</v>
      </c>
      <c r="C689" s="49">
        <f t="shared" si="71"/>
        <v>450.24950499254078</v>
      </c>
      <c r="D689" s="49">
        <f t="shared" si="72"/>
        <v>0.23137254901960783</v>
      </c>
      <c r="E689" s="49">
        <f t="shared" si="72"/>
        <v>0.22868235294117645</v>
      </c>
      <c r="F689" s="49">
        <f t="shared" si="72"/>
        <v>0.72349019607843146</v>
      </c>
      <c r="G689" s="49" t="e">
        <f t="shared" si="73"/>
        <v>#REF!</v>
      </c>
      <c r="H689" s="49" t="e">
        <f t="shared" si="73"/>
        <v>#REF!</v>
      </c>
      <c r="I689" s="49" t="e">
        <f t="shared" si="73"/>
        <v>#REF!</v>
      </c>
      <c r="J689" s="116"/>
      <c r="K689" s="116"/>
      <c r="L689" s="116"/>
      <c r="N689" s="49">
        <v>59</v>
      </c>
      <c r="O689" s="49">
        <v>58.314</v>
      </c>
      <c r="P689" s="49">
        <v>184.49</v>
      </c>
    </row>
    <row r="690" spans="1:16" x14ac:dyDescent="0.3">
      <c r="A690" s="49">
        <v>644</v>
      </c>
      <c r="B690" s="115">
        <f t="shared" si="70"/>
        <v>2.8113714006832597</v>
      </c>
      <c r="C690" s="49">
        <f t="shared" si="71"/>
        <v>450.56996727367437</v>
      </c>
      <c r="D690" s="49">
        <f t="shared" si="72"/>
        <v>0.24481764705882353</v>
      </c>
      <c r="E690" s="49">
        <f t="shared" si="72"/>
        <v>0.22860784313725491</v>
      </c>
      <c r="F690" s="49">
        <f t="shared" si="72"/>
        <v>0.73333333333333328</v>
      </c>
      <c r="G690" s="49" t="e">
        <f t="shared" si="73"/>
        <v>#REF!</v>
      </c>
      <c r="H690" s="49" t="e">
        <f t="shared" si="73"/>
        <v>#REF!</v>
      </c>
      <c r="I690" s="49" t="e">
        <f t="shared" si="73"/>
        <v>#REF!</v>
      </c>
      <c r="J690" s="116"/>
      <c r="K690" s="116"/>
      <c r="L690" s="116"/>
      <c r="N690" s="49">
        <v>62.4285</v>
      </c>
      <c r="O690" s="49">
        <v>58.295000000000002</v>
      </c>
      <c r="P690" s="49">
        <v>187</v>
      </c>
    </row>
    <row r="691" spans="1:16" x14ac:dyDescent="0.3">
      <c r="A691" s="49">
        <v>645</v>
      </c>
      <c r="B691" s="115">
        <f t="shared" si="70"/>
        <v>2.8093704245973643</v>
      </c>
      <c r="C691" s="49">
        <f t="shared" si="71"/>
        <v>450.89088605378379</v>
      </c>
      <c r="D691" s="49">
        <f t="shared" si="72"/>
        <v>0.25098039215686274</v>
      </c>
      <c r="E691" s="49">
        <f t="shared" si="72"/>
        <v>0.23002745098039212</v>
      </c>
      <c r="F691" s="49">
        <f t="shared" si="72"/>
        <v>0.73064705882352943</v>
      </c>
      <c r="G691" s="49" t="e">
        <f t="shared" si="73"/>
        <v>#REF!</v>
      </c>
      <c r="H691" s="49" t="e">
        <f t="shared" si="73"/>
        <v>#REF!</v>
      </c>
      <c r="I691" s="49" t="e">
        <f t="shared" si="73"/>
        <v>#REF!</v>
      </c>
      <c r="J691" s="116"/>
      <c r="K691" s="116"/>
      <c r="L691" s="116"/>
      <c r="N691" s="49">
        <v>64</v>
      </c>
      <c r="O691" s="49">
        <v>58.656999999999996</v>
      </c>
      <c r="P691" s="49">
        <v>186.315</v>
      </c>
    </row>
    <row r="692" spans="1:16" x14ac:dyDescent="0.3">
      <c r="A692" s="49">
        <v>646</v>
      </c>
      <c r="B692" s="115">
        <f t="shared" si="70"/>
        <v>2.8073694485114689</v>
      </c>
      <c r="C692" s="49">
        <f t="shared" si="71"/>
        <v>451.21226230898958</v>
      </c>
      <c r="D692" s="49">
        <f t="shared" si="72"/>
        <v>0.25078509803921567</v>
      </c>
      <c r="E692" s="49">
        <f t="shared" si="72"/>
        <v>0.22839607843137255</v>
      </c>
      <c r="F692" s="49">
        <f t="shared" si="72"/>
        <v>0.72941176470588232</v>
      </c>
      <c r="G692" s="49" t="e">
        <f t="shared" si="73"/>
        <v>#REF!</v>
      </c>
      <c r="H692" s="49" t="e">
        <f t="shared" si="73"/>
        <v>#REF!</v>
      </c>
      <c r="I692" s="49" t="e">
        <f t="shared" si="73"/>
        <v>#REF!</v>
      </c>
      <c r="J692" s="116"/>
      <c r="K692" s="116"/>
      <c r="L692" s="116"/>
      <c r="N692" s="49">
        <v>63.950200000000002</v>
      </c>
      <c r="O692" s="49">
        <v>58.241</v>
      </c>
      <c r="P692" s="49">
        <v>186</v>
      </c>
    </row>
    <row r="693" spans="1:16" x14ac:dyDescent="0.3">
      <c r="A693" s="49">
        <v>647</v>
      </c>
      <c r="B693" s="115">
        <f t="shared" si="70"/>
        <v>2.8053684724255734</v>
      </c>
      <c r="C693" s="49">
        <f t="shared" si="71"/>
        <v>451.53409701819714</v>
      </c>
      <c r="D693" s="49">
        <f t="shared" si="72"/>
        <v>0.25057843137254898</v>
      </c>
      <c r="E693" s="49">
        <f t="shared" si="72"/>
        <v>0.22476862745098042</v>
      </c>
      <c r="F693" s="49">
        <f t="shared" si="72"/>
        <v>0.73477647058823525</v>
      </c>
      <c r="G693" s="49" t="e">
        <f t="shared" si="73"/>
        <v>#REF!</v>
      </c>
      <c r="H693" s="49" t="e">
        <f t="shared" si="73"/>
        <v>#REF!</v>
      </c>
      <c r="I693" s="49" t="e">
        <f t="shared" si="73"/>
        <v>#REF!</v>
      </c>
      <c r="J693" s="116"/>
      <c r="K693" s="116"/>
      <c r="L693" s="116"/>
      <c r="N693" s="49">
        <v>63.897500000000001</v>
      </c>
      <c r="O693" s="49">
        <v>57.316000000000003</v>
      </c>
      <c r="P693" s="49">
        <v>187.36799999999999</v>
      </c>
    </row>
    <row r="694" spans="1:16" x14ac:dyDescent="0.3">
      <c r="A694" s="49">
        <v>648</v>
      </c>
      <c r="B694" s="115">
        <f t="shared" si="70"/>
        <v>2.8033674963396775</v>
      </c>
      <c r="C694" s="49">
        <f t="shared" si="71"/>
        <v>451.85639116310665</v>
      </c>
      <c r="D694" s="49">
        <f t="shared" si="72"/>
        <v>0.24336784313725487</v>
      </c>
      <c r="E694" s="49">
        <f t="shared" si="72"/>
        <v>0.22671372549019606</v>
      </c>
      <c r="F694" s="49">
        <f t="shared" si="72"/>
        <v>0.73725490196078425</v>
      </c>
      <c r="G694" s="49" t="e">
        <f t="shared" si="73"/>
        <v>#REF!</v>
      </c>
      <c r="H694" s="49" t="e">
        <f t="shared" si="73"/>
        <v>#REF!</v>
      </c>
      <c r="I694" s="49" t="e">
        <f t="shared" si="73"/>
        <v>#REF!</v>
      </c>
      <c r="J694" s="116"/>
      <c r="K694" s="116"/>
      <c r="L694" s="116"/>
      <c r="N694" s="49">
        <v>62.058799999999998</v>
      </c>
      <c r="O694" s="49">
        <v>57.811999999999998</v>
      </c>
      <c r="P694" s="49">
        <v>188</v>
      </c>
    </row>
    <row r="695" spans="1:16" x14ac:dyDescent="0.3">
      <c r="A695" s="49">
        <v>649</v>
      </c>
      <c r="B695" s="115">
        <f t="shared" si="70"/>
        <v>2.8013665202537821</v>
      </c>
      <c r="C695" s="49">
        <f t="shared" si="71"/>
        <v>452.17914572822315</v>
      </c>
      <c r="D695" s="49">
        <f t="shared" si="72"/>
        <v>0.24043882352941176</v>
      </c>
      <c r="E695" s="49">
        <f t="shared" si="72"/>
        <v>0.23076862745098037</v>
      </c>
      <c r="F695" s="49">
        <f t="shared" si="72"/>
        <v>0.73189411764705892</v>
      </c>
      <c r="G695" s="49" t="e">
        <f t="shared" si="73"/>
        <v>#REF!</v>
      </c>
      <c r="H695" s="49" t="e">
        <f t="shared" si="73"/>
        <v>#REF!</v>
      </c>
      <c r="I695" s="49" t="e">
        <f t="shared" si="73"/>
        <v>#REF!</v>
      </c>
      <c r="J695" s="116"/>
      <c r="K695" s="116"/>
      <c r="L695" s="116"/>
      <c r="N695" s="49">
        <v>61.311900000000001</v>
      </c>
      <c r="O695" s="49">
        <v>58.845999999999997</v>
      </c>
      <c r="P695" s="49">
        <v>186.63300000000001</v>
      </c>
    </row>
    <row r="696" spans="1:16" x14ac:dyDescent="0.3">
      <c r="A696" s="49">
        <v>650</v>
      </c>
      <c r="B696" s="115">
        <f t="shared" si="70"/>
        <v>2.7993655441678866</v>
      </c>
      <c r="C696" s="49">
        <f t="shared" si="71"/>
        <v>452.50236170086663</v>
      </c>
      <c r="D696" s="49">
        <f t="shared" si="72"/>
        <v>0.24109764705882353</v>
      </c>
      <c r="E696" s="49">
        <f t="shared" si="72"/>
        <v>0.22923921568627451</v>
      </c>
      <c r="F696" s="49">
        <f t="shared" si="72"/>
        <v>0.72941176470588232</v>
      </c>
      <c r="G696" s="49" t="e">
        <f t="shared" si="73"/>
        <v>#REF!</v>
      </c>
      <c r="H696" s="49" t="e">
        <f t="shared" si="73"/>
        <v>#REF!</v>
      </c>
      <c r="I696" s="49" t="e">
        <f t="shared" si="73"/>
        <v>#REF!</v>
      </c>
      <c r="J696" s="116"/>
      <c r="K696" s="116"/>
      <c r="L696" s="116"/>
      <c r="N696" s="49">
        <v>61.479900000000001</v>
      </c>
      <c r="O696" s="49">
        <v>58.456000000000003</v>
      </c>
      <c r="P696" s="49">
        <v>186</v>
      </c>
    </row>
    <row r="697" spans="1:16" x14ac:dyDescent="0.3">
      <c r="A697" s="49">
        <v>651</v>
      </c>
      <c r="B697" s="115">
        <f t="shared" si="70"/>
        <v>2.7973645680819912</v>
      </c>
      <c r="C697" s="49">
        <f t="shared" si="71"/>
        <v>452.82604007118198</v>
      </c>
      <c r="D697" s="49">
        <f t="shared" si="72"/>
        <v>0.24167294117647059</v>
      </c>
      <c r="E697" s="49">
        <f t="shared" si="72"/>
        <v>0.23057254901960783</v>
      </c>
      <c r="F697" s="49">
        <f t="shared" si="72"/>
        <v>0.72138431372549017</v>
      </c>
      <c r="G697" s="49" t="e">
        <f t="shared" si="73"/>
        <v>#REF!</v>
      </c>
      <c r="H697" s="49" t="e">
        <f t="shared" si="73"/>
        <v>#REF!</v>
      </c>
      <c r="I697" s="49" t="e">
        <f t="shared" si="73"/>
        <v>#REF!</v>
      </c>
      <c r="J697" s="116"/>
      <c r="K697" s="116"/>
      <c r="L697" s="116"/>
      <c r="N697" s="49">
        <v>61.626600000000003</v>
      </c>
      <c r="O697" s="49">
        <v>58.795999999999999</v>
      </c>
      <c r="P697" s="49">
        <v>183.953</v>
      </c>
    </row>
    <row r="698" spans="1:16" x14ac:dyDescent="0.3">
      <c r="A698" s="49">
        <v>652</v>
      </c>
      <c r="B698" s="115">
        <f t="shared" si="70"/>
        <v>2.7953635919960953</v>
      </c>
      <c r="C698" s="49">
        <f t="shared" si="71"/>
        <v>453.1501818321492</v>
      </c>
      <c r="D698" s="49">
        <f t="shared" si="72"/>
        <v>0.24110784313725492</v>
      </c>
      <c r="E698" s="49">
        <f t="shared" si="72"/>
        <v>0.22905098039215688</v>
      </c>
      <c r="F698" s="49">
        <f t="shared" si="72"/>
        <v>0.71764705882352942</v>
      </c>
      <c r="G698" s="49" t="e">
        <f t="shared" si="73"/>
        <v>#REF!</v>
      </c>
      <c r="H698" s="49" t="e">
        <f t="shared" si="73"/>
        <v>#REF!</v>
      </c>
      <c r="I698" s="49" t="e">
        <f t="shared" si="73"/>
        <v>#REF!</v>
      </c>
      <c r="J698" s="116"/>
      <c r="K698" s="116"/>
      <c r="L698" s="116"/>
      <c r="N698" s="49">
        <v>61.482500000000002</v>
      </c>
      <c r="O698" s="49">
        <v>58.408000000000001</v>
      </c>
      <c r="P698" s="49">
        <v>183</v>
      </c>
    </row>
    <row r="699" spans="1:16" x14ac:dyDescent="0.3">
      <c r="A699" s="49">
        <v>653</v>
      </c>
      <c r="B699" s="115">
        <f t="shared" si="70"/>
        <v>2.7933626159101999</v>
      </c>
      <c r="C699" s="49">
        <f t="shared" si="71"/>
        <v>453.47478797959343</v>
      </c>
      <c r="D699" s="49">
        <f t="shared" si="72"/>
        <v>0.24085764705882354</v>
      </c>
      <c r="E699" s="49">
        <f t="shared" si="72"/>
        <v>0.22770588235294117</v>
      </c>
      <c r="F699" s="49">
        <f t="shared" si="72"/>
        <v>0.70161568627450988</v>
      </c>
      <c r="G699" s="49" t="e">
        <f t="shared" si="73"/>
        <v>#REF!</v>
      </c>
      <c r="H699" s="49" t="e">
        <f t="shared" si="73"/>
        <v>#REF!</v>
      </c>
      <c r="I699" s="49" t="e">
        <f t="shared" si="73"/>
        <v>#REF!</v>
      </c>
      <c r="J699" s="116"/>
      <c r="K699" s="116"/>
      <c r="L699" s="116"/>
      <c r="N699" s="49">
        <v>61.418700000000001</v>
      </c>
      <c r="O699" s="49">
        <v>58.064999999999998</v>
      </c>
      <c r="P699" s="49">
        <v>178.91200000000001</v>
      </c>
    </row>
    <row r="700" spans="1:16" x14ac:dyDescent="0.3">
      <c r="A700" s="49">
        <v>654</v>
      </c>
      <c r="B700" s="115">
        <f t="shared" si="70"/>
        <v>2.7913616398243044</v>
      </c>
      <c r="C700" s="49">
        <f t="shared" si="71"/>
        <v>453.79985951219527</v>
      </c>
      <c r="D700" s="49">
        <f t="shared" si="72"/>
        <v>0.24655686274509803</v>
      </c>
      <c r="E700" s="49">
        <f t="shared" si="72"/>
        <v>0.23017254901960785</v>
      </c>
      <c r="F700" s="49">
        <f t="shared" si="72"/>
        <v>0.69411764705882351</v>
      </c>
      <c r="G700" s="49" t="e">
        <f t="shared" si="73"/>
        <v>#REF!</v>
      </c>
      <c r="H700" s="49" t="e">
        <f t="shared" si="73"/>
        <v>#REF!</v>
      </c>
      <c r="I700" s="49" t="e">
        <f t="shared" si="73"/>
        <v>#REF!</v>
      </c>
      <c r="J700" s="116"/>
      <c r="K700" s="116"/>
      <c r="L700" s="116"/>
      <c r="N700" s="49">
        <v>62.872</v>
      </c>
      <c r="O700" s="49">
        <v>58.694000000000003</v>
      </c>
      <c r="P700" s="49">
        <v>177</v>
      </c>
    </row>
    <row r="701" spans="1:16" x14ac:dyDescent="0.3">
      <c r="A701" s="49">
        <v>655</v>
      </c>
      <c r="B701" s="115">
        <f t="shared" si="70"/>
        <v>2.789360663738409</v>
      </c>
      <c r="C701" s="49">
        <f t="shared" si="71"/>
        <v>454.12539743150097</v>
      </c>
      <c r="D701" s="49">
        <f t="shared" si="72"/>
        <v>0.24892470588235294</v>
      </c>
      <c r="E701" s="49">
        <f t="shared" si="72"/>
        <v>0.23137254901960783</v>
      </c>
      <c r="F701" s="49">
        <f t="shared" si="72"/>
        <v>0.69411764705882351</v>
      </c>
      <c r="G701" s="49" t="e">
        <f t="shared" si="73"/>
        <v>#REF!</v>
      </c>
      <c r="H701" s="49" t="e">
        <f t="shared" si="73"/>
        <v>#REF!</v>
      </c>
      <c r="I701" s="49" t="e">
        <f t="shared" si="73"/>
        <v>#REF!</v>
      </c>
      <c r="J701" s="116"/>
      <c r="K701" s="116"/>
      <c r="L701" s="116"/>
      <c r="N701" s="49">
        <v>63.4758</v>
      </c>
      <c r="O701" s="49">
        <v>59</v>
      </c>
      <c r="P701" s="49">
        <v>177</v>
      </c>
    </row>
    <row r="702" spans="1:16" x14ac:dyDescent="0.3">
      <c r="A702" s="49">
        <v>656</v>
      </c>
      <c r="B702" s="115">
        <f t="shared" si="70"/>
        <v>2.7873596876525131</v>
      </c>
      <c r="C702" s="49">
        <f t="shared" si="71"/>
        <v>454.45140274193284</v>
      </c>
      <c r="D702" s="49">
        <f t="shared" si="72"/>
        <v>0.25138431372549014</v>
      </c>
      <c r="E702" s="49">
        <f t="shared" si="72"/>
        <v>0.2340078431372549</v>
      </c>
      <c r="F702" s="49">
        <f t="shared" si="72"/>
        <v>0.69430196078431372</v>
      </c>
      <c r="G702" s="49" t="e">
        <f t="shared" si="73"/>
        <v>#REF!</v>
      </c>
      <c r="H702" s="49" t="e">
        <f t="shared" si="73"/>
        <v>#REF!</v>
      </c>
      <c r="I702" s="49" t="e">
        <f t="shared" si="73"/>
        <v>#REF!</v>
      </c>
      <c r="J702" s="116"/>
      <c r="K702" s="116"/>
      <c r="L702" s="116"/>
      <c r="N702" s="49">
        <v>64.102999999999994</v>
      </c>
      <c r="O702" s="49">
        <v>59.671999999999997</v>
      </c>
      <c r="P702" s="49">
        <v>177.047</v>
      </c>
    </row>
    <row r="703" spans="1:16" x14ac:dyDescent="0.3">
      <c r="A703" s="49">
        <v>657</v>
      </c>
      <c r="B703" s="115">
        <f t="shared" si="70"/>
        <v>2.7853587115666176</v>
      </c>
      <c r="C703" s="49">
        <f t="shared" si="71"/>
        <v>454.77787645079917</v>
      </c>
      <c r="D703" s="49">
        <f t="shared" si="72"/>
        <v>0.25243294117647064</v>
      </c>
      <c r="E703" s="49">
        <f t="shared" si="72"/>
        <v>0.23001176470588233</v>
      </c>
      <c r="F703" s="49">
        <f t="shared" si="72"/>
        <v>0.7049333333333333</v>
      </c>
      <c r="G703" s="49" t="e">
        <f t="shared" ref="G703:I718" si="74">G702</f>
        <v>#REF!</v>
      </c>
      <c r="H703" s="49" t="e">
        <f t="shared" si="74"/>
        <v>#REF!</v>
      </c>
      <c r="I703" s="49" t="e">
        <f t="shared" si="74"/>
        <v>#REF!</v>
      </c>
      <c r="J703" s="116"/>
      <c r="K703" s="116"/>
      <c r="L703" s="116"/>
      <c r="N703" s="49">
        <v>64.370400000000004</v>
      </c>
      <c r="O703" s="49">
        <v>58.652999999999999</v>
      </c>
      <c r="P703" s="49">
        <v>179.75800000000001</v>
      </c>
    </row>
    <row r="704" spans="1:16" x14ac:dyDescent="0.3">
      <c r="A704" s="49">
        <v>658</v>
      </c>
      <c r="B704" s="115">
        <f t="shared" si="70"/>
        <v>2.7833577354807222</v>
      </c>
      <c r="C704" s="49">
        <f t="shared" si="71"/>
        <v>455.10481956830512</v>
      </c>
      <c r="D704" s="49">
        <f t="shared" si="72"/>
        <v>0.2513180392156863</v>
      </c>
      <c r="E704" s="49">
        <f t="shared" si="72"/>
        <v>0.22501176470588236</v>
      </c>
      <c r="F704" s="49">
        <f t="shared" si="72"/>
        <v>0.70958039215686286</v>
      </c>
      <c r="G704" s="49" t="e">
        <f t="shared" si="74"/>
        <v>#REF!</v>
      </c>
      <c r="H704" s="49" t="e">
        <f t="shared" si="74"/>
        <v>#REF!</v>
      </c>
      <c r="I704" s="49" t="e">
        <f t="shared" si="74"/>
        <v>#REF!</v>
      </c>
      <c r="J704" s="116"/>
      <c r="K704" s="116"/>
      <c r="L704" s="116"/>
      <c r="N704" s="49">
        <v>64.086100000000002</v>
      </c>
      <c r="O704" s="49">
        <v>57.378</v>
      </c>
      <c r="P704" s="49">
        <v>180.94300000000001</v>
      </c>
    </row>
    <row r="705" spans="1:16" x14ac:dyDescent="0.3">
      <c r="A705" s="49">
        <v>659</v>
      </c>
      <c r="B705" s="115">
        <f t="shared" si="70"/>
        <v>2.7813567593948267</v>
      </c>
      <c r="C705" s="49">
        <f t="shared" si="71"/>
        <v>455.43223310756287</v>
      </c>
      <c r="D705" s="49">
        <f t="shared" si="72"/>
        <v>0.25057843137254898</v>
      </c>
      <c r="E705" s="49">
        <f t="shared" si="72"/>
        <v>0.22873725490196081</v>
      </c>
      <c r="F705" s="49">
        <f t="shared" si="72"/>
        <v>0.68928235294117646</v>
      </c>
      <c r="G705" s="49" t="e">
        <f t="shared" si="74"/>
        <v>#REF!</v>
      </c>
      <c r="H705" s="49" t="e">
        <f t="shared" si="74"/>
        <v>#REF!</v>
      </c>
      <c r="I705" s="49" t="e">
        <f t="shared" si="74"/>
        <v>#REF!</v>
      </c>
      <c r="J705" s="116"/>
      <c r="K705" s="116"/>
      <c r="L705" s="116"/>
      <c r="N705" s="49">
        <v>63.897500000000001</v>
      </c>
      <c r="O705" s="49">
        <v>58.328000000000003</v>
      </c>
      <c r="P705" s="49">
        <v>175.767</v>
      </c>
    </row>
    <row r="706" spans="1:16" x14ac:dyDescent="0.3">
      <c r="A706" s="49">
        <v>660</v>
      </c>
      <c r="B706" s="115">
        <f t="shared" si="70"/>
        <v>2.7793557833089308</v>
      </c>
      <c r="C706" s="49">
        <f t="shared" si="71"/>
        <v>455.7601180846022</v>
      </c>
      <c r="D706" s="49">
        <f t="shared" si="72"/>
        <v>0.25663215686274504</v>
      </c>
      <c r="E706" s="49">
        <f t="shared" si="72"/>
        <v>0.22858039215686274</v>
      </c>
      <c r="F706" s="49">
        <f t="shared" si="72"/>
        <v>0.68008627450980386</v>
      </c>
      <c r="G706" s="49" t="e">
        <f t="shared" si="74"/>
        <v>#REF!</v>
      </c>
      <c r="H706" s="49" t="e">
        <f t="shared" si="74"/>
        <v>#REF!</v>
      </c>
      <c r="I706" s="49" t="e">
        <f t="shared" si="74"/>
        <v>#REF!</v>
      </c>
      <c r="J706" s="116"/>
      <c r="K706" s="116"/>
      <c r="L706" s="116"/>
      <c r="N706" s="49">
        <v>65.441199999999995</v>
      </c>
      <c r="O706" s="49">
        <v>58.287999999999997</v>
      </c>
      <c r="P706" s="49">
        <v>173.422</v>
      </c>
    </row>
    <row r="707" spans="1:16" x14ac:dyDescent="0.3">
      <c r="A707" s="49">
        <v>661</v>
      </c>
      <c r="B707" s="115">
        <f t="shared" si="70"/>
        <v>2.7773548072230354</v>
      </c>
      <c r="C707" s="49">
        <f t="shared" si="71"/>
        <v>456.08847551838068</v>
      </c>
      <c r="D707" s="49">
        <f t="shared" si="72"/>
        <v>0.25944941176470587</v>
      </c>
      <c r="E707" s="49">
        <f t="shared" si="72"/>
        <v>0.22514117647058823</v>
      </c>
      <c r="F707" s="49">
        <f t="shared" si="72"/>
        <v>0.69143921568627453</v>
      </c>
      <c r="G707" s="49" t="e">
        <f t="shared" si="74"/>
        <v>#REF!</v>
      </c>
      <c r="H707" s="49" t="e">
        <f t="shared" si="74"/>
        <v>#REF!</v>
      </c>
      <c r="I707" s="49" t="e">
        <f t="shared" si="74"/>
        <v>#REF!</v>
      </c>
      <c r="J707" s="116"/>
      <c r="K707" s="116"/>
      <c r="L707" s="116"/>
      <c r="N707" s="49">
        <v>66.159599999999998</v>
      </c>
      <c r="O707" s="49">
        <v>57.411000000000001</v>
      </c>
      <c r="P707" s="49">
        <v>176.31700000000001</v>
      </c>
    </row>
    <row r="708" spans="1:16" x14ac:dyDescent="0.3">
      <c r="A708" s="49">
        <v>662</v>
      </c>
      <c r="B708" s="115">
        <f t="shared" si="70"/>
        <v>2.77535383113714</v>
      </c>
      <c r="C708" s="49">
        <f t="shared" si="71"/>
        <v>456.41730643079478</v>
      </c>
      <c r="D708" s="49">
        <f t="shared" si="72"/>
        <v>0.26014431372549018</v>
      </c>
      <c r="E708" s="49">
        <f t="shared" si="72"/>
        <v>0.22413333333333335</v>
      </c>
      <c r="F708" s="49">
        <f t="shared" si="72"/>
        <v>0.69714117647058815</v>
      </c>
      <c r="G708" s="49" t="e">
        <f t="shared" si="74"/>
        <v>#REF!</v>
      </c>
      <c r="H708" s="49" t="e">
        <f t="shared" si="74"/>
        <v>#REF!</v>
      </c>
      <c r="I708" s="49" t="e">
        <f t="shared" si="74"/>
        <v>#REF!</v>
      </c>
      <c r="J708" s="116"/>
      <c r="K708" s="116"/>
      <c r="L708" s="116"/>
      <c r="N708" s="49">
        <v>66.336799999999997</v>
      </c>
      <c r="O708" s="49">
        <v>57.154000000000003</v>
      </c>
      <c r="P708" s="49">
        <v>177.77099999999999</v>
      </c>
    </row>
    <row r="709" spans="1:16" x14ac:dyDescent="0.3">
      <c r="A709" s="49">
        <v>663</v>
      </c>
      <c r="B709" s="115">
        <f t="shared" si="70"/>
        <v>2.7733528550512445</v>
      </c>
      <c r="C709" s="49">
        <f t="shared" si="71"/>
        <v>456.74661184669003</v>
      </c>
      <c r="D709" s="49">
        <f t="shared" si="72"/>
        <v>0.26067803921568627</v>
      </c>
      <c r="E709" s="49">
        <f t="shared" si="72"/>
        <v>0.22423137254901962</v>
      </c>
      <c r="F709" s="49">
        <f t="shared" si="72"/>
        <v>0.69013725490196076</v>
      </c>
      <c r="G709" s="49" t="e">
        <f t="shared" si="74"/>
        <v>#REF!</v>
      </c>
      <c r="H709" s="49" t="e">
        <f t="shared" si="74"/>
        <v>#REF!</v>
      </c>
      <c r="I709" s="49" t="e">
        <f t="shared" si="74"/>
        <v>#REF!</v>
      </c>
      <c r="J709" s="116"/>
      <c r="K709" s="116"/>
      <c r="L709" s="116"/>
      <c r="N709" s="49">
        <v>66.472899999999996</v>
      </c>
      <c r="O709" s="49">
        <v>57.179000000000002</v>
      </c>
      <c r="P709" s="49">
        <v>175.98500000000001</v>
      </c>
    </row>
    <row r="710" spans="1:16" x14ac:dyDescent="0.3">
      <c r="A710" s="49">
        <v>664</v>
      </c>
      <c r="B710" s="115">
        <f t="shared" si="70"/>
        <v>2.7713518789653486</v>
      </c>
      <c r="C710" s="49">
        <f t="shared" si="71"/>
        <v>457.07639279387178</v>
      </c>
      <c r="D710" s="49">
        <f t="shared" si="72"/>
        <v>0.25548392156862743</v>
      </c>
      <c r="E710" s="49">
        <f t="shared" si="72"/>
        <v>0.22432549019607845</v>
      </c>
      <c r="F710" s="49">
        <f t="shared" si="72"/>
        <v>0.68712941176470577</v>
      </c>
      <c r="G710" s="49" t="e">
        <f t="shared" si="74"/>
        <v>#REF!</v>
      </c>
      <c r="H710" s="49" t="e">
        <f t="shared" si="74"/>
        <v>#REF!</v>
      </c>
      <c r="I710" s="49" t="e">
        <f t="shared" si="74"/>
        <v>#REF!</v>
      </c>
      <c r="J710" s="116"/>
      <c r="K710" s="116"/>
      <c r="L710" s="116"/>
      <c r="N710" s="49">
        <v>65.148399999999995</v>
      </c>
      <c r="O710" s="49">
        <v>57.203000000000003</v>
      </c>
      <c r="P710" s="49">
        <v>175.21799999999999</v>
      </c>
    </row>
    <row r="711" spans="1:16" x14ac:dyDescent="0.3">
      <c r="A711" s="49">
        <v>665</v>
      </c>
      <c r="B711" s="115">
        <f t="shared" si="70"/>
        <v>2.7693509028794532</v>
      </c>
      <c r="C711" s="49">
        <f t="shared" si="71"/>
        <v>457.4066503031159</v>
      </c>
      <c r="D711" s="49">
        <f t="shared" si="72"/>
        <v>0.25284078431372548</v>
      </c>
      <c r="E711" s="49">
        <f t="shared" si="72"/>
        <v>0.22586666666666663</v>
      </c>
      <c r="F711" s="49">
        <f t="shared" si="72"/>
        <v>0.69673333333333332</v>
      </c>
      <c r="G711" s="49" t="e">
        <f t="shared" si="74"/>
        <v>#REF!</v>
      </c>
      <c r="H711" s="49" t="e">
        <f t="shared" si="74"/>
        <v>#REF!</v>
      </c>
      <c r="I711" s="49" t="e">
        <f t="shared" si="74"/>
        <v>#REF!</v>
      </c>
      <c r="J711" s="116"/>
      <c r="K711" s="116"/>
      <c r="L711" s="116"/>
      <c r="N711" s="49">
        <v>64.474400000000003</v>
      </c>
      <c r="O711" s="49">
        <v>57.595999999999997</v>
      </c>
      <c r="P711" s="49">
        <v>177.667</v>
      </c>
    </row>
    <row r="712" spans="1:16" x14ac:dyDescent="0.3">
      <c r="A712" s="49">
        <v>666</v>
      </c>
      <c r="B712" s="115">
        <f t="shared" si="70"/>
        <v>2.7673499267935577</v>
      </c>
      <c r="C712" s="49">
        <f t="shared" si="71"/>
        <v>457.73738540817959</v>
      </c>
      <c r="D712" s="49">
        <f t="shared" si="72"/>
        <v>0.2576705882352941</v>
      </c>
      <c r="E712" s="49">
        <f t="shared" si="72"/>
        <v>0.2297764705882353</v>
      </c>
      <c r="F712" s="49">
        <f t="shared" si="72"/>
        <v>0.70097254901960782</v>
      </c>
      <c r="G712" s="49" t="e">
        <f t="shared" si="74"/>
        <v>#REF!</v>
      </c>
      <c r="H712" s="49" t="e">
        <f t="shared" si="74"/>
        <v>#REF!</v>
      </c>
      <c r="I712" s="49" t="e">
        <f t="shared" si="74"/>
        <v>#REF!</v>
      </c>
      <c r="J712" s="116"/>
      <c r="K712" s="116"/>
      <c r="L712" s="116"/>
      <c r="N712" s="49">
        <v>65.706000000000003</v>
      </c>
      <c r="O712" s="49">
        <v>58.593000000000004</v>
      </c>
      <c r="P712" s="49">
        <v>178.74799999999999</v>
      </c>
    </row>
    <row r="713" spans="1:16" x14ac:dyDescent="0.3">
      <c r="A713" s="49">
        <v>667</v>
      </c>
      <c r="B713" s="115">
        <f t="shared" si="70"/>
        <v>2.7653489507076623</v>
      </c>
      <c r="C713" s="49">
        <f t="shared" si="71"/>
        <v>458.06859914581213</v>
      </c>
      <c r="D713" s="49">
        <f t="shared" si="72"/>
        <v>0.26066666666666666</v>
      </c>
      <c r="E713" s="49">
        <f t="shared" si="72"/>
        <v>0.23784705882352941</v>
      </c>
      <c r="F713" s="49">
        <f t="shared" si="72"/>
        <v>0.68573725490196069</v>
      </c>
      <c r="G713" s="49" t="e">
        <f t="shared" si="74"/>
        <v>#REF!</v>
      </c>
      <c r="H713" s="49" t="e">
        <f t="shared" si="74"/>
        <v>#REF!</v>
      </c>
      <c r="I713" s="49" t="e">
        <f t="shared" si="74"/>
        <v>#REF!</v>
      </c>
      <c r="J713" s="116"/>
      <c r="K713" s="116"/>
      <c r="L713" s="116"/>
      <c r="N713" s="49">
        <v>66.47</v>
      </c>
      <c r="O713" s="49">
        <v>60.651000000000003</v>
      </c>
      <c r="P713" s="49">
        <v>174.863</v>
      </c>
    </row>
    <row r="714" spans="1:16" x14ac:dyDescent="0.3">
      <c r="A714" s="49">
        <v>668</v>
      </c>
      <c r="B714" s="115">
        <f t="shared" si="70"/>
        <v>2.7633479746217664</v>
      </c>
      <c r="C714" s="49">
        <f t="shared" si="71"/>
        <v>458.4002925557657</v>
      </c>
      <c r="D714" s="49">
        <f t="shared" si="72"/>
        <v>0.26067137254901956</v>
      </c>
      <c r="E714" s="49">
        <f t="shared" si="72"/>
        <v>0.23813725490196078</v>
      </c>
      <c r="F714" s="49">
        <f t="shared" si="72"/>
        <v>0.67843137254901953</v>
      </c>
      <c r="G714" s="49" t="e">
        <f t="shared" si="74"/>
        <v>#REF!</v>
      </c>
      <c r="H714" s="49" t="e">
        <f t="shared" si="74"/>
        <v>#REF!</v>
      </c>
      <c r="I714" s="49" t="e">
        <f t="shared" si="74"/>
        <v>#REF!</v>
      </c>
      <c r="J714" s="116"/>
      <c r="K714" s="116"/>
      <c r="L714" s="116"/>
      <c r="N714" s="49">
        <v>66.471199999999996</v>
      </c>
      <c r="O714" s="49">
        <v>60.725000000000001</v>
      </c>
      <c r="P714" s="49">
        <v>173</v>
      </c>
    </row>
    <row r="715" spans="1:16" x14ac:dyDescent="0.3">
      <c r="A715" s="49">
        <v>669</v>
      </c>
      <c r="B715" s="115">
        <f t="shared" si="70"/>
        <v>2.761346998535871</v>
      </c>
      <c r="C715" s="49">
        <f t="shared" si="71"/>
        <v>458.73246668080611</v>
      </c>
      <c r="D715" s="49">
        <f t="shared" si="72"/>
        <v>0.26027058823529409</v>
      </c>
      <c r="E715" s="49">
        <f t="shared" si="72"/>
        <v>0.2296</v>
      </c>
      <c r="F715" s="49">
        <f t="shared" si="72"/>
        <v>0.68186666666666662</v>
      </c>
      <c r="G715" s="49" t="e">
        <f t="shared" si="74"/>
        <v>#REF!</v>
      </c>
      <c r="H715" s="49" t="e">
        <f t="shared" si="74"/>
        <v>#REF!</v>
      </c>
      <c r="I715" s="49" t="e">
        <f t="shared" si="74"/>
        <v>#REF!</v>
      </c>
      <c r="J715" s="116"/>
      <c r="K715" s="116"/>
      <c r="L715" s="116"/>
      <c r="N715" s="49">
        <v>66.369</v>
      </c>
      <c r="O715" s="49">
        <v>58.548000000000002</v>
      </c>
      <c r="P715" s="49">
        <v>173.876</v>
      </c>
    </row>
    <row r="716" spans="1:16" x14ac:dyDescent="0.3">
      <c r="A716" s="49">
        <v>670</v>
      </c>
      <c r="B716" s="115">
        <f t="shared" si="70"/>
        <v>2.7593460224499755</v>
      </c>
      <c r="C716" s="49">
        <f t="shared" si="71"/>
        <v>459.06512256672397</v>
      </c>
      <c r="D716" s="49">
        <f t="shared" si="72"/>
        <v>0.2646149019607843</v>
      </c>
      <c r="E716" s="49">
        <f t="shared" si="72"/>
        <v>0.22700392156862745</v>
      </c>
      <c r="F716" s="49">
        <f t="shared" si="72"/>
        <v>0.68391372549019602</v>
      </c>
      <c r="G716" s="49" t="e">
        <f t="shared" si="74"/>
        <v>#REF!</v>
      </c>
      <c r="H716" s="49" t="e">
        <f t="shared" si="74"/>
        <v>#REF!</v>
      </c>
      <c r="I716" s="49" t="e">
        <f t="shared" si="74"/>
        <v>#REF!</v>
      </c>
      <c r="J716" s="116"/>
      <c r="K716" s="116"/>
      <c r="L716" s="116"/>
      <c r="N716" s="49">
        <v>67.476799999999997</v>
      </c>
      <c r="O716" s="49">
        <v>57.886000000000003</v>
      </c>
      <c r="P716" s="49">
        <v>174.398</v>
      </c>
    </row>
    <row r="717" spans="1:16" x14ac:dyDescent="0.3">
      <c r="A717" s="49">
        <v>671</v>
      </c>
      <c r="B717" s="115">
        <f t="shared" si="70"/>
        <v>2.7573450463640801</v>
      </c>
      <c r="C717" s="49">
        <f t="shared" si="71"/>
        <v>459.39826126234567</v>
      </c>
      <c r="D717" s="49">
        <f t="shared" si="72"/>
        <v>0.26646588235294116</v>
      </c>
      <c r="E717" s="49">
        <f t="shared" si="72"/>
        <v>0.22777254901960783</v>
      </c>
      <c r="F717" s="49">
        <f t="shared" si="72"/>
        <v>0.67838039215686274</v>
      </c>
      <c r="G717" s="49" t="e">
        <f t="shared" si="74"/>
        <v>#REF!</v>
      </c>
      <c r="H717" s="49" t="e">
        <f t="shared" si="74"/>
        <v>#REF!</v>
      </c>
      <c r="I717" s="49" t="e">
        <f t="shared" si="74"/>
        <v>#REF!</v>
      </c>
      <c r="J717" s="116"/>
      <c r="K717" s="116"/>
      <c r="L717" s="116"/>
      <c r="N717" s="49">
        <v>67.948800000000006</v>
      </c>
      <c r="O717" s="49">
        <v>58.082000000000001</v>
      </c>
      <c r="P717" s="49">
        <v>172.98699999999999</v>
      </c>
    </row>
    <row r="718" spans="1:16" x14ac:dyDescent="0.3">
      <c r="A718" s="49">
        <v>672</v>
      </c>
      <c r="B718" s="115">
        <f t="shared" si="70"/>
        <v>2.7553440702781842</v>
      </c>
      <c r="C718" s="49">
        <f t="shared" si="71"/>
        <v>459.73188381954424</v>
      </c>
      <c r="D718" s="49">
        <f t="shared" si="72"/>
        <v>0.25859294117647053</v>
      </c>
      <c r="E718" s="49">
        <f t="shared" si="72"/>
        <v>0.22716470588235294</v>
      </c>
      <c r="F718" s="49">
        <f t="shared" si="72"/>
        <v>0.67530980392156859</v>
      </c>
      <c r="G718" s="49" t="e">
        <f t="shared" si="74"/>
        <v>#REF!</v>
      </c>
      <c r="H718" s="49" t="e">
        <f t="shared" si="74"/>
        <v>#REF!</v>
      </c>
      <c r="I718" s="49" t="e">
        <f t="shared" si="74"/>
        <v>#REF!</v>
      </c>
      <c r="J718" s="116"/>
      <c r="K718" s="116"/>
      <c r="L718" s="116"/>
      <c r="N718" s="49">
        <v>65.941199999999995</v>
      </c>
      <c r="O718" s="49">
        <v>57.927</v>
      </c>
      <c r="P718" s="49">
        <v>172.20400000000001</v>
      </c>
    </row>
    <row r="719" spans="1:16" x14ac:dyDescent="0.3">
      <c r="A719" s="49">
        <v>673</v>
      </c>
      <c r="B719" s="115">
        <f t="shared" si="70"/>
        <v>2.7533430941922887</v>
      </c>
      <c r="C719" s="49">
        <f t="shared" si="71"/>
        <v>460.06599129325031</v>
      </c>
      <c r="D719" s="49">
        <f t="shared" si="72"/>
        <v>0.25490196078431371</v>
      </c>
      <c r="E719" s="49">
        <f t="shared" si="72"/>
        <v>0.22725098039215685</v>
      </c>
      <c r="F719" s="49">
        <f t="shared" si="72"/>
        <v>0.67459999999999998</v>
      </c>
      <c r="G719" s="49" t="e">
        <f t="shared" ref="G719:I734" si="75">G718</f>
        <v>#REF!</v>
      </c>
      <c r="H719" s="49" t="e">
        <f t="shared" si="75"/>
        <v>#REF!</v>
      </c>
      <c r="I719" s="49" t="e">
        <f t="shared" si="75"/>
        <v>#REF!</v>
      </c>
      <c r="J719" s="116"/>
      <c r="K719" s="116"/>
      <c r="L719" s="116"/>
      <c r="N719" s="49">
        <v>65</v>
      </c>
      <c r="O719" s="49">
        <v>57.948999999999998</v>
      </c>
      <c r="P719" s="49">
        <v>172.023</v>
      </c>
    </row>
    <row r="720" spans="1:16" x14ac:dyDescent="0.3">
      <c r="A720" s="49">
        <v>674</v>
      </c>
      <c r="B720" s="115">
        <f t="shared" si="70"/>
        <v>2.7513421181063933</v>
      </c>
      <c r="C720" s="49">
        <f t="shared" si="71"/>
        <v>460.40058474146355</v>
      </c>
      <c r="D720" s="49">
        <f t="shared" si="72"/>
        <v>0.2582925490196078</v>
      </c>
      <c r="E720" s="49">
        <f t="shared" si="72"/>
        <v>0.22481960784313723</v>
      </c>
      <c r="F720" s="49">
        <f t="shared" si="72"/>
        <v>0.67501568627450981</v>
      </c>
      <c r="G720" s="49" t="e">
        <f t="shared" si="75"/>
        <v>#REF!</v>
      </c>
      <c r="H720" s="49" t="e">
        <f t="shared" si="75"/>
        <v>#REF!</v>
      </c>
      <c r="I720" s="49" t="e">
        <f t="shared" si="75"/>
        <v>#REF!</v>
      </c>
      <c r="J720" s="116"/>
      <c r="K720" s="116"/>
      <c r="L720" s="116"/>
      <c r="N720" s="49">
        <v>65.864599999999996</v>
      </c>
      <c r="O720" s="49">
        <v>57.329000000000001</v>
      </c>
      <c r="P720" s="49">
        <v>172.12899999999999</v>
      </c>
    </row>
    <row r="721" spans="1:16" x14ac:dyDescent="0.3">
      <c r="A721" s="49">
        <v>675</v>
      </c>
      <c r="B721" s="115">
        <f t="shared" si="70"/>
        <v>2.7493411420204978</v>
      </c>
      <c r="C721" s="49">
        <f t="shared" si="71"/>
        <v>460.73566522526374</v>
      </c>
      <c r="D721" s="49">
        <f t="shared" si="72"/>
        <v>0.26026470588235295</v>
      </c>
      <c r="E721" s="49">
        <f t="shared" si="72"/>
        <v>0.22089803921568629</v>
      </c>
      <c r="F721" s="49">
        <f t="shared" si="72"/>
        <v>0.6778274509803921</v>
      </c>
      <c r="G721" s="49" t="e">
        <f t="shared" si="75"/>
        <v>#REF!</v>
      </c>
      <c r="H721" s="49" t="e">
        <f t="shared" si="75"/>
        <v>#REF!</v>
      </c>
      <c r="I721" s="49" t="e">
        <f t="shared" si="75"/>
        <v>#REF!</v>
      </c>
      <c r="J721" s="116"/>
      <c r="K721" s="116"/>
      <c r="L721" s="116"/>
      <c r="N721" s="49">
        <v>66.367500000000007</v>
      </c>
      <c r="O721" s="49">
        <v>56.329000000000001</v>
      </c>
      <c r="P721" s="49">
        <v>172.846</v>
      </c>
    </row>
    <row r="722" spans="1:16" x14ac:dyDescent="0.3">
      <c r="A722" s="49">
        <v>676</v>
      </c>
      <c r="B722" s="115">
        <f t="shared" si="70"/>
        <v>2.747340165934602</v>
      </c>
      <c r="C722" s="49">
        <f t="shared" si="71"/>
        <v>461.07123380882189</v>
      </c>
      <c r="D722" s="49">
        <f t="shared" si="72"/>
        <v>0.26534549019607845</v>
      </c>
      <c r="E722" s="49">
        <f t="shared" si="72"/>
        <v>0.2235372549019608</v>
      </c>
      <c r="F722" s="49">
        <f t="shared" si="72"/>
        <v>0.6784980392156863</v>
      </c>
      <c r="G722" s="49" t="e">
        <f t="shared" si="75"/>
        <v>#REF!</v>
      </c>
      <c r="H722" s="49" t="e">
        <f t="shared" si="75"/>
        <v>#REF!</v>
      </c>
      <c r="I722" s="49" t="e">
        <f t="shared" si="75"/>
        <v>#REF!</v>
      </c>
      <c r="J722" s="116"/>
      <c r="K722" s="116"/>
      <c r="L722" s="116"/>
      <c r="N722" s="49">
        <v>67.6631</v>
      </c>
      <c r="O722" s="49">
        <v>57.002000000000002</v>
      </c>
      <c r="P722" s="49">
        <v>173.017</v>
      </c>
    </row>
    <row r="723" spans="1:16" x14ac:dyDescent="0.3">
      <c r="A723" s="49">
        <v>677</v>
      </c>
      <c r="B723" s="115">
        <f t="shared" si="70"/>
        <v>2.7453391898487065</v>
      </c>
      <c r="C723" s="49">
        <f t="shared" si="71"/>
        <v>461.40729155941136</v>
      </c>
      <c r="D723" s="49">
        <f t="shared" si="72"/>
        <v>0.26810784313725494</v>
      </c>
      <c r="E723" s="49">
        <f t="shared" si="72"/>
        <v>0.22682745098039217</v>
      </c>
      <c r="F723" s="49">
        <f t="shared" si="72"/>
        <v>0.68221176470588241</v>
      </c>
      <c r="G723" s="49" t="e">
        <f t="shared" si="75"/>
        <v>#REF!</v>
      </c>
      <c r="H723" s="49" t="e">
        <f t="shared" si="75"/>
        <v>#REF!</v>
      </c>
      <c r="I723" s="49" t="e">
        <f t="shared" si="75"/>
        <v>#REF!</v>
      </c>
      <c r="J723" s="116"/>
      <c r="K723" s="116"/>
      <c r="L723" s="116"/>
      <c r="N723" s="49">
        <v>68.367500000000007</v>
      </c>
      <c r="O723" s="49">
        <v>57.841000000000001</v>
      </c>
      <c r="P723" s="49">
        <v>173.964</v>
      </c>
    </row>
    <row r="724" spans="1:16" x14ac:dyDescent="0.3">
      <c r="A724" s="49">
        <v>678</v>
      </c>
      <c r="B724" s="115">
        <f t="shared" si="70"/>
        <v>2.7433382137628111</v>
      </c>
      <c r="C724" s="49">
        <f t="shared" si="71"/>
        <v>461.74383954741967</v>
      </c>
      <c r="D724" s="49">
        <f t="shared" si="72"/>
        <v>0.26990431372549017</v>
      </c>
      <c r="E724" s="49">
        <f t="shared" si="72"/>
        <v>0.22482745098039214</v>
      </c>
      <c r="F724" s="49">
        <f t="shared" si="72"/>
        <v>0.68413725490196076</v>
      </c>
      <c r="G724" s="49" t="e">
        <f t="shared" si="75"/>
        <v>#REF!</v>
      </c>
      <c r="H724" s="49" t="e">
        <f t="shared" si="75"/>
        <v>#REF!</v>
      </c>
      <c r="I724" s="49" t="e">
        <f t="shared" si="75"/>
        <v>#REF!</v>
      </c>
      <c r="J724" s="116"/>
      <c r="K724" s="116"/>
      <c r="L724" s="116"/>
      <c r="N724" s="49">
        <v>68.825599999999994</v>
      </c>
      <c r="O724" s="49">
        <v>57.331000000000003</v>
      </c>
      <c r="P724" s="49">
        <v>174.45500000000001</v>
      </c>
    </row>
    <row r="725" spans="1:16" x14ac:dyDescent="0.3">
      <c r="A725" s="49">
        <v>679</v>
      </c>
      <c r="B725" s="115">
        <f t="shared" si="70"/>
        <v>2.7413372376769156</v>
      </c>
      <c r="C725" s="49">
        <f t="shared" si="71"/>
        <v>462.08087884635938</v>
      </c>
      <c r="D725" s="49">
        <f t="shared" si="72"/>
        <v>0.27058823529411768</v>
      </c>
      <c r="E725" s="49">
        <f t="shared" si="72"/>
        <v>0.22465882352941174</v>
      </c>
      <c r="F725" s="49">
        <f t="shared" si="72"/>
        <v>0.66645490196078427</v>
      </c>
      <c r="G725" s="49" t="e">
        <f t="shared" si="75"/>
        <v>#REF!</v>
      </c>
      <c r="H725" s="49" t="e">
        <f t="shared" si="75"/>
        <v>#REF!</v>
      </c>
      <c r="I725" s="49" t="e">
        <f t="shared" si="75"/>
        <v>#REF!</v>
      </c>
      <c r="J725" s="116"/>
      <c r="K725" s="116"/>
      <c r="L725" s="116"/>
      <c r="N725" s="49">
        <v>69</v>
      </c>
      <c r="O725" s="49">
        <v>57.287999999999997</v>
      </c>
      <c r="P725" s="49">
        <v>169.946</v>
      </c>
    </row>
    <row r="726" spans="1:16" x14ac:dyDescent="0.3">
      <c r="A726" s="49">
        <v>680</v>
      </c>
      <c r="B726" s="115">
        <f t="shared" si="70"/>
        <v>2.7393362615910197</v>
      </c>
      <c r="C726" s="49">
        <f t="shared" si="71"/>
        <v>462.41841053287976</v>
      </c>
      <c r="D726" s="49">
        <f t="shared" si="72"/>
        <v>0.26010784313725488</v>
      </c>
      <c r="E726" s="49">
        <f t="shared" si="72"/>
        <v>0.22667843137254901</v>
      </c>
      <c r="F726" s="49">
        <f t="shared" si="72"/>
        <v>0.65735686274509797</v>
      </c>
      <c r="G726" s="49" t="e">
        <f t="shared" si="75"/>
        <v>#REF!</v>
      </c>
      <c r="H726" s="49" t="e">
        <f t="shared" si="75"/>
        <v>#REF!</v>
      </c>
      <c r="I726" s="49" t="e">
        <f t="shared" si="75"/>
        <v>#REF!</v>
      </c>
      <c r="J726" s="116"/>
      <c r="K726" s="116"/>
      <c r="L726" s="116"/>
      <c r="N726" s="49">
        <v>66.327500000000001</v>
      </c>
      <c r="O726" s="49">
        <v>57.802999999999997</v>
      </c>
      <c r="P726" s="49">
        <v>167.626</v>
      </c>
    </row>
    <row r="727" spans="1:16" x14ac:dyDescent="0.3">
      <c r="A727" s="49">
        <v>681</v>
      </c>
      <c r="B727" s="115">
        <f t="shared" si="70"/>
        <v>2.7373352855051243</v>
      </c>
      <c r="C727" s="49">
        <f t="shared" si="71"/>
        <v>462.75643568677805</v>
      </c>
      <c r="D727" s="49">
        <f t="shared" si="72"/>
        <v>0.25490196078431371</v>
      </c>
      <c r="E727" s="49">
        <f t="shared" si="72"/>
        <v>0.22845098039215686</v>
      </c>
      <c r="F727" s="49">
        <f t="shared" si="72"/>
        <v>0.66791372549019612</v>
      </c>
      <c r="G727" s="49" t="e">
        <f t="shared" si="75"/>
        <v>#REF!</v>
      </c>
      <c r="H727" s="49" t="e">
        <f t="shared" si="75"/>
        <v>#REF!</v>
      </c>
      <c r="I727" s="49" t="e">
        <f t="shared" si="75"/>
        <v>#REF!</v>
      </c>
      <c r="J727" s="116"/>
      <c r="K727" s="116"/>
      <c r="L727" s="116"/>
      <c r="N727" s="49">
        <v>65</v>
      </c>
      <c r="O727" s="49">
        <v>58.255000000000003</v>
      </c>
      <c r="P727" s="49">
        <v>170.31800000000001</v>
      </c>
    </row>
    <row r="728" spans="1:16" x14ac:dyDescent="0.3">
      <c r="A728" s="49">
        <v>682</v>
      </c>
      <c r="B728" s="115">
        <f t="shared" si="70"/>
        <v>2.7353343094192288</v>
      </c>
      <c r="C728" s="49">
        <f t="shared" si="71"/>
        <v>463.09495539101124</v>
      </c>
      <c r="D728" s="49">
        <f t="shared" si="72"/>
        <v>0.26013450980392155</v>
      </c>
      <c r="E728" s="49">
        <f t="shared" si="72"/>
        <v>0.22885490196078431</v>
      </c>
      <c r="F728" s="49">
        <f t="shared" si="72"/>
        <v>0.67393725490196077</v>
      </c>
      <c r="G728" s="49" t="e">
        <f t="shared" si="75"/>
        <v>#REF!</v>
      </c>
      <c r="H728" s="49" t="e">
        <f t="shared" si="75"/>
        <v>#REF!</v>
      </c>
      <c r="I728" s="49" t="e">
        <f t="shared" si="75"/>
        <v>#REF!</v>
      </c>
      <c r="J728" s="116"/>
      <c r="K728" s="116"/>
      <c r="L728" s="116"/>
      <c r="N728" s="49">
        <v>66.334299999999999</v>
      </c>
      <c r="O728" s="49">
        <v>58.357999999999997</v>
      </c>
      <c r="P728" s="49">
        <v>171.85400000000001</v>
      </c>
    </row>
    <row r="729" spans="1:16" x14ac:dyDescent="0.3">
      <c r="A729" s="49">
        <v>683</v>
      </c>
      <c r="B729" s="115">
        <f t="shared" si="70"/>
        <v>2.7333333333333334</v>
      </c>
      <c r="C729" s="49">
        <f t="shared" si="71"/>
        <v>463.4339707317074</v>
      </c>
      <c r="D729" s="49">
        <f t="shared" si="72"/>
        <v>0.2627450980392157</v>
      </c>
      <c r="E729" s="49">
        <f t="shared" si="72"/>
        <v>0.22963137254901958</v>
      </c>
      <c r="F729" s="49">
        <f t="shared" si="72"/>
        <v>0.65969411764705888</v>
      </c>
      <c r="G729" s="49" t="e">
        <f t="shared" si="75"/>
        <v>#REF!</v>
      </c>
      <c r="H729" s="49" t="e">
        <f t="shared" si="75"/>
        <v>#REF!</v>
      </c>
      <c r="I729" s="49" t="e">
        <f t="shared" si="75"/>
        <v>#REF!</v>
      </c>
      <c r="J729" s="116"/>
      <c r="K729" s="116"/>
      <c r="L729" s="116"/>
      <c r="N729" s="49">
        <v>67</v>
      </c>
      <c r="O729" s="49">
        <v>58.555999999999997</v>
      </c>
      <c r="P729" s="49">
        <v>168.22200000000001</v>
      </c>
    </row>
    <row r="730" spans="1:16" x14ac:dyDescent="0.3">
      <c r="A730" s="49">
        <v>684</v>
      </c>
      <c r="B730" s="115">
        <f t="shared" si="70"/>
        <v>2.7313323572474375</v>
      </c>
      <c r="C730" s="49">
        <f t="shared" si="71"/>
        <v>463.77348279817761</v>
      </c>
      <c r="D730" s="49">
        <f t="shared" si="72"/>
        <v>0.26535764705882359</v>
      </c>
      <c r="E730" s="49">
        <f t="shared" si="72"/>
        <v>0.22754901960784313</v>
      </c>
      <c r="F730" s="49">
        <f t="shared" si="72"/>
        <v>0.65219215686274501</v>
      </c>
      <c r="G730" s="49" t="e">
        <f t="shared" si="75"/>
        <v>#REF!</v>
      </c>
      <c r="H730" s="49" t="e">
        <f t="shared" si="75"/>
        <v>#REF!</v>
      </c>
      <c r="I730" s="49" t="e">
        <f t="shared" si="75"/>
        <v>#REF!</v>
      </c>
      <c r="J730" s="116"/>
      <c r="K730" s="116"/>
      <c r="L730" s="116"/>
      <c r="N730" s="49">
        <v>67.666200000000003</v>
      </c>
      <c r="O730" s="49">
        <v>58.024999999999999</v>
      </c>
      <c r="P730" s="49">
        <v>166.309</v>
      </c>
    </row>
    <row r="731" spans="1:16" x14ac:dyDescent="0.3">
      <c r="A731" s="49">
        <v>685</v>
      </c>
      <c r="B731" s="115">
        <f t="shared" si="70"/>
        <v>2.7293313811615421</v>
      </c>
      <c r="C731" s="49">
        <f t="shared" si="71"/>
        <v>464.11349268292696</v>
      </c>
      <c r="D731" s="49">
        <f t="shared" si="72"/>
        <v>0.26666666666666666</v>
      </c>
      <c r="E731" s="49">
        <f t="shared" si="72"/>
        <v>0.22446666666666665</v>
      </c>
      <c r="F731" s="49">
        <f t="shared" si="72"/>
        <v>0.65769803921568626</v>
      </c>
      <c r="G731" s="49" t="e">
        <f t="shared" si="75"/>
        <v>#REF!</v>
      </c>
      <c r="H731" s="49" t="e">
        <f t="shared" si="75"/>
        <v>#REF!</v>
      </c>
      <c r="I731" s="49" t="e">
        <f t="shared" si="75"/>
        <v>#REF!</v>
      </c>
      <c r="J731" s="116"/>
      <c r="K731" s="116"/>
      <c r="L731" s="116"/>
      <c r="N731" s="49">
        <v>68</v>
      </c>
      <c r="O731" s="49">
        <v>57.238999999999997</v>
      </c>
      <c r="P731" s="49">
        <v>167.71299999999999</v>
      </c>
    </row>
    <row r="732" spans="1:16" x14ac:dyDescent="0.3">
      <c r="A732" s="49">
        <v>686</v>
      </c>
      <c r="B732" s="115">
        <f t="shared" si="70"/>
        <v>2.7273304050756466</v>
      </c>
      <c r="C732" s="49">
        <f t="shared" si="71"/>
        <v>464.45400148166721</v>
      </c>
      <c r="D732" s="49">
        <f t="shared" si="72"/>
        <v>0.26927529411764706</v>
      </c>
      <c r="E732" s="49">
        <f t="shared" si="72"/>
        <v>0.22874509803921569</v>
      </c>
      <c r="F732" s="49">
        <f t="shared" si="72"/>
        <v>0.66070588235294114</v>
      </c>
      <c r="G732" s="49" t="e">
        <f t="shared" si="75"/>
        <v>#REF!</v>
      </c>
      <c r="H732" s="49" t="e">
        <f t="shared" si="75"/>
        <v>#REF!</v>
      </c>
      <c r="I732" s="49" t="e">
        <f t="shared" si="75"/>
        <v>#REF!</v>
      </c>
      <c r="J732" s="116"/>
      <c r="K732" s="116"/>
      <c r="L732" s="116"/>
      <c r="N732" s="49">
        <v>68.665199999999999</v>
      </c>
      <c r="O732" s="49">
        <v>58.33</v>
      </c>
      <c r="P732" s="49">
        <v>168.48</v>
      </c>
    </row>
    <row r="733" spans="1:16" x14ac:dyDescent="0.3">
      <c r="A733" s="49">
        <v>687</v>
      </c>
      <c r="B733" s="115">
        <f t="shared" si="70"/>
        <v>2.7253294289897507</v>
      </c>
      <c r="C733" s="49">
        <f t="shared" si="71"/>
        <v>464.79501029332778</v>
      </c>
      <c r="D733" s="49">
        <f t="shared" si="72"/>
        <v>0.27058823529411768</v>
      </c>
      <c r="E733" s="49">
        <f t="shared" si="72"/>
        <v>0.23398039215686273</v>
      </c>
      <c r="F733" s="49">
        <f t="shared" si="72"/>
        <v>0.64909019607843133</v>
      </c>
      <c r="G733" s="49" t="e">
        <f t="shared" si="75"/>
        <v>#REF!</v>
      </c>
      <c r="H733" s="49" t="e">
        <f t="shared" si="75"/>
        <v>#REF!</v>
      </c>
      <c r="I733" s="49" t="e">
        <f t="shared" si="75"/>
        <v>#REF!</v>
      </c>
      <c r="J733" s="116"/>
      <c r="K733" s="116"/>
      <c r="L733" s="116"/>
      <c r="N733" s="49">
        <v>69</v>
      </c>
      <c r="O733" s="49">
        <v>59.664999999999999</v>
      </c>
      <c r="P733" s="49">
        <v>165.518</v>
      </c>
    </row>
    <row r="734" spans="1:16" x14ac:dyDescent="0.3">
      <c r="A734" s="49">
        <v>688</v>
      </c>
      <c r="B734" s="115">
        <f t="shared" si="70"/>
        <v>2.7233284529038553</v>
      </c>
      <c r="C734" s="49">
        <f t="shared" si="71"/>
        <v>465.13652022006789</v>
      </c>
      <c r="D734" s="49">
        <f t="shared" si="72"/>
        <v>0.2757980392156863</v>
      </c>
      <c r="E734" s="49">
        <f t="shared" si="72"/>
        <v>0.23529411764705882</v>
      </c>
      <c r="F734" s="49">
        <f t="shared" si="72"/>
        <v>0.64313725490196083</v>
      </c>
      <c r="G734" s="49" t="e">
        <f t="shared" si="75"/>
        <v>#REF!</v>
      </c>
      <c r="H734" s="49" t="e">
        <f t="shared" si="75"/>
        <v>#REF!</v>
      </c>
      <c r="I734" s="49" t="e">
        <f t="shared" si="75"/>
        <v>#REF!</v>
      </c>
      <c r="J734" s="116"/>
      <c r="K734" s="116"/>
      <c r="L734" s="116"/>
      <c r="N734" s="49">
        <v>70.328500000000005</v>
      </c>
      <c r="O734" s="49">
        <v>60</v>
      </c>
      <c r="P734" s="49">
        <v>164</v>
      </c>
    </row>
    <row r="735" spans="1:16" x14ac:dyDescent="0.3">
      <c r="A735" s="49">
        <v>689</v>
      </c>
      <c r="B735" s="115">
        <f t="shared" si="70"/>
        <v>2.7213274768179598</v>
      </c>
      <c r="C735" s="49">
        <f t="shared" si="71"/>
        <v>465.47853236728855</v>
      </c>
      <c r="D735" s="49">
        <f t="shared" si="72"/>
        <v>0.27843137254901956</v>
      </c>
      <c r="E735" s="49">
        <f t="shared" si="72"/>
        <v>0.23789803921568628</v>
      </c>
      <c r="F735" s="49">
        <f t="shared" si="72"/>
        <v>0.64136078431372545</v>
      </c>
      <c r="G735" s="49" t="e">
        <f t="shared" ref="G735:I750" si="76">G734</f>
        <v>#REF!</v>
      </c>
      <c r="H735" s="49" t="e">
        <f t="shared" si="76"/>
        <v>#REF!</v>
      </c>
      <c r="I735" s="49" t="e">
        <f t="shared" si="76"/>
        <v>#REF!</v>
      </c>
      <c r="J735" s="116"/>
      <c r="K735" s="116"/>
      <c r="L735" s="116"/>
      <c r="N735" s="49">
        <v>71</v>
      </c>
      <c r="O735" s="49">
        <v>60.664000000000001</v>
      </c>
      <c r="P735" s="49">
        <v>163.547</v>
      </c>
    </row>
    <row r="736" spans="1:16" x14ac:dyDescent="0.3">
      <c r="A736" s="49">
        <v>690</v>
      </c>
      <c r="B736" s="115">
        <f t="shared" si="70"/>
        <v>2.7193265007320644</v>
      </c>
      <c r="C736" s="49">
        <f t="shared" si="71"/>
        <v>465.82104784364412</v>
      </c>
      <c r="D736" s="49">
        <f t="shared" si="72"/>
        <v>0.27583019607843134</v>
      </c>
      <c r="E736" s="49">
        <f t="shared" si="72"/>
        <v>0.2366156862745098</v>
      </c>
      <c r="F736" s="49">
        <f t="shared" si="72"/>
        <v>0.64132156862745104</v>
      </c>
      <c r="G736" s="49" t="e">
        <f t="shared" si="76"/>
        <v>#REF!</v>
      </c>
      <c r="H736" s="49" t="e">
        <f t="shared" si="76"/>
        <v>#REF!</v>
      </c>
      <c r="I736" s="49" t="e">
        <f t="shared" si="76"/>
        <v>#REF!</v>
      </c>
      <c r="J736" s="116"/>
      <c r="K736" s="116"/>
      <c r="L736" s="116"/>
      <c r="N736" s="49">
        <v>70.336699999999993</v>
      </c>
      <c r="O736" s="49">
        <v>60.337000000000003</v>
      </c>
      <c r="P736" s="49">
        <v>163.53700000000001</v>
      </c>
    </row>
    <row r="737" spans="1:16" x14ac:dyDescent="0.3">
      <c r="A737" s="49">
        <v>691</v>
      </c>
      <c r="B737" s="115">
        <f t="shared" si="70"/>
        <v>2.7173255246461685</v>
      </c>
      <c r="C737" s="49">
        <f t="shared" si="71"/>
        <v>466.16406776105481</v>
      </c>
      <c r="D737" s="49">
        <f t="shared" si="72"/>
        <v>0.27450980392156865</v>
      </c>
      <c r="E737" s="49">
        <f t="shared" si="72"/>
        <v>0.23269411764705883</v>
      </c>
      <c r="F737" s="49">
        <f t="shared" si="72"/>
        <v>0.62749411764705876</v>
      </c>
      <c r="G737" s="49" t="e">
        <f t="shared" si="76"/>
        <v>#REF!</v>
      </c>
      <c r="H737" s="49" t="e">
        <f t="shared" si="76"/>
        <v>#REF!</v>
      </c>
      <c r="I737" s="49" t="e">
        <f t="shared" si="76"/>
        <v>#REF!</v>
      </c>
      <c r="J737" s="116"/>
      <c r="K737" s="116"/>
      <c r="L737" s="116"/>
      <c r="N737" s="49">
        <v>70</v>
      </c>
      <c r="O737" s="49">
        <v>59.337000000000003</v>
      </c>
      <c r="P737" s="49">
        <v>160.011</v>
      </c>
    </row>
    <row r="738" spans="1:16" x14ac:dyDescent="0.3">
      <c r="A738" s="49">
        <v>692</v>
      </c>
      <c r="B738" s="115">
        <f t="shared" si="70"/>
        <v>2.7153245485602731</v>
      </c>
      <c r="C738" s="49">
        <f t="shared" si="71"/>
        <v>466.50759323471806</v>
      </c>
      <c r="D738" s="49">
        <f t="shared" si="72"/>
        <v>0.26152392156862747</v>
      </c>
      <c r="E738" s="49">
        <f t="shared" si="72"/>
        <v>0.23396862745098038</v>
      </c>
      <c r="F738" s="49">
        <f t="shared" si="72"/>
        <v>0.61925490196078425</v>
      </c>
      <c r="G738" s="49" t="e">
        <f t="shared" si="76"/>
        <v>#REF!</v>
      </c>
      <c r="H738" s="49" t="e">
        <f t="shared" si="76"/>
        <v>#REF!</v>
      </c>
      <c r="I738" s="49" t="e">
        <f t="shared" si="76"/>
        <v>#REF!</v>
      </c>
      <c r="J738" s="116"/>
      <c r="K738" s="116"/>
      <c r="L738" s="116"/>
      <c r="N738" s="49">
        <v>66.688599999999994</v>
      </c>
      <c r="O738" s="49">
        <v>59.661999999999999</v>
      </c>
      <c r="P738" s="49">
        <v>157.91</v>
      </c>
    </row>
    <row r="739" spans="1:16" x14ac:dyDescent="0.3">
      <c r="A739" s="49">
        <v>693</v>
      </c>
      <c r="B739" s="115">
        <f t="shared" si="70"/>
        <v>2.7133235724743776</v>
      </c>
      <c r="C739" s="49">
        <f t="shared" si="71"/>
        <v>466.85162538312125</v>
      </c>
      <c r="D739" s="49">
        <f t="shared" si="72"/>
        <v>0.25490196078431371</v>
      </c>
      <c r="E739" s="49">
        <f t="shared" si="72"/>
        <v>0.2331607843137255</v>
      </c>
      <c r="F739" s="49">
        <f t="shared" si="72"/>
        <v>0.63341176470588234</v>
      </c>
      <c r="G739" s="49" t="e">
        <f t="shared" si="76"/>
        <v>#REF!</v>
      </c>
      <c r="H739" s="49" t="e">
        <f t="shared" si="76"/>
        <v>#REF!</v>
      </c>
      <c r="I739" s="49" t="e">
        <f t="shared" si="76"/>
        <v>#REF!</v>
      </c>
      <c r="J739" s="116"/>
      <c r="K739" s="116"/>
      <c r="L739" s="116"/>
      <c r="N739" s="49">
        <v>65</v>
      </c>
      <c r="O739" s="49">
        <v>59.456000000000003</v>
      </c>
      <c r="P739" s="49">
        <v>161.52000000000001</v>
      </c>
    </row>
    <row r="740" spans="1:16" x14ac:dyDescent="0.3">
      <c r="A740" s="49">
        <v>694</v>
      </c>
      <c r="B740" s="115">
        <f t="shared" si="70"/>
        <v>2.7113225963884822</v>
      </c>
      <c r="C740" s="49">
        <f t="shared" si="71"/>
        <v>467.19616532805338</v>
      </c>
      <c r="D740" s="49">
        <f t="shared" si="72"/>
        <v>0.2756486274509804</v>
      </c>
      <c r="E740" s="49">
        <f t="shared" si="72"/>
        <v>0.23430588235294114</v>
      </c>
      <c r="F740" s="49">
        <f t="shared" si="72"/>
        <v>0.64161176470588221</v>
      </c>
      <c r="G740" s="49" t="e">
        <f t="shared" si="76"/>
        <v>#REF!</v>
      </c>
      <c r="H740" s="49" t="e">
        <f t="shared" si="76"/>
        <v>#REF!</v>
      </c>
      <c r="I740" s="49" t="e">
        <f t="shared" si="76"/>
        <v>#REF!</v>
      </c>
      <c r="J740" s="116"/>
      <c r="K740" s="116"/>
      <c r="L740" s="116"/>
      <c r="N740" s="49">
        <v>70.290400000000005</v>
      </c>
      <c r="O740" s="49">
        <v>59.747999999999998</v>
      </c>
      <c r="P740" s="49">
        <v>163.61099999999999</v>
      </c>
    </row>
    <row r="741" spans="1:16" x14ac:dyDescent="0.3">
      <c r="A741" s="49">
        <v>695</v>
      </c>
      <c r="B741" s="115">
        <f t="shared" si="70"/>
        <v>2.7093216203025863</v>
      </c>
      <c r="C741" s="49">
        <f t="shared" si="71"/>
        <v>467.54121419461774</v>
      </c>
      <c r="D741" s="49">
        <f t="shared" si="72"/>
        <v>0.28627450980392155</v>
      </c>
      <c r="E741" s="49">
        <f t="shared" si="72"/>
        <v>0.23783529411764706</v>
      </c>
      <c r="F741" s="49">
        <f t="shared" si="72"/>
        <v>0.62250196078431363</v>
      </c>
      <c r="G741" s="49" t="e">
        <f t="shared" si="76"/>
        <v>#REF!</v>
      </c>
      <c r="H741" s="49" t="e">
        <f t="shared" si="76"/>
        <v>#REF!</v>
      </c>
      <c r="I741" s="49" t="e">
        <f t="shared" si="76"/>
        <v>#REF!</v>
      </c>
      <c r="J741" s="116"/>
      <c r="K741" s="116"/>
      <c r="L741" s="116"/>
      <c r="N741" s="49">
        <v>73</v>
      </c>
      <c r="O741" s="49">
        <v>60.648000000000003</v>
      </c>
      <c r="P741" s="49">
        <v>158.738</v>
      </c>
    </row>
    <row r="742" spans="1:16" x14ac:dyDescent="0.3">
      <c r="A742" s="49">
        <v>696</v>
      </c>
      <c r="B742" s="115">
        <f t="shared" si="70"/>
        <v>2.7073206442166908</v>
      </c>
      <c r="C742" s="49">
        <f t="shared" si="71"/>
        <v>467.88677311124349</v>
      </c>
      <c r="D742" s="49">
        <f t="shared" si="72"/>
        <v>0.28627450980392155</v>
      </c>
      <c r="E742" s="49">
        <f t="shared" si="72"/>
        <v>0.24170196078431372</v>
      </c>
      <c r="F742" s="49">
        <f t="shared" si="72"/>
        <v>0.61201568627450975</v>
      </c>
      <c r="G742" s="49" t="e">
        <f t="shared" si="76"/>
        <v>#REF!</v>
      </c>
      <c r="H742" s="49" t="e">
        <f t="shared" si="76"/>
        <v>#REF!</v>
      </c>
      <c r="I742" s="49" t="e">
        <f t="shared" si="76"/>
        <v>#REF!</v>
      </c>
      <c r="J742" s="116"/>
      <c r="K742" s="116"/>
      <c r="L742" s="116"/>
      <c r="N742" s="49">
        <v>73</v>
      </c>
      <c r="O742" s="49">
        <v>61.634</v>
      </c>
      <c r="P742" s="49">
        <v>156.06399999999999</v>
      </c>
    </row>
    <row r="743" spans="1:16" x14ac:dyDescent="0.3">
      <c r="A743" s="49">
        <v>697</v>
      </c>
      <c r="B743" s="115">
        <f t="shared" si="70"/>
        <v>2.7053196681307954</v>
      </c>
      <c r="C743" s="49">
        <f t="shared" si="71"/>
        <v>468.2328432096985</v>
      </c>
      <c r="D743" s="49">
        <f t="shared" si="72"/>
        <v>0.28627450980392155</v>
      </c>
      <c r="E743" s="49">
        <f t="shared" si="72"/>
        <v>0.23792941176470586</v>
      </c>
      <c r="F743" s="49">
        <f t="shared" si="72"/>
        <v>0.62211372549019606</v>
      </c>
      <c r="G743" s="49" t="e">
        <f t="shared" si="76"/>
        <v>#REF!</v>
      </c>
      <c r="H743" s="49" t="e">
        <f t="shared" si="76"/>
        <v>#REF!</v>
      </c>
      <c r="I743" s="49" t="e">
        <f t="shared" si="76"/>
        <v>#REF!</v>
      </c>
      <c r="J743" s="116"/>
      <c r="K743" s="116"/>
      <c r="L743" s="116"/>
      <c r="N743" s="49">
        <v>73</v>
      </c>
      <c r="O743" s="49">
        <v>60.671999999999997</v>
      </c>
      <c r="P743" s="49">
        <v>158.63900000000001</v>
      </c>
    </row>
    <row r="744" spans="1:16" x14ac:dyDescent="0.3">
      <c r="A744" s="49">
        <v>698</v>
      </c>
      <c r="B744" s="115">
        <f t="shared" si="70"/>
        <v>2.7033186920448999</v>
      </c>
      <c r="C744" s="49">
        <f t="shared" si="71"/>
        <v>468.57942562510169</v>
      </c>
      <c r="D744" s="49">
        <f t="shared" si="72"/>
        <v>0.2836890196078431</v>
      </c>
      <c r="E744" s="49">
        <f t="shared" si="72"/>
        <v>0.23266666666666666</v>
      </c>
      <c r="F744" s="49">
        <f t="shared" si="72"/>
        <v>0.62745098039215685</v>
      </c>
      <c r="G744" s="49" t="e">
        <f t="shared" si="76"/>
        <v>#REF!</v>
      </c>
      <c r="H744" s="49" t="e">
        <f t="shared" si="76"/>
        <v>#REF!</v>
      </c>
      <c r="I744" s="49" t="e">
        <f t="shared" si="76"/>
        <v>#REF!</v>
      </c>
      <c r="J744" s="116"/>
      <c r="K744" s="116"/>
      <c r="L744" s="116"/>
      <c r="N744" s="49">
        <v>72.340699999999998</v>
      </c>
      <c r="O744" s="49">
        <v>59.33</v>
      </c>
      <c r="P744" s="49">
        <v>160</v>
      </c>
    </row>
    <row r="745" spans="1:16" x14ac:dyDescent="0.3">
      <c r="A745" s="49">
        <v>699</v>
      </c>
      <c r="B745" s="115">
        <f t="shared" si="70"/>
        <v>2.7013177159590041</v>
      </c>
      <c r="C745" s="49">
        <f t="shared" si="71"/>
        <v>468.92652149593516</v>
      </c>
      <c r="D745" s="49">
        <f t="shared" si="72"/>
        <v>0.28235294117647058</v>
      </c>
      <c r="E745" s="49">
        <f t="shared" si="72"/>
        <v>0.23152156862745096</v>
      </c>
      <c r="F745" s="49">
        <f t="shared" si="72"/>
        <v>0.61194901960784309</v>
      </c>
      <c r="G745" s="49" t="e">
        <f t="shared" si="76"/>
        <v>#REF!</v>
      </c>
      <c r="H745" s="49" t="e">
        <f t="shared" si="76"/>
        <v>#REF!</v>
      </c>
      <c r="I745" s="49" t="e">
        <f t="shared" si="76"/>
        <v>#REF!</v>
      </c>
      <c r="J745" s="116"/>
      <c r="K745" s="116"/>
      <c r="L745" s="116"/>
      <c r="N745" s="49">
        <v>72</v>
      </c>
      <c r="O745" s="49">
        <v>59.037999999999997</v>
      </c>
      <c r="P745" s="49">
        <v>156.047</v>
      </c>
    </row>
    <row r="746" spans="1:16" x14ac:dyDescent="0.3">
      <c r="A746" s="49">
        <v>700</v>
      </c>
      <c r="B746" s="115">
        <f t="shared" si="70"/>
        <v>2.6993167398731086</v>
      </c>
      <c r="C746" s="49">
        <f t="shared" si="71"/>
        <v>469.27413196405666</v>
      </c>
      <c r="D746" s="49">
        <f t="shared" si="72"/>
        <v>0.28235294117647058</v>
      </c>
      <c r="E746" s="49">
        <f t="shared" si="72"/>
        <v>0.23385490196078434</v>
      </c>
      <c r="F746" s="49">
        <f t="shared" si="72"/>
        <v>0.60392156862745094</v>
      </c>
      <c r="G746" s="49" t="e">
        <f t="shared" si="76"/>
        <v>#REF!</v>
      </c>
      <c r="H746" s="49" t="e">
        <f t="shared" si="76"/>
        <v>#REF!</v>
      </c>
      <c r="I746" s="49" t="e">
        <f t="shared" si="76"/>
        <v>#REF!</v>
      </c>
      <c r="J746" s="116"/>
      <c r="K746" s="116"/>
      <c r="L746" s="116"/>
      <c r="N746" s="49">
        <v>72</v>
      </c>
      <c r="O746" s="49">
        <v>59.633000000000003</v>
      </c>
      <c r="P746" s="49">
        <v>154</v>
      </c>
    </row>
    <row r="747" spans="1:16" x14ac:dyDescent="0.3">
      <c r="A747" s="49">
        <v>701</v>
      </c>
      <c r="B747" s="115">
        <f t="shared" si="70"/>
        <v>2.6973157637872132</v>
      </c>
      <c r="C747" s="49">
        <f t="shared" si="71"/>
        <v>469.62225817471244</v>
      </c>
      <c r="D747" s="49">
        <f t="shared" si="72"/>
        <v>0.28235294117647058</v>
      </c>
      <c r="E747" s="49">
        <f t="shared" si="72"/>
        <v>0.23229803921568626</v>
      </c>
      <c r="F747" s="49">
        <f t="shared" si="72"/>
        <v>0.60650196078431362</v>
      </c>
      <c r="G747" s="49" t="e">
        <f t="shared" si="76"/>
        <v>#REF!</v>
      </c>
      <c r="H747" s="49" t="e">
        <f t="shared" si="76"/>
        <v>#REF!</v>
      </c>
      <c r="I747" s="49" t="e">
        <f t="shared" si="76"/>
        <v>#REF!</v>
      </c>
      <c r="J747" s="116"/>
      <c r="K747" s="116"/>
      <c r="L747" s="116"/>
      <c r="N747" s="49">
        <v>72</v>
      </c>
      <c r="O747" s="49">
        <v>59.235999999999997</v>
      </c>
      <c r="P747" s="49">
        <v>154.65799999999999</v>
      </c>
    </row>
    <row r="748" spans="1:16" x14ac:dyDescent="0.3">
      <c r="A748" s="49">
        <v>702</v>
      </c>
      <c r="B748" s="115">
        <f t="shared" si="70"/>
        <v>2.6953147877013177</v>
      </c>
      <c r="C748" s="49">
        <f t="shared" si="71"/>
        <v>469.97090127654963</v>
      </c>
      <c r="D748" s="49">
        <f t="shared" si="72"/>
        <v>0.28750901960784314</v>
      </c>
      <c r="E748" s="49">
        <f t="shared" si="72"/>
        <v>0.22637647058823529</v>
      </c>
      <c r="F748" s="49">
        <f t="shared" si="72"/>
        <v>0.60784313725490191</v>
      </c>
      <c r="G748" s="49" t="e">
        <f t="shared" si="76"/>
        <v>#REF!</v>
      </c>
      <c r="H748" s="49" t="e">
        <f t="shared" si="76"/>
        <v>#REF!</v>
      </c>
      <c r="I748" s="49" t="e">
        <f t="shared" si="76"/>
        <v>#REF!</v>
      </c>
      <c r="J748" s="116"/>
      <c r="K748" s="116"/>
      <c r="L748" s="116"/>
      <c r="N748" s="49">
        <v>73.314800000000005</v>
      </c>
      <c r="O748" s="49">
        <v>57.725999999999999</v>
      </c>
      <c r="P748" s="49">
        <v>155</v>
      </c>
    </row>
    <row r="749" spans="1:16" x14ac:dyDescent="0.3">
      <c r="A749" s="49">
        <v>703</v>
      </c>
      <c r="B749" s="115">
        <f t="shared" si="70"/>
        <v>2.6933138116154218</v>
      </c>
      <c r="C749" s="49">
        <f t="shared" si="71"/>
        <v>470.32006242162885</v>
      </c>
      <c r="D749" s="49">
        <f t="shared" si="72"/>
        <v>0.29019607843137252</v>
      </c>
      <c r="E749" s="49">
        <f t="shared" si="72"/>
        <v>0.2318627450980392</v>
      </c>
      <c r="F749" s="49">
        <f t="shared" si="72"/>
        <v>0.60269019607843144</v>
      </c>
      <c r="G749" s="49" t="e">
        <f t="shared" si="76"/>
        <v>#REF!</v>
      </c>
      <c r="H749" s="49" t="e">
        <f t="shared" si="76"/>
        <v>#REF!</v>
      </c>
      <c r="I749" s="49" t="e">
        <f t="shared" si="76"/>
        <v>#REF!</v>
      </c>
      <c r="J749" s="116"/>
      <c r="K749" s="116"/>
      <c r="L749" s="116"/>
      <c r="N749" s="49">
        <v>74</v>
      </c>
      <c r="O749" s="49">
        <v>59.125</v>
      </c>
      <c r="P749" s="49">
        <v>153.68600000000001</v>
      </c>
    </row>
    <row r="750" spans="1:16" x14ac:dyDescent="0.3">
      <c r="A750" s="49">
        <v>704</v>
      </c>
      <c r="B750" s="115">
        <f t="shared" si="70"/>
        <v>2.6913128355295264</v>
      </c>
      <c r="C750" s="49">
        <f t="shared" si="71"/>
        <v>470.66974276543675</v>
      </c>
      <c r="D750" s="49">
        <f t="shared" si="72"/>
        <v>0.29534431372549019</v>
      </c>
      <c r="E750" s="49">
        <f t="shared" si="72"/>
        <v>0.23553725490196076</v>
      </c>
      <c r="F750" s="49">
        <f t="shared" si="72"/>
        <v>0.6</v>
      </c>
      <c r="G750" s="49" t="e">
        <f t="shared" si="76"/>
        <v>#REF!</v>
      </c>
      <c r="H750" s="49" t="e">
        <f t="shared" si="76"/>
        <v>#REF!</v>
      </c>
      <c r="I750" s="49" t="e">
        <f t="shared" si="76"/>
        <v>#REF!</v>
      </c>
      <c r="J750" s="116"/>
      <c r="K750" s="116"/>
      <c r="L750" s="116"/>
      <c r="N750" s="49">
        <v>75.312799999999996</v>
      </c>
      <c r="O750" s="49">
        <v>60.061999999999998</v>
      </c>
      <c r="P750" s="49">
        <v>153</v>
      </c>
    </row>
    <row r="751" spans="1:16" x14ac:dyDescent="0.3">
      <c r="A751" s="49">
        <v>705</v>
      </c>
      <c r="B751" s="115">
        <f t="shared" ref="B751:B814" si="77">4.1/2049*(2049-A751)</f>
        <v>2.6893118594436309</v>
      </c>
      <c r="C751" s="49">
        <f t="shared" ref="C751:C814" si="78">0.4*18.6*78.1*2.18/B751</f>
        <v>471.01994346689912</v>
      </c>
      <c r="D751" s="49">
        <f t="shared" ref="D751:F814" si="79">N751/250/1.02</f>
        <v>0.29803921568627451</v>
      </c>
      <c r="E751" s="49">
        <f t="shared" si="79"/>
        <v>0.23324705882352942</v>
      </c>
      <c r="F751" s="49">
        <f t="shared" si="79"/>
        <v>0.59742745098039218</v>
      </c>
      <c r="G751" s="49" t="e">
        <f t="shared" ref="G751:I766" si="80">G750</f>
        <v>#REF!</v>
      </c>
      <c r="H751" s="49" t="e">
        <f t="shared" si="80"/>
        <v>#REF!</v>
      </c>
      <c r="I751" s="49" t="e">
        <f t="shared" si="80"/>
        <v>#REF!</v>
      </c>
      <c r="J751" s="116"/>
      <c r="K751" s="116"/>
      <c r="L751" s="116"/>
      <c r="N751" s="49">
        <v>76</v>
      </c>
      <c r="O751" s="49">
        <v>59.478000000000002</v>
      </c>
      <c r="P751" s="49">
        <v>152.34399999999999</v>
      </c>
    </row>
    <row r="752" spans="1:16" x14ac:dyDescent="0.3">
      <c r="A752" s="49">
        <v>706</v>
      </c>
      <c r="B752" s="115">
        <f t="shared" si="77"/>
        <v>2.6873108833577355</v>
      </c>
      <c r="C752" s="49">
        <f t="shared" si="78"/>
        <v>471.37066568839339</v>
      </c>
      <c r="D752" s="49">
        <f t="shared" si="79"/>
        <v>0.28775764705882356</v>
      </c>
      <c r="E752" s="49">
        <f t="shared" si="79"/>
        <v>0.23939215686274509</v>
      </c>
      <c r="F752" s="49">
        <f t="shared" si="79"/>
        <v>0.59607843137254901</v>
      </c>
      <c r="G752" s="49" t="e">
        <f t="shared" si="80"/>
        <v>#REF!</v>
      </c>
      <c r="H752" s="49" t="e">
        <f t="shared" si="80"/>
        <v>#REF!</v>
      </c>
      <c r="I752" s="49" t="e">
        <f t="shared" si="80"/>
        <v>#REF!</v>
      </c>
      <c r="J752" s="116"/>
      <c r="K752" s="116"/>
      <c r="L752" s="116"/>
      <c r="N752" s="49">
        <v>73.378200000000007</v>
      </c>
      <c r="O752" s="49">
        <v>61.045000000000002</v>
      </c>
      <c r="P752" s="49">
        <v>152</v>
      </c>
    </row>
    <row r="753" spans="1:16" x14ac:dyDescent="0.3">
      <c r="A753" s="49">
        <v>707</v>
      </c>
      <c r="B753" s="115">
        <f t="shared" si="77"/>
        <v>2.6853099072718396</v>
      </c>
      <c r="C753" s="49">
        <f t="shared" si="78"/>
        <v>471.72191059576187</v>
      </c>
      <c r="D753" s="49">
        <f t="shared" si="79"/>
        <v>0.28235294117647058</v>
      </c>
      <c r="E753" s="49">
        <f t="shared" si="79"/>
        <v>0.24313725490196078</v>
      </c>
      <c r="F753" s="49">
        <f t="shared" si="79"/>
        <v>0.5935098039215686</v>
      </c>
      <c r="G753" s="49" t="e">
        <f t="shared" si="80"/>
        <v>#REF!</v>
      </c>
      <c r="H753" s="49" t="e">
        <f t="shared" si="80"/>
        <v>#REF!</v>
      </c>
      <c r="I753" s="49" t="e">
        <f t="shared" si="80"/>
        <v>#REF!</v>
      </c>
      <c r="J753" s="116"/>
      <c r="K753" s="116"/>
      <c r="L753" s="116"/>
      <c r="N753" s="49">
        <v>72</v>
      </c>
      <c r="O753" s="49">
        <v>62</v>
      </c>
      <c r="P753" s="49">
        <v>151.345</v>
      </c>
    </row>
    <row r="754" spans="1:16" x14ac:dyDescent="0.3">
      <c r="A754" s="49">
        <v>708</v>
      </c>
      <c r="B754" s="115">
        <f t="shared" si="77"/>
        <v>2.6833089311859442</v>
      </c>
      <c r="C754" s="49">
        <f t="shared" si="78"/>
        <v>472.07367935832394</v>
      </c>
      <c r="D754" s="49">
        <f t="shared" si="79"/>
        <v>0.27978627450980392</v>
      </c>
      <c r="E754" s="49">
        <f t="shared" si="79"/>
        <v>0.23985882352941176</v>
      </c>
      <c r="F754" s="49">
        <f t="shared" si="79"/>
        <v>0.59215686274509804</v>
      </c>
      <c r="G754" s="49" t="e">
        <f t="shared" si="80"/>
        <v>#REF!</v>
      </c>
      <c r="H754" s="49" t="e">
        <f t="shared" si="80"/>
        <v>#REF!</v>
      </c>
      <c r="I754" s="49" t="e">
        <f t="shared" si="80"/>
        <v>#REF!</v>
      </c>
      <c r="J754" s="116"/>
      <c r="K754" s="116"/>
      <c r="L754" s="116"/>
      <c r="N754" s="49">
        <v>71.345500000000001</v>
      </c>
      <c r="O754" s="49">
        <v>61.164000000000001</v>
      </c>
      <c r="P754" s="49">
        <v>151</v>
      </c>
    </row>
    <row r="755" spans="1:16" x14ac:dyDescent="0.3">
      <c r="A755" s="49">
        <v>709</v>
      </c>
      <c r="B755" s="115">
        <f t="shared" si="77"/>
        <v>2.6813079551000487</v>
      </c>
      <c r="C755" s="49">
        <f t="shared" si="78"/>
        <v>472.42597314888985</v>
      </c>
      <c r="D755" s="49">
        <f t="shared" si="79"/>
        <v>0.27843137254901956</v>
      </c>
      <c r="E755" s="49">
        <f t="shared" si="79"/>
        <v>0.24060000000000001</v>
      </c>
      <c r="F755" s="49">
        <f t="shared" si="79"/>
        <v>0.59472156862745096</v>
      </c>
      <c r="G755" s="49" t="e">
        <f t="shared" si="80"/>
        <v>#REF!</v>
      </c>
      <c r="H755" s="49" t="e">
        <f t="shared" si="80"/>
        <v>#REF!</v>
      </c>
      <c r="I755" s="49" t="e">
        <f t="shared" si="80"/>
        <v>#REF!</v>
      </c>
      <c r="J755" s="116"/>
      <c r="K755" s="116"/>
      <c r="L755" s="116"/>
      <c r="N755" s="49">
        <v>71</v>
      </c>
      <c r="O755" s="49">
        <v>61.353000000000002</v>
      </c>
      <c r="P755" s="49">
        <v>151.654</v>
      </c>
    </row>
    <row r="756" spans="1:16" x14ac:dyDescent="0.3">
      <c r="A756" s="49">
        <v>710</v>
      </c>
      <c r="B756" s="115">
        <f t="shared" si="77"/>
        <v>2.6793069790141533</v>
      </c>
      <c r="C756" s="49">
        <f t="shared" si="78"/>
        <v>472.77879314377321</v>
      </c>
      <c r="D756" s="49">
        <f t="shared" si="79"/>
        <v>0.283556862745098</v>
      </c>
      <c r="E756" s="49">
        <f t="shared" si="79"/>
        <v>0.23923921568627449</v>
      </c>
      <c r="F756" s="49">
        <f t="shared" si="79"/>
        <v>0.59607843137254901</v>
      </c>
      <c r="G756" s="49" t="e">
        <f t="shared" si="80"/>
        <v>#REF!</v>
      </c>
      <c r="H756" s="49" t="e">
        <f t="shared" si="80"/>
        <v>#REF!</v>
      </c>
      <c r="I756" s="49" t="e">
        <f t="shared" si="80"/>
        <v>#REF!</v>
      </c>
      <c r="J756" s="116"/>
      <c r="K756" s="116"/>
      <c r="L756" s="116"/>
      <c r="N756" s="49">
        <v>72.307000000000002</v>
      </c>
      <c r="O756" s="49">
        <v>61.006</v>
      </c>
      <c r="P756" s="49">
        <v>152</v>
      </c>
    </row>
    <row r="757" spans="1:16" x14ac:dyDescent="0.3">
      <c r="A757" s="49">
        <v>711</v>
      </c>
      <c r="B757" s="115">
        <f t="shared" si="77"/>
        <v>2.6773060029282574</v>
      </c>
      <c r="C757" s="49">
        <f t="shared" si="78"/>
        <v>473.13214052280449</v>
      </c>
      <c r="D757" s="49">
        <f t="shared" si="79"/>
        <v>0.28627450980392155</v>
      </c>
      <c r="E757" s="49">
        <f t="shared" si="79"/>
        <v>0.23803921568627451</v>
      </c>
      <c r="F757" s="49">
        <f t="shared" si="79"/>
        <v>0.58327450980392159</v>
      </c>
      <c r="G757" s="49" t="e">
        <f t="shared" si="80"/>
        <v>#REF!</v>
      </c>
      <c r="H757" s="49" t="e">
        <f t="shared" si="80"/>
        <v>#REF!</v>
      </c>
      <c r="I757" s="49" t="e">
        <f t="shared" si="80"/>
        <v>#REF!</v>
      </c>
      <c r="J757" s="116"/>
      <c r="K757" s="116"/>
      <c r="L757" s="116"/>
      <c r="N757" s="49">
        <v>73</v>
      </c>
      <c r="O757" s="49">
        <v>60.7</v>
      </c>
      <c r="P757" s="49">
        <v>148.73500000000001</v>
      </c>
    </row>
    <row r="758" spans="1:16" x14ac:dyDescent="0.3">
      <c r="A758" s="49">
        <v>712</v>
      </c>
      <c r="B758" s="115">
        <f t="shared" si="77"/>
        <v>2.6753050268423619</v>
      </c>
      <c r="C758" s="49">
        <f t="shared" si="78"/>
        <v>473.48601646934361</v>
      </c>
      <c r="D758" s="49">
        <f t="shared" si="79"/>
        <v>0.28115686274509799</v>
      </c>
      <c r="E758" s="49">
        <f t="shared" si="79"/>
        <v>0.23887450980392155</v>
      </c>
      <c r="F758" s="49">
        <f t="shared" si="79"/>
        <v>0.57647058823529407</v>
      </c>
      <c r="G758" s="49" t="e">
        <f t="shared" si="80"/>
        <v>#REF!</v>
      </c>
      <c r="H758" s="49" t="e">
        <f t="shared" si="80"/>
        <v>#REF!</v>
      </c>
      <c r="I758" s="49" t="e">
        <f t="shared" si="80"/>
        <v>#REF!</v>
      </c>
      <c r="J758" s="116"/>
      <c r="K758" s="116"/>
      <c r="L758" s="116"/>
      <c r="N758" s="49">
        <v>71.694999999999993</v>
      </c>
      <c r="O758" s="49">
        <v>60.912999999999997</v>
      </c>
      <c r="P758" s="49">
        <v>147</v>
      </c>
    </row>
    <row r="759" spans="1:16" x14ac:dyDescent="0.3">
      <c r="A759" s="49">
        <v>713</v>
      </c>
      <c r="B759" s="115">
        <f t="shared" si="77"/>
        <v>2.6733040507564665</v>
      </c>
      <c r="C759" s="49">
        <f t="shared" si="78"/>
        <v>473.84042217029372</v>
      </c>
      <c r="D759" s="49">
        <f t="shared" si="79"/>
        <v>0.27843137254901956</v>
      </c>
      <c r="E759" s="49">
        <f t="shared" si="79"/>
        <v>0.23921568627450979</v>
      </c>
      <c r="F759" s="49">
        <f t="shared" si="79"/>
        <v>0.571356862745098</v>
      </c>
      <c r="G759" s="49" t="e">
        <f t="shared" si="80"/>
        <v>#REF!</v>
      </c>
      <c r="H759" s="49" t="e">
        <f t="shared" si="80"/>
        <v>#REF!</v>
      </c>
      <c r="I759" s="49" t="e">
        <f t="shared" si="80"/>
        <v>#REF!</v>
      </c>
      <c r="J759" s="116"/>
      <c r="K759" s="116"/>
      <c r="L759" s="116"/>
      <c r="N759" s="49">
        <v>71</v>
      </c>
      <c r="O759" s="49">
        <v>61</v>
      </c>
      <c r="P759" s="49">
        <v>145.696</v>
      </c>
    </row>
    <row r="760" spans="1:16" x14ac:dyDescent="0.3">
      <c r="A760" s="49">
        <v>714</v>
      </c>
      <c r="B760" s="115">
        <f t="shared" si="77"/>
        <v>2.671303074670571</v>
      </c>
      <c r="C760" s="49">
        <f t="shared" si="78"/>
        <v>474.19535881611409</v>
      </c>
      <c r="D760" s="49">
        <f t="shared" si="79"/>
        <v>0.28354156862745095</v>
      </c>
      <c r="E760" s="49">
        <f t="shared" si="79"/>
        <v>0.23774117647058826</v>
      </c>
      <c r="F760" s="49">
        <f t="shared" si="79"/>
        <v>0.56862745098039214</v>
      </c>
      <c r="G760" s="49" t="e">
        <f t="shared" si="80"/>
        <v>#REF!</v>
      </c>
      <c r="H760" s="49" t="e">
        <f t="shared" si="80"/>
        <v>#REF!</v>
      </c>
      <c r="I760" s="49" t="e">
        <f t="shared" si="80"/>
        <v>#REF!</v>
      </c>
      <c r="J760" s="116"/>
      <c r="K760" s="116"/>
      <c r="L760" s="116"/>
      <c r="N760" s="49">
        <v>72.303100000000001</v>
      </c>
      <c r="O760" s="49">
        <v>60.624000000000002</v>
      </c>
      <c r="P760" s="49">
        <v>145</v>
      </c>
    </row>
    <row r="761" spans="1:16" x14ac:dyDescent="0.3">
      <c r="A761" s="49">
        <v>715</v>
      </c>
      <c r="B761" s="115">
        <f t="shared" si="77"/>
        <v>2.6693020985846752</v>
      </c>
      <c r="C761" s="49">
        <f t="shared" si="78"/>
        <v>474.55082760083388</v>
      </c>
      <c r="D761" s="49">
        <f t="shared" si="79"/>
        <v>0.28627450980392155</v>
      </c>
      <c r="E761" s="49">
        <f t="shared" si="79"/>
        <v>0.23705098039215686</v>
      </c>
      <c r="F761" s="49">
        <f t="shared" si="79"/>
        <v>0.57628627450980396</v>
      </c>
      <c r="G761" s="49" t="e">
        <f t="shared" si="80"/>
        <v>#REF!</v>
      </c>
      <c r="H761" s="49" t="e">
        <f t="shared" si="80"/>
        <v>#REF!</v>
      </c>
      <c r="I761" s="49" t="e">
        <f t="shared" si="80"/>
        <v>#REF!</v>
      </c>
      <c r="J761" s="116"/>
      <c r="K761" s="116"/>
      <c r="L761" s="116"/>
      <c r="N761" s="49">
        <v>73</v>
      </c>
      <c r="O761" s="49">
        <v>60.448</v>
      </c>
      <c r="P761" s="49">
        <v>146.953</v>
      </c>
    </row>
    <row r="762" spans="1:16" x14ac:dyDescent="0.3">
      <c r="A762" s="49">
        <v>716</v>
      </c>
      <c r="B762" s="115">
        <f t="shared" si="77"/>
        <v>2.6673011224987797</v>
      </c>
      <c r="C762" s="49">
        <f t="shared" si="78"/>
        <v>474.9068297220648</v>
      </c>
      <c r="D762" s="49">
        <f t="shared" si="79"/>
        <v>0.28627450980392155</v>
      </c>
      <c r="E762" s="49">
        <f t="shared" si="79"/>
        <v>0.24104313725490195</v>
      </c>
      <c r="F762" s="49">
        <f t="shared" si="79"/>
        <v>0.58039215686274503</v>
      </c>
      <c r="G762" s="49" t="e">
        <f t="shared" si="80"/>
        <v>#REF!</v>
      </c>
      <c r="H762" s="49" t="e">
        <f t="shared" si="80"/>
        <v>#REF!</v>
      </c>
      <c r="I762" s="49" t="e">
        <f t="shared" si="80"/>
        <v>#REF!</v>
      </c>
      <c r="J762" s="116"/>
      <c r="K762" s="116"/>
      <c r="L762" s="116"/>
      <c r="N762" s="49">
        <v>73</v>
      </c>
      <c r="O762" s="49">
        <v>61.466000000000001</v>
      </c>
      <c r="P762" s="49">
        <v>148</v>
      </c>
    </row>
    <row r="763" spans="1:16" x14ac:dyDescent="0.3">
      <c r="A763" s="49">
        <v>717</v>
      </c>
      <c r="B763" s="115">
        <f t="shared" si="77"/>
        <v>2.6653001464128843</v>
      </c>
      <c r="C763" s="49">
        <f t="shared" si="78"/>
        <v>475.26336638101532</v>
      </c>
      <c r="D763" s="49">
        <f t="shared" si="79"/>
        <v>0.28627450980392155</v>
      </c>
      <c r="E763" s="49">
        <f t="shared" si="79"/>
        <v>0.2469529411764706</v>
      </c>
      <c r="F763" s="49">
        <f t="shared" si="79"/>
        <v>0.56509803921568624</v>
      </c>
      <c r="G763" s="49" t="e">
        <f t="shared" si="80"/>
        <v>#REF!</v>
      </c>
      <c r="H763" s="49" t="e">
        <f t="shared" si="80"/>
        <v>#REF!</v>
      </c>
      <c r="I763" s="49" t="e">
        <f t="shared" si="80"/>
        <v>#REF!</v>
      </c>
      <c r="J763" s="116"/>
      <c r="K763" s="116"/>
      <c r="L763" s="116"/>
      <c r="N763" s="49">
        <v>73</v>
      </c>
      <c r="O763" s="49">
        <v>62.972999999999999</v>
      </c>
      <c r="P763" s="49">
        <v>144.1</v>
      </c>
    </row>
    <row r="764" spans="1:16" x14ac:dyDescent="0.3">
      <c r="A764" s="49">
        <v>718</v>
      </c>
      <c r="B764" s="115">
        <f t="shared" si="77"/>
        <v>2.6632991703269888</v>
      </c>
      <c r="C764" s="49">
        <f t="shared" si="78"/>
        <v>475.62043878250364</v>
      </c>
      <c r="D764" s="49">
        <f t="shared" si="79"/>
        <v>0.2939168627450981</v>
      </c>
      <c r="E764" s="49">
        <f t="shared" si="79"/>
        <v>0.24777254901960785</v>
      </c>
      <c r="F764" s="49">
        <f t="shared" si="79"/>
        <v>0.55686274509803912</v>
      </c>
      <c r="G764" s="49" t="e">
        <f t="shared" si="80"/>
        <v>#REF!</v>
      </c>
      <c r="H764" s="49" t="e">
        <f t="shared" si="80"/>
        <v>#REF!</v>
      </c>
      <c r="I764" s="49" t="e">
        <f t="shared" si="80"/>
        <v>#REF!</v>
      </c>
      <c r="J764" s="116"/>
      <c r="K764" s="116"/>
      <c r="L764" s="116"/>
      <c r="N764" s="49">
        <v>74.948800000000006</v>
      </c>
      <c r="O764" s="49">
        <v>63.182000000000002</v>
      </c>
      <c r="P764" s="49">
        <v>142</v>
      </c>
    </row>
    <row r="765" spans="1:16" x14ac:dyDescent="0.3">
      <c r="A765" s="49">
        <v>719</v>
      </c>
      <c r="B765" s="115">
        <f t="shared" si="77"/>
        <v>2.6612981942410929</v>
      </c>
      <c r="C765" s="49">
        <f t="shared" si="78"/>
        <v>475.97804813497174</v>
      </c>
      <c r="D765" s="49">
        <f t="shared" si="79"/>
        <v>0.29803921568627451</v>
      </c>
      <c r="E765" s="49">
        <f t="shared" si="79"/>
        <v>0.24451372549019607</v>
      </c>
      <c r="F765" s="49">
        <f t="shared" si="79"/>
        <v>0.54922745098039216</v>
      </c>
      <c r="G765" s="49" t="e">
        <f t="shared" si="80"/>
        <v>#REF!</v>
      </c>
      <c r="H765" s="49" t="e">
        <f t="shared" si="80"/>
        <v>#REF!</v>
      </c>
      <c r="I765" s="49" t="e">
        <f t="shared" si="80"/>
        <v>#REF!</v>
      </c>
      <c r="J765" s="116"/>
      <c r="K765" s="116"/>
      <c r="L765" s="116"/>
      <c r="N765" s="49">
        <v>76</v>
      </c>
      <c r="O765" s="49">
        <v>62.350999999999999</v>
      </c>
      <c r="P765" s="49">
        <v>140.053</v>
      </c>
    </row>
    <row r="766" spans="1:16" x14ac:dyDescent="0.3">
      <c r="A766" s="49">
        <v>720</v>
      </c>
      <c r="B766" s="115">
        <f t="shared" si="77"/>
        <v>2.6592972181551975</v>
      </c>
      <c r="C766" s="49">
        <f t="shared" si="78"/>
        <v>476.33619565049844</v>
      </c>
      <c r="D766" s="49">
        <f t="shared" si="79"/>
        <v>0.30312627450980395</v>
      </c>
      <c r="E766" s="49">
        <f t="shared" si="79"/>
        <v>0.24313725490196078</v>
      </c>
      <c r="F766" s="49">
        <f t="shared" si="79"/>
        <v>0.54509803921568634</v>
      </c>
      <c r="G766" s="49" t="e">
        <f t="shared" si="80"/>
        <v>#REF!</v>
      </c>
      <c r="H766" s="49" t="e">
        <f t="shared" si="80"/>
        <v>#REF!</v>
      </c>
      <c r="I766" s="49" t="e">
        <f t="shared" si="80"/>
        <v>#REF!</v>
      </c>
      <c r="J766" s="116"/>
      <c r="K766" s="116"/>
      <c r="L766" s="116"/>
      <c r="N766" s="49">
        <v>77.297200000000004</v>
      </c>
      <c r="O766" s="49">
        <v>62</v>
      </c>
      <c r="P766" s="49">
        <v>139</v>
      </c>
    </row>
    <row r="767" spans="1:16" x14ac:dyDescent="0.3">
      <c r="A767" s="49">
        <v>721</v>
      </c>
      <c r="B767" s="115">
        <f t="shared" si="77"/>
        <v>2.657296242069302</v>
      </c>
      <c r="C767" s="49">
        <f t="shared" si="78"/>
        <v>476.69488254481354</v>
      </c>
      <c r="D767" s="49">
        <f t="shared" si="79"/>
        <v>0.30586509803921569</v>
      </c>
      <c r="E767" s="49">
        <f t="shared" si="79"/>
        <v>0.2467098039215686</v>
      </c>
      <c r="F767" s="49">
        <f t="shared" si="79"/>
        <v>0.55018039215686276</v>
      </c>
      <c r="G767" s="49" t="e">
        <f t="shared" ref="G767:I782" si="81">G766</f>
        <v>#REF!</v>
      </c>
      <c r="H767" s="49" t="e">
        <f t="shared" si="81"/>
        <v>#REF!</v>
      </c>
      <c r="I767" s="49" t="e">
        <f t="shared" si="81"/>
        <v>#REF!</v>
      </c>
      <c r="J767" s="116"/>
      <c r="K767" s="116"/>
      <c r="L767" s="116"/>
      <c r="N767" s="49">
        <v>77.995599999999996</v>
      </c>
      <c r="O767" s="49">
        <v>62.911000000000001</v>
      </c>
      <c r="P767" s="49">
        <v>140.29599999999999</v>
      </c>
    </row>
    <row r="768" spans="1:16" x14ac:dyDescent="0.3">
      <c r="A768" s="49">
        <v>722</v>
      </c>
      <c r="B768" s="115">
        <f t="shared" si="77"/>
        <v>2.6552952659834066</v>
      </c>
      <c r="C768" s="49">
        <f t="shared" si="78"/>
        <v>477.05411003731149</v>
      </c>
      <c r="D768" s="49">
        <f t="shared" si="79"/>
        <v>0.29814784313725484</v>
      </c>
      <c r="E768" s="49">
        <f t="shared" si="79"/>
        <v>0.25169803921568629</v>
      </c>
      <c r="F768" s="49">
        <f t="shared" si="79"/>
        <v>0.55294117647058816</v>
      </c>
      <c r="G768" s="49" t="e">
        <f t="shared" si="81"/>
        <v>#REF!</v>
      </c>
      <c r="H768" s="49" t="e">
        <f t="shared" si="81"/>
        <v>#REF!</v>
      </c>
      <c r="I768" s="49" t="e">
        <f t="shared" si="81"/>
        <v>#REF!</v>
      </c>
      <c r="J768" s="116"/>
      <c r="K768" s="116"/>
      <c r="L768" s="116"/>
      <c r="N768" s="49">
        <v>76.027699999999996</v>
      </c>
      <c r="O768" s="49">
        <v>64.183000000000007</v>
      </c>
      <c r="P768" s="49">
        <v>141</v>
      </c>
    </row>
    <row r="769" spans="1:16" x14ac:dyDescent="0.3">
      <c r="A769" s="49">
        <v>723</v>
      </c>
      <c r="B769" s="115">
        <f t="shared" si="77"/>
        <v>2.6532942898975107</v>
      </c>
      <c r="C769" s="49">
        <f t="shared" si="78"/>
        <v>477.41387935106519</v>
      </c>
      <c r="D769" s="49">
        <f t="shared" si="79"/>
        <v>0.29411764705882354</v>
      </c>
      <c r="E769" s="49">
        <f t="shared" si="79"/>
        <v>0.25350196078431375</v>
      </c>
      <c r="F769" s="49">
        <f t="shared" si="79"/>
        <v>0.53771372549019603</v>
      </c>
      <c r="G769" s="49" t="e">
        <f t="shared" si="81"/>
        <v>#REF!</v>
      </c>
      <c r="H769" s="49" t="e">
        <f t="shared" si="81"/>
        <v>#REF!</v>
      </c>
      <c r="I769" s="49" t="e">
        <f t="shared" si="81"/>
        <v>#REF!</v>
      </c>
      <c r="J769" s="116"/>
      <c r="K769" s="116"/>
      <c r="L769" s="116"/>
      <c r="N769" s="49">
        <v>75</v>
      </c>
      <c r="O769" s="49">
        <v>64.643000000000001</v>
      </c>
      <c r="P769" s="49">
        <v>137.11699999999999</v>
      </c>
    </row>
    <row r="770" spans="1:16" x14ac:dyDescent="0.3">
      <c r="A770" s="49">
        <v>724</v>
      </c>
      <c r="B770" s="115">
        <f t="shared" si="77"/>
        <v>2.6512933138116153</v>
      </c>
      <c r="C770" s="49">
        <f t="shared" si="78"/>
        <v>477.77419171283952</v>
      </c>
      <c r="D770" s="49">
        <f t="shared" si="79"/>
        <v>0.29644941176470585</v>
      </c>
      <c r="E770" s="49">
        <f t="shared" si="79"/>
        <v>0.25613333333333332</v>
      </c>
      <c r="F770" s="49">
        <f t="shared" si="79"/>
        <v>0.52941176470588236</v>
      </c>
      <c r="G770" s="49" t="e">
        <f t="shared" si="81"/>
        <v>#REF!</v>
      </c>
      <c r="H770" s="49" t="e">
        <f t="shared" si="81"/>
        <v>#REF!</v>
      </c>
      <c r="I770" s="49" t="e">
        <f t="shared" si="81"/>
        <v>#REF!</v>
      </c>
      <c r="J770" s="116"/>
      <c r="K770" s="116"/>
      <c r="L770" s="116"/>
      <c r="N770" s="49">
        <v>75.5946</v>
      </c>
      <c r="O770" s="49">
        <v>65.313999999999993</v>
      </c>
      <c r="P770" s="49">
        <v>135</v>
      </c>
    </row>
    <row r="771" spans="1:16" x14ac:dyDescent="0.3">
      <c r="A771" s="49">
        <v>725</v>
      </c>
      <c r="B771" s="115">
        <f t="shared" si="77"/>
        <v>2.6492923377257198</v>
      </c>
      <c r="C771" s="49">
        <f t="shared" si="78"/>
        <v>478.13504835310601</v>
      </c>
      <c r="D771" s="49">
        <f t="shared" si="79"/>
        <v>0.29762</v>
      </c>
      <c r="E771" s="49">
        <f t="shared" si="79"/>
        <v>0.25507843137254904</v>
      </c>
      <c r="F771" s="49">
        <f t="shared" si="79"/>
        <v>0.55221960784313728</v>
      </c>
      <c r="G771" s="49" t="e">
        <f t="shared" si="81"/>
        <v>#REF!</v>
      </c>
      <c r="H771" s="49" t="e">
        <f t="shared" si="81"/>
        <v>#REF!</v>
      </c>
      <c r="I771" s="49" t="e">
        <f t="shared" si="81"/>
        <v>#REF!</v>
      </c>
      <c r="J771" s="116"/>
      <c r="K771" s="116"/>
      <c r="L771" s="116"/>
      <c r="N771" s="49">
        <v>75.893100000000004</v>
      </c>
      <c r="O771" s="49">
        <v>65.045000000000002</v>
      </c>
      <c r="P771" s="49">
        <v>140.816</v>
      </c>
    </row>
    <row r="772" spans="1:16" x14ac:dyDescent="0.3">
      <c r="A772" s="49">
        <v>726</v>
      </c>
      <c r="B772" s="115">
        <f t="shared" si="77"/>
        <v>2.6472913616398244</v>
      </c>
      <c r="C772" s="49">
        <f t="shared" si="78"/>
        <v>478.49645050605619</v>
      </c>
      <c r="D772" s="49">
        <f t="shared" si="79"/>
        <v>0.29599686274509807</v>
      </c>
      <c r="E772" s="49">
        <f t="shared" si="79"/>
        <v>0.25125490196078426</v>
      </c>
      <c r="F772" s="49">
        <f t="shared" si="79"/>
        <v>0.56470588235294117</v>
      </c>
      <c r="G772" s="49" t="e">
        <f t="shared" si="81"/>
        <v>#REF!</v>
      </c>
      <c r="H772" s="49" t="e">
        <f t="shared" si="81"/>
        <v>#REF!</v>
      </c>
      <c r="I772" s="49" t="e">
        <f t="shared" si="81"/>
        <v>#REF!</v>
      </c>
      <c r="J772" s="116"/>
      <c r="K772" s="116"/>
      <c r="L772" s="116"/>
      <c r="N772" s="49">
        <v>75.479200000000006</v>
      </c>
      <c r="O772" s="49">
        <v>64.069999999999993</v>
      </c>
      <c r="P772" s="49">
        <v>144</v>
      </c>
    </row>
    <row r="773" spans="1:16" x14ac:dyDescent="0.3">
      <c r="A773" s="49">
        <v>727</v>
      </c>
      <c r="B773" s="115">
        <f t="shared" si="77"/>
        <v>2.6452903855539285</v>
      </c>
      <c r="C773" s="49">
        <f t="shared" si="78"/>
        <v>478.85839940961603</v>
      </c>
      <c r="D773" s="49">
        <f t="shared" si="79"/>
        <v>0.29536941176470582</v>
      </c>
      <c r="E773" s="49">
        <f t="shared" si="79"/>
        <v>0.24996078431372551</v>
      </c>
      <c r="F773" s="49">
        <f t="shared" si="79"/>
        <v>0.557113725490196</v>
      </c>
      <c r="G773" s="49" t="e">
        <f t="shared" si="81"/>
        <v>#REF!</v>
      </c>
      <c r="H773" s="49" t="e">
        <f t="shared" si="81"/>
        <v>#REF!</v>
      </c>
      <c r="I773" s="49" t="e">
        <f t="shared" si="81"/>
        <v>#REF!</v>
      </c>
      <c r="J773" s="116"/>
      <c r="K773" s="116"/>
      <c r="L773" s="116"/>
      <c r="N773" s="49">
        <v>75.319199999999995</v>
      </c>
      <c r="O773" s="49">
        <v>63.74</v>
      </c>
      <c r="P773" s="49">
        <v>142.06399999999999</v>
      </c>
    </row>
    <row r="774" spans="1:16" x14ac:dyDescent="0.3">
      <c r="A774" s="49">
        <v>728</v>
      </c>
      <c r="B774" s="115">
        <f t="shared" si="77"/>
        <v>2.643289409468033</v>
      </c>
      <c r="C774" s="49">
        <f t="shared" si="78"/>
        <v>479.2208963054598</v>
      </c>
      <c r="D774" s="49">
        <f t="shared" si="79"/>
        <v>0.29875215686274509</v>
      </c>
      <c r="E774" s="49">
        <f t="shared" si="79"/>
        <v>0.24738039215686275</v>
      </c>
      <c r="F774" s="49">
        <f t="shared" si="79"/>
        <v>0.55294117647058816</v>
      </c>
      <c r="G774" s="49" t="e">
        <f t="shared" si="81"/>
        <v>#REF!</v>
      </c>
      <c r="H774" s="49" t="e">
        <f t="shared" si="81"/>
        <v>#REF!</v>
      </c>
      <c r="I774" s="49" t="e">
        <f t="shared" si="81"/>
        <v>#REF!</v>
      </c>
      <c r="J774" s="116"/>
      <c r="K774" s="116"/>
      <c r="L774" s="116"/>
      <c r="N774" s="49">
        <v>76.181799999999996</v>
      </c>
      <c r="O774" s="49">
        <v>63.082000000000001</v>
      </c>
      <c r="P774" s="49">
        <v>141</v>
      </c>
    </row>
    <row r="775" spans="1:16" x14ac:dyDescent="0.3">
      <c r="A775" s="49">
        <v>729</v>
      </c>
      <c r="B775" s="115">
        <f t="shared" si="77"/>
        <v>2.6412884333821376</v>
      </c>
      <c r="C775" s="49">
        <f t="shared" si="78"/>
        <v>479.5839424390245</v>
      </c>
      <c r="D775" s="49">
        <f t="shared" si="79"/>
        <v>0.30029568627450981</v>
      </c>
      <c r="E775" s="49">
        <f t="shared" si="79"/>
        <v>0.24814509803921569</v>
      </c>
      <c r="F775" s="49">
        <f t="shared" si="79"/>
        <v>0.53020392156862739</v>
      </c>
      <c r="G775" s="49" t="e">
        <f t="shared" si="81"/>
        <v>#REF!</v>
      </c>
      <c r="H775" s="49" t="e">
        <f t="shared" si="81"/>
        <v>#REF!</v>
      </c>
      <c r="I775" s="49" t="e">
        <f t="shared" si="81"/>
        <v>#REF!</v>
      </c>
      <c r="J775" s="116"/>
      <c r="K775" s="116"/>
      <c r="L775" s="116"/>
      <c r="N775" s="49">
        <v>76.575400000000002</v>
      </c>
      <c r="O775" s="49">
        <v>63.277000000000001</v>
      </c>
      <c r="P775" s="49">
        <v>135.202</v>
      </c>
    </row>
    <row r="776" spans="1:16" x14ac:dyDescent="0.3">
      <c r="A776" s="49">
        <v>730</v>
      </c>
      <c r="B776" s="115">
        <f t="shared" si="77"/>
        <v>2.6392874572962417</v>
      </c>
      <c r="C776" s="49">
        <f t="shared" si="78"/>
        <v>479.94753905952422</v>
      </c>
      <c r="D776" s="49">
        <f t="shared" si="79"/>
        <v>0.294323137254902</v>
      </c>
      <c r="E776" s="49">
        <f t="shared" si="79"/>
        <v>0.2508352941176471</v>
      </c>
      <c r="F776" s="49">
        <f t="shared" si="79"/>
        <v>0.51764705882352946</v>
      </c>
      <c r="G776" s="49" t="e">
        <f t="shared" si="81"/>
        <v>#REF!</v>
      </c>
      <c r="H776" s="49" t="e">
        <f t="shared" si="81"/>
        <v>#REF!</v>
      </c>
      <c r="I776" s="49" t="e">
        <f t="shared" si="81"/>
        <v>#REF!</v>
      </c>
      <c r="J776" s="116"/>
      <c r="K776" s="116"/>
      <c r="L776" s="116"/>
      <c r="N776" s="49">
        <v>75.052400000000006</v>
      </c>
      <c r="O776" s="49">
        <v>63.963000000000001</v>
      </c>
      <c r="P776" s="49">
        <v>132</v>
      </c>
    </row>
    <row r="777" spans="1:16" x14ac:dyDescent="0.3">
      <c r="A777" s="49">
        <v>731</v>
      </c>
      <c r="B777" s="115">
        <f t="shared" si="77"/>
        <v>2.6372864812103463</v>
      </c>
      <c r="C777" s="49">
        <f t="shared" si="78"/>
        <v>480.3116874199639</v>
      </c>
      <c r="D777" s="49">
        <f t="shared" si="79"/>
        <v>0.29123529411764704</v>
      </c>
      <c r="E777" s="49">
        <f t="shared" si="79"/>
        <v>0.2520235294117647</v>
      </c>
      <c r="F777" s="49">
        <f t="shared" si="79"/>
        <v>0.53278039215686279</v>
      </c>
      <c r="G777" s="49" t="e">
        <f t="shared" si="81"/>
        <v>#REF!</v>
      </c>
      <c r="H777" s="49" t="e">
        <f t="shared" si="81"/>
        <v>#REF!</v>
      </c>
      <c r="I777" s="49" t="e">
        <f t="shared" si="81"/>
        <v>#REF!</v>
      </c>
      <c r="J777" s="116"/>
      <c r="K777" s="116"/>
      <c r="L777" s="116"/>
      <c r="N777" s="49">
        <v>74.265000000000001</v>
      </c>
      <c r="O777" s="49">
        <v>64.266000000000005</v>
      </c>
      <c r="P777" s="49">
        <v>135.85900000000001</v>
      </c>
    </row>
    <row r="778" spans="1:16" x14ac:dyDescent="0.3">
      <c r="A778" s="49">
        <v>732</v>
      </c>
      <c r="B778" s="115">
        <f t="shared" si="77"/>
        <v>2.6352855051244508</v>
      </c>
      <c r="C778" s="49">
        <f t="shared" si="78"/>
        <v>480.67638877715444</v>
      </c>
      <c r="D778" s="49">
        <f t="shared" si="79"/>
        <v>0.29995215686274507</v>
      </c>
      <c r="E778" s="49">
        <f t="shared" si="79"/>
        <v>0.25858039215686274</v>
      </c>
      <c r="F778" s="49">
        <f t="shared" si="79"/>
        <v>0.54117647058823537</v>
      </c>
      <c r="G778" s="49" t="e">
        <f t="shared" si="81"/>
        <v>#REF!</v>
      </c>
      <c r="H778" s="49" t="e">
        <f t="shared" si="81"/>
        <v>#REF!</v>
      </c>
      <c r="I778" s="49" t="e">
        <f t="shared" si="81"/>
        <v>#REF!</v>
      </c>
      <c r="J778" s="116"/>
      <c r="K778" s="116"/>
      <c r="L778" s="116"/>
      <c r="N778" s="49">
        <v>76.487799999999993</v>
      </c>
      <c r="O778" s="49">
        <v>65.938000000000002</v>
      </c>
      <c r="P778" s="49">
        <v>138</v>
      </c>
    </row>
    <row r="779" spans="1:16" x14ac:dyDescent="0.3">
      <c r="A779" s="49">
        <v>733</v>
      </c>
      <c r="B779" s="115">
        <f t="shared" si="77"/>
        <v>2.6332845290385554</v>
      </c>
      <c r="C779" s="49">
        <f t="shared" si="78"/>
        <v>481.04164439172672</v>
      </c>
      <c r="D779" s="49">
        <f t="shared" si="79"/>
        <v>0.30463647058823529</v>
      </c>
      <c r="E779" s="49">
        <f t="shared" si="79"/>
        <v>0.25978431372549021</v>
      </c>
      <c r="F779" s="49">
        <f t="shared" si="79"/>
        <v>0.5285843137254902</v>
      </c>
      <c r="G779" s="49" t="e">
        <f t="shared" si="81"/>
        <v>#REF!</v>
      </c>
      <c r="H779" s="49" t="e">
        <f t="shared" si="81"/>
        <v>#REF!</v>
      </c>
      <c r="I779" s="49" t="e">
        <f t="shared" si="81"/>
        <v>#REF!</v>
      </c>
      <c r="J779" s="116"/>
      <c r="K779" s="116"/>
      <c r="L779" s="116"/>
      <c r="N779" s="49">
        <v>77.682299999999998</v>
      </c>
      <c r="O779" s="49">
        <v>66.245000000000005</v>
      </c>
      <c r="P779" s="49">
        <v>134.78899999999999</v>
      </c>
    </row>
    <row r="780" spans="1:16" x14ac:dyDescent="0.3">
      <c r="A780" s="49">
        <v>734</v>
      </c>
      <c r="B780" s="115">
        <f t="shared" si="77"/>
        <v>2.6312835529526595</v>
      </c>
      <c r="C780" s="49">
        <f t="shared" si="78"/>
        <v>481.40745552814633</v>
      </c>
      <c r="D780" s="49">
        <f t="shared" si="79"/>
        <v>0.29871450980392161</v>
      </c>
      <c r="E780" s="49">
        <f t="shared" si="79"/>
        <v>0.25411372549019612</v>
      </c>
      <c r="F780" s="49">
        <f t="shared" si="79"/>
        <v>0.52156862745098043</v>
      </c>
      <c r="G780" s="49" t="e">
        <f t="shared" si="81"/>
        <v>#REF!</v>
      </c>
      <c r="H780" s="49" t="e">
        <f t="shared" si="81"/>
        <v>#REF!</v>
      </c>
      <c r="I780" s="49" t="e">
        <f t="shared" si="81"/>
        <v>#REF!</v>
      </c>
      <c r="J780" s="116"/>
      <c r="K780" s="116"/>
      <c r="L780" s="116"/>
      <c r="N780" s="49">
        <v>76.172200000000004</v>
      </c>
      <c r="O780" s="49">
        <v>64.799000000000007</v>
      </c>
      <c r="P780" s="49">
        <v>133</v>
      </c>
    </row>
    <row r="781" spans="1:16" x14ac:dyDescent="0.3">
      <c r="A781" s="49">
        <v>735</v>
      </c>
      <c r="B781" s="115">
        <f t="shared" si="77"/>
        <v>2.629282576866764</v>
      </c>
      <c r="C781" s="49">
        <f t="shared" si="78"/>
        <v>481.77382345472785</v>
      </c>
      <c r="D781" s="49">
        <f t="shared" si="79"/>
        <v>0.29557019607843138</v>
      </c>
      <c r="E781" s="49">
        <f t="shared" si="79"/>
        <v>0.25148627450980393</v>
      </c>
      <c r="F781" s="49">
        <f t="shared" si="79"/>
        <v>0.52408235294117644</v>
      </c>
      <c r="G781" s="49" t="e">
        <f t="shared" si="81"/>
        <v>#REF!</v>
      </c>
      <c r="H781" s="49" t="e">
        <f t="shared" si="81"/>
        <v>#REF!</v>
      </c>
      <c r="I781" s="49" t="e">
        <f t="shared" si="81"/>
        <v>#REF!</v>
      </c>
      <c r="J781" s="116"/>
      <c r="K781" s="116"/>
      <c r="L781" s="116"/>
      <c r="N781" s="49">
        <v>75.370400000000004</v>
      </c>
      <c r="O781" s="49">
        <v>64.129000000000005</v>
      </c>
      <c r="P781" s="49">
        <v>133.64099999999999</v>
      </c>
    </row>
    <row r="782" spans="1:16" x14ac:dyDescent="0.3">
      <c r="A782" s="49">
        <v>736</v>
      </c>
      <c r="B782" s="115">
        <f t="shared" si="77"/>
        <v>2.6272816007808686</v>
      </c>
      <c r="C782" s="49">
        <f t="shared" si="78"/>
        <v>482.14074944364995</v>
      </c>
      <c r="D782" s="49">
        <f t="shared" si="79"/>
        <v>0.29718941176470587</v>
      </c>
      <c r="E782" s="49">
        <f t="shared" si="79"/>
        <v>0.25601960784313721</v>
      </c>
      <c r="F782" s="49">
        <f t="shared" si="79"/>
        <v>0.52549019607843139</v>
      </c>
      <c r="G782" s="49" t="e">
        <f t="shared" si="81"/>
        <v>#REF!</v>
      </c>
      <c r="H782" s="49" t="e">
        <f t="shared" si="81"/>
        <v>#REF!</v>
      </c>
      <c r="I782" s="49" t="e">
        <f t="shared" si="81"/>
        <v>#REF!</v>
      </c>
      <c r="J782" s="116"/>
      <c r="K782" s="116"/>
      <c r="L782" s="116"/>
      <c r="N782" s="49">
        <v>75.783299999999997</v>
      </c>
      <c r="O782" s="49">
        <v>65.284999999999997</v>
      </c>
      <c r="P782" s="49">
        <v>134</v>
      </c>
    </row>
    <row r="783" spans="1:16" x14ac:dyDescent="0.3">
      <c r="A783" s="49">
        <v>737</v>
      </c>
      <c r="B783" s="115">
        <f t="shared" si="77"/>
        <v>2.6252806246949731</v>
      </c>
      <c r="C783" s="49">
        <f t="shared" si="78"/>
        <v>482.50823477096981</v>
      </c>
      <c r="D783" s="49">
        <f t="shared" si="79"/>
        <v>0.29803921568627451</v>
      </c>
      <c r="E783" s="49">
        <f t="shared" si="79"/>
        <v>0.26127450980392158</v>
      </c>
      <c r="F783" s="49">
        <f t="shared" si="79"/>
        <v>0.52549019607843139</v>
      </c>
      <c r="G783" s="49" t="e">
        <f t="shared" ref="G783:I798" si="82">G782</f>
        <v>#REF!</v>
      </c>
      <c r="H783" s="49" t="e">
        <f t="shared" si="82"/>
        <v>#REF!</v>
      </c>
      <c r="I783" s="49" t="e">
        <f t="shared" si="82"/>
        <v>#REF!</v>
      </c>
      <c r="J783" s="116"/>
      <c r="K783" s="116"/>
      <c r="L783" s="116"/>
      <c r="N783" s="49">
        <v>76</v>
      </c>
      <c r="O783" s="49">
        <v>66.625</v>
      </c>
      <c r="P783" s="49">
        <v>134</v>
      </c>
    </row>
    <row r="784" spans="1:16" x14ac:dyDescent="0.3">
      <c r="A784" s="49">
        <v>738</v>
      </c>
      <c r="B784" s="115">
        <f t="shared" si="77"/>
        <v>2.6232796486090773</v>
      </c>
      <c r="C784" s="49">
        <f t="shared" si="78"/>
        <v>482.87628071663801</v>
      </c>
      <c r="D784" s="49">
        <f t="shared" si="79"/>
        <v>0.30305725490196078</v>
      </c>
      <c r="E784" s="49">
        <f t="shared" si="79"/>
        <v>0.26521960784313725</v>
      </c>
      <c r="F784" s="49">
        <f t="shared" si="79"/>
        <v>0.5253882352941176</v>
      </c>
      <c r="G784" s="49" t="e">
        <f t="shared" si="82"/>
        <v>#REF!</v>
      </c>
      <c r="H784" s="49" t="e">
        <f t="shared" si="82"/>
        <v>#REF!</v>
      </c>
      <c r="I784" s="49" t="e">
        <f t="shared" si="82"/>
        <v>#REF!</v>
      </c>
      <c r="J784" s="116"/>
      <c r="K784" s="116"/>
      <c r="L784" s="116"/>
      <c r="N784" s="49">
        <v>77.279600000000002</v>
      </c>
      <c r="O784" s="49">
        <v>67.631</v>
      </c>
      <c r="P784" s="49">
        <v>133.97399999999999</v>
      </c>
    </row>
    <row r="785" spans="1:16" x14ac:dyDescent="0.3">
      <c r="A785" s="49">
        <v>739</v>
      </c>
      <c r="B785" s="115">
        <f t="shared" si="77"/>
        <v>2.6212786725231818</v>
      </c>
      <c r="C785" s="49">
        <f t="shared" si="78"/>
        <v>483.2448885645133</v>
      </c>
      <c r="D785" s="49">
        <f t="shared" si="79"/>
        <v>0.30588235294117644</v>
      </c>
      <c r="E785" s="49">
        <f t="shared" si="79"/>
        <v>0.26661960784313721</v>
      </c>
      <c r="F785" s="49">
        <f t="shared" si="79"/>
        <v>0.51264705882352946</v>
      </c>
      <c r="G785" s="49" t="e">
        <f t="shared" si="82"/>
        <v>#REF!</v>
      </c>
      <c r="H785" s="49" t="e">
        <f t="shared" si="82"/>
        <v>#REF!</v>
      </c>
      <c r="I785" s="49" t="e">
        <f t="shared" si="82"/>
        <v>#REF!</v>
      </c>
      <c r="J785" s="116"/>
      <c r="K785" s="116"/>
      <c r="L785" s="116"/>
      <c r="N785" s="49">
        <v>78</v>
      </c>
      <c r="O785" s="49">
        <v>67.988</v>
      </c>
      <c r="P785" s="49">
        <v>130.72499999999999</v>
      </c>
    </row>
    <row r="786" spans="1:16" x14ac:dyDescent="0.3">
      <c r="A786" s="49">
        <v>740</v>
      </c>
      <c r="B786" s="115">
        <f t="shared" si="77"/>
        <v>2.6192776964372864</v>
      </c>
      <c r="C786" s="49">
        <f t="shared" si="78"/>
        <v>483.61405960237767</v>
      </c>
      <c r="D786" s="49">
        <f t="shared" si="79"/>
        <v>0.30462431372549015</v>
      </c>
      <c r="E786" s="49">
        <f t="shared" si="79"/>
        <v>0.26416078431372553</v>
      </c>
      <c r="F786" s="49">
        <f t="shared" si="79"/>
        <v>0.5054313725490196</v>
      </c>
      <c r="G786" s="49" t="e">
        <f t="shared" si="82"/>
        <v>#REF!</v>
      </c>
      <c r="H786" s="49" t="e">
        <f t="shared" si="82"/>
        <v>#REF!</v>
      </c>
      <c r="I786" s="49" t="e">
        <f t="shared" si="82"/>
        <v>#REF!</v>
      </c>
      <c r="J786" s="116"/>
      <c r="K786" s="116"/>
      <c r="L786" s="116"/>
      <c r="N786" s="49">
        <v>77.679199999999994</v>
      </c>
      <c r="O786" s="49">
        <v>67.361000000000004</v>
      </c>
      <c r="P786" s="49">
        <v>128.88499999999999</v>
      </c>
    </row>
    <row r="787" spans="1:16" x14ac:dyDescent="0.3">
      <c r="A787" s="49">
        <v>741</v>
      </c>
      <c r="B787" s="115">
        <f t="shared" si="77"/>
        <v>2.6172767203513909</v>
      </c>
      <c r="C787" s="49">
        <f t="shared" si="78"/>
        <v>483.98379512195135</v>
      </c>
      <c r="D787" s="49">
        <f t="shared" si="79"/>
        <v>0.30380980392156864</v>
      </c>
      <c r="E787" s="49">
        <f t="shared" si="79"/>
        <v>0.26483921568627455</v>
      </c>
      <c r="F787" s="49">
        <f t="shared" si="79"/>
        <v>0.51820784313725499</v>
      </c>
      <c r="G787" s="49" t="e">
        <f t="shared" si="82"/>
        <v>#REF!</v>
      </c>
      <c r="H787" s="49" t="e">
        <f t="shared" si="82"/>
        <v>#REF!</v>
      </c>
      <c r="I787" s="49" t="e">
        <f t="shared" si="82"/>
        <v>#REF!</v>
      </c>
      <c r="J787" s="116"/>
      <c r="K787" s="116"/>
      <c r="L787" s="116"/>
      <c r="N787" s="49">
        <v>77.471500000000006</v>
      </c>
      <c r="O787" s="49">
        <v>67.534000000000006</v>
      </c>
      <c r="P787" s="49">
        <v>132.143</v>
      </c>
    </row>
    <row r="788" spans="1:16" x14ac:dyDescent="0.3">
      <c r="A788" s="49">
        <v>742</v>
      </c>
      <c r="B788" s="115">
        <f t="shared" si="77"/>
        <v>2.615275744265495</v>
      </c>
      <c r="C788" s="49">
        <f t="shared" si="78"/>
        <v>484.35409641890777</v>
      </c>
      <c r="D788" s="49">
        <f t="shared" si="79"/>
        <v>0.30814509803921564</v>
      </c>
      <c r="E788" s="49">
        <f t="shared" si="79"/>
        <v>0.27056862745098037</v>
      </c>
      <c r="F788" s="49">
        <f t="shared" si="79"/>
        <v>0.52440392156862747</v>
      </c>
      <c r="G788" s="49" t="e">
        <f t="shared" si="82"/>
        <v>#REF!</v>
      </c>
      <c r="H788" s="49" t="e">
        <f t="shared" si="82"/>
        <v>#REF!</v>
      </c>
      <c r="I788" s="49" t="e">
        <f t="shared" si="82"/>
        <v>#REF!</v>
      </c>
      <c r="J788" s="116"/>
      <c r="K788" s="116"/>
      <c r="L788" s="116"/>
      <c r="N788" s="49">
        <v>78.576999999999998</v>
      </c>
      <c r="O788" s="49">
        <v>68.995000000000005</v>
      </c>
      <c r="P788" s="49">
        <v>133.72300000000001</v>
      </c>
    </row>
    <row r="789" spans="1:16" x14ac:dyDescent="0.3">
      <c r="A789" s="49">
        <v>743</v>
      </c>
      <c r="B789" s="115">
        <f t="shared" si="77"/>
        <v>2.6132747681795996</v>
      </c>
      <c r="C789" s="49">
        <f t="shared" si="78"/>
        <v>484.7249647928885</v>
      </c>
      <c r="D789" s="49">
        <f t="shared" si="79"/>
        <v>0.31107843137254904</v>
      </c>
      <c r="E789" s="49">
        <f t="shared" si="79"/>
        <v>0.27362352941176471</v>
      </c>
      <c r="F789" s="49">
        <f t="shared" si="79"/>
        <v>0.49816470588235295</v>
      </c>
      <c r="G789" s="49" t="e">
        <f t="shared" si="82"/>
        <v>#REF!</v>
      </c>
      <c r="H789" s="49" t="e">
        <f t="shared" si="82"/>
        <v>#REF!</v>
      </c>
      <c r="I789" s="49" t="e">
        <f t="shared" si="82"/>
        <v>#REF!</v>
      </c>
      <c r="J789" s="116"/>
      <c r="K789" s="116"/>
      <c r="L789" s="116"/>
      <c r="N789" s="49">
        <v>79.325000000000003</v>
      </c>
      <c r="O789" s="49">
        <v>69.774000000000001</v>
      </c>
      <c r="P789" s="49">
        <v>127.032</v>
      </c>
    </row>
    <row r="790" spans="1:16" x14ac:dyDescent="0.3">
      <c r="A790" s="49">
        <v>744</v>
      </c>
      <c r="B790" s="115">
        <f t="shared" si="77"/>
        <v>2.6112737920937041</v>
      </c>
      <c r="C790" s="49">
        <f t="shared" si="78"/>
        <v>485.09640154751906</v>
      </c>
      <c r="D790" s="49">
        <f t="shared" si="79"/>
        <v>0.30889921568627449</v>
      </c>
      <c r="E790" s="49">
        <f t="shared" si="79"/>
        <v>0.26929411764705879</v>
      </c>
      <c r="F790" s="49">
        <f t="shared" si="79"/>
        <v>0.4841803921568627</v>
      </c>
      <c r="G790" s="49" t="e">
        <f t="shared" si="82"/>
        <v>#REF!</v>
      </c>
      <c r="H790" s="49" t="e">
        <f t="shared" si="82"/>
        <v>#REF!</v>
      </c>
      <c r="I790" s="49" t="e">
        <f t="shared" si="82"/>
        <v>#REF!</v>
      </c>
      <c r="J790" s="116"/>
      <c r="K790" s="116"/>
      <c r="L790" s="116"/>
      <c r="N790" s="49">
        <v>78.769300000000001</v>
      </c>
      <c r="O790" s="49">
        <v>68.67</v>
      </c>
      <c r="P790" s="49">
        <v>123.46599999999999</v>
      </c>
    </row>
    <row r="791" spans="1:16" x14ac:dyDescent="0.3">
      <c r="A791" s="49">
        <v>745</v>
      </c>
      <c r="B791" s="115">
        <f t="shared" si="77"/>
        <v>2.6092728160078087</v>
      </c>
      <c r="C791" s="49">
        <f t="shared" si="78"/>
        <v>485.4684079904236</v>
      </c>
      <c r="D791" s="49">
        <f t="shared" si="79"/>
        <v>0.30731764705882353</v>
      </c>
      <c r="E791" s="49">
        <f t="shared" si="79"/>
        <v>0.26461960784313726</v>
      </c>
      <c r="F791" s="49">
        <f t="shared" si="79"/>
        <v>0.48267450980392157</v>
      </c>
      <c r="G791" s="49" t="e">
        <f t="shared" si="82"/>
        <v>#REF!</v>
      </c>
      <c r="H791" s="49" t="e">
        <f t="shared" si="82"/>
        <v>#REF!</v>
      </c>
      <c r="I791" s="49" t="e">
        <f t="shared" si="82"/>
        <v>#REF!</v>
      </c>
      <c r="J791" s="116"/>
      <c r="K791" s="116"/>
      <c r="L791" s="116"/>
      <c r="N791" s="49">
        <v>78.366</v>
      </c>
      <c r="O791" s="49">
        <v>67.477999999999994</v>
      </c>
      <c r="P791" s="49">
        <v>123.08199999999999</v>
      </c>
    </row>
    <row r="792" spans="1:16" x14ac:dyDescent="0.3">
      <c r="A792" s="49">
        <v>746</v>
      </c>
      <c r="B792" s="115">
        <f t="shared" si="77"/>
        <v>2.6072718399219128</v>
      </c>
      <c r="C792" s="49">
        <f t="shared" si="78"/>
        <v>485.84098543324058</v>
      </c>
      <c r="D792" s="49">
        <f t="shared" si="79"/>
        <v>0.32128274509803922</v>
      </c>
      <c r="E792" s="49">
        <f t="shared" si="79"/>
        <v>0.2710274509803921</v>
      </c>
      <c r="F792" s="49">
        <f t="shared" si="79"/>
        <v>0.48155294117647057</v>
      </c>
      <c r="G792" s="49" t="e">
        <f t="shared" si="82"/>
        <v>#REF!</v>
      </c>
      <c r="H792" s="49" t="e">
        <f t="shared" si="82"/>
        <v>#REF!</v>
      </c>
      <c r="I792" s="49" t="e">
        <f t="shared" si="82"/>
        <v>#REF!</v>
      </c>
      <c r="J792" s="116"/>
      <c r="K792" s="116"/>
      <c r="L792" s="116"/>
      <c r="N792" s="49">
        <v>81.927099999999996</v>
      </c>
      <c r="O792" s="49">
        <v>69.111999999999995</v>
      </c>
      <c r="P792" s="49">
        <v>122.79600000000001</v>
      </c>
    </row>
    <row r="793" spans="1:16" x14ac:dyDescent="0.3">
      <c r="A793" s="49">
        <v>747</v>
      </c>
      <c r="B793" s="115">
        <f t="shared" si="77"/>
        <v>2.6052708638360174</v>
      </c>
      <c r="C793" s="49">
        <f t="shared" si="78"/>
        <v>486.21413519163781</v>
      </c>
      <c r="D793" s="49">
        <f t="shared" si="79"/>
        <v>0.3296470588235294</v>
      </c>
      <c r="E793" s="49">
        <f t="shared" si="79"/>
        <v>0.27981960784313725</v>
      </c>
      <c r="F793" s="49">
        <f t="shared" si="79"/>
        <v>0.47127450980392155</v>
      </c>
      <c r="G793" s="49" t="e">
        <f t="shared" si="82"/>
        <v>#REF!</v>
      </c>
      <c r="H793" s="49" t="e">
        <f t="shared" si="82"/>
        <v>#REF!</v>
      </c>
      <c r="I793" s="49" t="e">
        <f t="shared" si="82"/>
        <v>#REF!</v>
      </c>
      <c r="J793" s="116"/>
      <c r="K793" s="116"/>
      <c r="L793" s="116"/>
      <c r="N793" s="49">
        <v>84.06</v>
      </c>
      <c r="O793" s="49">
        <v>71.353999999999999</v>
      </c>
      <c r="P793" s="49">
        <v>120.175</v>
      </c>
    </row>
    <row r="794" spans="1:16" x14ac:dyDescent="0.3">
      <c r="A794" s="49">
        <v>748</v>
      </c>
      <c r="B794" s="115">
        <f t="shared" si="77"/>
        <v>2.6032698877501219</v>
      </c>
      <c r="C794" s="49">
        <f t="shared" si="78"/>
        <v>486.58785858532849</v>
      </c>
      <c r="D794" s="49">
        <f t="shared" si="79"/>
        <v>0.32534549019607839</v>
      </c>
      <c r="E794" s="49">
        <f t="shared" si="79"/>
        <v>0.27986274509803921</v>
      </c>
      <c r="F794" s="49">
        <f t="shared" si="79"/>
        <v>0.46571764705882351</v>
      </c>
      <c r="G794" s="49" t="e">
        <f t="shared" si="82"/>
        <v>#REF!</v>
      </c>
      <c r="H794" s="49" t="e">
        <f t="shared" si="82"/>
        <v>#REF!</v>
      </c>
      <c r="I794" s="49" t="e">
        <f t="shared" si="82"/>
        <v>#REF!</v>
      </c>
      <c r="J794" s="116"/>
      <c r="K794" s="116"/>
      <c r="L794" s="116"/>
      <c r="N794" s="49">
        <v>82.963099999999997</v>
      </c>
      <c r="O794" s="49">
        <v>71.364999999999995</v>
      </c>
      <c r="P794" s="49">
        <v>118.758</v>
      </c>
    </row>
    <row r="795" spans="1:16" x14ac:dyDescent="0.3">
      <c r="A795" s="49">
        <v>749</v>
      </c>
      <c r="B795" s="115">
        <f t="shared" si="77"/>
        <v>2.6012689116642265</v>
      </c>
      <c r="C795" s="49">
        <f t="shared" si="78"/>
        <v>486.96215693808642</v>
      </c>
      <c r="D795" s="49">
        <f t="shared" si="79"/>
        <v>0.32259058823529413</v>
      </c>
      <c r="E795" s="49">
        <f t="shared" si="79"/>
        <v>0.27594509803921569</v>
      </c>
      <c r="F795" s="49">
        <f t="shared" si="79"/>
        <v>0.46918431372549019</v>
      </c>
      <c r="G795" s="49" t="e">
        <f t="shared" si="82"/>
        <v>#REF!</v>
      </c>
      <c r="H795" s="49" t="e">
        <f t="shared" si="82"/>
        <v>#REF!</v>
      </c>
      <c r="I795" s="49" t="e">
        <f t="shared" si="82"/>
        <v>#REF!</v>
      </c>
      <c r="J795" s="116"/>
      <c r="K795" s="116"/>
      <c r="L795" s="116"/>
      <c r="N795" s="49">
        <v>82.260599999999997</v>
      </c>
      <c r="O795" s="49">
        <v>70.366</v>
      </c>
      <c r="P795" s="49">
        <v>119.642</v>
      </c>
    </row>
    <row r="796" spans="1:16" x14ac:dyDescent="0.3">
      <c r="A796" s="49">
        <v>750</v>
      </c>
      <c r="B796" s="115">
        <f t="shared" si="77"/>
        <v>2.5992679355783306</v>
      </c>
      <c r="C796" s="49">
        <f t="shared" si="78"/>
        <v>487.33703157776171</v>
      </c>
      <c r="D796" s="49">
        <f t="shared" si="79"/>
        <v>0.3125427450980392</v>
      </c>
      <c r="E796" s="49">
        <f t="shared" si="79"/>
        <v>0.27376078431372547</v>
      </c>
      <c r="F796" s="49">
        <f t="shared" si="79"/>
        <v>0.47139607843137254</v>
      </c>
      <c r="G796" s="49" t="e">
        <f t="shared" si="82"/>
        <v>#REF!</v>
      </c>
      <c r="H796" s="49" t="e">
        <f t="shared" si="82"/>
        <v>#REF!</v>
      </c>
      <c r="I796" s="49" t="e">
        <f t="shared" si="82"/>
        <v>#REF!</v>
      </c>
      <c r="J796" s="116"/>
      <c r="K796" s="116"/>
      <c r="L796" s="116"/>
      <c r="N796" s="49">
        <v>79.698400000000007</v>
      </c>
      <c r="O796" s="49">
        <v>69.808999999999997</v>
      </c>
      <c r="P796" s="49">
        <v>120.206</v>
      </c>
    </row>
    <row r="797" spans="1:16" x14ac:dyDescent="0.3">
      <c r="A797" s="49">
        <v>751</v>
      </c>
      <c r="B797" s="115">
        <f t="shared" si="77"/>
        <v>2.5972669594924351</v>
      </c>
      <c r="C797" s="49">
        <f t="shared" si="78"/>
        <v>487.71248383629614</v>
      </c>
      <c r="D797" s="49">
        <f t="shared" si="79"/>
        <v>0.30669764705882352</v>
      </c>
      <c r="E797" s="49">
        <f t="shared" si="79"/>
        <v>0.26988235294117646</v>
      </c>
      <c r="F797" s="49">
        <f t="shared" si="79"/>
        <v>0.45849411764705877</v>
      </c>
      <c r="G797" s="49" t="e">
        <f t="shared" si="82"/>
        <v>#REF!</v>
      </c>
      <c r="H797" s="49" t="e">
        <f t="shared" si="82"/>
        <v>#REF!</v>
      </c>
      <c r="I797" s="49" t="e">
        <f t="shared" si="82"/>
        <v>#REF!</v>
      </c>
      <c r="J797" s="116"/>
      <c r="K797" s="116"/>
      <c r="L797" s="116"/>
      <c r="N797" s="49">
        <v>78.207899999999995</v>
      </c>
      <c r="O797" s="49">
        <v>68.819999999999993</v>
      </c>
      <c r="P797" s="49">
        <v>116.916</v>
      </c>
    </row>
    <row r="798" spans="1:16" x14ac:dyDescent="0.3">
      <c r="A798" s="49">
        <v>752</v>
      </c>
      <c r="B798" s="115">
        <f t="shared" si="77"/>
        <v>2.5952659834065397</v>
      </c>
      <c r="C798" s="49">
        <f t="shared" si="78"/>
        <v>488.08851504973967</v>
      </c>
      <c r="D798" s="49">
        <f t="shared" si="79"/>
        <v>0.31200980392156857</v>
      </c>
      <c r="E798" s="49">
        <f t="shared" si="79"/>
        <v>0.26803921568627448</v>
      </c>
      <c r="F798" s="49">
        <f t="shared" si="79"/>
        <v>0.45138039215686276</v>
      </c>
      <c r="G798" s="49" t="e">
        <f t="shared" si="82"/>
        <v>#REF!</v>
      </c>
      <c r="H798" s="49" t="e">
        <f t="shared" si="82"/>
        <v>#REF!</v>
      </c>
      <c r="I798" s="49" t="e">
        <f t="shared" si="82"/>
        <v>#REF!</v>
      </c>
      <c r="J798" s="116"/>
      <c r="K798" s="116"/>
      <c r="L798" s="116"/>
      <c r="N798" s="49">
        <v>79.5625</v>
      </c>
      <c r="O798" s="49">
        <v>68.349999999999994</v>
      </c>
      <c r="P798" s="49">
        <v>115.102</v>
      </c>
    </row>
    <row r="799" spans="1:16" x14ac:dyDescent="0.3">
      <c r="A799" s="49">
        <v>753</v>
      </c>
      <c r="B799" s="115">
        <f t="shared" si="77"/>
        <v>2.5932650073206442</v>
      </c>
      <c r="C799" s="49">
        <f t="shared" si="78"/>
        <v>488.46512655826569</v>
      </c>
      <c r="D799" s="49">
        <f t="shared" si="79"/>
        <v>0.31494274509803921</v>
      </c>
      <c r="E799" s="49">
        <f t="shared" si="79"/>
        <v>0.27216862745098042</v>
      </c>
      <c r="F799" s="49">
        <f t="shared" si="79"/>
        <v>0.44916862745098041</v>
      </c>
      <c r="G799" s="49" t="e">
        <f t="shared" ref="G799:I814" si="83">G798</f>
        <v>#REF!</v>
      </c>
      <c r="H799" s="49" t="e">
        <f t="shared" si="83"/>
        <v>#REF!</v>
      </c>
      <c r="I799" s="49" t="e">
        <f t="shared" si="83"/>
        <v>#REF!</v>
      </c>
      <c r="J799" s="116"/>
      <c r="K799" s="116"/>
      <c r="L799" s="116"/>
      <c r="N799" s="49">
        <v>80.310400000000001</v>
      </c>
      <c r="O799" s="49">
        <v>69.403000000000006</v>
      </c>
      <c r="P799" s="49">
        <v>114.538</v>
      </c>
    </row>
    <row r="800" spans="1:16" x14ac:dyDescent="0.3">
      <c r="A800" s="49">
        <v>754</v>
      </c>
      <c r="B800" s="115">
        <f t="shared" si="77"/>
        <v>2.5912640312347484</v>
      </c>
      <c r="C800" s="49">
        <f t="shared" si="78"/>
        <v>488.8423197061872</v>
      </c>
      <c r="D800" s="49">
        <f t="shared" si="79"/>
        <v>0.31009843137254905</v>
      </c>
      <c r="E800" s="49">
        <f t="shared" si="79"/>
        <v>0.27599999999999997</v>
      </c>
      <c r="F800" s="49">
        <f t="shared" si="79"/>
        <v>0.44783529411764705</v>
      </c>
      <c r="G800" s="49" t="e">
        <f t="shared" si="83"/>
        <v>#REF!</v>
      </c>
      <c r="H800" s="49" t="e">
        <f t="shared" si="83"/>
        <v>#REF!</v>
      </c>
      <c r="I800" s="49" t="e">
        <f t="shared" si="83"/>
        <v>#REF!</v>
      </c>
      <c r="J800" s="116"/>
      <c r="K800" s="116"/>
      <c r="L800" s="116"/>
      <c r="N800" s="49">
        <v>79.075100000000006</v>
      </c>
      <c r="O800" s="49">
        <v>70.38</v>
      </c>
      <c r="P800" s="49">
        <v>114.19799999999999</v>
      </c>
    </row>
    <row r="801" spans="1:16" x14ac:dyDescent="0.3">
      <c r="A801" s="49">
        <v>755</v>
      </c>
      <c r="B801" s="115">
        <f t="shared" si="77"/>
        <v>2.5892630551488529</v>
      </c>
      <c r="C801" s="49">
        <f t="shared" si="78"/>
        <v>489.22009584197247</v>
      </c>
      <c r="D801" s="49">
        <f t="shared" si="79"/>
        <v>0.30708823529411766</v>
      </c>
      <c r="E801" s="49">
        <f t="shared" si="79"/>
        <v>0.27496470588235294</v>
      </c>
      <c r="F801" s="49">
        <f t="shared" si="79"/>
        <v>0.44992549019607841</v>
      </c>
      <c r="G801" s="49" t="e">
        <f t="shared" si="83"/>
        <v>#REF!</v>
      </c>
      <c r="H801" s="49" t="e">
        <f t="shared" si="83"/>
        <v>#REF!</v>
      </c>
      <c r="I801" s="49" t="e">
        <f t="shared" si="83"/>
        <v>#REF!</v>
      </c>
      <c r="J801" s="116"/>
      <c r="K801" s="116"/>
      <c r="L801" s="116"/>
      <c r="N801" s="49">
        <v>78.307500000000005</v>
      </c>
      <c r="O801" s="49">
        <v>70.116</v>
      </c>
      <c r="P801" s="49">
        <v>114.73099999999999</v>
      </c>
    </row>
    <row r="802" spans="1:16" x14ac:dyDescent="0.3">
      <c r="A802" s="49">
        <v>756</v>
      </c>
      <c r="B802" s="115">
        <f t="shared" si="77"/>
        <v>2.5872620790629575</v>
      </c>
      <c r="C802" s="49">
        <f t="shared" si="78"/>
        <v>489.5984563182617</v>
      </c>
      <c r="D802" s="49">
        <f t="shared" si="79"/>
        <v>0.30868745098039219</v>
      </c>
      <c r="E802" s="49">
        <f t="shared" si="79"/>
        <v>0.27905098039215687</v>
      </c>
      <c r="F802" s="49">
        <f t="shared" si="79"/>
        <v>0.45098039215686275</v>
      </c>
      <c r="G802" s="49" t="e">
        <f t="shared" si="83"/>
        <v>#REF!</v>
      </c>
      <c r="H802" s="49" t="e">
        <f t="shared" si="83"/>
        <v>#REF!</v>
      </c>
      <c r="I802" s="49" t="e">
        <f t="shared" si="83"/>
        <v>#REF!</v>
      </c>
      <c r="J802" s="116"/>
      <c r="K802" s="116"/>
      <c r="L802" s="116"/>
      <c r="N802" s="49">
        <v>78.715299999999999</v>
      </c>
      <c r="O802" s="49">
        <v>71.158000000000001</v>
      </c>
      <c r="P802" s="49">
        <v>115</v>
      </c>
    </row>
    <row r="803" spans="1:16" x14ac:dyDescent="0.3">
      <c r="A803" s="49">
        <v>757</v>
      </c>
      <c r="B803" s="115">
        <f t="shared" si="77"/>
        <v>2.585261102977062</v>
      </c>
      <c r="C803" s="49">
        <f t="shared" si="78"/>
        <v>489.97740249188263</v>
      </c>
      <c r="D803" s="49">
        <f t="shared" si="79"/>
        <v>0.30980392156862746</v>
      </c>
      <c r="E803" s="49">
        <f t="shared" si="79"/>
        <v>0.28254509803921568</v>
      </c>
      <c r="F803" s="49">
        <f t="shared" si="79"/>
        <v>0.44356078431372548</v>
      </c>
      <c r="G803" s="49" t="e">
        <f t="shared" si="83"/>
        <v>#REF!</v>
      </c>
      <c r="H803" s="49" t="e">
        <f t="shared" si="83"/>
        <v>#REF!</v>
      </c>
      <c r="I803" s="49" t="e">
        <f t="shared" si="83"/>
        <v>#REF!</v>
      </c>
      <c r="J803" s="116"/>
      <c r="K803" s="116"/>
      <c r="L803" s="116"/>
      <c r="N803" s="49">
        <v>79</v>
      </c>
      <c r="O803" s="49">
        <v>72.049000000000007</v>
      </c>
      <c r="P803" s="49">
        <v>113.108</v>
      </c>
    </row>
    <row r="804" spans="1:16" x14ac:dyDescent="0.3">
      <c r="A804" s="49">
        <v>758</v>
      </c>
      <c r="B804" s="115">
        <f t="shared" si="77"/>
        <v>2.5832601268911661</v>
      </c>
      <c r="C804" s="49">
        <f t="shared" si="78"/>
        <v>490.35693572386708</v>
      </c>
      <c r="D804" s="49">
        <f t="shared" si="79"/>
        <v>0.31221686274509802</v>
      </c>
      <c r="E804" s="49">
        <f t="shared" si="79"/>
        <v>0.28240392156862748</v>
      </c>
      <c r="F804" s="49">
        <f t="shared" si="79"/>
        <v>0.4392156862745098</v>
      </c>
      <c r="G804" s="49" t="e">
        <f t="shared" si="83"/>
        <v>#REF!</v>
      </c>
      <c r="H804" s="49" t="e">
        <f t="shared" si="83"/>
        <v>#REF!</v>
      </c>
      <c r="I804" s="49" t="e">
        <f t="shared" si="83"/>
        <v>#REF!</v>
      </c>
      <c r="J804" s="116"/>
      <c r="K804" s="116"/>
      <c r="L804" s="116"/>
      <c r="N804" s="49">
        <v>79.615300000000005</v>
      </c>
      <c r="O804" s="49">
        <v>72.013000000000005</v>
      </c>
      <c r="P804" s="49">
        <v>112</v>
      </c>
    </row>
    <row r="805" spans="1:16" x14ac:dyDescent="0.3">
      <c r="A805" s="49">
        <v>759</v>
      </c>
      <c r="B805" s="115">
        <f t="shared" si="77"/>
        <v>2.5812591508052707</v>
      </c>
      <c r="C805" s="49">
        <f t="shared" si="78"/>
        <v>490.73705737946699</v>
      </c>
      <c r="D805" s="49">
        <f t="shared" si="79"/>
        <v>0.31372549019607843</v>
      </c>
      <c r="E805" s="49">
        <f t="shared" si="79"/>
        <v>0.28351764705882354</v>
      </c>
      <c r="F805" s="49">
        <f t="shared" si="79"/>
        <v>0.43890196078431376</v>
      </c>
      <c r="G805" s="49" t="e">
        <f t="shared" si="83"/>
        <v>#REF!</v>
      </c>
      <c r="H805" s="49" t="e">
        <f t="shared" si="83"/>
        <v>#REF!</v>
      </c>
      <c r="I805" s="49" t="e">
        <f t="shared" si="83"/>
        <v>#REF!</v>
      </c>
      <c r="J805" s="116"/>
      <c r="K805" s="116"/>
      <c r="L805" s="116"/>
      <c r="N805" s="49">
        <v>80</v>
      </c>
      <c r="O805" s="49">
        <v>72.296999999999997</v>
      </c>
      <c r="P805" s="49">
        <v>111.92</v>
      </c>
    </row>
    <row r="806" spans="1:16" x14ac:dyDescent="0.3">
      <c r="A806" s="49">
        <v>760</v>
      </c>
      <c r="B806" s="115">
        <f t="shared" si="77"/>
        <v>2.5792581747193752</v>
      </c>
      <c r="C806" s="49">
        <f t="shared" si="78"/>
        <v>491.11776882817099</v>
      </c>
      <c r="D806" s="49">
        <f t="shared" si="79"/>
        <v>0.31372549019607843</v>
      </c>
      <c r="E806" s="49">
        <f t="shared" si="79"/>
        <v>0.28202745098039211</v>
      </c>
      <c r="F806" s="49">
        <f t="shared" si="79"/>
        <v>0.43814117647058826</v>
      </c>
      <c r="G806" s="49" t="e">
        <f t="shared" si="83"/>
        <v>#REF!</v>
      </c>
      <c r="H806" s="49" t="e">
        <f t="shared" si="83"/>
        <v>#REF!</v>
      </c>
      <c r="I806" s="49" t="e">
        <f t="shared" si="83"/>
        <v>#REF!</v>
      </c>
      <c r="J806" s="116"/>
      <c r="K806" s="116"/>
      <c r="L806" s="116"/>
      <c r="N806" s="49">
        <v>80</v>
      </c>
      <c r="O806" s="49">
        <v>71.917000000000002</v>
      </c>
      <c r="P806" s="49">
        <v>111.726</v>
      </c>
    </row>
    <row r="807" spans="1:16" x14ac:dyDescent="0.3">
      <c r="A807" s="49">
        <v>761</v>
      </c>
      <c r="B807" s="115">
        <f t="shared" si="77"/>
        <v>2.5772571986334798</v>
      </c>
      <c r="C807" s="49">
        <f t="shared" si="78"/>
        <v>491.49907144372077</v>
      </c>
      <c r="D807" s="49">
        <f t="shared" si="79"/>
        <v>0.31372549019607843</v>
      </c>
      <c r="E807" s="49">
        <f t="shared" si="79"/>
        <v>0.28172549019607845</v>
      </c>
      <c r="F807" s="49">
        <f t="shared" si="79"/>
        <v>0.43438823529411769</v>
      </c>
      <c r="G807" s="49" t="e">
        <f t="shared" si="83"/>
        <v>#REF!</v>
      </c>
      <c r="H807" s="49" t="e">
        <f t="shared" si="83"/>
        <v>#REF!</v>
      </c>
      <c r="I807" s="49" t="e">
        <f t="shared" si="83"/>
        <v>#REF!</v>
      </c>
      <c r="J807" s="116"/>
      <c r="K807" s="116"/>
      <c r="L807" s="116"/>
      <c r="N807" s="49">
        <v>80</v>
      </c>
      <c r="O807" s="49">
        <v>71.84</v>
      </c>
      <c r="P807" s="49">
        <v>110.76900000000001</v>
      </c>
    </row>
    <row r="808" spans="1:16" x14ac:dyDescent="0.3">
      <c r="A808" s="49">
        <v>762</v>
      </c>
      <c r="B808" s="115">
        <f t="shared" si="77"/>
        <v>2.5752562225475839</v>
      </c>
      <c r="C808" s="49">
        <f t="shared" si="78"/>
        <v>491.88096660412776</v>
      </c>
      <c r="D808" s="49">
        <f t="shared" si="79"/>
        <v>0.31126235294117643</v>
      </c>
      <c r="E808" s="49">
        <f t="shared" si="79"/>
        <v>0.28481568627450982</v>
      </c>
      <c r="F808" s="49">
        <f t="shared" si="79"/>
        <v>0.43222352941176467</v>
      </c>
      <c r="G808" s="49" t="e">
        <f t="shared" si="83"/>
        <v>#REF!</v>
      </c>
      <c r="H808" s="49" t="e">
        <f t="shared" si="83"/>
        <v>#REF!</v>
      </c>
      <c r="I808" s="49" t="e">
        <f t="shared" si="83"/>
        <v>#REF!</v>
      </c>
      <c r="J808" s="116"/>
      <c r="K808" s="116"/>
      <c r="L808" s="116"/>
      <c r="N808" s="49">
        <v>79.371899999999997</v>
      </c>
      <c r="O808" s="49">
        <v>72.628</v>
      </c>
      <c r="P808" s="49">
        <v>110.217</v>
      </c>
    </row>
    <row r="809" spans="1:16" x14ac:dyDescent="0.3">
      <c r="A809" s="49">
        <v>763</v>
      </c>
      <c r="B809" s="115">
        <f t="shared" si="77"/>
        <v>2.5732552464616885</v>
      </c>
      <c r="C809" s="49">
        <f t="shared" si="78"/>
        <v>492.26345569168927</v>
      </c>
      <c r="D809" s="49">
        <f t="shared" si="79"/>
        <v>0.30980392156862746</v>
      </c>
      <c r="E809" s="49">
        <f t="shared" si="79"/>
        <v>0.28779607843137256</v>
      </c>
      <c r="F809" s="49">
        <f t="shared" si="79"/>
        <v>0.42244313725490196</v>
      </c>
      <c r="G809" s="49" t="e">
        <f t="shared" si="83"/>
        <v>#REF!</v>
      </c>
      <c r="H809" s="49" t="e">
        <f t="shared" si="83"/>
        <v>#REF!</v>
      </c>
      <c r="I809" s="49" t="e">
        <f t="shared" si="83"/>
        <v>#REF!</v>
      </c>
      <c r="J809" s="116"/>
      <c r="K809" s="116"/>
      <c r="L809" s="116"/>
      <c r="N809" s="49">
        <v>79</v>
      </c>
      <c r="O809" s="49">
        <v>73.388000000000005</v>
      </c>
      <c r="P809" s="49">
        <v>107.723</v>
      </c>
    </row>
    <row r="810" spans="1:16" x14ac:dyDescent="0.3">
      <c r="A810" s="49">
        <v>764</v>
      </c>
      <c r="B810" s="115">
        <f t="shared" si="77"/>
        <v>2.571254270375793</v>
      </c>
      <c r="C810" s="49">
        <f t="shared" si="78"/>
        <v>492.64654009300574</v>
      </c>
      <c r="D810" s="49">
        <f t="shared" si="79"/>
        <v>0.30488509803921571</v>
      </c>
      <c r="E810" s="49">
        <f t="shared" si="79"/>
        <v>0.28879607843137256</v>
      </c>
      <c r="F810" s="49">
        <f t="shared" si="79"/>
        <v>0.41623921568627448</v>
      </c>
      <c r="G810" s="49" t="e">
        <f t="shared" si="83"/>
        <v>#REF!</v>
      </c>
      <c r="H810" s="49" t="e">
        <f t="shared" si="83"/>
        <v>#REF!</v>
      </c>
      <c r="I810" s="49" t="e">
        <f t="shared" si="83"/>
        <v>#REF!</v>
      </c>
      <c r="J810" s="116"/>
      <c r="K810" s="116"/>
      <c r="L810" s="116"/>
      <c r="N810" s="49">
        <v>77.745699999999999</v>
      </c>
      <c r="O810" s="49">
        <v>73.643000000000001</v>
      </c>
      <c r="P810" s="49">
        <v>106.14100000000001</v>
      </c>
    </row>
    <row r="811" spans="1:16" x14ac:dyDescent="0.3">
      <c r="A811" s="49">
        <v>765</v>
      </c>
      <c r="B811" s="115">
        <f t="shared" si="77"/>
        <v>2.5692532942898976</v>
      </c>
      <c r="C811" s="49">
        <f t="shared" si="78"/>
        <v>493.03022119899714</v>
      </c>
      <c r="D811" s="49">
        <f t="shared" si="79"/>
        <v>0.30196078431372547</v>
      </c>
      <c r="E811" s="49">
        <f t="shared" si="79"/>
        <v>0.28889411764705886</v>
      </c>
      <c r="F811" s="49">
        <f t="shared" si="79"/>
        <v>0.4287803921568627</v>
      </c>
      <c r="G811" s="49" t="e">
        <f t="shared" si="83"/>
        <v>#REF!</v>
      </c>
      <c r="H811" s="49" t="e">
        <f t="shared" si="83"/>
        <v>#REF!</v>
      </c>
      <c r="I811" s="49" t="e">
        <f t="shared" si="83"/>
        <v>#REF!</v>
      </c>
      <c r="J811" s="116"/>
      <c r="K811" s="116"/>
      <c r="L811" s="116"/>
      <c r="N811" s="49">
        <v>77</v>
      </c>
      <c r="O811" s="49">
        <v>73.668000000000006</v>
      </c>
      <c r="P811" s="49">
        <v>109.339</v>
      </c>
    </row>
    <row r="812" spans="1:16" x14ac:dyDescent="0.3">
      <c r="A812" s="49">
        <v>766</v>
      </c>
      <c r="B812" s="115">
        <f t="shared" si="77"/>
        <v>2.5672523182040017</v>
      </c>
      <c r="C812" s="49">
        <f t="shared" si="78"/>
        <v>493.41450040492003</v>
      </c>
      <c r="D812" s="49">
        <f t="shared" si="79"/>
        <v>0.31178274509803922</v>
      </c>
      <c r="E812" s="49">
        <f t="shared" si="79"/>
        <v>0.28974509803921572</v>
      </c>
      <c r="F812" s="49">
        <f t="shared" si="79"/>
        <v>0.43650196078431375</v>
      </c>
      <c r="G812" s="49" t="e">
        <f t="shared" si="83"/>
        <v>#REF!</v>
      </c>
      <c r="H812" s="49" t="e">
        <f t="shared" si="83"/>
        <v>#REF!</v>
      </c>
      <c r="I812" s="49" t="e">
        <f t="shared" si="83"/>
        <v>#REF!</v>
      </c>
      <c r="J812" s="116"/>
      <c r="K812" s="116"/>
      <c r="L812" s="116"/>
      <c r="N812" s="49">
        <v>79.504599999999996</v>
      </c>
      <c r="O812" s="49">
        <v>73.885000000000005</v>
      </c>
      <c r="P812" s="49">
        <v>111.30800000000001</v>
      </c>
    </row>
    <row r="813" spans="1:16" x14ac:dyDescent="0.3">
      <c r="A813" s="49">
        <v>767</v>
      </c>
      <c r="B813" s="115">
        <f t="shared" si="77"/>
        <v>2.5652513421181062</v>
      </c>
      <c r="C813" s="49">
        <f t="shared" si="78"/>
        <v>493.79937911038411</v>
      </c>
      <c r="D813" s="49">
        <f t="shared" si="79"/>
        <v>0.31764705882352939</v>
      </c>
      <c r="E813" s="49">
        <f t="shared" si="79"/>
        <v>0.29195294117647053</v>
      </c>
      <c r="F813" s="49">
        <f t="shared" si="79"/>
        <v>0.42520000000000002</v>
      </c>
      <c r="G813" s="49" t="e">
        <f t="shared" si="83"/>
        <v>#REF!</v>
      </c>
      <c r="H813" s="49" t="e">
        <f t="shared" si="83"/>
        <v>#REF!</v>
      </c>
      <c r="I813" s="49" t="e">
        <f t="shared" si="83"/>
        <v>#REF!</v>
      </c>
      <c r="J813" s="116"/>
      <c r="K813" s="116"/>
      <c r="L813" s="116"/>
      <c r="N813" s="49">
        <v>81</v>
      </c>
      <c r="O813" s="49">
        <v>74.447999999999993</v>
      </c>
      <c r="P813" s="49">
        <v>108.426</v>
      </c>
    </row>
    <row r="814" spans="1:16" x14ac:dyDescent="0.3">
      <c r="A814" s="49">
        <v>768</v>
      </c>
      <c r="B814" s="115">
        <f t="shared" si="77"/>
        <v>2.5632503660322108</v>
      </c>
      <c r="C814" s="49">
        <f t="shared" si="78"/>
        <v>494.18485871936952</v>
      </c>
      <c r="D814" s="49">
        <f t="shared" si="79"/>
        <v>0.31519529411764702</v>
      </c>
      <c r="E814" s="49">
        <f t="shared" si="79"/>
        <v>0.29800392156862748</v>
      </c>
      <c r="F814" s="49">
        <f t="shared" si="79"/>
        <v>0.41859215686274509</v>
      </c>
      <c r="G814" s="49" t="e">
        <f t="shared" si="83"/>
        <v>#REF!</v>
      </c>
      <c r="H814" s="49" t="e">
        <f t="shared" si="83"/>
        <v>#REF!</v>
      </c>
      <c r="I814" s="49" t="e">
        <f t="shared" si="83"/>
        <v>#REF!</v>
      </c>
      <c r="J814" s="116"/>
      <c r="K814" s="116"/>
      <c r="L814" s="116"/>
      <c r="N814" s="49">
        <v>80.374799999999993</v>
      </c>
      <c r="O814" s="49">
        <v>75.991</v>
      </c>
      <c r="P814" s="49">
        <v>106.741</v>
      </c>
    </row>
    <row r="815" spans="1:16" x14ac:dyDescent="0.3">
      <c r="A815" s="49">
        <v>769</v>
      </c>
      <c r="B815" s="115">
        <f t="shared" ref="B815:B878" si="84">4.1/2049*(2049-A815)</f>
        <v>2.5612493899463153</v>
      </c>
      <c r="C815" s="49">
        <f t="shared" ref="C815:C878" si="85">0.4*18.6*78.1*2.18/B815</f>
        <v>494.57094064024403</v>
      </c>
      <c r="D815" s="49">
        <f t="shared" ref="D815:F878" si="86">N815/250/1.02</f>
        <v>0.31372549019607843</v>
      </c>
      <c r="E815" s="49">
        <f t="shared" si="86"/>
        <v>0.30161568627450985</v>
      </c>
      <c r="F815" s="49">
        <f t="shared" si="86"/>
        <v>0.41003921568627449</v>
      </c>
      <c r="G815" s="49" t="e">
        <f t="shared" ref="G815:I830" si="87">G814</f>
        <v>#REF!</v>
      </c>
      <c r="H815" s="49" t="e">
        <f t="shared" si="87"/>
        <v>#REF!</v>
      </c>
      <c r="I815" s="49" t="e">
        <f t="shared" si="87"/>
        <v>#REF!</v>
      </c>
      <c r="J815" s="116"/>
      <c r="K815" s="116"/>
      <c r="L815" s="116"/>
      <c r="N815" s="49">
        <v>80</v>
      </c>
      <c r="O815" s="49">
        <v>76.912000000000006</v>
      </c>
      <c r="P815" s="49">
        <v>104.56</v>
      </c>
    </row>
    <row r="816" spans="1:16" x14ac:dyDescent="0.3">
      <c r="A816" s="49">
        <v>770</v>
      </c>
      <c r="B816" s="115">
        <f t="shared" si="84"/>
        <v>2.5592484138604195</v>
      </c>
      <c r="C816" s="49">
        <f t="shared" si="85"/>
        <v>494.95762628577984</v>
      </c>
      <c r="D816" s="49">
        <f t="shared" si="86"/>
        <v>0.31617333333333336</v>
      </c>
      <c r="E816" s="49">
        <f t="shared" si="86"/>
        <v>0.30196078431372547</v>
      </c>
      <c r="F816" s="49">
        <f t="shared" si="86"/>
        <v>0.40474509803921566</v>
      </c>
      <c r="G816" s="49" t="e">
        <f t="shared" si="87"/>
        <v>#REF!</v>
      </c>
      <c r="H816" s="49" t="e">
        <f t="shared" si="87"/>
        <v>#REF!</v>
      </c>
      <c r="I816" s="49" t="e">
        <f t="shared" si="87"/>
        <v>#REF!</v>
      </c>
      <c r="J816" s="116"/>
      <c r="K816" s="116"/>
      <c r="L816" s="116"/>
      <c r="N816" s="49">
        <v>80.624200000000002</v>
      </c>
      <c r="O816" s="49">
        <v>77</v>
      </c>
      <c r="P816" s="49">
        <v>103.21</v>
      </c>
    </row>
    <row r="817" spans="1:16" x14ac:dyDescent="0.3">
      <c r="A817" s="49">
        <v>771</v>
      </c>
      <c r="B817" s="115">
        <f t="shared" si="84"/>
        <v>2.557247437774524</v>
      </c>
      <c r="C817" s="49">
        <f t="shared" si="85"/>
        <v>495.3449170731709</v>
      </c>
      <c r="D817" s="49">
        <f t="shared" si="86"/>
        <v>0.31764705882352939</v>
      </c>
      <c r="E817" s="49">
        <f t="shared" si="86"/>
        <v>0.30196078431372547</v>
      </c>
      <c r="F817" s="49">
        <f t="shared" si="86"/>
        <v>0.40283137254901957</v>
      </c>
      <c r="G817" s="49" t="e">
        <f t="shared" si="87"/>
        <v>#REF!</v>
      </c>
      <c r="H817" s="49" t="e">
        <f t="shared" si="87"/>
        <v>#REF!</v>
      </c>
      <c r="I817" s="49" t="e">
        <f t="shared" si="87"/>
        <v>#REF!</v>
      </c>
      <c r="J817" s="116"/>
      <c r="K817" s="116"/>
      <c r="L817" s="116"/>
      <c r="N817" s="49">
        <v>81</v>
      </c>
      <c r="O817" s="49">
        <v>77</v>
      </c>
      <c r="P817" s="49">
        <v>102.72199999999999</v>
      </c>
    </row>
    <row r="818" spans="1:16" x14ac:dyDescent="0.3">
      <c r="A818" s="49">
        <v>772</v>
      </c>
      <c r="B818" s="115">
        <f t="shared" si="84"/>
        <v>2.5552464616886286</v>
      </c>
      <c r="C818" s="49">
        <f t="shared" si="85"/>
        <v>495.73281442405039</v>
      </c>
      <c r="D818" s="49">
        <f t="shared" si="86"/>
        <v>0.31764705882352939</v>
      </c>
      <c r="E818" s="49">
        <f t="shared" si="86"/>
        <v>0.3015647058823529</v>
      </c>
      <c r="F818" s="49">
        <f t="shared" si="86"/>
        <v>0.40201960784313723</v>
      </c>
      <c r="G818" s="49" t="e">
        <f t="shared" si="87"/>
        <v>#REF!</v>
      </c>
      <c r="H818" s="49" t="e">
        <f t="shared" si="87"/>
        <v>#REF!</v>
      </c>
      <c r="I818" s="49" t="e">
        <f t="shared" si="87"/>
        <v>#REF!</v>
      </c>
      <c r="J818" s="116"/>
      <c r="K818" s="116"/>
      <c r="L818" s="116"/>
      <c r="N818" s="49">
        <v>81</v>
      </c>
      <c r="O818" s="49">
        <v>76.899000000000001</v>
      </c>
      <c r="P818" s="49">
        <v>102.515</v>
      </c>
    </row>
    <row r="819" spans="1:16" x14ac:dyDescent="0.3">
      <c r="A819" s="49">
        <v>773</v>
      </c>
      <c r="B819" s="115">
        <f t="shared" si="84"/>
        <v>2.5532454856027327</v>
      </c>
      <c r="C819" s="49">
        <f t="shared" si="85"/>
        <v>496.1213197645082</v>
      </c>
      <c r="D819" s="49">
        <f t="shared" si="86"/>
        <v>0.31764705882352939</v>
      </c>
      <c r="E819" s="49">
        <f t="shared" si="86"/>
        <v>0.29965098039215687</v>
      </c>
      <c r="F819" s="49">
        <f t="shared" si="86"/>
        <v>0.4047490196078431</v>
      </c>
      <c r="G819" s="49" t="e">
        <f t="shared" si="87"/>
        <v>#REF!</v>
      </c>
      <c r="H819" s="49" t="e">
        <f t="shared" si="87"/>
        <v>#REF!</v>
      </c>
      <c r="I819" s="49" t="e">
        <f t="shared" si="87"/>
        <v>#REF!</v>
      </c>
      <c r="J819" s="116"/>
      <c r="K819" s="116"/>
      <c r="L819" s="116"/>
      <c r="N819" s="49">
        <v>81</v>
      </c>
      <c r="O819" s="49">
        <v>76.411000000000001</v>
      </c>
      <c r="P819" s="49">
        <v>103.211</v>
      </c>
    </row>
    <row r="820" spans="1:16" x14ac:dyDescent="0.3">
      <c r="A820" s="49">
        <v>774</v>
      </c>
      <c r="B820" s="115">
        <f t="shared" si="84"/>
        <v>2.5512445095168372</v>
      </c>
      <c r="C820" s="49">
        <f t="shared" si="85"/>
        <v>496.51043452510777</v>
      </c>
      <c r="D820" s="49">
        <f t="shared" si="86"/>
        <v>0.31276666666666664</v>
      </c>
      <c r="E820" s="49">
        <f t="shared" si="86"/>
        <v>0.30092156862745095</v>
      </c>
      <c r="F820" s="49">
        <f t="shared" si="86"/>
        <v>0.40651764705882354</v>
      </c>
      <c r="G820" s="49" t="e">
        <f t="shared" si="87"/>
        <v>#REF!</v>
      </c>
      <c r="H820" s="49" t="e">
        <f t="shared" si="87"/>
        <v>#REF!</v>
      </c>
      <c r="I820" s="49" t="e">
        <f t="shared" si="87"/>
        <v>#REF!</v>
      </c>
      <c r="J820" s="116"/>
      <c r="K820" s="116"/>
      <c r="L820" s="116"/>
      <c r="N820" s="49">
        <v>79.755499999999998</v>
      </c>
      <c r="O820" s="49">
        <v>76.734999999999999</v>
      </c>
      <c r="P820" s="49">
        <v>103.66200000000001</v>
      </c>
    </row>
    <row r="821" spans="1:16" x14ac:dyDescent="0.3">
      <c r="A821" s="49">
        <v>775</v>
      </c>
      <c r="B821" s="115">
        <f t="shared" si="84"/>
        <v>2.5492435334309418</v>
      </c>
      <c r="C821" s="49">
        <f t="shared" si="85"/>
        <v>496.90016014090457</v>
      </c>
      <c r="D821" s="49">
        <f t="shared" si="86"/>
        <v>0.30980392156862746</v>
      </c>
      <c r="E821" s="49">
        <f t="shared" si="86"/>
        <v>0.30653725490196077</v>
      </c>
      <c r="F821" s="49">
        <f t="shared" si="86"/>
        <v>0.39748235294117645</v>
      </c>
      <c r="G821" s="49" t="e">
        <f t="shared" si="87"/>
        <v>#REF!</v>
      </c>
      <c r="H821" s="49" t="e">
        <f t="shared" si="87"/>
        <v>#REF!</v>
      </c>
      <c r="I821" s="49" t="e">
        <f t="shared" si="87"/>
        <v>#REF!</v>
      </c>
      <c r="J821" s="116"/>
      <c r="K821" s="116"/>
      <c r="L821" s="116"/>
      <c r="N821" s="49">
        <v>79</v>
      </c>
      <c r="O821" s="49">
        <v>78.167000000000002</v>
      </c>
      <c r="P821" s="49">
        <v>101.358</v>
      </c>
    </row>
    <row r="822" spans="1:16" x14ac:dyDescent="0.3">
      <c r="A822" s="49">
        <v>776</v>
      </c>
      <c r="B822" s="115">
        <f t="shared" si="84"/>
        <v>2.5472425573450463</v>
      </c>
      <c r="C822" s="49">
        <f t="shared" si="85"/>
        <v>497.29049805146298</v>
      </c>
      <c r="D822" s="49">
        <f t="shared" si="86"/>
        <v>0.31467686274509804</v>
      </c>
      <c r="E822" s="49">
        <f t="shared" si="86"/>
        <v>0.31173725490196075</v>
      </c>
      <c r="F822" s="49">
        <f t="shared" si="86"/>
        <v>0.39190588235294121</v>
      </c>
      <c r="G822" s="49" t="e">
        <f t="shared" si="87"/>
        <v>#REF!</v>
      </c>
      <c r="H822" s="49" t="e">
        <f t="shared" si="87"/>
        <v>#REF!</v>
      </c>
      <c r="I822" s="49" t="e">
        <f t="shared" si="87"/>
        <v>#REF!</v>
      </c>
      <c r="J822" s="116"/>
      <c r="K822" s="116"/>
      <c r="L822" s="116"/>
      <c r="N822" s="49">
        <v>80.242599999999996</v>
      </c>
      <c r="O822" s="49">
        <v>79.492999999999995</v>
      </c>
      <c r="P822" s="49">
        <v>99.936000000000007</v>
      </c>
    </row>
    <row r="823" spans="1:16" x14ac:dyDescent="0.3">
      <c r="A823" s="49">
        <v>777</v>
      </c>
      <c r="B823" s="115">
        <f t="shared" si="84"/>
        <v>2.5452415812591505</v>
      </c>
      <c r="C823" s="49">
        <f t="shared" si="85"/>
        <v>497.68144970087457</v>
      </c>
      <c r="D823" s="49">
        <f t="shared" si="86"/>
        <v>0.31764705882352939</v>
      </c>
      <c r="E823" s="49">
        <f t="shared" si="86"/>
        <v>0.31107843137254904</v>
      </c>
      <c r="F823" s="49">
        <f t="shared" si="86"/>
        <v>0.38722745098039213</v>
      </c>
      <c r="G823" s="49" t="e">
        <f t="shared" si="87"/>
        <v>#REF!</v>
      </c>
      <c r="H823" s="49" t="e">
        <f t="shared" si="87"/>
        <v>#REF!</v>
      </c>
      <c r="I823" s="49" t="e">
        <f t="shared" si="87"/>
        <v>#REF!</v>
      </c>
      <c r="J823" s="116"/>
      <c r="K823" s="116"/>
      <c r="L823" s="116"/>
      <c r="N823" s="49">
        <v>81</v>
      </c>
      <c r="O823" s="49">
        <v>79.325000000000003</v>
      </c>
      <c r="P823" s="49">
        <v>98.742999999999995</v>
      </c>
    </row>
    <row r="824" spans="1:16" x14ac:dyDescent="0.3">
      <c r="A824" s="49">
        <v>778</v>
      </c>
      <c r="B824" s="115">
        <f t="shared" si="84"/>
        <v>2.543240605173255</v>
      </c>
      <c r="C824" s="49">
        <f t="shared" si="85"/>
        <v>498.07301653777529</v>
      </c>
      <c r="D824" s="49">
        <f t="shared" si="86"/>
        <v>0.31034941176470587</v>
      </c>
      <c r="E824" s="49">
        <f t="shared" si="86"/>
        <v>0.304878431372549</v>
      </c>
      <c r="F824" s="49">
        <f t="shared" si="86"/>
        <v>0.3843137254901961</v>
      </c>
      <c r="G824" s="49" t="e">
        <f t="shared" si="87"/>
        <v>#REF!</v>
      </c>
      <c r="H824" s="49" t="e">
        <f t="shared" si="87"/>
        <v>#REF!</v>
      </c>
      <c r="I824" s="49" t="e">
        <f t="shared" si="87"/>
        <v>#REF!</v>
      </c>
      <c r="J824" s="116"/>
      <c r="K824" s="116"/>
      <c r="L824" s="116"/>
      <c r="N824" s="49">
        <v>79.139099999999999</v>
      </c>
      <c r="O824" s="49">
        <v>77.744</v>
      </c>
      <c r="P824" s="49">
        <v>98</v>
      </c>
    </row>
    <row r="825" spans="1:16" x14ac:dyDescent="0.3">
      <c r="A825" s="49">
        <v>779</v>
      </c>
      <c r="B825" s="115">
        <f t="shared" si="84"/>
        <v>2.5412396290873596</v>
      </c>
      <c r="C825" s="49">
        <f t="shared" si="85"/>
        <v>498.46520001536408</v>
      </c>
      <c r="D825" s="49">
        <f t="shared" si="86"/>
        <v>0.30588235294117644</v>
      </c>
      <c r="E825" s="49">
        <f t="shared" si="86"/>
        <v>0.30192549019607845</v>
      </c>
      <c r="F825" s="49">
        <f t="shared" si="86"/>
        <v>0.3843137254901961</v>
      </c>
      <c r="G825" s="49" t="e">
        <f t="shared" si="87"/>
        <v>#REF!</v>
      </c>
      <c r="H825" s="49" t="e">
        <f t="shared" si="87"/>
        <v>#REF!</v>
      </c>
      <c r="I825" s="49" t="e">
        <f t="shared" si="87"/>
        <v>#REF!</v>
      </c>
      <c r="J825" s="116"/>
      <c r="K825" s="116"/>
      <c r="L825" s="116"/>
      <c r="N825" s="49">
        <v>78</v>
      </c>
      <c r="O825" s="49">
        <v>76.991</v>
      </c>
      <c r="P825" s="49">
        <v>98</v>
      </c>
    </row>
    <row r="826" spans="1:16" x14ac:dyDescent="0.3">
      <c r="A826" s="49">
        <v>780</v>
      </c>
      <c r="B826" s="115">
        <f t="shared" si="84"/>
        <v>2.5392386530014641</v>
      </c>
      <c r="C826" s="49">
        <f t="shared" si="85"/>
        <v>498.8580015914203</v>
      </c>
      <c r="D826" s="49">
        <f t="shared" si="86"/>
        <v>0.3204549019607843</v>
      </c>
      <c r="E826" s="49">
        <f t="shared" si="86"/>
        <v>0.30676862745098038</v>
      </c>
      <c r="F826" s="49">
        <f t="shared" si="86"/>
        <v>0.3843137254901961</v>
      </c>
      <c r="G826" s="49" t="e">
        <f t="shared" si="87"/>
        <v>#REF!</v>
      </c>
      <c r="H826" s="49" t="e">
        <f t="shared" si="87"/>
        <v>#REF!</v>
      </c>
      <c r="I826" s="49" t="e">
        <f t="shared" si="87"/>
        <v>#REF!</v>
      </c>
      <c r="J826" s="116"/>
      <c r="K826" s="116"/>
      <c r="L826" s="116"/>
      <c r="N826" s="49">
        <v>81.715999999999994</v>
      </c>
      <c r="O826" s="49">
        <v>78.225999999999999</v>
      </c>
      <c r="P826" s="49">
        <v>98</v>
      </c>
    </row>
    <row r="827" spans="1:16" x14ac:dyDescent="0.3">
      <c r="A827" s="49">
        <v>781</v>
      </c>
      <c r="B827" s="115">
        <f t="shared" si="84"/>
        <v>2.5372376769155682</v>
      </c>
      <c r="C827" s="49">
        <f t="shared" si="85"/>
        <v>499.2514227283221</v>
      </c>
      <c r="D827" s="49">
        <f t="shared" si="86"/>
        <v>0.32941176470588235</v>
      </c>
      <c r="E827" s="49">
        <f t="shared" si="86"/>
        <v>0.31223137254901956</v>
      </c>
      <c r="F827" s="49">
        <f t="shared" si="86"/>
        <v>0.38188627450980389</v>
      </c>
      <c r="G827" s="49" t="e">
        <f t="shared" si="87"/>
        <v>#REF!</v>
      </c>
      <c r="H827" s="49" t="e">
        <f t="shared" si="87"/>
        <v>#REF!</v>
      </c>
      <c r="I827" s="49" t="e">
        <f t="shared" si="87"/>
        <v>#REF!</v>
      </c>
      <c r="J827" s="116"/>
      <c r="K827" s="116"/>
      <c r="L827" s="116"/>
      <c r="N827" s="49">
        <v>84</v>
      </c>
      <c r="O827" s="49">
        <v>79.619</v>
      </c>
      <c r="P827" s="49">
        <v>97.381</v>
      </c>
    </row>
    <row r="828" spans="1:16" x14ac:dyDescent="0.3">
      <c r="A828" s="49">
        <v>782</v>
      </c>
      <c r="B828" s="115">
        <f t="shared" si="84"/>
        <v>2.5352367008296728</v>
      </c>
      <c r="C828" s="49">
        <f t="shared" si="85"/>
        <v>499.64546489306429</v>
      </c>
      <c r="D828" s="49">
        <f t="shared" si="86"/>
        <v>0.31243725490196073</v>
      </c>
      <c r="E828" s="49">
        <f t="shared" si="86"/>
        <v>0.31130196078431377</v>
      </c>
      <c r="F828" s="49">
        <f t="shared" si="86"/>
        <v>0.38039215686274508</v>
      </c>
      <c r="G828" s="49" t="e">
        <f t="shared" si="87"/>
        <v>#REF!</v>
      </c>
      <c r="H828" s="49" t="e">
        <f t="shared" si="87"/>
        <v>#REF!</v>
      </c>
      <c r="I828" s="49" t="e">
        <f t="shared" si="87"/>
        <v>#REF!</v>
      </c>
      <c r="J828" s="116"/>
      <c r="K828" s="116"/>
      <c r="L828" s="116"/>
      <c r="N828" s="49">
        <v>79.671499999999995</v>
      </c>
      <c r="O828" s="49">
        <v>79.382000000000005</v>
      </c>
      <c r="P828" s="49">
        <v>97</v>
      </c>
    </row>
    <row r="829" spans="1:16" x14ac:dyDescent="0.3">
      <c r="A829" s="49">
        <v>783</v>
      </c>
      <c r="B829" s="115">
        <f t="shared" si="84"/>
        <v>2.5332357247437773</v>
      </c>
      <c r="C829" s="49">
        <f t="shared" si="85"/>
        <v>500.04012955727677</v>
      </c>
      <c r="D829" s="49">
        <f t="shared" si="86"/>
        <v>0.30196078431372547</v>
      </c>
      <c r="E829" s="49">
        <f t="shared" si="86"/>
        <v>0.31222745098039212</v>
      </c>
      <c r="F829" s="49">
        <f t="shared" si="86"/>
        <v>0.37554509803921571</v>
      </c>
      <c r="G829" s="49" t="e">
        <f t="shared" si="87"/>
        <v>#REF!</v>
      </c>
      <c r="H829" s="49" t="e">
        <f t="shared" si="87"/>
        <v>#REF!</v>
      </c>
      <c r="I829" s="49" t="e">
        <f t="shared" si="87"/>
        <v>#REF!</v>
      </c>
      <c r="J829" s="116"/>
      <c r="K829" s="116"/>
      <c r="L829" s="116"/>
      <c r="N829" s="49">
        <v>77</v>
      </c>
      <c r="O829" s="49">
        <v>79.617999999999995</v>
      </c>
      <c r="P829" s="49">
        <v>95.763999999999996</v>
      </c>
    </row>
    <row r="830" spans="1:16" x14ac:dyDescent="0.3">
      <c r="A830" s="49">
        <v>784</v>
      </c>
      <c r="B830" s="115">
        <f t="shared" si="84"/>
        <v>2.5312347486578819</v>
      </c>
      <c r="C830" s="49">
        <f t="shared" si="85"/>
        <v>500.435418197243</v>
      </c>
      <c r="D830" s="49">
        <f t="shared" si="86"/>
        <v>0.30680274509803923</v>
      </c>
      <c r="E830" s="49">
        <f t="shared" si="86"/>
        <v>0.31582745098039211</v>
      </c>
      <c r="F830" s="49">
        <f t="shared" si="86"/>
        <v>0.37254901960784315</v>
      </c>
      <c r="G830" s="49" t="e">
        <f t="shared" si="87"/>
        <v>#REF!</v>
      </c>
      <c r="H830" s="49" t="e">
        <f t="shared" si="87"/>
        <v>#REF!</v>
      </c>
      <c r="I830" s="49" t="e">
        <f t="shared" si="87"/>
        <v>#REF!</v>
      </c>
      <c r="J830" s="116"/>
      <c r="K830" s="116"/>
      <c r="L830" s="116"/>
      <c r="N830" s="49">
        <v>78.234700000000004</v>
      </c>
      <c r="O830" s="49">
        <v>80.536000000000001</v>
      </c>
      <c r="P830" s="49">
        <v>95</v>
      </c>
    </row>
    <row r="831" spans="1:16" x14ac:dyDescent="0.3">
      <c r="A831" s="49">
        <v>785</v>
      </c>
      <c r="B831" s="115">
        <f t="shared" si="84"/>
        <v>2.529233772571986</v>
      </c>
      <c r="C831" s="49">
        <f t="shared" si="85"/>
        <v>500.83133229391808</v>
      </c>
      <c r="D831" s="49">
        <f t="shared" si="86"/>
        <v>0.30980392156862746</v>
      </c>
      <c r="E831" s="49">
        <f t="shared" si="86"/>
        <v>0.31461568627450981</v>
      </c>
      <c r="F831" s="49">
        <f t="shared" si="86"/>
        <v>0.36770980392156866</v>
      </c>
      <c r="G831" s="49" t="e">
        <f t="shared" ref="G831:I846" si="88">G830</f>
        <v>#REF!</v>
      </c>
      <c r="H831" s="49" t="e">
        <f t="shared" si="88"/>
        <v>#REF!</v>
      </c>
      <c r="I831" s="49" t="e">
        <f t="shared" si="88"/>
        <v>#REF!</v>
      </c>
      <c r="J831" s="116"/>
      <c r="K831" s="116"/>
      <c r="L831" s="116"/>
      <c r="N831" s="49">
        <v>79</v>
      </c>
      <c r="O831" s="49">
        <v>80.227000000000004</v>
      </c>
      <c r="P831" s="49">
        <v>93.766000000000005</v>
      </c>
    </row>
    <row r="832" spans="1:16" x14ac:dyDescent="0.3">
      <c r="A832" s="49">
        <v>786</v>
      </c>
      <c r="B832" s="115">
        <f t="shared" si="84"/>
        <v>2.5272327964860906</v>
      </c>
      <c r="C832" s="49">
        <f t="shared" si="85"/>
        <v>501.2278733329473</v>
      </c>
      <c r="D832" s="49">
        <f t="shared" si="86"/>
        <v>0.30013490196078429</v>
      </c>
      <c r="E832" s="49">
        <f t="shared" si="86"/>
        <v>0.315</v>
      </c>
      <c r="F832" s="49">
        <f t="shared" si="86"/>
        <v>0.36470588235294116</v>
      </c>
      <c r="G832" s="49" t="e">
        <f t="shared" si="88"/>
        <v>#REF!</v>
      </c>
      <c r="H832" s="49" t="e">
        <f t="shared" si="88"/>
        <v>#REF!</v>
      </c>
      <c r="I832" s="49" t="e">
        <f t="shared" si="88"/>
        <v>#REF!</v>
      </c>
      <c r="J832" s="116"/>
      <c r="K832" s="116"/>
      <c r="L832" s="116"/>
      <c r="N832" s="49">
        <v>76.534400000000005</v>
      </c>
      <c r="O832" s="49">
        <v>80.325000000000003</v>
      </c>
      <c r="P832" s="49">
        <v>93</v>
      </c>
    </row>
    <row r="833" spans="1:16" x14ac:dyDescent="0.3">
      <c r="A833" s="49">
        <v>787</v>
      </c>
      <c r="B833" s="115">
        <f t="shared" si="84"/>
        <v>2.5252318204001951</v>
      </c>
      <c r="C833" s="49">
        <f t="shared" si="85"/>
        <v>501.62504280468494</v>
      </c>
      <c r="D833" s="49">
        <f t="shared" si="86"/>
        <v>0.29411764705882354</v>
      </c>
      <c r="E833" s="49">
        <f t="shared" si="86"/>
        <v>0.314121568627451</v>
      </c>
      <c r="F833" s="49">
        <f t="shared" si="86"/>
        <v>0.35987450980392155</v>
      </c>
      <c r="G833" s="49" t="e">
        <f t="shared" si="88"/>
        <v>#REF!</v>
      </c>
      <c r="H833" s="49" t="e">
        <f t="shared" si="88"/>
        <v>#REF!</v>
      </c>
      <c r="I833" s="49" t="e">
        <f t="shared" si="88"/>
        <v>#REF!</v>
      </c>
      <c r="J833" s="116"/>
      <c r="K833" s="116"/>
      <c r="L833" s="116"/>
      <c r="N833" s="49">
        <v>75</v>
      </c>
      <c r="O833" s="49">
        <v>80.100999999999999</v>
      </c>
      <c r="P833" s="49">
        <v>91.768000000000001</v>
      </c>
    </row>
    <row r="834" spans="1:16" x14ac:dyDescent="0.3">
      <c r="A834" s="49">
        <v>788</v>
      </c>
      <c r="B834" s="115">
        <f t="shared" si="84"/>
        <v>2.5232308443142997</v>
      </c>
      <c r="C834" s="49">
        <f t="shared" si="85"/>
        <v>502.02284220421279</v>
      </c>
      <c r="D834" s="49">
        <f t="shared" si="86"/>
        <v>0.3134250980392157</v>
      </c>
      <c r="E834" s="49">
        <f t="shared" si="86"/>
        <v>0.31338039215686281</v>
      </c>
      <c r="F834" s="49">
        <f t="shared" si="86"/>
        <v>0.35686274509803922</v>
      </c>
      <c r="G834" s="49" t="e">
        <f t="shared" si="88"/>
        <v>#REF!</v>
      </c>
      <c r="H834" s="49" t="e">
        <f t="shared" si="88"/>
        <v>#REF!</v>
      </c>
      <c r="I834" s="49" t="e">
        <f t="shared" si="88"/>
        <v>#REF!</v>
      </c>
      <c r="J834" s="116"/>
      <c r="K834" s="116"/>
      <c r="L834" s="116"/>
      <c r="N834" s="49">
        <v>79.923400000000001</v>
      </c>
      <c r="O834" s="49">
        <v>79.912000000000006</v>
      </c>
      <c r="P834" s="49">
        <v>91</v>
      </c>
    </row>
    <row r="835" spans="1:16" x14ac:dyDescent="0.3">
      <c r="A835" s="49">
        <v>789</v>
      </c>
      <c r="B835" s="115">
        <f t="shared" si="84"/>
        <v>2.5212298682284038</v>
      </c>
      <c r="C835" s="49">
        <f t="shared" si="85"/>
        <v>502.42127303135908</v>
      </c>
      <c r="D835" s="49">
        <f t="shared" si="86"/>
        <v>0.32549019607843138</v>
      </c>
      <c r="E835" s="49">
        <f t="shared" si="86"/>
        <v>0.32096078431372549</v>
      </c>
      <c r="F835" s="49">
        <f t="shared" si="86"/>
        <v>0.36409803921568623</v>
      </c>
      <c r="G835" s="49" t="e">
        <f t="shared" si="88"/>
        <v>#REF!</v>
      </c>
      <c r="H835" s="49" t="e">
        <f t="shared" si="88"/>
        <v>#REF!</v>
      </c>
      <c r="I835" s="49" t="e">
        <f t="shared" si="88"/>
        <v>#REF!</v>
      </c>
      <c r="J835" s="116"/>
      <c r="K835" s="116"/>
      <c r="L835" s="116"/>
      <c r="N835" s="49">
        <v>83</v>
      </c>
      <c r="O835" s="49">
        <v>81.844999999999999</v>
      </c>
      <c r="P835" s="49">
        <v>92.844999999999999</v>
      </c>
    </row>
    <row r="836" spans="1:16" x14ac:dyDescent="0.3">
      <c r="A836" s="49">
        <v>790</v>
      </c>
      <c r="B836" s="115">
        <f t="shared" si="84"/>
        <v>2.5192288921425083</v>
      </c>
      <c r="C836" s="49">
        <f t="shared" si="85"/>
        <v>502.82033679071679</v>
      </c>
      <c r="D836" s="49">
        <f t="shared" si="86"/>
        <v>0.31103254901960786</v>
      </c>
      <c r="E836" s="49">
        <f t="shared" si="86"/>
        <v>0.32789803921568628</v>
      </c>
      <c r="F836" s="49">
        <f t="shared" si="86"/>
        <v>0.36862745098039212</v>
      </c>
      <c r="G836" s="49" t="e">
        <f t="shared" si="88"/>
        <v>#REF!</v>
      </c>
      <c r="H836" s="49" t="e">
        <f t="shared" si="88"/>
        <v>#REF!</v>
      </c>
      <c r="I836" s="49" t="e">
        <f t="shared" si="88"/>
        <v>#REF!</v>
      </c>
      <c r="J836" s="116"/>
      <c r="K836" s="116"/>
      <c r="L836" s="116"/>
      <c r="N836" s="49">
        <v>79.313299999999998</v>
      </c>
      <c r="O836" s="49">
        <v>83.614000000000004</v>
      </c>
      <c r="P836" s="49">
        <v>94</v>
      </c>
    </row>
    <row r="837" spans="1:16" x14ac:dyDescent="0.3">
      <c r="A837" s="49">
        <v>791</v>
      </c>
      <c r="B837" s="115">
        <f t="shared" si="84"/>
        <v>2.5172279160566129</v>
      </c>
      <c r="C837" s="49">
        <f t="shared" si="85"/>
        <v>503.22003499166328</v>
      </c>
      <c r="D837" s="49">
        <f t="shared" si="86"/>
        <v>0.30196078431372547</v>
      </c>
      <c r="E837" s="49">
        <f t="shared" si="86"/>
        <v>0.32700392156862745</v>
      </c>
      <c r="F837" s="49">
        <f t="shared" si="86"/>
        <v>0.35658823529411771</v>
      </c>
      <c r="G837" s="49" t="e">
        <f t="shared" si="88"/>
        <v>#REF!</v>
      </c>
      <c r="H837" s="49" t="e">
        <f t="shared" si="88"/>
        <v>#REF!</v>
      </c>
      <c r="I837" s="49" t="e">
        <f t="shared" si="88"/>
        <v>#REF!</v>
      </c>
      <c r="J837" s="116"/>
      <c r="K837" s="116"/>
      <c r="L837" s="116"/>
      <c r="N837" s="49">
        <v>77</v>
      </c>
      <c r="O837" s="49">
        <v>83.385999999999996</v>
      </c>
      <c r="P837" s="49">
        <v>90.93</v>
      </c>
    </row>
    <row r="838" spans="1:16" x14ac:dyDescent="0.3">
      <c r="A838" s="49">
        <v>792</v>
      </c>
      <c r="B838" s="115">
        <f t="shared" si="84"/>
        <v>2.5152269399707174</v>
      </c>
      <c r="C838" s="49">
        <f t="shared" si="85"/>
        <v>503.62036914837898</v>
      </c>
      <c r="D838" s="49">
        <f t="shared" si="86"/>
        <v>0.30436666666666667</v>
      </c>
      <c r="E838" s="49">
        <f t="shared" si="86"/>
        <v>0.32549019607843138</v>
      </c>
      <c r="F838" s="49">
        <f t="shared" si="86"/>
        <v>0.34901960784313724</v>
      </c>
      <c r="G838" s="49" t="e">
        <f t="shared" si="88"/>
        <v>#REF!</v>
      </c>
      <c r="H838" s="49" t="e">
        <f t="shared" si="88"/>
        <v>#REF!</v>
      </c>
      <c r="I838" s="49" t="e">
        <f t="shared" si="88"/>
        <v>#REF!</v>
      </c>
      <c r="J838" s="116"/>
      <c r="K838" s="116"/>
      <c r="L838" s="116"/>
      <c r="N838" s="49">
        <v>77.613500000000002</v>
      </c>
      <c r="O838" s="49">
        <v>83</v>
      </c>
      <c r="P838" s="49">
        <v>89</v>
      </c>
    </row>
    <row r="839" spans="1:16" x14ac:dyDescent="0.3">
      <c r="A839" s="49">
        <v>793</v>
      </c>
      <c r="B839" s="115">
        <f t="shared" si="84"/>
        <v>2.5132259638848216</v>
      </c>
      <c r="C839" s="49">
        <f t="shared" si="85"/>
        <v>504.02134077986659</v>
      </c>
      <c r="D839" s="49">
        <f t="shared" si="86"/>
        <v>0.30588235294117644</v>
      </c>
      <c r="E839" s="49">
        <f t="shared" si="86"/>
        <v>0.32549019607843138</v>
      </c>
      <c r="F839" s="49">
        <f t="shared" si="86"/>
        <v>0.36103921568627451</v>
      </c>
      <c r="G839" s="49" t="e">
        <f t="shared" si="88"/>
        <v>#REF!</v>
      </c>
      <c r="H839" s="49" t="e">
        <f t="shared" si="88"/>
        <v>#REF!</v>
      </c>
      <c r="I839" s="49" t="e">
        <f t="shared" si="88"/>
        <v>#REF!</v>
      </c>
      <c r="J839" s="116"/>
      <c r="K839" s="116"/>
      <c r="L839" s="116"/>
      <c r="N839" s="49">
        <v>78</v>
      </c>
      <c r="O839" s="49">
        <v>83</v>
      </c>
      <c r="P839" s="49">
        <v>92.064999999999998</v>
      </c>
    </row>
    <row r="840" spans="1:16" x14ac:dyDescent="0.3">
      <c r="A840" s="49">
        <v>794</v>
      </c>
      <c r="B840" s="115">
        <f t="shared" si="84"/>
        <v>2.5112249877989261</v>
      </c>
      <c r="C840" s="49">
        <f t="shared" si="85"/>
        <v>504.42295140997004</v>
      </c>
      <c r="D840" s="49">
        <f t="shared" si="86"/>
        <v>0.3082843137254902</v>
      </c>
      <c r="E840" s="49">
        <f t="shared" si="86"/>
        <v>0.32309019607843137</v>
      </c>
      <c r="F840" s="49">
        <f t="shared" si="86"/>
        <v>0.36862745098039212</v>
      </c>
      <c r="G840" s="49" t="e">
        <f t="shared" si="88"/>
        <v>#REF!</v>
      </c>
      <c r="H840" s="49" t="e">
        <f t="shared" si="88"/>
        <v>#REF!</v>
      </c>
      <c r="I840" s="49" t="e">
        <f t="shared" si="88"/>
        <v>#REF!</v>
      </c>
      <c r="J840" s="116"/>
      <c r="K840" s="116"/>
      <c r="L840" s="116"/>
      <c r="N840" s="49">
        <v>78.612499999999997</v>
      </c>
      <c r="O840" s="49">
        <v>82.388000000000005</v>
      </c>
      <c r="P840" s="49">
        <v>94</v>
      </c>
    </row>
    <row r="841" spans="1:16" x14ac:dyDescent="0.3">
      <c r="A841" s="49">
        <v>795</v>
      </c>
      <c r="B841" s="115">
        <f t="shared" si="84"/>
        <v>2.5092240117130307</v>
      </c>
      <c r="C841" s="49">
        <f t="shared" si="85"/>
        <v>504.82520256739423</v>
      </c>
      <c r="D841" s="49">
        <f t="shared" si="86"/>
        <v>0.30980392156862746</v>
      </c>
      <c r="E841" s="49">
        <f t="shared" si="86"/>
        <v>0.32636862745098039</v>
      </c>
      <c r="F841" s="49">
        <f t="shared" si="86"/>
        <v>0.35662745098039211</v>
      </c>
      <c r="G841" s="49" t="e">
        <f t="shared" si="88"/>
        <v>#REF!</v>
      </c>
      <c r="H841" s="49" t="e">
        <f t="shared" si="88"/>
        <v>#REF!</v>
      </c>
      <c r="I841" s="49" t="e">
        <f t="shared" si="88"/>
        <v>#REF!</v>
      </c>
      <c r="J841" s="116"/>
      <c r="K841" s="116"/>
      <c r="L841" s="116"/>
      <c r="N841" s="49">
        <v>79</v>
      </c>
      <c r="O841" s="49">
        <v>83.224000000000004</v>
      </c>
      <c r="P841" s="49">
        <v>90.94</v>
      </c>
    </row>
    <row r="842" spans="1:16" x14ac:dyDescent="0.3">
      <c r="A842" s="49">
        <v>796</v>
      </c>
      <c r="B842" s="115">
        <f t="shared" si="84"/>
        <v>2.5072230356271352</v>
      </c>
      <c r="C842" s="49">
        <f t="shared" si="85"/>
        <v>505.22809578572412</v>
      </c>
      <c r="D842" s="49">
        <f t="shared" si="86"/>
        <v>0.3074058823529412</v>
      </c>
      <c r="E842" s="49">
        <f t="shared" si="86"/>
        <v>0.33457254901960787</v>
      </c>
      <c r="F842" s="49">
        <f t="shared" si="86"/>
        <v>0.34901960784313724</v>
      </c>
      <c r="G842" s="49" t="e">
        <f t="shared" si="88"/>
        <v>#REF!</v>
      </c>
      <c r="H842" s="49" t="e">
        <f t="shared" si="88"/>
        <v>#REF!</v>
      </c>
      <c r="I842" s="49" t="e">
        <f t="shared" si="88"/>
        <v>#REF!</v>
      </c>
      <c r="J842" s="116"/>
      <c r="K842" s="116"/>
      <c r="L842" s="116"/>
      <c r="N842" s="49">
        <v>78.388499999999993</v>
      </c>
      <c r="O842" s="49">
        <v>85.316000000000003</v>
      </c>
      <c r="P842" s="49">
        <v>89</v>
      </c>
    </row>
    <row r="843" spans="1:16" x14ac:dyDescent="0.3">
      <c r="A843" s="49">
        <v>797</v>
      </c>
      <c r="B843" s="115">
        <f t="shared" si="84"/>
        <v>2.5052220595412393</v>
      </c>
      <c r="C843" s="49">
        <f t="shared" si="85"/>
        <v>505.63163260344442</v>
      </c>
      <c r="D843" s="49">
        <f t="shared" si="86"/>
        <v>0.30589960784313724</v>
      </c>
      <c r="E843" s="49">
        <f t="shared" si="86"/>
        <v>0.34005490196078431</v>
      </c>
      <c r="F843" s="49">
        <f t="shared" si="86"/>
        <v>0.3442274509803922</v>
      </c>
      <c r="G843" s="49" t="e">
        <f t="shared" si="88"/>
        <v>#REF!</v>
      </c>
      <c r="H843" s="49" t="e">
        <f t="shared" si="88"/>
        <v>#REF!</v>
      </c>
      <c r="I843" s="49" t="e">
        <f t="shared" si="88"/>
        <v>#REF!</v>
      </c>
      <c r="J843" s="116"/>
      <c r="K843" s="116"/>
      <c r="L843" s="116"/>
      <c r="N843" s="49">
        <v>78.004400000000004</v>
      </c>
      <c r="O843" s="49">
        <v>86.713999999999999</v>
      </c>
      <c r="P843" s="49">
        <v>87.778000000000006</v>
      </c>
    </row>
    <row r="844" spans="1:16" x14ac:dyDescent="0.3">
      <c r="A844" s="49">
        <v>798</v>
      </c>
      <c r="B844" s="115">
        <f t="shared" si="84"/>
        <v>2.5032210834553439</v>
      </c>
      <c r="C844" s="49">
        <f t="shared" si="85"/>
        <v>506.03581456395875</v>
      </c>
      <c r="D844" s="49">
        <f t="shared" si="86"/>
        <v>0.30607647058823528</v>
      </c>
      <c r="E844" s="49">
        <f t="shared" si="86"/>
        <v>0.3423921568627451</v>
      </c>
      <c r="F844" s="49">
        <f t="shared" si="86"/>
        <v>0.34117647058823525</v>
      </c>
      <c r="G844" s="49" t="e">
        <f t="shared" si="88"/>
        <v>#REF!</v>
      </c>
      <c r="H844" s="49" t="e">
        <f t="shared" si="88"/>
        <v>#REF!</v>
      </c>
      <c r="I844" s="49" t="e">
        <f t="shared" si="88"/>
        <v>#REF!</v>
      </c>
      <c r="J844" s="116"/>
      <c r="K844" s="116"/>
      <c r="L844" s="116"/>
      <c r="N844" s="49">
        <v>78.049499999999995</v>
      </c>
      <c r="O844" s="49">
        <v>87.31</v>
      </c>
      <c r="P844" s="49">
        <v>87</v>
      </c>
    </row>
    <row r="845" spans="1:16" x14ac:dyDescent="0.3">
      <c r="A845" s="49">
        <v>799</v>
      </c>
      <c r="B845" s="115">
        <f t="shared" si="84"/>
        <v>2.5012201073694484</v>
      </c>
      <c r="C845" s="49">
        <f t="shared" si="85"/>
        <v>506.4406432156099</v>
      </c>
      <c r="D845" s="49">
        <f t="shared" si="86"/>
        <v>0.30633019607843137</v>
      </c>
      <c r="E845" s="49">
        <f t="shared" si="86"/>
        <v>0.34312549019607846</v>
      </c>
      <c r="F845" s="49">
        <f t="shared" si="86"/>
        <v>0.34596078431372546</v>
      </c>
      <c r="G845" s="49" t="e">
        <f t="shared" si="88"/>
        <v>#REF!</v>
      </c>
      <c r="H845" s="49" t="e">
        <f t="shared" si="88"/>
        <v>#REF!</v>
      </c>
      <c r="I845" s="49" t="e">
        <f t="shared" si="88"/>
        <v>#REF!</v>
      </c>
      <c r="J845" s="116"/>
      <c r="K845" s="116"/>
      <c r="L845" s="116"/>
      <c r="N845" s="49">
        <v>78.114199999999997</v>
      </c>
      <c r="O845" s="49">
        <v>87.497</v>
      </c>
      <c r="P845" s="49">
        <v>88.22</v>
      </c>
    </row>
    <row r="846" spans="1:16" x14ac:dyDescent="0.3">
      <c r="A846" s="49">
        <v>800</v>
      </c>
      <c r="B846" s="115">
        <f t="shared" si="84"/>
        <v>2.499219131283553</v>
      </c>
      <c r="C846" s="49">
        <f t="shared" si="85"/>
        <v>506.84612011169924</v>
      </c>
      <c r="D846" s="49">
        <f t="shared" si="86"/>
        <v>0.31091882352941175</v>
      </c>
      <c r="E846" s="49">
        <f t="shared" si="86"/>
        <v>0.34550980392156866</v>
      </c>
      <c r="F846" s="49">
        <f t="shared" si="86"/>
        <v>0.34901960784313724</v>
      </c>
      <c r="G846" s="49" t="e">
        <f t="shared" si="88"/>
        <v>#REF!</v>
      </c>
      <c r="H846" s="49" t="e">
        <f t="shared" si="88"/>
        <v>#REF!</v>
      </c>
      <c r="I846" s="49" t="e">
        <f t="shared" si="88"/>
        <v>#REF!</v>
      </c>
      <c r="J846" s="116"/>
      <c r="K846" s="116"/>
      <c r="L846" s="116"/>
      <c r="N846" s="49">
        <v>79.284300000000002</v>
      </c>
      <c r="O846" s="49">
        <v>88.105000000000004</v>
      </c>
      <c r="P846" s="49">
        <v>89</v>
      </c>
    </row>
    <row r="847" spans="1:16" x14ac:dyDescent="0.3">
      <c r="A847" s="49">
        <v>801</v>
      </c>
      <c r="B847" s="115">
        <f t="shared" si="84"/>
        <v>2.4972181551976571</v>
      </c>
      <c r="C847" s="49">
        <f t="shared" si="85"/>
        <v>507.25224681050673</v>
      </c>
      <c r="D847" s="49">
        <f t="shared" si="86"/>
        <v>0.31372549019607843</v>
      </c>
      <c r="E847" s="49">
        <f t="shared" si="86"/>
        <v>0.34926666666666667</v>
      </c>
      <c r="F847" s="49">
        <f t="shared" si="86"/>
        <v>0.34663137254901966</v>
      </c>
      <c r="G847" s="49" t="e">
        <f t="shared" ref="G847:I862" si="89">G846</f>
        <v>#REF!</v>
      </c>
      <c r="H847" s="49" t="e">
        <f t="shared" si="89"/>
        <v>#REF!</v>
      </c>
      <c r="I847" s="49" t="e">
        <f t="shared" si="89"/>
        <v>#REF!</v>
      </c>
      <c r="J847" s="116"/>
      <c r="K847" s="116"/>
      <c r="L847" s="116"/>
      <c r="N847" s="49">
        <v>80</v>
      </c>
      <c r="O847" s="49">
        <v>89.063000000000002</v>
      </c>
      <c r="P847" s="49">
        <v>88.391000000000005</v>
      </c>
    </row>
    <row r="848" spans="1:16" x14ac:dyDescent="0.3">
      <c r="A848" s="49">
        <v>802</v>
      </c>
      <c r="B848" s="115">
        <f t="shared" si="84"/>
        <v>2.4952171791117617</v>
      </c>
      <c r="C848" s="49">
        <f t="shared" si="85"/>
        <v>507.65902487531065</v>
      </c>
      <c r="D848" s="49">
        <f t="shared" si="86"/>
        <v>0.32132196078431374</v>
      </c>
      <c r="E848" s="49">
        <f t="shared" si="86"/>
        <v>0.34967843137254906</v>
      </c>
      <c r="F848" s="49">
        <f t="shared" si="86"/>
        <v>0.34509803921568627</v>
      </c>
      <c r="G848" s="49" t="e">
        <f t="shared" si="89"/>
        <v>#REF!</v>
      </c>
      <c r="H848" s="49" t="e">
        <f t="shared" si="89"/>
        <v>#REF!</v>
      </c>
      <c r="I848" s="49" t="e">
        <f t="shared" si="89"/>
        <v>#REF!</v>
      </c>
      <c r="J848" s="116"/>
      <c r="K848" s="116"/>
      <c r="L848" s="116"/>
      <c r="N848" s="49">
        <v>81.937100000000001</v>
      </c>
      <c r="O848" s="49">
        <v>89.168000000000006</v>
      </c>
      <c r="P848" s="49">
        <v>88</v>
      </c>
    </row>
    <row r="849" spans="1:16" x14ac:dyDescent="0.3">
      <c r="A849" s="49">
        <v>803</v>
      </c>
      <c r="B849" s="115">
        <f t="shared" si="84"/>
        <v>2.4932162030258662</v>
      </c>
      <c r="C849" s="49">
        <f t="shared" si="85"/>
        <v>508.06645587440801</v>
      </c>
      <c r="D849" s="49">
        <f t="shared" si="86"/>
        <v>0.32558784313725492</v>
      </c>
      <c r="E849" s="49">
        <f t="shared" si="86"/>
        <v>0.34663529411764704</v>
      </c>
      <c r="F849" s="49">
        <f t="shared" si="86"/>
        <v>0.34032941176470588</v>
      </c>
      <c r="G849" s="49" t="e">
        <f t="shared" si="89"/>
        <v>#REF!</v>
      </c>
      <c r="H849" s="49" t="e">
        <f t="shared" si="89"/>
        <v>#REF!</v>
      </c>
      <c r="I849" s="49" t="e">
        <f t="shared" si="89"/>
        <v>#REF!</v>
      </c>
      <c r="J849" s="116"/>
      <c r="K849" s="116"/>
      <c r="L849" s="116"/>
      <c r="N849" s="49">
        <v>83.024900000000002</v>
      </c>
      <c r="O849" s="49">
        <v>88.391999999999996</v>
      </c>
      <c r="P849" s="49">
        <v>86.784000000000006</v>
      </c>
    </row>
    <row r="850" spans="1:16" x14ac:dyDescent="0.3">
      <c r="A850" s="49">
        <v>804</v>
      </c>
      <c r="B850" s="115">
        <f t="shared" si="84"/>
        <v>2.4912152269399708</v>
      </c>
      <c r="C850" s="49">
        <f t="shared" si="85"/>
        <v>508.47454138113443</v>
      </c>
      <c r="D850" s="49">
        <f t="shared" si="86"/>
        <v>0.33108352941176467</v>
      </c>
      <c r="E850" s="49">
        <f t="shared" si="86"/>
        <v>0.34748235294117646</v>
      </c>
      <c r="F850" s="49">
        <f t="shared" si="86"/>
        <v>0.33725490196078428</v>
      </c>
      <c r="G850" s="49" t="e">
        <f t="shared" si="89"/>
        <v>#REF!</v>
      </c>
      <c r="H850" s="49" t="e">
        <f t="shared" si="89"/>
        <v>#REF!</v>
      </c>
      <c r="I850" s="49" t="e">
        <f t="shared" si="89"/>
        <v>#REF!</v>
      </c>
      <c r="J850" s="116"/>
      <c r="K850" s="116"/>
      <c r="L850" s="116"/>
      <c r="N850" s="49">
        <v>84.426299999999998</v>
      </c>
      <c r="O850" s="49">
        <v>88.608000000000004</v>
      </c>
      <c r="P850" s="49">
        <v>86</v>
      </c>
    </row>
    <row r="851" spans="1:16" x14ac:dyDescent="0.3">
      <c r="A851" s="49">
        <v>805</v>
      </c>
      <c r="B851" s="115">
        <f t="shared" si="84"/>
        <v>2.4892142508540749</v>
      </c>
      <c r="C851" s="49">
        <f t="shared" si="85"/>
        <v>508.8832829738846</v>
      </c>
      <c r="D851" s="49">
        <f t="shared" si="86"/>
        <v>0.33472274509803918</v>
      </c>
      <c r="E851" s="49">
        <f t="shared" si="86"/>
        <v>0.35378039215686274</v>
      </c>
      <c r="F851" s="49">
        <f t="shared" si="86"/>
        <v>0.33487450980392153</v>
      </c>
      <c r="G851" s="49" t="e">
        <f t="shared" si="89"/>
        <v>#REF!</v>
      </c>
      <c r="H851" s="49" t="e">
        <f t="shared" si="89"/>
        <v>#REF!</v>
      </c>
      <c r="I851" s="49" t="e">
        <f t="shared" si="89"/>
        <v>#REF!</v>
      </c>
      <c r="J851" s="116"/>
      <c r="K851" s="116"/>
      <c r="L851" s="116"/>
      <c r="N851" s="49">
        <v>85.354299999999995</v>
      </c>
      <c r="O851" s="49">
        <v>90.213999999999999</v>
      </c>
      <c r="P851" s="49">
        <v>85.393000000000001</v>
      </c>
    </row>
    <row r="852" spans="1:16" x14ac:dyDescent="0.3">
      <c r="A852" s="49">
        <v>806</v>
      </c>
      <c r="B852" s="115">
        <f t="shared" si="84"/>
        <v>2.4872132747681794</v>
      </c>
      <c r="C852" s="49">
        <f t="shared" si="85"/>
        <v>509.29268223613224</v>
      </c>
      <c r="D852" s="49">
        <f t="shared" si="86"/>
        <v>0.32063372549019609</v>
      </c>
      <c r="E852" s="49">
        <f t="shared" si="86"/>
        <v>0.35527450980392156</v>
      </c>
      <c r="F852" s="49">
        <f t="shared" si="86"/>
        <v>0.33333333333333337</v>
      </c>
      <c r="G852" s="49" t="e">
        <f t="shared" si="89"/>
        <v>#REF!</v>
      </c>
      <c r="H852" s="49" t="e">
        <f t="shared" si="89"/>
        <v>#REF!</v>
      </c>
      <c r="I852" s="49" t="e">
        <f t="shared" si="89"/>
        <v>#REF!</v>
      </c>
      <c r="J852" s="116"/>
      <c r="K852" s="116"/>
      <c r="L852" s="116"/>
      <c r="N852" s="49">
        <v>81.761600000000001</v>
      </c>
      <c r="O852" s="49">
        <v>90.594999999999999</v>
      </c>
      <c r="P852" s="49">
        <v>85</v>
      </c>
    </row>
    <row r="853" spans="1:16" x14ac:dyDescent="0.3">
      <c r="A853" s="49">
        <v>807</v>
      </c>
      <c r="B853" s="115">
        <f t="shared" si="84"/>
        <v>2.485212298682284</v>
      </c>
      <c r="C853" s="49">
        <f t="shared" si="85"/>
        <v>509.70274075645119</v>
      </c>
      <c r="D853" s="49">
        <f t="shared" si="86"/>
        <v>0.31190549019607838</v>
      </c>
      <c r="E853" s="49">
        <f t="shared" si="86"/>
        <v>0.34701568627450979</v>
      </c>
      <c r="F853" s="49">
        <f t="shared" si="86"/>
        <v>0.33095686274509806</v>
      </c>
      <c r="G853" s="49" t="e">
        <f t="shared" si="89"/>
        <v>#REF!</v>
      </c>
      <c r="H853" s="49" t="e">
        <f t="shared" si="89"/>
        <v>#REF!</v>
      </c>
      <c r="I853" s="49" t="e">
        <f t="shared" si="89"/>
        <v>#REF!</v>
      </c>
      <c r="J853" s="116"/>
      <c r="K853" s="116"/>
      <c r="L853" s="116"/>
      <c r="N853" s="49">
        <v>79.535899999999998</v>
      </c>
      <c r="O853" s="49">
        <v>88.489000000000004</v>
      </c>
      <c r="P853" s="49">
        <v>84.394000000000005</v>
      </c>
    </row>
    <row r="854" spans="1:16" x14ac:dyDescent="0.3">
      <c r="A854" s="49">
        <v>808</v>
      </c>
      <c r="B854" s="115">
        <f t="shared" si="84"/>
        <v>2.4832113225963885</v>
      </c>
      <c r="C854" s="49">
        <f t="shared" si="85"/>
        <v>510.11346012853534</v>
      </c>
      <c r="D854" s="49">
        <f t="shared" si="86"/>
        <v>0.31211215686274507</v>
      </c>
      <c r="E854" s="49">
        <f t="shared" si="86"/>
        <v>0.34806666666666669</v>
      </c>
      <c r="F854" s="49">
        <f t="shared" si="86"/>
        <v>0.32941176470588235</v>
      </c>
      <c r="G854" s="49" t="e">
        <f t="shared" si="89"/>
        <v>#REF!</v>
      </c>
      <c r="H854" s="49" t="e">
        <f t="shared" si="89"/>
        <v>#REF!</v>
      </c>
      <c r="I854" s="49" t="e">
        <f t="shared" si="89"/>
        <v>#REF!</v>
      </c>
      <c r="J854" s="116"/>
      <c r="K854" s="116"/>
      <c r="L854" s="116"/>
      <c r="N854" s="49">
        <v>79.5886</v>
      </c>
      <c r="O854" s="49">
        <v>88.757000000000005</v>
      </c>
      <c r="P854" s="49">
        <v>84</v>
      </c>
    </row>
    <row r="855" spans="1:16" x14ac:dyDescent="0.3">
      <c r="A855" s="49">
        <v>809</v>
      </c>
      <c r="B855" s="115">
        <f t="shared" si="84"/>
        <v>2.4812103465104927</v>
      </c>
      <c r="C855" s="49">
        <f t="shared" si="85"/>
        <v>510.52484195121968</v>
      </c>
      <c r="D855" s="49">
        <f t="shared" si="86"/>
        <v>0.31231882352941176</v>
      </c>
      <c r="E855" s="49">
        <f t="shared" si="86"/>
        <v>0.35904705882352939</v>
      </c>
      <c r="F855" s="49">
        <f t="shared" si="86"/>
        <v>0.32703921568627448</v>
      </c>
      <c r="G855" s="49" t="e">
        <f t="shared" si="89"/>
        <v>#REF!</v>
      </c>
      <c r="H855" s="49" t="e">
        <f t="shared" si="89"/>
        <v>#REF!</v>
      </c>
      <c r="I855" s="49" t="e">
        <f t="shared" si="89"/>
        <v>#REF!</v>
      </c>
      <c r="J855" s="116"/>
      <c r="K855" s="116"/>
      <c r="L855" s="116"/>
      <c r="N855" s="49">
        <v>79.641300000000001</v>
      </c>
      <c r="O855" s="49">
        <v>91.557000000000002</v>
      </c>
      <c r="P855" s="49">
        <v>83.394999999999996</v>
      </c>
    </row>
    <row r="856" spans="1:16" x14ac:dyDescent="0.3">
      <c r="A856" s="49">
        <v>810</v>
      </c>
      <c r="B856" s="115">
        <f t="shared" si="84"/>
        <v>2.4792093704245972</v>
      </c>
      <c r="C856" s="49">
        <f t="shared" si="85"/>
        <v>510.93688782850074</v>
      </c>
      <c r="D856" s="49">
        <f t="shared" si="86"/>
        <v>0.32346196078431372</v>
      </c>
      <c r="E856" s="49">
        <f t="shared" si="86"/>
        <v>0.36560392156862742</v>
      </c>
      <c r="F856" s="49">
        <f t="shared" si="86"/>
        <v>0.32549019607843138</v>
      </c>
      <c r="G856" s="49" t="e">
        <f t="shared" si="89"/>
        <v>#REF!</v>
      </c>
      <c r="H856" s="49" t="e">
        <f t="shared" si="89"/>
        <v>#REF!</v>
      </c>
      <c r="I856" s="49" t="e">
        <f t="shared" si="89"/>
        <v>#REF!</v>
      </c>
      <c r="J856" s="116"/>
      <c r="K856" s="116"/>
      <c r="L856" s="116"/>
      <c r="N856" s="49">
        <v>82.482799999999997</v>
      </c>
      <c r="O856" s="49">
        <v>93.228999999999999</v>
      </c>
      <c r="P856" s="49">
        <v>83</v>
      </c>
    </row>
    <row r="857" spans="1:16" x14ac:dyDescent="0.3">
      <c r="A857" s="49">
        <v>811</v>
      </c>
      <c r="B857" s="115">
        <f t="shared" si="84"/>
        <v>2.4772083943387018</v>
      </c>
      <c r="C857" s="49">
        <f t="shared" si="85"/>
        <v>511.34959936955767</v>
      </c>
      <c r="D857" s="49">
        <f t="shared" si="86"/>
        <v>0.33040509803921564</v>
      </c>
      <c r="E857" s="49">
        <f t="shared" si="86"/>
        <v>0.36934901960784317</v>
      </c>
      <c r="F857" s="49">
        <f t="shared" si="86"/>
        <v>0.32075294117647057</v>
      </c>
      <c r="G857" s="49" t="e">
        <f t="shared" si="89"/>
        <v>#REF!</v>
      </c>
      <c r="H857" s="49" t="e">
        <f t="shared" si="89"/>
        <v>#REF!</v>
      </c>
      <c r="I857" s="49" t="e">
        <f t="shared" si="89"/>
        <v>#REF!</v>
      </c>
      <c r="J857" s="116"/>
      <c r="K857" s="116"/>
      <c r="L857" s="116"/>
      <c r="N857" s="49">
        <v>84.253299999999996</v>
      </c>
      <c r="O857" s="49">
        <v>94.183999999999997</v>
      </c>
      <c r="P857" s="49">
        <v>81.792000000000002</v>
      </c>
    </row>
    <row r="858" spans="1:16" x14ac:dyDescent="0.3">
      <c r="A858" s="49">
        <v>812</v>
      </c>
      <c r="B858" s="115">
        <f t="shared" si="84"/>
        <v>2.4752074182528059</v>
      </c>
      <c r="C858" s="49">
        <f t="shared" si="85"/>
        <v>511.76297818877322</v>
      </c>
      <c r="D858" s="49">
        <f t="shared" si="86"/>
        <v>0.32214627450980393</v>
      </c>
      <c r="E858" s="49">
        <f t="shared" si="86"/>
        <v>0.36916470588235295</v>
      </c>
      <c r="F858" s="49">
        <f t="shared" si="86"/>
        <v>0.31764705882352939</v>
      </c>
      <c r="G858" s="49" t="e">
        <f t="shared" si="89"/>
        <v>#REF!</v>
      </c>
      <c r="H858" s="49" t="e">
        <f t="shared" si="89"/>
        <v>#REF!</v>
      </c>
      <c r="I858" s="49" t="e">
        <f t="shared" si="89"/>
        <v>#REF!</v>
      </c>
      <c r="J858" s="116"/>
      <c r="K858" s="116"/>
      <c r="L858" s="116"/>
      <c r="N858" s="49">
        <v>82.147300000000001</v>
      </c>
      <c r="O858" s="49">
        <v>94.137</v>
      </c>
      <c r="P858" s="49">
        <v>81</v>
      </c>
    </row>
    <row r="859" spans="1:16" x14ac:dyDescent="0.3">
      <c r="A859" s="49">
        <v>813</v>
      </c>
      <c r="B859" s="115">
        <f t="shared" si="84"/>
        <v>2.4732064421669104</v>
      </c>
      <c r="C859" s="49">
        <f t="shared" si="85"/>
        <v>512.17702590575436</v>
      </c>
      <c r="D859" s="49">
        <f t="shared" si="86"/>
        <v>0.31706705882352937</v>
      </c>
      <c r="E859" s="49">
        <f t="shared" si="86"/>
        <v>0.36601176470588237</v>
      </c>
      <c r="F859" s="49">
        <f t="shared" si="86"/>
        <v>0.31764705882352939</v>
      </c>
      <c r="G859" s="49" t="e">
        <f t="shared" si="89"/>
        <v>#REF!</v>
      </c>
      <c r="H859" s="49" t="e">
        <f t="shared" si="89"/>
        <v>#REF!</v>
      </c>
      <c r="I859" s="49" t="e">
        <f t="shared" si="89"/>
        <v>#REF!</v>
      </c>
      <c r="J859" s="116"/>
      <c r="K859" s="116"/>
      <c r="L859" s="116"/>
      <c r="N859" s="49">
        <v>80.852099999999993</v>
      </c>
      <c r="O859" s="49">
        <v>93.332999999999998</v>
      </c>
      <c r="P859" s="49">
        <v>81</v>
      </c>
    </row>
    <row r="860" spans="1:16" x14ac:dyDescent="0.3">
      <c r="A860" s="49">
        <v>814</v>
      </c>
      <c r="B860" s="115">
        <f t="shared" si="84"/>
        <v>2.471205466081015</v>
      </c>
      <c r="C860" s="49">
        <f t="shared" si="85"/>
        <v>512.59174414535414</v>
      </c>
      <c r="D860" s="49">
        <f t="shared" si="86"/>
        <v>0.32267607843137253</v>
      </c>
      <c r="E860" s="49">
        <f t="shared" si="86"/>
        <v>0.36771372549019604</v>
      </c>
      <c r="F860" s="49">
        <f t="shared" si="86"/>
        <v>0.31764705882352939</v>
      </c>
      <c r="G860" s="49" t="e">
        <f t="shared" si="89"/>
        <v>#REF!</v>
      </c>
      <c r="H860" s="49" t="e">
        <f t="shared" si="89"/>
        <v>#REF!</v>
      </c>
      <c r="I860" s="49" t="e">
        <f t="shared" si="89"/>
        <v>#REF!</v>
      </c>
      <c r="J860" s="116"/>
      <c r="K860" s="116"/>
      <c r="L860" s="116"/>
      <c r="N860" s="49">
        <v>82.282399999999996</v>
      </c>
      <c r="O860" s="49">
        <v>93.766999999999996</v>
      </c>
      <c r="P860" s="49">
        <v>81</v>
      </c>
    </row>
    <row r="861" spans="1:16" x14ac:dyDescent="0.3">
      <c r="A861" s="49">
        <v>815</v>
      </c>
      <c r="B861" s="115">
        <f t="shared" si="84"/>
        <v>2.4692044899951195</v>
      </c>
      <c r="C861" s="49">
        <f t="shared" si="85"/>
        <v>513.00713453769231</v>
      </c>
      <c r="D861" s="49">
        <f t="shared" si="86"/>
        <v>0.32582313725490197</v>
      </c>
      <c r="E861" s="49">
        <f t="shared" si="86"/>
        <v>0.37632941176470586</v>
      </c>
      <c r="F861" s="49">
        <f t="shared" si="86"/>
        <v>0.32236862745098038</v>
      </c>
      <c r="G861" s="49" t="e">
        <f t="shared" si="89"/>
        <v>#REF!</v>
      </c>
      <c r="H861" s="49" t="e">
        <f t="shared" si="89"/>
        <v>#REF!</v>
      </c>
      <c r="I861" s="49" t="e">
        <f t="shared" si="89"/>
        <v>#REF!</v>
      </c>
      <c r="J861" s="116"/>
      <c r="K861" s="116"/>
      <c r="L861" s="116"/>
      <c r="N861" s="49">
        <v>83.084900000000005</v>
      </c>
      <c r="O861" s="49">
        <v>95.963999999999999</v>
      </c>
      <c r="P861" s="49">
        <v>82.203999999999994</v>
      </c>
    </row>
    <row r="862" spans="1:16" x14ac:dyDescent="0.3">
      <c r="A862" s="49">
        <v>816</v>
      </c>
      <c r="B862" s="115">
        <f t="shared" si="84"/>
        <v>2.4672035139092237</v>
      </c>
      <c r="C862" s="49">
        <f t="shared" si="85"/>
        <v>513.42319871817722</v>
      </c>
      <c r="D862" s="49">
        <f t="shared" si="86"/>
        <v>0.31609137254901959</v>
      </c>
      <c r="E862" s="49">
        <f t="shared" si="86"/>
        <v>0.37837647058823531</v>
      </c>
      <c r="F862" s="49">
        <f t="shared" si="86"/>
        <v>0.32549019607843138</v>
      </c>
      <c r="G862" s="49" t="e">
        <f t="shared" si="89"/>
        <v>#REF!</v>
      </c>
      <c r="H862" s="49" t="e">
        <f t="shared" si="89"/>
        <v>#REF!</v>
      </c>
      <c r="I862" s="49" t="e">
        <f t="shared" si="89"/>
        <v>#REF!</v>
      </c>
      <c r="J862" s="116"/>
      <c r="K862" s="116"/>
      <c r="L862" s="116"/>
      <c r="N862" s="49">
        <v>80.603300000000004</v>
      </c>
      <c r="O862" s="49">
        <v>96.486000000000004</v>
      </c>
      <c r="P862" s="49">
        <v>83</v>
      </c>
    </row>
    <row r="863" spans="1:16" x14ac:dyDescent="0.3">
      <c r="A863" s="49">
        <v>817</v>
      </c>
      <c r="B863" s="115">
        <f t="shared" si="84"/>
        <v>2.4652025378233282</v>
      </c>
      <c r="C863" s="49">
        <f t="shared" si="85"/>
        <v>513.83993832752628</v>
      </c>
      <c r="D863" s="49">
        <f t="shared" si="86"/>
        <v>0.31054470588235294</v>
      </c>
      <c r="E863" s="49">
        <f t="shared" si="86"/>
        <v>0.3812862745098039</v>
      </c>
      <c r="F863" s="49">
        <f t="shared" si="86"/>
        <v>0.31605882352941178</v>
      </c>
      <c r="G863" s="49" t="e">
        <f t="shared" ref="G863:I878" si="90">G862</f>
        <v>#REF!</v>
      </c>
      <c r="H863" s="49" t="e">
        <f t="shared" si="90"/>
        <v>#REF!</v>
      </c>
      <c r="I863" s="49" t="e">
        <f t="shared" si="90"/>
        <v>#REF!</v>
      </c>
      <c r="J863" s="116"/>
      <c r="K863" s="116"/>
      <c r="L863" s="116"/>
      <c r="N863" s="49">
        <v>79.188900000000004</v>
      </c>
      <c r="O863" s="49">
        <v>97.227999999999994</v>
      </c>
      <c r="P863" s="49">
        <v>80.594999999999999</v>
      </c>
    </row>
    <row r="864" spans="1:16" x14ac:dyDescent="0.3">
      <c r="A864" s="49">
        <v>818</v>
      </c>
      <c r="B864" s="115">
        <f t="shared" si="84"/>
        <v>2.4632015617374328</v>
      </c>
      <c r="C864" s="49">
        <f t="shared" si="85"/>
        <v>514.25735501178906</v>
      </c>
      <c r="D864" s="49">
        <f t="shared" si="86"/>
        <v>0.31193411764705881</v>
      </c>
      <c r="E864" s="49">
        <f t="shared" si="86"/>
        <v>0.38685490196078431</v>
      </c>
      <c r="F864" s="49">
        <f t="shared" si="86"/>
        <v>0.30980392156862746</v>
      </c>
      <c r="G864" s="49" t="e">
        <f t="shared" si="90"/>
        <v>#REF!</v>
      </c>
      <c r="H864" s="49" t="e">
        <f t="shared" si="90"/>
        <v>#REF!</v>
      </c>
      <c r="I864" s="49" t="e">
        <f t="shared" si="90"/>
        <v>#REF!</v>
      </c>
      <c r="J864" s="116"/>
      <c r="K864" s="116"/>
      <c r="L864" s="116"/>
      <c r="N864" s="49">
        <v>79.543199999999999</v>
      </c>
      <c r="O864" s="49">
        <v>98.647999999999996</v>
      </c>
      <c r="P864" s="49">
        <v>79</v>
      </c>
    </row>
    <row r="865" spans="1:16" x14ac:dyDescent="0.3">
      <c r="A865" s="49">
        <v>819</v>
      </c>
      <c r="B865" s="115">
        <f t="shared" si="84"/>
        <v>2.4612005856515373</v>
      </c>
      <c r="C865" s="49">
        <f t="shared" si="85"/>
        <v>514.67545042236782</v>
      </c>
      <c r="D865" s="49">
        <f t="shared" si="86"/>
        <v>0.31275529411764708</v>
      </c>
      <c r="E865" s="49">
        <f t="shared" si="86"/>
        <v>0.38596078431372549</v>
      </c>
      <c r="F865" s="49">
        <f t="shared" si="86"/>
        <v>0.30038823529411762</v>
      </c>
      <c r="G865" s="49" t="e">
        <f t="shared" si="90"/>
        <v>#REF!</v>
      </c>
      <c r="H865" s="49" t="e">
        <f t="shared" si="90"/>
        <v>#REF!</v>
      </c>
      <c r="I865" s="49" t="e">
        <f t="shared" si="90"/>
        <v>#REF!</v>
      </c>
      <c r="J865" s="116"/>
      <c r="K865" s="116"/>
      <c r="L865" s="116"/>
      <c r="N865" s="49">
        <v>79.752600000000001</v>
      </c>
      <c r="O865" s="49">
        <v>98.42</v>
      </c>
      <c r="P865" s="49">
        <v>76.599000000000004</v>
      </c>
    </row>
    <row r="866" spans="1:16" x14ac:dyDescent="0.3">
      <c r="A866" s="49">
        <v>820</v>
      </c>
      <c r="B866" s="115">
        <f t="shared" si="84"/>
        <v>2.4591996095656414</v>
      </c>
      <c r="C866" s="49">
        <f t="shared" si="85"/>
        <v>515.09422621603937</v>
      </c>
      <c r="D866" s="49">
        <f t="shared" si="86"/>
        <v>0.3148972549019608</v>
      </c>
      <c r="E866" s="49">
        <f t="shared" si="86"/>
        <v>0.38670588235294118</v>
      </c>
      <c r="F866" s="49">
        <f t="shared" si="86"/>
        <v>0.2942313725490196</v>
      </c>
      <c r="G866" s="49" t="e">
        <f t="shared" si="90"/>
        <v>#REF!</v>
      </c>
      <c r="H866" s="49" t="e">
        <f t="shared" si="90"/>
        <v>#REF!</v>
      </c>
      <c r="I866" s="49" t="e">
        <f t="shared" si="90"/>
        <v>#REF!</v>
      </c>
      <c r="J866" s="116"/>
      <c r="K866" s="116"/>
      <c r="L866" s="116"/>
      <c r="N866" s="49">
        <v>80.2988</v>
      </c>
      <c r="O866" s="49">
        <v>98.61</v>
      </c>
      <c r="P866" s="49">
        <v>75.028999999999996</v>
      </c>
    </row>
    <row r="867" spans="1:16" x14ac:dyDescent="0.3">
      <c r="A867" s="49">
        <v>821</v>
      </c>
      <c r="B867" s="115">
        <f t="shared" si="84"/>
        <v>2.457198633479746</v>
      </c>
      <c r="C867" s="49">
        <f t="shared" si="85"/>
        <v>515.51368405497749</v>
      </c>
      <c r="D867" s="49">
        <f t="shared" si="86"/>
        <v>0.31622313725490192</v>
      </c>
      <c r="E867" s="49">
        <f t="shared" si="86"/>
        <v>0.3907176470588235</v>
      </c>
      <c r="F867" s="49">
        <f t="shared" si="86"/>
        <v>0.30335686274509799</v>
      </c>
      <c r="G867" s="49" t="e">
        <f t="shared" si="90"/>
        <v>#REF!</v>
      </c>
      <c r="H867" s="49" t="e">
        <f t="shared" si="90"/>
        <v>#REF!</v>
      </c>
      <c r="I867" s="49" t="e">
        <f t="shared" si="90"/>
        <v>#REF!</v>
      </c>
      <c r="J867" s="116"/>
      <c r="K867" s="116"/>
      <c r="L867" s="116"/>
      <c r="N867" s="49">
        <v>80.636899999999997</v>
      </c>
      <c r="O867" s="49">
        <v>99.632999999999996</v>
      </c>
      <c r="P867" s="49">
        <v>77.355999999999995</v>
      </c>
    </row>
    <row r="868" spans="1:16" x14ac:dyDescent="0.3">
      <c r="A868" s="49">
        <v>822</v>
      </c>
      <c r="B868" s="115">
        <f t="shared" si="84"/>
        <v>2.4551976573938505</v>
      </c>
      <c r="C868" s="49">
        <f t="shared" si="85"/>
        <v>515.93382560677458</v>
      </c>
      <c r="D868" s="49">
        <f t="shared" si="86"/>
        <v>0.31946549019607845</v>
      </c>
      <c r="E868" s="49">
        <f t="shared" si="86"/>
        <v>0.39473333333333332</v>
      </c>
      <c r="F868" s="49">
        <f t="shared" si="86"/>
        <v>0.30888627450980394</v>
      </c>
      <c r="G868" s="49" t="e">
        <f t="shared" si="90"/>
        <v>#REF!</v>
      </c>
      <c r="H868" s="49" t="e">
        <f t="shared" si="90"/>
        <v>#REF!</v>
      </c>
      <c r="I868" s="49" t="e">
        <f t="shared" si="90"/>
        <v>#REF!</v>
      </c>
      <c r="J868" s="116"/>
      <c r="K868" s="116"/>
      <c r="L868" s="116"/>
      <c r="N868" s="49">
        <v>81.463700000000003</v>
      </c>
      <c r="O868" s="49">
        <v>100.657</v>
      </c>
      <c r="P868" s="49">
        <v>78.766000000000005</v>
      </c>
    </row>
    <row r="869" spans="1:16" x14ac:dyDescent="0.3">
      <c r="A869" s="49">
        <v>823</v>
      </c>
      <c r="B869" s="115">
        <f t="shared" si="84"/>
        <v>2.4531966813079551</v>
      </c>
      <c r="C869" s="49">
        <f t="shared" si="85"/>
        <v>516.35465254446353</v>
      </c>
      <c r="D869" s="49">
        <f t="shared" si="86"/>
        <v>0.32156862745098042</v>
      </c>
      <c r="E869" s="49">
        <f t="shared" si="86"/>
        <v>0.40109803921568626</v>
      </c>
      <c r="F869" s="49">
        <f t="shared" si="86"/>
        <v>0.31104313725490196</v>
      </c>
      <c r="G869" s="49" t="e">
        <f t="shared" si="90"/>
        <v>#REF!</v>
      </c>
      <c r="H869" s="49" t="e">
        <f t="shared" si="90"/>
        <v>#REF!</v>
      </c>
      <c r="I869" s="49" t="e">
        <f t="shared" si="90"/>
        <v>#REF!</v>
      </c>
      <c r="J869" s="116"/>
      <c r="K869" s="116"/>
      <c r="L869" s="116"/>
      <c r="N869" s="49">
        <v>82</v>
      </c>
      <c r="O869" s="49">
        <v>102.28</v>
      </c>
      <c r="P869" s="49">
        <v>79.316000000000003</v>
      </c>
    </row>
    <row r="870" spans="1:16" x14ac:dyDescent="0.3">
      <c r="A870" s="49">
        <v>824</v>
      </c>
      <c r="B870" s="115">
        <f t="shared" si="84"/>
        <v>2.4511957052220592</v>
      </c>
      <c r="C870" s="49">
        <f t="shared" si="85"/>
        <v>516.77616654654082</v>
      </c>
      <c r="D870" s="49">
        <f t="shared" si="86"/>
        <v>0.32559176470588236</v>
      </c>
      <c r="E870" s="49">
        <f t="shared" si="86"/>
        <v>0.40668627450980388</v>
      </c>
      <c r="F870" s="49">
        <f t="shared" si="86"/>
        <v>0.31246274509803923</v>
      </c>
      <c r="G870" s="49" t="e">
        <f t="shared" si="90"/>
        <v>#REF!</v>
      </c>
      <c r="H870" s="49" t="e">
        <f t="shared" si="90"/>
        <v>#REF!</v>
      </c>
      <c r="I870" s="49" t="e">
        <f t="shared" si="90"/>
        <v>#REF!</v>
      </c>
      <c r="J870" s="116"/>
      <c r="K870" s="116"/>
      <c r="L870" s="116"/>
      <c r="N870" s="49">
        <v>83.025899999999993</v>
      </c>
      <c r="O870" s="49">
        <v>103.705</v>
      </c>
      <c r="P870" s="49">
        <v>79.677999999999997</v>
      </c>
    </row>
    <row r="871" spans="1:16" x14ac:dyDescent="0.3">
      <c r="A871" s="49">
        <v>825</v>
      </c>
      <c r="B871" s="115">
        <f t="shared" si="84"/>
        <v>2.4491947291361638</v>
      </c>
      <c r="C871" s="49">
        <f t="shared" si="85"/>
        <v>517.19836929698727</v>
      </c>
      <c r="D871" s="49">
        <f t="shared" si="86"/>
        <v>0.32840117647058825</v>
      </c>
      <c r="E871" s="49">
        <f t="shared" si="86"/>
        <v>0.40601568627450979</v>
      </c>
      <c r="F871" s="49">
        <f t="shared" si="86"/>
        <v>0.30169803921568628</v>
      </c>
      <c r="G871" s="49" t="e">
        <f t="shared" si="90"/>
        <v>#REF!</v>
      </c>
      <c r="H871" s="49" t="e">
        <f t="shared" si="90"/>
        <v>#REF!</v>
      </c>
      <c r="I871" s="49" t="e">
        <f t="shared" si="90"/>
        <v>#REF!</v>
      </c>
      <c r="J871" s="116"/>
      <c r="K871" s="116"/>
      <c r="L871" s="116"/>
      <c r="N871" s="49">
        <v>83.7423</v>
      </c>
      <c r="O871" s="49">
        <v>103.53400000000001</v>
      </c>
      <c r="P871" s="49">
        <v>76.933000000000007</v>
      </c>
    </row>
    <row r="872" spans="1:16" x14ac:dyDescent="0.3">
      <c r="A872" s="49">
        <v>826</v>
      </c>
      <c r="B872" s="115">
        <f t="shared" si="84"/>
        <v>2.4471937530502683</v>
      </c>
      <c r="C872" s="49">
        <f t="shared" si="85"/>
        <v>517.62126248529228</v>
      </c>
      <c r="D872" s="49">
        <f t="shared" si="86"/>
        <v>0.33030392156862748</v>
      </c>
      <c r="E872" s="49">
        <f t="shared" si="86"/>
        <v>0.40453333333333336</v>
      </c>
      <c r="F872" s="49">
        <f t="shared" si="86"/>
        <v>0.29472941176470591</v>
      </c>
      <c r="G872" s="49" t="e">
        <f t="shared" si="90"/>
        <v>#REF!</v>
      </c>
      <c r="H872" s="49" t="e">
        <f t="shared" si="90"/>
        <v>#REF!</v>
      </c>
      <c r="I872" s="49" t="e">
        <f t="shared" si="90"/>
        <v>#REF!</v>
      </c>
      <c r="J872" s="116"/>
      <c r="K872" s="116"/>
      <c r="L872" s="116"/>
      <c r="N872" s="49">
        <v>84.227500000000006</v>
      </c>
      <c r="O872" s="49">
        <v>103.15600000000001</v>
      </c>
      <c r="P872" s="49">
        <v>75.156000000000006</v>
      </c>
    </row>
    <row r="873" spans="1:16" x14ac:dyDescent="0.3">
      <c r="A873" s="49">
        <v>827</v>
      </c>
      <c r="B873" s="115">
        <f t="shared" si="84"/>
        <v>2.4451927769643729</v>
      </c>
      <c r="C873" s="49">
        <f t="shared" si="85"/>
        <v>518.04484780647488</v>
      </c>
      <c r="D873" s="49">
        <f t="shared" si="86"/>
        <v>0.33172549019607844</v>
      </c>
      <c r="E873" s="49">
        <f t="shared" si="86"/>
        <v>0.40654509803921568</v>
      </c>
      <c r="F873" s="49">
        <f t="shared" si="86"/>
        <v>0.29736078431372548</v>
      </c>
      <c r="G873" s="49" t="e">
        <f t="shared" si="90"/>
        <v>#REF!</v>
      </c>
      <c r="H873" s="49" t="e">
        <f t="shared" si="90"/>
        <v>#REF!</v>
      </c>
      <c r="I873" s="49" t="e">
        <f t="shared" si="90"/>
        <v>#REF!</v>
      </c>
      <c r="J873" s="116"/>
      <c r="K873" s="116"/>
      <c r="L873" s="116"/>
      <c r="N873" s="49">
        <v>84.59</v>
      </c>
      <c r="O873" s="49">
        <v>103.669</v>
      </c>
      <c r="P873" s="49">
        <v>75.826999999999998</v>
      </c>
    </row>
    <row r="874" spans="1:16" x14ac:dyDescent="0.3">
      <c r="A874" s="49">
        <v>828</v>
      </c>
      <c r="B874" s="115">
        <f t="shared" si="84"/>
        <v>2.443191800878477</v>
      </c>
      <c r="C874" s="49">
        <f t="shared" si="85"/>
        <v>518.46912696110769</v>
      </c>
      <c r="D874" s="49">
        <f t="shared" si="86"/>
        <v>0.3238372549019608</v>
      </c>
      <c r="E874" s="49">
        <f t="shared" si="86"/>
        <v>0.41251764705882349</v>
      </c>
      <c r="F874" s="49">
        <f t="shared" si="86"/>
        <v>0.29974509803921567</v>
      </c>
      <c r="G874" s="49" t="e">
        <f t="shared" si="90"/>
        <v>#REF!</v>
      </c>
      <c r="H874" s="49" t="e">
        <f t="shared" si="90"/>
        <v>#REF!</v>
      </c>
      <c r="I874" s="49" t="e">
        <f t="shared" si="90"/>
        <v>#REF!</v>
      </c>
      <c r="J874" s="116"/>
      <c r="K874" s="116"/>
      <c r="L874" s="116"/>
      <c r="N874" s="49">
        <v>82.578500000000005</v>
      </c>
      <c r="O874" s="49">
        <v>105.19199999999999</v>
      </c>
      <c r="P874" s="49">
        <v>76.435000000000002</v>
      </c>
    </row>
    <row r="875" spans="1:16" x14ac:dyDescent="0.3">
      <c r="A875" s="49">
        <v>829</v>
      </c>
      <c r="B875" s="115">
        <f t="shared" si="84"/>
        <v>2.4411908247925815</v>
      </c>
      <c r="C875" s="49">
        <f t="shared" si="85"/>
        <v>518.89410165533809</v>
      </c>
      <c r="D875" s="49">
        <f t="shared" si="86"/>
        <v>0.31824431372549017</v>
      </c>
      <c r="E875" s="49">
        <f t="shared" si="86"/>
        <v>0.41855686274509801</v>
      </c>
      <c r="F875" s="49">
        <f t="shared" si="86"/>
        <v>0.30925882352941175</v>
      </c>
      <c r="G875" s="49" t="e">
        <f t="shared" si="90"/>
        <v>#REF!</v>
      </c>
      <c r="H875" s="49" t="e">
        <f t="shared" si="90"/>
        <v>#REF!</v>
      </c>
      <c r="I875" s="49" t="e">
        <f t="shared" si="90"/>
        <v>#REF!</v>
      </c>
      <c r="J875" s="116"/>
      <c r="K875" s="116"/>
      <c r="L875" s="116"/>
      <c r="N875" s="49">
        <v>81.152299999999997</v>
      </c>
      <c r="O875" s="49">
        <v>106.732</v>
      </c>
      <c r="P875" s="49">
        <v>78.861000000000004</v>
      </c>
    </row>
    <row r="876" spans="1:16" x14ac:dyDescent="0.3">
      <c r="A876" s="49">
        <v>830</v>
      </c>
      <c r="B876" s="115">
        <f t="shared" si="84"/>
        <v>2.4391898487066861</v>
      </c>
      <c r="C876" s="49">
        <f t="shared" si="85"/>
        <v>519.31977360091253</v>
      </c>
      <c r="D876" s="49">
        <f t="shared" si="86"/>
        <v>0.32659176470588236</v>
      </c>
      <c r="E876" s="49">
        <f t="shared" si="86"/>
        <v>0.42060392156862747</v>
      </c>
      <c r="F876" s="49">
        <f t="shared" si="86"/>
        <v>0.31460392156862749</v>
      </c>
      <c r="G876" s="49" t="e">
        <f t="shared" si="90"/>
        <v>#REF!</v>
      </c>
      <c r="H876" s="49" t="e">
        <f t="shared" si="90"/>
        <v>#REF!</v>
      </c>
      <c r="I876" s="49" t="e">
        <f t="shared" si="90"/>
        <v>#REF!</v>
      </c>
      <c r="J876" s="116"/>
      <c r="K876" s="116"/>
      <c r="L876" s="116"/>
      <c r="N876" s="49">
        <v>83.280900000000003</v>
      </c>
      <c r="O876" s="49">
        <v>107.254</v>
      </c>
      <c r="P876" s="49">
        <v>80.224000000000004</v>
      </c>
    </row>
    <row r="877" spans="1:16" x14ac:dyDescent="0.3">
      <c r="A877" s="49">
        <v>831</v>
      </c>
      <c r="B877" s="115">
        <f t="shared" si="84"/>
        <v>2.4371888726207906</v>
      </c>
      <c r="C877" s="49">
        <f t="shared" si="85"/>
        <v>519.74614451519903</v>
      </c>
      <c r="D877" s="49">
        <f t="shared" si="86"/>
        <v>0.33255254901960785</v>
      </c>
      <c r="E877" s="49">
        <f t="shared" si="86"/>
        <v>0.42509803921568629</v>
      </c>
      <c r="F877" s="49">
        <f t="shared" si="86"/>
        <v>0.30345098039215684</v>
      </c>
      <c r="G877" s="49" t="e">
        <f t="shared" si="90"/>
        <v>#REF!</v>
      </c>
      <c r="H877" s="49" t="e">
        <f t="shared" si="90"/>
        <v>#REF!</v>
      </c>
      <c r="I877" s="49" t="e">
        <f t="shared" si="90"/>
        <v>#REF!</v>
      </c>
      <c r="J877" s="116"/>
      <c r="K877" s="116"/>
      <c r="L877" s="116"/>
      <c r="N877" s="49">
        <v>84.800899999999999</v>
      </c>
      <c r="O877" s="49">
        <v>108.4</v>
      </c>
      <c r="P877" s="49">
        <v>77.38</v>
      </c>
    </row>
    <row r="878" spans="1:16" x14ac:dyDescent="0.3">
      <c r="A878" s="49">
        <v>832</v>
      </c>
      <c r="B878" s="115">
        <f t="shared" si="84"/>
        <v>2.4351878965348948</v>
      </c>
      <c r="C878" s="49">
        <f t="shared" si="85"/>
        <v>520.17321612120986</v>
      </c>
      <c r="D878" s="49">
        <f t="shared" si="86"/>
        <v>0.31946588235294116</v>
      </c>
      <c r="E878" s="49">
        <f t="shared" si="86"/>
        <v>0.42943529411764708</v>
      </c>
      <c r="F878" s="49">
        <f t="shared" si="86"/>
        <v>0.29649019607843141</v>
      </c>
      <c r="G878" s="49" t="e">
        <f t="shared" si="90"/>
        <v>#REF!</v>
      </c>
      <c r="H878" s="49" t="e">
        <f t="shared" si="90"/>
        <v>#REF!</v>
      </c>
      <c r="I878" s="49" t="e">
        <f t="shared" si="90"/>
        <v>#REF!</v>
      </c>
      <c r="J878" s="116"/>
      <c r="K878" s="116"/>
      <c r="L878" s="116"/>
      <c r="N878" s="49">
        <v>81.463800000000006</v>
      </c>
      <c r="O878" s="49">
        <v>109.506</v>
      </c>
      <c r="P878" s="49">
        <v>75.605000000000004</v>
      </c>
    </row>
    <row r="879" spans="1:16" x14ac:dyDescent="0.3">
      <c r="A879" s="49">
        <v>833</v>
      </c>
      <c r="B879" s="115">
        <f t="shared" ref="B879:B942" si="91">4.1/2049*(2049-A879)</f>
        <v>2.4331869204489993</v>
      </c>
      <c r="C879" s="49">
        <f t="shared" ref="C879:C942" si="92">0.4*18.6*78.1*2.18/B879</f>
        <v>520.60099014762534</v>
      </c>
      <c r="D879" s="49">
        <f t="shared" ref="D879:F942" si="93">N879/250/1.02</f>
        <v>0.31017137254901961</v>
      </c>
      <c r="E879" s="49">
        <f t="shared" si="93"/>
        <v>0.42622745098039216</v>
      </c>
      <c r="F879" s="49">
        <f t="shared" si="93"/>
        <v>0.29824705882352937</v>
      </c>
      <c r="G879" s="49" t="e">
        <f t="shared" ref="G879:I894" si="94">G878</f>
        <v>#REF!</v>
      </c>
      <c r="H879" s="49" t="e">
        <f t="shared" si="94"/>
        <v>#REF!</v>
      </c>
      <c r="I879" s="49" t="e">
        <f t="shared" si="94"/>
        <v>#REF!</v>
      </c>
      <c r="J879" s="116"/>
      <c r="K879" s="116"/>
      <c r="L879" s="116"/>
      <c r="N879" s="49">
        <v>79.093699999999998</v>
      </c>
      <c r="O879" s="49">
        <v>108.688</v>
      </c>
      <c r="P879" s="49">
        <v>76.052999999999997</v>
      </c>
    </row>
    <row r="880" spans="1:16" x14ac:dyDescent="0.3">
      <c r="A880" s="49">
        <v>834</v>
      </c>
      <c r="B880" s="115">
        <f t="shared" si="91"/>
        <v>2.4311859443631039</v>
      </c>
      <c r="C880" s="49">
        <f t="shared" si="92"/>
        <v>521.02946832881673</v>
      </c>
      <c r="D880" s="49">
        <f t="shared" si="93"/>
        <v>0.32363098039215688</v>
      </c>
      <c r="E880" s="49">
        <f t="shared" si="93"/>
        <v>0.42585490196078435</v>
      </c>
      <c r="F880" s="49">
        <f t="shared" si="93"/>
        <v>0.29941568627450982</v>
      </c>
      <c r="G880" s="49" t="e">
        <f t="shared" si="94"/>
        <v>#REF!</v>
      </c>
      <c r="H880" s="49" t="e">
        <f t="shared" si="94"/>
        <v>#REF!</v>
      </c>
      <c r="I880" s="49" t="e">
        <f t="shared" si="94"/>
        <v>#REF!</v>
      </c>
      <c r="J880" s="116"/>
      <c r="K880" s="116"/>
      <c r="L880" s="116"/>
      <c r="N880" s="49">
        <v>82.525899999999993</v>
      </c>
      <c r="O880" s="49">
        <v>108.593</v>
      </c>
      <c r="P880" s="49">
        <v>76.350999999999999</v>
      </c>
    </row>
    <row r="881" spans="1:16" x14ac:dyDescent="0.3">
      <c r="A881" s="49">
        <v>835</v>
      </c>
      <c r="B881" s="115">
        <f t="shared" si="91"/>
        <v>2.4291849682772084</v>
      </c>
      <c r="C881" s="49">
        <f t="shared" si="92"/>
        <v>521.45865240487012</v>
      </c>
      <c r="D881" s="49">
        <f t="shared" si="93"/>
        <v>0.33333333333333337</v>
      </c>
      <c r="E881" s="49">
        <f t="shared" si="93"/>
        <v>0.42977254901960782</v>
      </c>
      <c r="F881" s="49">
        <f t="shared" si="93"/>
        <v>0.29893725490196082</v>
      </c>
      <c r="G881" s="49" t="e">
        <f t="shared" si="94"/>
        <v>#REF!</v>
      </c>
      <c r="H881" s="49" t="e">
        <f t="shared" si="94"/>
        <v>#REF!</v>
      </c>
      <c r="I881" s="49" t="e">
        <f t="shared" si="94"/>
        <v>#REF!</v>
      </c>
      <c r="J881" s="116"/>
      <c r="K881" s="116"/>
      <c r="L881" s="116"/>
      <c r="N881" s="49">
        <v>85</v>
      </c>
      <c r="O881" s="49">
        <v>109.592</v>
      </c>
      <c r="P881" s="49">
        <v>76.228999999999999</v>
      </c>
    </row>
    <row r="882" spans="1:16" x14ac:dyDescent="0.3">
      <c r="A882" s="49">
        <v>836</v>
      </c>
      <c r="B882" s="115">
        <f t="shared" si="91"/>
        <v>2.4271839921913125</v>
      </c>
      <c r="C882" s="49">
        <f t="shared" si="92"/>
        <v>521.88854412160958</v>
      </c>
      <c r="D882" s="49">
        <f t="shared" si="93"/>
        <v>0.32636862745098039</v>
      </c>
      <c r="E882" s="49">
        <f t="shared" si="93"/>
        <v>0.43462352941176469</v>
      </c>
      <c r="F882" s="49">
        <f t="shared" si="93"/>
        <v>0.2988274509803921</v>
      </c>
      <c r="G882" s="49" t="e">
        <f t="shared" si="94"/>
        <v>#REF!</v>
      </c>
      <c r="H882" s="49" t="e">
        <f t="shared" si="94"/>
        <v>#REF!</v>
      </c>
      <c r="I882" s="49" t="e">
        <f t="shared" si="94"/>
        <v>#REF!</v>
      </c>
      <c r="J882" s="116"/>
      <c r="K882" s="116"/>
      <c r="L882" s="116"/>
      <c r="N882" s="49">
        <v>83.224000000000004</v>
      </c>
      <c r="O882" s="49">
        <v>110.82899999999999</v>
      </c>
      <c r="P882" s="49">
        <v>76.200999999999993</v>
      </c>
    </row>
    <row r="883" spans="1:16" x14ac:dyDescent="0.3">
      <c r="A883" s="49">
        <v>837</v>
      </c>
      <c r="B883" s="115">
        <f t="shared" si="91"/>
        <v>2.4251830161054171</v>
      </c>
      <c r="C883" s="49">
        <f t="shared" si="92"/>
        <v>522.31914523062085</v>
      </c>
      <c r="D883" s="49">
        <f t="shared" si="93"/>
        <v>0.32156862745098042</v>
      </c>
      <c r="E883" s="49">
        <f t="shared" si="93"/>
        <v>0.44061176470588231</v>
      </c>
      <c r="F883" s="49">
        <f t="shared" si="93"/>
        <v>0.29917647058823532</v>
      </c>
      <c r="G883" s="49" t="e">
        <f t="shared" si="94"/>
        <v>#REF!</v>
      </c>
      <c r="H883" s="49" t="e">
        <f t="shared" si="94"/>
        <v>#REF!</v>
      </c>
      <c r="I883" s="49" t="e">
        <f t="shared" si="94"/>
        <v>#REF!</v>
      </c>
      <c r="J883" s="116"/>
      <c r="K883" s="116"/>
      <c r="L883" s="116"/>
      <c r="N883" s="49">
        <v>82</v>
      </c>
      <c r="O883" s="49">
        <v>112.35599999999999</v>
      </c>
      <c r="P883" s="49">
        <v>76.290000000000006</v>
      </c>
    </row>
    <row r="884" spans="1:16" x14ac:dyDescent="0.3">
      <c r="A884" s="49">
        <v>838</v>
      </c>
      <c r="B884" s="115">
        <f t="shared" si="91"/>
        <v>2.4231820400195216</v>
      </c>
      <c r="C884" s="49">
        <f t="shared" si="92"/>
        <v>522.75045748927528</v>
      </c>
      <c r="D884" s="49">
        <f t="shared" si="93"/>
        <v>0.33547490196078433</v>
      </c>
      <c r="E884" s="49">
        <f t="shared" si="93"/>
        <v>0.4454549019607843</v>
      </c>
      <c r="F884" s="49">
        <f t="shared" si="93"/>
        <v>0.29883921568627447</v>
      </c>
      <c r="G884" s="49" t="e">
        <f t="shared" si="94"/>
        <v>#REF!</v>
      </c>
      <c r="H884" s="49" t="e">
        <f t="shared" si="94"/>
        <v>#REF!</v>
      </c>
      <c r="I884" s="49" t="e">
        <f t="shared" si="94"/>
        <v>#REF!</v>
      </c>
      <c r="J884" s="116"/>
      <c r="K884" s="116"/>
      <c r="L884" s="116"/>
      <c r="N884" s="49">
        <v>85.546099999999996</v>
      </c>
      <c r="O884" s="49">
        <v>113.59099999999999</v>
      </c>
      <c r="P884" s="49">
        <v>76.203999999999994</v>
      </c>
    </row>
    <row r="885" spans="1:16" x14ac:dyDescent="0.3">
      <c r="A885" s="49">
        <v>839</v>
      </c>
      <c r="B885" s="115">
        <f t="shared" si="91"/>
        <v>2.4211810639336262</v>
      </c>
      <c r="C885" s="49">
        <f t="shared" si="92"/>
        <v>523.18248266075398</v>
      </c>
      <c r="D885" s="49">
        <f t="shared" si="93"/>
        <v>0.34509803921568627</v>
      </c>
      <c r="E885" s="49">
        <f t="shared" si="93"/>
        <v>0.44596078431372549</v>
      </c>
      <c r="F885" s="49">
        <f t="shared" si="93"/>
        <v>0.29236078431372553</v>
      </c>
      <c r="G885" s="49" t="e">
        <f t="shared" si="94"/>
        <v>#REF!</v>
      </c>
      <c r="H885" s="49" t="e">
        <f t="shared" si="94"/>
        <v>#REF!</v>
      </c>
      <c r="I885" s="49" t="e">
        <f t="shared" si="94"/>
        <v>#REF!</v>
      </c>
      <c r="J885" s="116"/>
      <c r="K885" s="116"/>
      <c r="L885" s="116"/>
      <c r="N885" s="49">
        <v>88</v>
      </c>
      <c r="O885" s="49">
        <v>113.72</v>
      </c>
      <c r="P885" s="49">
        <v>74.552000000000007</v>
      </c>
    </row>
    <row r="886" spans="1:16" x14ac:dyDescent="0.3">
      <c r="A886" s="49">
        <v>840</v>
      </c>
      <c r="B886" s="115">
        <f t="shared" si="91"/>
        <v>2.4191800878477303</v>
      </c>
      <c r="C886" s="49">
        <f t="shared" si="92"/>
        <v>523.61522251407155</v>
      </c>
      <c r="D886" s="49">
        <f t="shared" si="93"/>
        <v>0.33584235294117643</v>
      </c>
      <c r="E886" s="49">
        <f t="shared" si="93"/>
        <v>0.44510588235294113</v>
      </c>
      <c r="F886" s="49">
        <f t="shared" si="93"/>
        <v>0.28822745098039221</v>
      </c>
      <c r="G886" s="49" t="e">
        <f t="shared" si="94"/>
        <v>#REF!</v>
      </c>
      <c r="H886" s="49" t="e">
        <f t="shared" si="94"/>
        <v>#REF!</v>
      </c>
      <c r="I886" s="49" t="e">
        <f t="shared" si="94"/>
        <v>#REF!</v>
      </c>
      <c r="J886" s="116"/>
      <c r="K886" s="116"/>
      <c r="L886" s="116"/>
      <c r="N886" s="49">
        <v>85.639799999999994</v>
      </c>
      <c r="O886" s="49">
        <v>113.502</v>
      </c>
      <c r="P886" s="49">
        <v>73.498000000000005</v>
      </c>
    </row>
    <row r="887" spans="1:16" x14ac:dyDescent="0.3">
      <c r="A887" s="49">
        <v>841</v>
      </c>
      <c r="B887" s="115">
        <f t="shared" si="91"/>
        <v>2.4171791117618349</v>
      </c>
      <c r="C887" s="49">
        <f t="shared" si="92"/>
        <v>524.04867882409962</v>
      </c>
      <c r="D887" s="49">
        <f t="shared" si="93"/>
        <v>0.32941176470588235</v>
      </c>
      <c r="E887" s="49">
        <f t="shared" si="93"/>
        <v>0.44842745098039216</v>
      </c>
      <c r="F887" s="49">
        <f t="shared" si="93"/>
        <v>0.28269803921568626</v>
      </c>
      <c r="G887" s="49" t="e">
        <f t="shared" si="94"/>
        <v>#REF!</v>
      </c>
      <c r="H887" s="49" t="e">
        <f t="shared" si="94"/>
        <v>#REF!</v>
      </c>
      <c r="I887" s="49" t="e">
        <f t="shared" si="94"/>
        <v>#REF!</v>
      </c>
      <c r="J887" s="116"/>
      <c r="K887" s="116"/>
      <c r="L887" s="116"/>
      <c r="N887" s="49">
        <v>84</v>
      </c>
      <c r="O887" s="49">
        <v>114.349</v>
      </c>
      <c r="P887" s="49">
        <v>72.087999999999994</v>
      </c>
    </row>
    <row r="888" spans="1:16" x14ac:dyDescent="0.3">
      <c r="A888" s="49">
        <v>842</v>
      </c>
      <c r="B888" s="115">
        <f t="shared" si="91"/>
        <v>2.4151781356759394</v>
      </c>
      <c r="C888" s="49">
        <f t="shared" si="92"/>
        <v>524.48285337159268</v>
      </c>
      <c r="D888" s="49">
        <f t="shared" si="93"/>
        <v>0.32479176470588234</v>
      </c>
      <c r="E888" s="49">
        <f t="shared" si="93"/>
        <v>0.45292549019607842</v>
      </c>
      <c r="F888" s="49">
        <f t="shared" si="93"/>
        <v>0.27916078431372554</v>
      </c>
      <c r="G888" s="49" t="e">
        <f t="shared" si="94"/>
        <v>#REF!</v>
      </c>
      <c r="H888" s="49" t="e">
        <f t="shared" si="94"/>
        <v>#REF!</v>
      </c>
      <c r="I888" s="49" t="e">
        <f t="shared" si="94"/>
        <v>#REF!</v>
      </c>
      <c r="J888" s="116"/>
      <c r="K888" s="116"/>
      <c r="L888" s="116"/>
      <c r="N888" s="49">
        <v>82.821899999999999</v>
      </c>
      <c r="O888" s="49">
        <v>115.496</v>
      </c>
      <c r="P888" s="49">
        <v>71.186000000000007</v>
      </c>
    </row>
    <row r="889" spans="1:16" x14ac:dyDescent="0.3">
      <c r="A889" s="49">
        <v>843</v>
      </c>
      <c r="B889" s="115">
        <f t="shared" si="91"/>
        <v>2.413177159590044</v>
      </c>
      <c r="C889" s="49">
        <f t="shared" si="92"/>
        <v>524.91774794321088</v>
      </c>
      <c r="D889" s="49">
        <f t="shared" si="93"/>
        <v>0.32156862745098042</v>
      </c>
      <c r="E889" s="49">
        <f t="shared" si="93"/>
        <v>0.45599215686274513</v>
      </c>
      <c r="F889" s="49">
        <f t="shared" si="93"/>
        <v>0.28285098039215684</v>
      </c>
      <c r="G889" s="49" t="e">
        <f t="shared" si="94"/>
        <v>#REF!</v>
      </c>
      <c r="H889" s="49" t="e">
        <f t="shared" si="94"/>
        <v>#REF!</v>
      </c>
      <c r="I889" s="49" t="e">
        <f t="shared" si="94"/>
        <v>#REF!</v>
      </c>
      <c r="J889" s="116"/>
      <c r="K889" s="116"/>
      <c r="L889" s="116"/>
      <c r="N889" s="49">
        <v>82</v>
      </c>
      <c r="O889" s="49">
        <v>116.27800000000001</v>
      </c>
      <c r="P889" s="49">
        <v>72.126999999999995</v>
      </c>
    </row>
    <row r="890" spans="1:16" x14ac:dyDescent="0.3">
      <c r="A890" s="49">
        <v>844</v>
      </c>
      <c r="B890" s="115">
        <f t="shared" si="91"/>
        <v>2.4111761835041481</v>
      </c>
      <c r="C890" s="49">
        <f t="shared" si="92"/>
        <v>525.35336433154555</v>
      </c>
      <c r="D890" s="49">
        <f t="shared" si="93"/>
        <v>0.33079372549019609</v>
      </c>
      <c r="E890" s="49">
        <f t="shared" si="93"/>
        <v>0.46047450980392163</v>
      </c>
      <c r="F890" s="49">
        <f t="shared" si="93"/>
        <v>0.28477647058823524</v>
      </c>
      <c r="G890" s="49" t="e">
        <f t="shared" si="94"/>
        <v>#REF!</v>
      </c>
      <c r="H890" s="49" t="e">
        <f t="shared" si="94"/>
        <v>#REF!</v>
      </c>
      <c r="I890" s="49" t="e">
        <f t="shared" si="94"/>
        <v>#REF!</v>
      </c>
      <c r="J890" s="116"/>
      <c r="K890" s="116"/>
      <c r="L890" s="116"/>
      <c r="N890" s="49">
        <v>84.352400000000003</v>
      </c>
      <c r="O890" s="49">
        <v>117.42100000000001</v>
      </c>
      <c r="P890" s="49">
        <v>72.617999999999995</v>
      </c>
    </row>
    <row r="891" spans="1:16" x14ac:dyDescent="0.3">
      <c r="A891" s="49">
        <v>845</v>
      </c>
      <c r="B891" s="115">
        <f t="shared" si="91"/>
        <v>2.4091752074182526</v>
      </c>
      <c r="C891" s="49">
        <f t="shared" si="92"/>
        <v>525.78970433514314</v>
      </c>
      <c r="D891" s="49">
        <f t="shared" si="93"/>
        <v>0.33725490196078428</v>
      </c>
      <c r="E891" s="49">
        <f t="shared" si="93"/>
        <v>0.46735294117647058</v>
      </c>
      <c r="F891" s="49">
        <f t="shared" si="93"/>
        <v>0.28780392156862744</v>
      </c>
      <c r="G891" s="49" t="e">
        <f t="shared" si="94"/>
        <v>#REF!</v>
      </c>
      <c r="H891" s="49" t="e">
        <f t="shared" si="94"/>
        <v>#REF!</v>
      </c>
      <c r="I891" s="49" t="e">
        <f t="shared" si="94"/>
        <v>#REF!</v>
      </c>
      <c r="J891" s="116"/>
      <c r="K891" s="116"/>
      <c r="L891" s="116"/>
      <c r="N891" s="49">
        <v>86</v>
      </c>
      <c r="O891" s="49">
        <v>119.175</v>
      </c>
      <c r="P891" s="49">
        <v>73.39</v>
      </c>
    </row>
    <row r="892" spans="1:16" x14ac:dyDescent="0.3">
      <c r="A892" s="49">
        <v>846</v>
      </c>
      <c r="B892" s="115">
        <f t="shared" si="91"/>
        <v>2.4071742313323572</v>
      </c>
      <c r="C892" s="49">
        <f t="shared" si="92"/>
        <v>526.22676975853062</v>
      </c>
      <c r="D892" s="49">
        <f t="shared" si="93"/>
        <v>0.33265019607843138</v>
      </c>
      <c r="E892" s="49">
        <f t="shared" si="93"/>
        <v>0.47058823529411764</v>
      </c>
      <c r="F892" s="49">
        <f t="shared" si="93"/>
        <v>0.29019607843137252</v>
      </c>
      <c r="G892" s="49" t="e">
        <f t="shared" si="94"/>
        <v>#REF!</v>
      </c>
      <c r="H892" s="49" t="e">
        <f t="shared" si="94"/>
        <v>#REF!</v>
      </c>
      <c r="I892" s="49" t="e">
        <f t="shared" si="94"/>
        <v>#REF!</v>
      </c>
      <c r="J892" s="116"/>
      <c r="K892" s="116"/>
      <c r="L892" s="116"/>
      <c r="N892" s="49">
        <v>84.825800000000001</v>
      </c>
      <c r="O892" s="49">
        <v>120</v>
      </c>
      <c r="P892" s="49">
        <v>74</v>
      </c>
    </row>
    <row r="893" spans="1:16" x14ac:dyDescent="0.3">
      <c r="A893" s="49">
        <v>847</v>
      </c>
      <c r="B893" s="115">
        <f t="shared" si="91"/>
        <v>2.4051732552464617</v>
      </c>
      <c r="C893" s="49">
        <f t="shared" si="92"/>
        <v>526.66456241223989</v>
      </c>
      <c r="D893" s="49">
        <f t="shared" si="93"/>
        <v>0.32941176470588235</v>
      </c>
      <c r="E893" s="49">
        <f t="shared" si="93"/>
        <v>0.47211372549019603</v>
      </c>
      <c r="F893" s="49">
        <f t="shared" si="93"/>
        <v>0.28788235294117648</v>
      </c>
      <c r="G893" s="49" t="e">
        <f t="shared" si="94"/>
        <v>#REF!</v>
      </c>
      <c r="H893" s="49" t="e">
        <f t="shared" si="94"/>
        <v>#REF!</v>
      </c>
      <c r="I893" s="49" t="e">
        <f t="shared" si="94"/>
        <v>#REF!</v>
      </c>
      <c r="J893" s="116"/>
      <c r="K893" s="116"/>
      <c r="L893" s="116"/>
      <c r="N893" s="49">
        <v>84</v>
      </c>
      <c r="O893" s="49">
        <v>120.389</v>
      </c>
      <c r="P893" s="49">
        <v>73.41</v>
      </c>
    </row>
    <row r="894" spans="1:16" x14ac:dyDescent="0.3">
      <c r="A894" s="49">
        <v>848</v>
      </c>
      <c r="B894" s="115">
        <f t="shared" si="91"/>
        <v>2.4031722791605659</v>
      </c>
      <c r="C894" s="49">
        <f t="shared" si="92"/>
        <v>527.10308411283302</v>
      </c>
      <c r="D894" s="49">
        <f t="shared" si="93"/>
        <v>0.33171019607843133</v>
      </c>
      <c r="E894" s="49">
        <f t="shared" si="93"/>
        <v>0.47299607843137254</v>
      </c>
      <c r="F894" s="49">
        <f t="shared" si="93"/>
        <v>0.28596470588235295</v>
      </c>
      <c r="G894" s="49" t="e">
        <f t="shared" si="94"/>
        <v>#REF!</v>
      </c>
      <c r="H894" s="49" t="e">
        <f t="shared" si="94"/>
        <v>#REF!</v>
      </c>
      <c r="I894" s="49" t="e">
        <f t="shared" si="94"/>
        <v>#REF!</v>
      </c>
      <c r="J894" s="116"/>
      <c r="K894" s="116"/>
      <c r="L894" s="116"/>
      <c r="N894" s="49">
        <v>84.586100000000002</v>
      </c>
      <c r="O894" s="49">
        <v>120.614</v>
      </c>
      <c r="P894" s="49">
        <v>72.921000000000006</v>
      </c>
    </row>
    <row r="895" spans="1:16" x14ac:dyDescent="0.3">
      <c r="A895" s="49">
        <v>849</v>
      </c>
      <c r="B895" s="115">
        <f t="shared" si="91"/>
        <v>2.4011713030746704</v>
      </c>
      <c r="C895" s="49">
        <f t="shared" si="92"/>
        <v>527.54233668292704</v>
      </c>
      <c r="D895" s="49">
        <f t="shared" si="93"/>
        <v>0.33333333333333337</v>
      </c>
      <c r="E895" s="49">
        <f t="shared" si="93"/>
        <v>0.47150588235294116</v>
      </c>
      <c r="F895" s="49">
        <f t="shared" si="93"/>
        <v>0.28667450980392156</v>
      </c>
      <c r="G895" s="49" t="e">
        <f t="shared" ref="G895:I910" si="95">G894</f>
        <v>#REF!</v>
      </c>
      <c r="H895" s="49" t="e">
        <f t="shared" si="95"/>
        <v>#REF!</v>
      </c>
      <c r="I895" s="49" t="e">
        <f t="shared" si="95"/>
        <v>#REF!</v>
      </c>
      <c r="J895" s="116"/>
      <c r="K895" s="116"/>
      <c r="L895" s="116"/>
      <c r="N895" s="49">
        <v>85</v>
      </c>
      <c r="O895" s="49">
        <v>120.23399999999999</v>
      </c>
      <c r="P895" s="49">
        <v>73.102000000000004</v>
      </c>
    </row>
    <row r="896" spans="1:16" x14ac:dyDescent="0.3">
      <c r="A896" s="49">
        <v>850</v>
      </c>
      <c r="B896" s="115">
        <f t="shared" si="91"/>
        <v>2.399170326988775</v>
      </c>
      <c r="C896" s="49">
        <f t="shared" si="92"/>
        <v>527.98232195121966</v>
      </c>
      <c r="D896" s="49">
        <f t="shared" si="93"/>
        <v>0.32644901960784312</v>
      </c>
      <c r="E896" s="49">
        <f t="shared" si="93"/>
        <v>0.47058823529411764</v>
      </c>
      <c r="F896" s="49">
        <f t="shared" si="93"/>
        <v>0.28728627450980387</v>
      </c>
      <c r="G896" s="49" t="e">
        <f t="shared" si="95"/>
        <v>#REF!</v>
      </c>
      <c r="H896" s="49" t="e">
        <f t="shared" si="95"/>
        <v>#REF!</v>
      </c>
      <c r="I896" s="49" t="e">
        <f t="shared" si="95"/>
        <v>#REF!</v>
      </c>
      <c r="J896" s="116"/>
      <c r="K896" s="116"/>
      <c r="L896" s="116"/>
      <c r="N896" s="49">
        <v>83.244500000000002</v>
      </c>
      <c r="O896" s="49">
        <v>120</v>
      </c>
      <c r="P896" s="49">
        <v>73.257999999999996</v>
      </c>
    </row>
    <row r="897" spans="1:16" x14ac:dyDescent="0.3">
      <c r="A897" s="49">
        <v>851</v>
      </c>
      <c r="B897" s="115">
        <f t="shared" si="91"/>
        <v>2.3971693509028795</v>
      </c>
      <c r="C897" s="49">
        <f t="shared" si="92"/>
        <v>528.42304175251445</v>
      </c>
      <c r="D897" s="49">
        <f t="shared" si="93"/>
        <v>0.32156862745098042</v>
      </c>
      <c r="E897" s="49">
        <f t="shared" si="93"/>
        <v>0.47288235294117648</v>
      </c>
      <c r="F897" s="49">
        <f t="shared" si="93"/>
        <v>0.28963137254901955</v>
      </c>
      <c r="G897" s="49" t="e">
        <f t="shared" si="95"/>
        <v>#REF!</v>
      </c>
      <c r="H897" s="49" t="e">
        <f t="shared" si="95"/>
        <v>#REF!</v>
      </c>
      <c r="I897" s="49" t="e">
        <f t="shared" si="95"/>
        <v>#REF!</v>
      </c>
      <c r="J897" s="116"/>
      <c r="K897" s="116"/>
      <c r="L897" s="116"/>
      <c r="N897" s="49">
        <v>82</v>
      </c>
      <c r="O897" s="49">
        <v>120.58499999999999</v>
      </c>
      <c r="P897" s="49">
        <v>73.855999999999995</v>
      </c>
    </row>
    <row r="898" spans="1:16" x14ac:dyDescent="0.3">
      <c r="A898" s="49">
        <v>852</v>
      </c>
      <c r="B898" s="115">
        <f t="shared" si="91"/>
        <v>2.3951683748169836</v>
      </c>
      <c r="C898" s="49">
        <f t="shared" si="92"/>
        <v>528.86449792774636</v>
      </c>
      <c r="D898" s="49">
        <f t="shared" si="93"/>
        <v>0.31698666666666664</v>
      </c>
      <c r="E898" s="49">
        <f t="shared" si="93"/>
        <v>0.4768</v>
      </c>
      <c r="F898" s="49">
        <f t="shared" si="93"/>
        <v>0.29165490196078431</v>
      </c>
      <c r="G898" s="49" t="e">
        <f t="shared" si="95"/>
        <v>#REF!</v>
      </c>
      <c r="H898" s="49" t="e">
        <f t="shared" si="95"/>
        <v>#REF!</v>
      </c>
      <c r="I898" s="49" t="e">
        <f t="shared" si="95"/>
        <v>#REF!</v>
      </c>
      <c r="J898" s="116"/>
      <c r="K898" s="116"/>
      <c r="L898" s="116"/>
      <c r="N898" s="49">
        <v>80.831599999999995</v>
      </c>
      <c r="O898" s="49">
        <v>121.584</v>
      </c>
      <c r="P898" s="49">
        <v>74.372</v>
      </c>
    </row>
    <row r="899" spans="1:16" x14ac:dyDescent="0.3">
      <c r="A899" s="49">
        <v>853</v>
      </c>
      <c r="B899" s="115">
        <f t="shared" si="91"/>
        <v>2.3931673987310882</v>
      </c>
      <c r="C899" s="49">
        <f t="shared" si="92"/>
        <v>529.30669232400703</v>
      </c>
      <c r="D899" s="49">
        <f t="shared" si="93"/>
        <v>0.31372549019607843</v>
      </c>
      <c r="E899" s="49">
        <f t="shared" si="93"/>
        <v>0.47885490196078434</v>
      </c>
      <c r="F899" s="49">
        <f t="shared" si="93"/>
        <v>0.29880784313725489</v>
      </c>
      <c r="G899" s="49" t="e">
        <f t="shared" si="95"/>
        <v>#REF!</v>
      </c>
      <c r="H899" s="49" t="e">
        <f t="shared" si="95"/>
        <v>#REF!</v>
      </c>
      <c r="I899" s="49" t="e">
        <f t="shared" si="95"/>
        <v>#REF!</v>
      </c>
      <c r="J899" s="116"/>
      <c r="K899" s="116"/>
      <c r="L899" s="116"/>
      <c r="N899" s="49">
        <v>80</v>
      </c>
      <c r="O899" s="49">
        <v>122.108</v>
      </c>
      <c r="P899" s="49">
        <v>76.195999999999998</v>
      </c>
    </row>
    <row r="900" spans="1:16" x14ac:dyDescent="0.3">
      <c r="A900" s="49">
        <v>854</v>
      </c>
      <c r="B900" s="115">
        <f t="shared" si="91"/>
        <v>2.3911664226451927</v>
      </c>
      <c r="C900" s="49">
        <f t="shared" si="92"/>
        <v>529.74962679457099</v>
      </c>
      <c r="D900" s="49">
        <f t="shared" si="93"/>
        <v>0.32516117647058823</v>
      </c>
      <c r="E900" s="49">
        <f t="shared" si="93"/>
        <v>0.48134901960784315</v>
      </c>
      <c r="F900" s="49">
        <f t="shared" si="93"/>
        <v>0.30399215686274511</v>
      </c>
      <c r="G900" s="49" t="e">
        <f t="shared" si="95"/>
        <v>#REF!</v>
      </c>
      <c r="H900" s="49" t="e">
        <f t="shared" si="95"/>
        <v>#REF!</v>
      </c>
      <c r="I900" s="49" t="e">
        <f t="shared" si="95"/>
        <v>#REF!</v>
      </c>
      <c r="J900" s="116"/>
      <c r="K900" s="116"/>
      <c r="L900" s="116"/>
      <c r="N900" s="49">
        <v>82.9161</v>
      </c>
      <c r="O900" s="49">
        <v>122.744</v>
      </c>
      <c r="P900" s="49">
        <v>77.518000000000001</v>
      </c>
    </row>
    <row r="901" spans="1:16" x14ac:dyDescent="0.3">
      <c r="A901" s="49">
        <v>855</v>
      </c>
      <c r="B901" s="115">
        <f t="shared" si="91"/>
        <v>2.3891654465592969</v>
      </c>
      <c r="C901" s="49">
        <f t="shared" si="92"/>
        <v>530.19330319892163</v>
      </c>
      <c r="D901" s="49">
        <f t="shared" si="93"/>
        <v>0.33333333333333337</v>
      </c>
      <c r="E901" s="49">
        <f t="shared" si="93"/>
        <v>0.48714509803921568</v>
      </c>
      <c r="F901" s="49">
        <f t="shared" si="93"/>
        <v>0.29025882352941174</v>
      </c>
      <c r="G901" s="49" t="e">
        <f t="shared" si="95"/>
        <v>#REF!</v>
      </c>
      <c r="H901" s="49" t="e">
        <f t="shared" si="95"/>
        <v>#REF!</v>
      </c>
      <c r="I901" s="49" t="e">
        <f t="shared" si="95"/>
        <v>#REF!</v>
      </c>
      <c r="J901" s="116"/>
      <c r="K901" s="116"/>
      <c r="L901" s="116"/>
      <c r="N901" s="49">
        <v>85</v>
      </c>
      <c r="O901" s="49">
        <v>124.22199999999999</v>
      </c>
      <c r="P901" s="49">
        <v>74.016000000000005</v>
      </c>
    </row>
    <row r="902" spans="1:16" x14ac:dyDescent="0.3">
      <c r="A902" s="49">
        <v>856</v>
      </c>
      <c r="B902" s="115">
        <f t="shared" si="91"/>
        <v>2.3871644704734014</v>
      </c>
      <c r="C902" s="49">
        <f t="shared" si="92"/>
        <v>530.6377234027766</v>
      </c>
      <c r="D902" s="49">
        <f t="shared" si="93"/>
        <v>0.32876666666666665</v>
      </c>
      <c r="E902" s="49">
        <f t="shared" si="93"/>
        <v>0.49247843137254899</v>
      </c>
      <c r="F902" s="49">
        <f t="shared" si="93"/>
        <v>0.28059999999999996</v>
      </c>
      <c r="G902" s="49" t="e">
        <f t="shared" si="95"/>
        <v>#REF!</v>
      </c>
      <c r="H902" s="49" t="e">
        <f t="shared" si="95"/>
        <v>#REF!</v>
      </c>
      <c r="I902" s="49" t="e">
        <f t="shared" si="95"/>
        <v>#REF!</v>
      </c>
      <c r="J902" s="116"/>
      <c r="K902" s="116"/>
      <c r="L902" s="116"/>
      <c r="N902" s="49">
        <v>83.835499999999996</v>
      </c>
      <c r="O902" s="49">
        <v>125.58199999999999</v>
      </c>
      <c r="P902" s="49">
        <v>71.552999999999997</v>
      </c>
    </row>
    <row r="903" spans="1:16" x14ac:dyDescent="0.3">
      <c r="A903" s="49">
        <v>857</v>
      </c>
      <c r="B903" s="115">
        <f t="shared" si="91"/>
        <v>2.385163494387506</v>
      </c>
      <c r="C903" s="49">
        <f t="shared" si="92"/>
        <v>531.08288927811441</v>
      </c>
      <c r="D903" s="49">
        <f t="shared" si="93"/>
        <v>0.32549019607843138</v>
      </c>
      <c r="E903" s="49">
        <f t="shared" si="93"/>
        <v>0.49620000000000003</v>
      </c>
      <c r="F903" s="49">
        <f t="shared" si="93"/>
        <v>0.28406274509803919</v>
      </c>
      <c r="G903" s="49" t="e">
        <f t="shared" si="95"/>
        <v>#REF!</v>
      </c>
      <c r="H903" s="49" t="e">
        <f t="shared" si="95"/>
        <v>#REF!</v>
      </c>
      <c r="I903" s="49" t="e">
        <f t="shared" si="95"/>
        <v>#REF!</v>
      </c>
      <c r="J903" s="116"/>
      <c r="K903" s="116"/>
      <c r="L903" s="116"/>
      <c r="N903" s="49">
        <v>83</v>
      </c>
      <c r="O903" s="49">
        <v>126.53100000000001</v>
      </c>
      <c r="P903" s="49">
        <v>72.436000000000007</v>
      </c>
    </row>
    <row r="904" spans="1:16" x14ac:dyDescent="0.3">
      <c r="A904" s="49">
        <v>858</v>
      </c>
      <c r="B904" s="115">
        <f t="shared" si="91"/>
        <v>2.3831625183016105</v>
      </c>
      <c r="C904" s="49">
        <f t="shared" si="92"/>
        <v>531.52880270320099</v>
      </c>
      <c r="D904" s="49">
        <f t="shared" si="93"/>
        <v>0.32776980392156863</v>
      </c>
      <c r="E904" s="49">
        <f t="shared" si="93"/>
        <v>0.50235294117647056</v>
      </c>
      <c r="F904" s="49">
        <f t="shared" si="93"/>
        <v>0.28627450980392155</v>
      </c>
      <c r="G904" s="49" t="e">
        <f t="shared" si="95"/>
        <v>#REF!</v>
      </c>
      <c r="H904" s="49" t="e">
        <f t="shared" si="95"/>
        <v>#REF!</v>
      </c>
      <c r="I904" s="49" t="e">
        <f t="shared" si="95"/>
        <v>#REF!</v>
      </c>
      <c r="J904" s="116"/>
      <c r="K904" s="116"/>
      <c r="L904" s="116"/>
      <c r="N904" s="49">
        <v>83.581299999999999</v>
      </c>
      <c r="O904" s="49">
        <v>128.1</v>
      </c>
      <c r="P904" s="49">
        <v>73</v>
      </c>
    </row>
    <row r="905" spans="1:16" x14ac:dyDescent="0.3">
      <c r="A905" s="49">
        <v>859</v>
      </c>
      <c r="B905" s="115">
        <f t="shared" si="91"/>
        <v>2.3811615422157146</v>
      </c>
      <c r="C905" s="49">
        <f t="shared" si="92"/>
        <v>531.97546556261545</v>
      </c>
      <c r="D905" s="49">
        <f t="shared" si="93"/>
        <v>0.32941176470588235</v>
      </c>
      <c r="E905" s="49">
        <f t="shared" si="93"/>
        <v>0.51247450980392162</v>
      </c>
      <c r="F905" s="49">
        <f t="shared" si="93"/>
        <v>0.28373333333333334</v>
      </c>
      <c r="G905" s="49" t="e">
        <f t="shared" si="95"/>
        <v>#REF!</v>
      </c>
      <c r="H905" s="49" t="e">
        <f t="shared" si="95"/>
        <v>#REF!</v>
      </c>
      <c r="I905" s="49" t="e">
        <f t="shared" si="95"/>
        <v>#REF!</v>
      </c>
      <c r="J905" s="116"/>
      <c r="K905" s="116"/>
      <c r="L905" s="116"/>
      <c r="N905" s="49">
        <v>84</v>
      </c>
      <c r="O905" s="49">
        <v>130.68100000000001</v>
      </c>
      <c r="P905" s="49">
        <v>72.352000000000004</v>
      </c>
    </row>
    <row r="906" spans="1:16" x14ac:dyDescent="0.3">
      <c r="A906" s="49">
        <v>860</v>
      </c>
      <c r="B906" s="115">
        <f t="shared" si="91"/>
        <v>2.3791605661298192</v>
      </c>
      <c r="C906" s="49">
        <f t="shared" si="92"/>
        <v>532.42287974727708</v>
      </c>
      <c r="D906" s="49">
        <f t="shared" si="93"/>
        <v>0.32486039215686269</v>
      </c>
      <c r="E906" s="49">
        <f t="shared" si="93"/>
        <v>0.51525882352941166</v>
      </c>
      <c r="F906" s="49">
        <f t="shared" si="93"/>
        <v>0.28218823529411763</v>
      </c>
      <c r="G906" s="49" t="e">
        <f t="shared" si="95"/>
        <v>#REF!</v>
      </c>
      <c r="H906" s="49" t="e">
        <f t="shared" si="95"/>
        <v>#REF!</v>
      </c>
      <c r="I906" s="49" t="e">
        <f t="shared" si="95"/>
        <v>#REF!</v>
      </c>
      <c r="J906" s="116"/>
      <c r="K906" s="116"/>
      <c r="L906" s="116"/>
      <c r="N906" s="49">
        <v>82.839399999999998</v>
      </c>
      <c r="O906" s="49">
        <v>131.39099999999999</v>
      </c>
      <c r="P906" s="49">
        <v>71.957999999999998</v>
      </c>
    </row>
    <row r="907" spans="1:16" x14ac:dyDescent="0.3">
      <c r="A907" s="49">
        <v>861</v>
      </c>
      <c r="B907" s="115">
        <f t="shared" si="91"/>
        <v>2.3771595900439237</v>
      </c>
      <c r="C907" s="49">
        <f t="shared" si="92"/>
        <v>532.87104715447174</v>
      </c>
      <c r="D907" s="49">
        <f t="shared" si="93"/>
        <v>0.32156862745098042</v>
      </c>
      <c r="E907" s="49">
        <f t="shared" si="93"/>
        <v>0.50917647058823534</v>
      </c>
      <c r="F907" s="49">
        <f t="shared" si="93"/>
        <v>0.28690196078431374</v>
      </c>
      <c r="G907" s="49" t="e">
        <f t="shared" si="95"/>
        <v>#REF!</v>
      </c>
      <c r="H907" s="49" t="e">
        <f t="shared" si="95"/>
        <v>#REF!</v>
      </c>
      <c r="I907" s="49" t="e">
        <f t="shared" si="95"/>
        <v>#REF!</v>
      </c>
      <c r="J907" s="116"/>
      <c r="K907" s="116"/>
      <c r="L907" s="116"/>
      <c r="N907" s="49">
        <v>82</v>
      </c>
      <c r="O907" s="49">
        <v>129.84</v>
      </c>
      <c r="P907" s="49">
        <v>73.16</v>
      </c>
    </row>
    <row r="908" spans="1:16" x14ac:dyDescent="0.3">
      <c r="A908" s="49">
        <v>862</v>
      </c>
      <c r="B908" s="115">
        <f t="shared" si="91"/>
        <v>2.3751586139580283</v>
      </c>
      <c r="C908" s="49">
        <f t="shared" si="92"/>
        <v>533.31996968787894</v>
      </c>
      <c r="D908" s="49">
        <f t="shared" si="93"/>
        <v>0.32384039215686278</v>
      </c>
      <c r="E908" s="49">
        <f t="shared" si="93"/>
        <v>0.51026666666666665</v>
      </c>
      <c r="F908" s="49">
        <f t="shared" si="93"/>
        <v>0.29019607843137252</v>
      </c>
      <c r="G908" s="49" t="e">
        <f t="shared" si="95"/>
        <v>#REF!</v>
      </c>
      <c r="H908" s="49" t="e">
        <f t="shared" si="95"/>
        <v>#REF!</v>
      </c>
      <c r="I908" s="49" t="e">
        <f t="shared" si="95"/>
        <v>#REF!</v>
      </c>
      <c r="J908" s="116"/>
      <c r="K908" s="116"/>
      <c r="L908" s="116"/>
      <c r="N908" s="49">
        <v>82.579300000000003</v>
      </c>
      <c r="O908" s="49">
        <v>130.11799999999999</v>
      </c>
      <c r="P908" s="49">
        <v>74</v>
      </c>
    </row>
    <row r="909" spans="1:16" x14ac:dyDescent="0.3">
      <c r="A909" s="49">
        <v>863</v>
      </c>
      <c r="B909" s="115">
        <f t="shared" si="91"/>
        <v>2.3731576378721324</v>
      </c>
      <c r="C909" s="49">
        <f t="shared" si="92"/>
        <v>533.76964925759899</v>
      </c>
      <c r="D909" s="49">
        <f t="shared" si="93"/>
        <v>0.32549019607843138</v>
      </c>
      <c r="E909" s="49">
        <f t="shared" si="93"/>
        <v>0.5155333333333334</v>
      </c>
      <c r="F909" s="49">
        <f t="shared" si="93"/>
        <v>0.29019607843137252</v>
      </c>
      <c r="G909" s="49" t="e">
        <f t="shared" si="95"/>
        <v>#REF!</v>
      </c>
      <c r="H909" s="49" t="e">
        <f t="shared" si="95"/>
        <v>#REF!</v>
      </c>
      <c r="I909" s="49" t="e">
        <f t="shared" si="95"/>
        <v>#REF!</v>
      </c>
      <c r="J909" s="116"/>
      <c r="K909" s="116"/>
      <c r="L909" s="116"/>
      <c r="N909" s="49">
        <v>83</v>
      </c>
      <c r="O909" s="49">
        <v>131.46100000000001</v>
      </c>
      <c r="P909" s="49">
        <v>74</v>
      </c>
    </row>
    <row r="910" spans="1:16" x14ac:dyDescent="0.3">
      <c r="A910" s="49">
        <v>864</v>
      </c>
      <c r="B910" s="115">
        <f t="shared" si="91"/>
        <v>2.371156661786237</v>
      </c>
      <c r="C910" s="49">
        <f t="shared" si="92"/>
        <v>534.22008778017926</v>
      </c>
      <c r="D910" s="49">
        <f t="shared" si="93"/>
        <v>0.33229411764705885</v>
      </c>
      <c r="E910" s="49">
        <f t="shared" si="93"/>
        <v>0.51302352941176466</v>
      </c>
      <c r="F910" s="49">
        <f t="shared" si="93"/>
        <v>0.29019607843137252</v>
      </c>
      <c r="G910" s="49" t="e">
        <f t="shared" si="95"/>
        <v>#REF!</v>
      </c>
      <c r="H910" s="49" t="e">
        <f t="shared" si="95"/>
        <v>#REF!</v>
      </c>
      <c r="I910" s="49" t="e">
        <f t="shared" si="95"/>
        <v>#REF!</v>
      </c>
      <c r="J910" s="116"/>
      <c r="K910" s="116"/>
      <c r="L910" s="116"/>
      <c r="N910" s="49">
        <v>84.734999999999999</v>
      </c>
      <c r="O910" s="49">
        <v>130.821</v>
      </c>
      <c r="P910" s="49">
        <v>74</v>
      </c>
    </row>
    <row r="911" spans="1:16" x14ac:dyDescent="0.3">
      <c r="A911" s="49">
        <v>865</v>
      </c>
      <c r="B911" s="115">
        <f t="shared" si="91"/>
        <v>2.3691556857003415</v>
      </c>
      <c r="C911" s="49">
        <f t="shared" si="92"/>
        <v>534.67128717864227</v>
      </c>
      <c r="D911" s="49">
        <f t="shared" si="93"/>
        <v>0.33725490196078428</v>
      </c>
      <c r="E911" s="49">
        <f t="shared" si="93"/>
        <v>0.51476078431372552</v>
      </c>
      <c r="F911" s="49">
        <f t="shared" si="93"/>
        <v>0.29019607843137252</v>
      </c>
      <c r="G911" s="49" t="e">
        <f t="shared" ref="G911:I926" si="96">G910</f>
        <v>#REF!</v>
      </c>
      <c r="H911" s="49" t="e">
        <f t="shared" si="96"/>
        <v>#REF!</v>
      </c>
      <c r="I911" s="49" t="e">
        <f t="shared" si="96"/>
        <v>#REF!</v>
      </c>
      <c r="J911" s="116"/>
      <c r="K911" s="116"/>
      <c r="L911" s="116"/>
      <c r="N911" s="49">
        <v>86</v>
      </c>
      <c r="O911" s="49">
        <v>131.26400000000001</v>
      </c>
      <c r="P911" s="49">
        <v>74</v>
      </c>
    </row>
    <row r="912" spans="1:16" x14ac:dyDescent="0.3">
      <c r="A912" s="49">
        <v>866</v>
      </c>
      <c r="B912" s="115">
        <f t="shared" si="91"/>
        <v>2.3671547096144461</v>
      </c>
      <c r="C912" s="49">
        <f t="shared" si="92"/>
        <v>535.12324938251254</v>
      </c>
      <c r="D912" s="49">
        <f t="shared" si="93"/>
        <v>0.33725490196078428</v>
      </c>
      <c r="E912" s="49">
        <f t="shared" si="93"/>
        <v>0.52269411764705886</v>
      </c>
      <c r="F912" s="49">
        <f t="shared" si="93"/>
        <v>0.29019607843137252</v>
      </c>
      <c r="G912" s="49" t="e">
        <f t="shared" si="96"/>
        <v>#REF!</v>
      </c>
      <c r="H912" s="49" t="e">
        <f t="shared" si="96"/>
        <v>#REF!</v>
      </c>
      <c r="I912" s="49" t="e">
        <f t="shared" si="96"/>
        <v>#REF!</v>
      </c>
      <c r="J912" s="116"/>
      <c r="K912" s="116"/>
      <c r="L912" s="116"/>
      <c r="N912" s="49">
        <v>86</v>
      </c>
      <c r="O912" s="49">
        <v>133.28700000000001</v>
      </c>
      <c r="P912" s="49">
        <v>74</v>
      </c>
    </row>
    <row r="913" spans="1:16" x14ac:dyDescent="0.3">
      <c r="A913" s="49">
        <v>867</v>
      </c>
      <c r="B913" s="115">
        <f t="shared" si="91"/>
        <v>2.3651537335285502</v>
      </c>
      <c r="C913" s="49">
        <f t="shared" si="92"/>
        <v>535.57597632784473</v>
      </c>
      <c r="D913" s="49">
        <f t="shared" si="93"/>
        <v>0.33725490196078428</v>
      </c>
      <c r="E913" s="49">
        <f t="shared" si="93"/>
        <v>0.5241960784313725</v>
      </c>
      <c r="F913" s="49">
        <f t="shared" si="93"/>
        <v>0.29019607843137252</v>
      </c>
      <c r="G913" s="49" t="e">
        <f t="shared" si="96"/>
        <v>#REF!</v>
      </c>
      <c r="H913" s="49" t="e">
        <f t="shared" si="96"/>
        <v>#REF!</v>
      </c>
      <c r="I913" s="49" t="e">
        <f t="shared" si="96"/>
        <v>#REF!</v>
      </c>
      <c r="J913" s="116"/>
      <c r="K913" s="116"/>
      <c r="L913" s="116"/>
      <c r="N913" s="49">
        <v>86</v>
      </c>
      <c r="O913" s="49">
        <v>133.66999999999999</v>
      </c>
      <c r="P913" s="49">
        <v>74</v>
      </c>
    </row>
    <row r="914" spans="1:16" x14ac:dyDescent="0.3">
      <c r="A914" s="49">
        <v>868</v>
      </c>
      <c r="B914" s="115">
        <f t="shared" si="91"/>
        <v>2.3631527574426547</v>
      </c>
      <c r="C914" s="49">
        <f t="shared" si="92"/>
        <v>536.02946995725017</v>
      </c>
      <c r="D914" s="49">
        <f t="shared" si="93"/>
        <v>0.33047411764705881</v>
      </c>
      <c r="E914" s="49">
        <f t="shared" si="93"/>
        <v>0.53224313725490202</v>
      </c>
      <c r="F914" s="49">
        <f t="shared" si="93"/>
        <v>0.29019607843137252</v>
      </c>
      <c r="G914" s="49" t="e">
        <f t="shared" si="96"/>
        <v>#REF!</v>
      </c>
      <c r="H914" s="49" t="e">
        <f t="shared" si="96"/>
        <v>#REF!</v>
      </c>
      <c r="I914" s="49" t="e">
        <f t="shared" si="96"/>
        <v>#REF!</v>
      </c>
      <c r="J914" s="116"/>
      <c r="K914" s="116"/>
      <c r="L914" s="116"/>
      <c r="N914" s="49">
        <v>84.270899999999997</v>
      </c>
      <c r="O914" s="49">
        <v>135.72200000000001</v>
      </c>
      <c r="P914" s="49">
        <v>74</v>
      </c>
    </row>
    <row r="915" spans="1:16" x14ac:dyDescent="0.3">
      <c r="A915" s="49">
        <v>869</v>
      </c>
      <c r="B915" s="115">
        <f t="shared" si="91"/>
        <v>2.3611517813567593</v>
      </c>
      <c r="C915" s="49">
        <f t="shared" si="92"/>
        <v>536.48373221992574</v>
      </c>
      <c r="D915" s="49">
        <f t="shared" si="93"/>
        <v>0.32549019607843138</v>
      </c>
      <c r="E915" s="49">
        <f t="shared" si="93"/>
        <v>0.5410156862745098</v>
      </c>
      <c r="F915" s="49">
        <f t="shared" si="93"/>
        <v>0.29019607843137252</v>
      </c>
      <c r="G915" s="49" t="e">
        <f t="shared" si="96"/>
        <v>#REF!</v>
      </c>
      <c r="H915" s="49" t="e">
        <f t="shared" si="96"/>
        <v>#REF!</v>
      </c>
      <c r="I915" s="49" t="e">
        <f t="shared" si="96"/>
        <v>#REF!</v>
      </c>
      <c r="J915" s="116"/>
      <c r="K915" s="116"/>
      <c r="L915" s="116"/>
      <c r="N915" s="49">
        <v>83</v>
      </c>
      <c r="O915" s="49">
        <v>137.959</v>
      </c>
      <c r="P915" s="49">
        <v>74</v>
      </c>
    </row>
    <row r="916" spans="1:16" x14ac:dyDescent="0.3">
      <c r="A916" s="49">
        <v>870</v>
      </c>
      <c r="B916" s="115">
        <f t="shared" si="91"/>
        <v>2.3591508052708638</v>
      </c>
      <c r="C916" s="49">
        <f t="shared" si="92"/>
        <v>536.93876507168136</v>
      </c>
      <c r="D916" s="49">
        <f t="shared" si="93"/>
        <v>0.32774666666666669</v>
      </c>
      <c r="E916" s="49">
        <f t="shared" si="93"/>
        <v>0.54291372549019612</v>
      </c>
      <c r="F916" s="49">
        <f t="shared" si="93"/>
        <v>0.29019607843137252</v>
      </c>
      <c r="G916" s="49" t="e">
        <f t="shared" si="96"/>
        <v>#REF!</v>
      </c>
      <c r="H916" s="49" t="e">
        <f t="shared" si="96"/>
        <v>#REF!</v>
      </c>
      <c r="I916" s="49" t="e">
        <f t="shared" si="96"/>
        <v>#REF!</v>
      </c>
      <c r="J916" s="116"/>
      <c r="K916" s="116"/>
      <c r="L916" s="116"/>
      <c r="N916" s="49">
        <v>83.575400000000002</v>
      </c>
      <c r="O916" s="49">
        <v>138.44300000000001</v>
      </c>
      <c r="P916" s="49">
        <v>74</v>
      </c>
    </row>
    <row r="917" spans="1:16" x14ac:dyDescent="0.3">
      <c r="A917" s="49">
        <v>871</v>
      </c>
      <c r="B917" s="115">
        <f t="shared" si="91"/>
        <v>2.357149829184968</v>
      </c>
      <c r="C917" s="49">
        <f t="shared" si="92"/>
        <v>537.39457047496808</v>
      </c>
      <c r="D917" s="49">
        <f t="shared" si="93"/>
        <v>0.32941176470588235</v>
      </c>
      <c r="E917" s="49">
        <f t="shared" si="93"/>
        <v>0.54535686274509798</v>
      </c>
      <c r="F917" s="49">
        <f t="shared" si="93"/>
        <v>0.2879411764705882</v>
      </c>
      <c r="G917" s="49" t="e">
        <f t="shared" si="96"/>
        <v>#REF!</v>
      </c>
      <c r="H917" s="49" t="e">
        <f t="shared" si="96"/>
        <v>#REF!</v>
      </c>
      <c r="I917" s="49" t="e">
        <f t="shared" si="96"/>
        <v>#REF!</v>
      </c>
      <c r="J917" s="116"/>
      <c r="K917" s="116"/>
      <c r="L917" s="116"/>
      <c r="N917" s="49">
        <v>84</v>
      </c>
      <c r="O917" s="49">
        <v>139.066</v>
      </c>
      <c r="P917" s="49">
        <v>73.424999999999997</v>
      </c>
    </row>
    <row r="918" spans="1:16" x14ac:dyDescent="0.3">
      <c r="A918" s="49">
        <v>872</v>
      </c>
      <c r="B918" s="115">
        <f t="shared" si="91"/>
        <v>2.3551488530990725</v>
      </c>
      <c r="C918" s="49">
        <f t="shared" si="92"/>
        <v>537.85115039890604</v>
      </c>
      <c r="D918" s="49">
        <f t="shared" si="93"/>
        <v>0.33616980392156859</v>
      </c>
      <c r="E918" s="49">
        <f t="shared" si="93"/>
        <v>0.54520784313725479</v>
      </c>
      <c r="F918" s="49">
        <f t="shared" si="93"/>
        <v>0.28627450980392155</v>
      </c>
      <c r="G918" s="49" t="e">
        <f t="shared" si="96"/>
        <v>#REF!</v>
      </c>
      <c r="H918" s="49" t="e">
        <f t="shared" si="96"/>
        <v>#REF!</v>
      </c>
      <c r="I918" s="49" t="e">
        <f t="shared" si="96"/>
        <v>#REF!</v>
      </c>
      <c r="J918" s="116"/>
      <c r="K918" s="116"/>
      <c r="L918" s="116"/>
      <c r="N918" s="49">
        <v>85.723299999999995</v>
      </c>
      <c r="O918" s="49">
        <v>139.02799999999999</v>
      </c>
      <c r="P918" s="49">
        <v>73</v>
      </c>
    </row>
    <row r="919" spans="1:16" x14ac:dyDescent="0.3">
      <c r="A919" s="49">
        <v>873</v>
      </c>
      <c r="B919" s="115">
        <f t="shared" si="91"/>
        <v>2.3531478770131771</v>
      </c>
      <c r="C919" s="49">
        <f t="shared" si="92"/>
        <v>538.30850681931327</v>
      </c>
      <c r="D919" s="49">
        <f t="shared" si="93"/>
        <v>0.34111921568627451</v>
      </c>
      <c r="E919" s="49">
        <f t="shared" si="93"/>
        <v>0.54616078431372539</v>
      </c>
      <c r="F919" s="49">
        <f t="shared" si="93"/>
        <v>0.28852549019607843</v>
      </c>
      <c r="G919" s="49" t="e">
        <f t="shared" si="96"/>
        <v>#REF!</v>
      </c>
      <c r="H919" s="49" t="e">
        <f t="shared" si="96"/>
        <v>#REF!</v>
      </c>
      <c r="I919" s="49" t="e">
        <f t="shared" si="96"/>
        <v>#REF!</v>
      </c>
      <c r="J919" s="116"/>
      <c r="K919" s="116"/>
      <c r="L919" s="116"/>
      <c r="N919" s="49">
        <v>86.985399999999998</v>
      </c>
      <c r="O919" s="49">
        <v>139.27099999999999</v>
      </c>
      <c r="P919" s="49">
        <v>73.573999999999998</v>
      </c>
    </row>
    <row r="920" spans="1:16" x14ac:dyDescent="0.3">
      <c r="A920" s="49">
        <v>874</v>
      </c>
      <c r="B920" s="115">
        <f t="shared" si="91"/>
        <v>2.3511469009272816</v>
      </c>
      <c r="C920" s="49">
        <f t="shared" si="92"/>
        <v>538.76664171873392</v>
      </c>
      <c r="D920" s="49">
        <f t="shared" si="93"/>
        <v>0.33671764705882351</v>
      </c>
      <c r="E920" s="49">
        <f t="shared" si="93"/>
        <v>0.54847058823529415</v>
      </c>
      <c r="F920" s="49">
        <f t="shared" si="93"/>
        <v>0.29019607843137252</v>
      </c>
      <c r="G920" s="49" t="e">
        <f t="shared" si="96"/>
        <v>#REF!</v>
      </c>
      <c r="H920" s="49" t="e">
        <f t="shared" si="96"/>
        <v>#REF!</v>
      </c>
      <c r="I920" s="49" t="e">
        <f t="shared" si="96"/>
        <v>#REF!</v>
      </c>
      <c r="J920" s="116"/>
      <c r="K920" s="116"/>
      <c r="L920" s="116"/>
      <c r="N920" s="49">
        <v>85.863</v>
      </c>
      <c r="O920" s="49">
        <v>139.86000000000001</v>
      </c>
      <c r="P920" s="49">
        <v>74</v>
      </c>
    </row>
    <row r="921" spans="1:16" x14ac:dyDescent="0.3">
      <c r="A921" s="49">
        <v>875</v>
      </c>
      <c r="B921" s="115">
        <f t="shared" si="91"/>
        <v>2.3491459248413857</v>
      </c>
      <c r="C921" s="49">
        <f t="shared" si="92"/>
        <v>539.22555708646712</v>
      </c>
      <c r="D921" s="49">
        <f t="shared" si="93"/>
        <v>0.33380431372549013</v>
      </c>
      <c r="E921" s="49">
        <f t="shared" si="93"/>
        <v>0.55205882352941182</v>
      </c>
      <c r="F921" s="49">
        <f t="shared" si="93"/>
        <v>0.2924431372549019</v>
      </c>
      <c r="G921" s="49" t="e">
        <f t="shared" si="96"/>
        <v>#REF!</v>
      </c>
      <c r="H921" s="49" t="e">
        <f t="shared" si="96"/>
        <v>#REF!</v>
      </c>
      <c r="I921" s="49" t="e">
        <f t="shared" si="96"/>
        <v>#REF!</v>
      </c>
      <c r="J921" s="116"/>
      <c r="K921" s="116"/>
      <c r="L921" s="116"/>
      <c r="N921" s="49">
        <v>85.120099999999994</v>
      </c>
      <c r="O921" s="49">
        <v>140.77500000000001</v>
      </c>
      <c r="P921" s="49">
        <v>74.572999999999993</v>
      </c>
    </row>
    <row r="922" spans="1:16" x14ac:dyDescent="0.3">
      <c r="A922" s="49">
        <v>876</v>
      </c>
      <c r="B922" s="115">
        <f t="shared" si="91"/>
        <v>2.3471449487554903</v>
      </c>
      <c r="C922" s="49">
        <f t="shared" si="92"/>
        <v>539.68525491859543</v>
      </c>
      <c r="D922" s="49">
        <f t="shared" si="93"/>
        <v>0.33401098039215682</v>
      </c>
      <c r="E922" s="49">
        <f t="shared" si="93"/>
        <v>0.55806274509803921</v>
      </c>
      <c r="F922" s="49">
        <f t="shared" si="93"/>
        <v>0.29411764705882354</v>
      </c>
      <c r="G922" s="49" t="e">
        <f t="shared" si="96"/>
        <v>#REF!</v>
      </c>
      <c r="H922" s="49" t="e">
        <f t="shared" si="96"/>
        <v>#REF!</v>
      </c>
      <c r="I922" s="49" t="e">
        <f t="shared" si="96"/>
        <v>#REF!</v>
      </c>
      <c r="J922" s="116"/>
      <c r="K922" s="116"/>
      <c r="L922" s="116"/>
      <c r="N922" s="49">
        <v>85.172799999999995</v>
      </c>
      <c r="O922" s="49">
        <v>142.30600000000001</v>
      </c>
      <c r="P922" s="49">
        <v>75</v>
      </c>
    </row>
    <row r="923" spans="1:16" x14ac:dyDescent="0.3">
      <c r="A923" s="49">
        <v>877</v>
      </c>
      <c r="B923" s="115">
        <f t="shared" si="91"/>
        <v>2.3451439726695948</v>
      </c>
      <c r="C923" s="49">
        <f t="shared" si="92"/>
        <v>540.14573721801401</v>
      </c>
      <c r="D923" s="49">
        <f t="shared" si="93"/>
        <v>0.33421764705882351</v>
      </c>
      <c r="E923" s="49">
        <f t="shared" si="93"/>
        <v>0.56078431372549009</v>
      </c>
      <c r="F923" s="49">
        <f t="shared" si="93"/>
        <v>0.29636078431372548</v>
      </c>
      <c r="G923" s="49" t="e">
        <f t="shared" si="96"/>
        <v>#REF!</v>
      </c>
      <c r="H923" s="49" t="e">
        <f t="shared" si="96"/>
        <v>#REF!</v>
      </c>
      <c r="I923" s="49" t="e">
        <f t="shared" si="96"/>
        <v>#REF!</v>
      </c>
      <c r="J923" s="116"/>
      <c r="K923" s="116"/>
      <c r="L923" s="116"/>
      <c r="N923" s="49">
        <v>85.225499999999997</v>
      </c>
      <c r="O923" s="49">
        <v>143</v>
      </c>
      <c r="P923" s="49">
        <v>75.572000000000003</v>
      </c>
    </row>
    <row r="924" spans="1:16" x14ac:dyDescent="0.3">
      <c r="A924" s="49">
        <v>878</v>
      </c>
      <c r="B924" s="115">
        <f t="shared" si="91"/>
        <v>2.3431429965836994</v>
      </c>
      <c r="C924" s="49">
        <f t="shared" si="92"/>
        <v>540.60700599445977</v>
      </c>
      <c r="D924" s="49">
        <f t="shared" si="93"/>
        <v>0.33541843137254901</v>
      </c>
      <c r="E924" s="49">
        <f t="shared" si="93"/>
        <v>0.56845882352941179</v>
      </c>
      <c r="F924" s="49">
        <f t="shared" si="93"/>
        <v>0.29803921568627451</v>
      </c>
      <c r="G924" s="49" t="e">
        <f t="shared" si="96"/>
        <v>#REF!</v>
      </c>
      <c r="H924" s="49" t="e">
        <f t="shared" si="96"/>
        <v>#REF!</v>
      </c>
      <c r="I924" s="49" t="e">
        <f t="shared" si="96"/>
        <v>#REF!</v>
      </c>
      <c r="J924" s="116"/>
      <c r="K924" s="116"/>
      <c r="L924" s="116"/>
      <c r="N924" s="49">
        <v>85.531700000000001</v>
      </c>
      <c r="O924" s="49">
        <v>144.95699999999999</v>
      </c>
      <c r="P924" s="49">
        <v>76</v>
      </c>
    </row>
    <row r="925" spans="1:16" x14ac:dyDescent="0.3">
      <c r="A925" s="49">
        <v>879</v>
      </c>
      <c r="B925" s="115">
        <f t="shared" si="91"/>
        <v>2.3411420204978035</v>
      </c>
      <c r="C925" s="49">
        <f t="shared" si="92"/>
        <v>541.06906326454055</v>
      </c>
      <c r="D925" s="49">
        <f t="shared" si="93"/>
        <v>0.33595725490196077</v>
      </c>
      <c r="E925" s="49">
        <f t="shared" si="93"/>
        <v>0.57430980392156872</v>
      </c>
      <c r="F925" s="49">
        <f t="shared" si="93"/>
        <v>0.28684313725490196</v>
      </c>
      <c r="G925" s="49" t="e">
        <f t="shared" si="96"/>
        <v>#REF!</v>
      </c>
      <c r="H925" s="49" t="e">
        <f t="shared" si="96"/>
        <v>#REF!</v>
      </c>
      <c r="I925" s="49" t="e">
        <f t="shared" si="96"/>
        <v>#REF!</v>
      </c>
      <c r="J925" s="116"/>
      <c r="K925" s="116"/>
      <c r="L925" s="116"/>
      <c r="N925" s="49">
        <v>85.6691</v>
      </c>
      <c r="O925" s="49">
        <v>146.44900000000001</v>
      </c>
      <c r="P925" s="49">
        <v>73.144999999999996</v>
      </c>
    </row>
    <row r="926" spans="1:16" x14ac:dyDescent="0.3">
      <c r="A926" s="49">
        <v>880</v>
      </c>
      <c r="B926" s="115">
        <f t="shared" si="91"/>
        <v>2.3391410444119081</v>
      </c>
      <c r="C926" s="49">
        <f t="shared" si="92"/>
        <v>541.53191105176427</v>
      </c>
      <c r="D926" s="49">
        <f t="shared" si="93"/>
        <v>0.33342156862745093</v>
      </c>
      <c r="E926" s="49">
        <f t="shared" si="93"/>
        <v>0.57758823529411762</v>
      </c>
      <c r="F926" s="49">
        <f t="shared" si="93"/>
        <v>0.27843137254901956</v>
      </c>
      <c r="G926" s="49" t="e">
        <f t="shared" si="96"/>
        <v>#REF!</v>
      </c>
      <c r="H926" s="49" t="e">
        <f t="shared" si="96"/>
        <v>#REF!</v>
      </c>
      <c r="I926" s="49" t="e">
        <f t="shared" si="96"/>
        <v>#REF!</v>
      </c>
      <c r="J926" s="116"/>
      <c r="K926" s="116"/>
      <c r="L926" s="116"/>
      <c r="N926" s="49">
        <v>85.022499999999994</v>
      </c>
      <c r="O926" s="49">
        <v>147.285</v>
      </c>
      <c r="P926" s="49">
        <v>71</v>
      </c>
    </row>
    <row r="927" spans="1:16" x14ac:dyDescent="0.3">
      <c r="A927" s="49">
        <v>881</v>
      </c>
      <c r="B927" s="115">
        <f t="shared" si="91"/>
        <v>2.3371400683260126</v>
      </c>
      <c r="C927" s="49">
        <f t="shared" si="92"/>
        <v>541.99555138656876</v>
      </c>
      <c r="D927" s="49">
        <f t="shared" si="93"/>
        <v>0.33197843137254901</v>
      </c>
      <c r="E927" s="49">
        <f t="shared" si="93"/>
        <v>0.58036470588235289</v>
      </c>
      <c r="F927" s="49">
        <f t="shared" si="93"/>
        <v>0.28960784313725491</v>
      </c>
      <c r="G927" s="49" t="e">
        <f t="shared" ref="G927:I942" si="97">G926</f>
        <v>#REF!</v>
      </c>
      <c r="H927" s="49" t="e">
        <f t="shared" si="97"/>
        <v>#REF!</v>
      </c>
      <c r="I927" s="49" t="e">
        <f t="shared" si="97"/>
        <v>#REF!</v>
      </c>
      <c r="J927" s="116"/>
      <c r="K927" s="116"/>
      <c r="L927" s="116"/>
      <c r="N927" s="49">
        <v>84.654499999999999</v>
      </c>
      <c r="O927" s="49">
        <v>147.99299999999999</v>
      </c>
      <c r="P927" s="49">
        <v>73.849999999999994</v>
      </c>
    </row>
    <row r="928" spans="1:16" x14ac:dyDescent="0.3">
      <c r="A928" s="49">
        <v>882</v>
      </c>
      <c r="B928" s="115">
        <f t="shared" si="91"/>
        <v>2.3351390922401172</v>
      </c>
      <c r="C928" s="49">
        <f t="shared" si="92"/>
        <v>542.45998630635165</v>
      </c>
      <c r="D928" s="49">
        <f t="shared" si="93"/>
        <v>0.33625843137254902</v>
      </c>
      <c r="E928" s="49">
        <f t="shared" si="93"/>
        <v>0.57618039215686279</v>
      </c>
      <c r="F928" s="49">
        <f t="shared" si="93"/>
        <v>0.29803921568627451</v>
      </c>
      <c r="G928" s="49" t="e">
        <f t="shared" si="97"/>
        <v>#REF!</v>
      </c>
      <c r="H928" s="49" t="e">
        <f t="shared" si="97"/>
        <v>#REF!</v>
      </c>
      <c r="I928" s="49" t="e">
        <f t="shared" si="97"/>
        <v>#REF!</v>
      </c>
      <c r="J928" s="116"/>
      <c r="K928" s="116"/>
      <c r="L928" s="116"/>
      <c r="N928" s="49">
        <v>85.745900000000006</v>
      </c>
      <c r="O928" s="49">
        <v>146.92599999999999</v>
      </c>
      <c r="P928" s="49">
        <v>76</v>
      </c>
    </row>
    <row r="929" spans="1:16" x14ac:dyDescent="0.3">
      <c r="A929" s="49">
        <v>883</v>
      </c>
      <c r="B929" s="115">
        <f t="shared" si="91"/>
        <v>2.3331381161542213</v>
      </c>
      <c r="C929" s="49">
        <f t="shared" si="92"/>
        <v>542.92521785549957</v>
      </c>
      <c r="D929" s="49">
        <f t="shared" si="93"/>
        <v>0.33905215686274504</v>
      </c>
      <c r="E929" s="49">
        <f t="shared" si="93"/>
        <v>0.57738039215686277</v>
      </c>
      <c r="F929" s="49">
        <f t="shared" si="93"/>
        <v>0.30696470588235292</v>
      </c>
      <c r="G929" s="49" t="e">
        <f t="shared" si="97"/>
        <v>#REF!</v>
      </c>
      <c r="H929" s="49" t="e">
        <f t="shared" si="97"/>
        <v>#REF!</v>
      </c>
      <c r="I929" s="49" t="e">
        <f t="shared" si="97"/>
        <v>#REF!</v>
      </c>
      <c r="J929" s="116"/>
      <c r="K929" s="116"/>
      <c r="L929" s="116"/>
      <c r="N929" s="49">
        <v>86.458299999999994</v>
      </c>
      <c r="O929" s="49">
        <v>147.232</v>
      </c>
      <c r="P929" s="49">
        <v>78.275999999999996</v>
      </c>
    </row>
    <row r="930" spans="1:16" x14ac:dyDescent="0.3">
      <c r="A930" s="49">
        <v>884</v>
      </c>
      <c r="B930" s="115">
        <f t="shared" si="91"/>
        <v>2.3311371400683258</v>
      </c>
      <c r="C930" s="49">
        <f t="shared" si="92"/>
        <v>543.3912480854184</v>
      </c>
      <c r="D930" s="49">
        <f t="shared" si="93"/>
        <v>0.33546980392156861</v>
      </c>
      <c r="E930" s="49">
        <f t="shared" si="93"/>
        <v>0.58509411764705888</v>
      </c>
      <c r="F930" s="49">
        <f t="shared" si="93"/>
        <v>0.31372549019607843</v>
      </c>
      <c r="G930" s="49" t="e">
        <f t="shared" si="97"/>
        <v>#REF!</v>
      </c>
      <c r="H930" s="49" t="e">
        <f t="shared" si="97"/>
        <v>#REF!</v>
      </c>
      <c r="I930" s="49" t="e">
        <f t="shared" si="97"/>
        <v>#REF!</v>
      </c>
      <c r="J930" s="116"/>
      <c r="K930" s="116"/>
      <c r="L930" s="116"/>
      <c r="N930" s="49">
        <v>85.544799999999995</v>
      </c>
      <c r="O930" s="49">
        <v>149.19900000000001</v>
      </c>
      <c r="P930" s="49">
        <v>80</v>
      </c>
    </row>
    <row r="931" spans="1:16" x14ac:dyDescent="0.3">
      <c r="A931" s="49">
        <v>885</v>
      </c>
      <c r="B931" s="115">
        <f t="shared" si="91"/>
        <v>2.3291361639824304</v>
      </c>
      <c r="C931" s="49">
        <f t="shared" si="92"/>
        <v>543.85807905456386</v>
      </c>
      <c r="D931" s="49">
        <f t="shared" si="93"/>
        <v>0.33321843137254897</v>
      </c>
      <c r="E931" s="49">
        <f t="shared" si="93"/>
        <v>0.59714509803921567</v>
      </c>
      <c r="F931" s="49">
        <f t="shared" si="93"/>
        <v>0.30704313725490195</v>
      </c>
      <c r="G931" s="49" t="e">
        <f t="shared" si="97"/>
        <v>#REF!</v>
      </c>
      <c r="H931" s="49" t="e">
        <f t="shared" si="97"/>
        <v>#REF!</v>
      </c>
      <c r="I931" s="49" t="e">
        <f t="shared" si="97"/>
        <v>#REF!</v>
      </c>
      <c r="J931" s="116"/>
      <c r="K931" s="116"/>
      <c r="L931" s="116"/>
      <c r="N931" s="49">
        <v>84.970699999999994</v>
      </c>
      <c r="O931" s="49">
        <v>152.27199999999999</v>
      </c>
      <c r="P931" s="49">
        <v>78.296000000000006</v>
      </c>
    </row>
    <row r="932" spans="1:16" x14ac:dyDescent="0.3">
      <c r="A932" s="49">
        <v>886</v>
      </c>
      <c r="B932" s="115">
        <f t="shared" si="91"/>
        <v>2.327135187896535</v>
      </c>
      <c r="C932" s="49">
        <f t="shared" si="92"/>
        <v>544.32571282847152</v>
      </c>
      <c r="D932" s="49">
        <f t="shared" si="93"/>
        <v>0.33097019607843142</v>
      </c>
      <c r="E932" s="49">
        <f t="shared" si="93"/>
        <v>0.60614901960784318</v>
      </c>
      <c r="F932" s="49">
        <f t="shared" si="93"/>
        <v>0.30196078431372547</v>
      </c>
      <c r="G932" s="49" t="e">
        <f t="shared" si="97"/>
        <v>#REF!</v>
      </c>
      <c r="H932" s="49" t="e">
        <f t="shared" si="97"/>
        <v>#REF!</v>
      </c>
      <c r="I932" s="49" t="e">
        <f t="shared" si="97"/>
        <v>#REF!</v>
      </c>
      <c r="J932" s="116"/>
      <c r="K932" s="116"/>
      <c r="L932" s="116"/>
      <c r="N932" s="49">
        <v>84.397400000000005</v>
      </c>
      <c r="O932" s="49">
        <v>154.56800000000001</v>
      </c>
      <c r="P932" s="49">
        <v>77</v>
      </c>
    </row>
    <row r="933" spans="1:16" x14ac:dyDescent="0.3">
      <c r="A933" s="49">
        <v>887</v>
      </c>
      <c r="B933" s="115">
        <f t="shared" si="91"/>
        <v>2.3251342118106391</v>
      </c>
      <c r="C933" s="49">
        <f t="shared" si="92"/>
        <v>544.79415147978693</v>
      </c>
      <c r="D933" s="49">
        <f t="shared" si="93"/>
        <v>0.32840117647058825</v>
      </c>
      <c r="E933" s="49">
        <f t="shared" si="93"/>
        <v>0.6041843137254902</v>
      </c>
      <c r="F933" s="49">
        <f t="shared" si="93"/>
        <v>0.29973725490196079</v>
      </c>
      <c r="G933" s="49" t="e">
        <f t="shared" si="97"/>
        <v>#REF!</v>
      </c>
      <c r="H933" s="49" t="e">
        <f t="shared" si="97"/>
        <v>#REF!</v>
      </c>
      <c r="I933" s="49" t="e">
        <f t="shared" si="97"/>
        <v>#REF!</v>
      </c>
      <c r="J933" s="116"/>
      <c r="K933" s="116"/>
      <c r="L933" s="116"/>
      <c r="N933" s="49">
        <v>83.7423</v>
      </c>
      <c r="O933" s="49">
        <v>154.06700000000001</v>
      </c>
      <c r="P933" s="49">
        <v>76.433000000000007</v>
      </c>
    </row>
    <row r="934" spans="1:16" x14ac:dyDescent="0.3">
      <c r="A934" s="49">
        <v>888</v>
      </c>
      <c r="B934" s="115">
        <f t="shared" si="91"/>
        <v>2.3231332357247436</v>
      </c>
      <c r="C934" s="49">
        <f t="shared" si="92"/>
        <v>545.26339708829664</v>
      </c>
      <c r="D934" s="49">
        <f t="shared" si="93"/>
        <v>0.33493843137254903</v>
      </c>
      <c r="E934" s="49">
        <f t="shared" si="93"/>
        <v>0.59907450980392163</v>
      </c>
      <c r="F934" s="49">
        <f t="shared" si="93"/>
        <v>0.29803921568627451</v>
      </c>
      <c r="G934" s="49" t="e">
        <f t="shared" si="97"/>
        <v>#REF!</v>
      </c>
      <c r="H934" s="49" t="e">
        <f t="shared" si="97"/>
        <v>#REF!</v>
      </c>
      <c r="I934" s="49" t="e">
        <f t="shared" si="97"/>
        <v>#REF!</v>
      </c>
      <c r="J934" s="116"/>
      <c r="K934" s="116"/>
      <c r="L934" s="116"/>
      <c r="N934" s="49">
        <v>85.409300000000002</v>
      </c>
      <c r="O934" s="49">
        <v>152.76400000000001</v>
      </c>
      <c r="P934" s="49">
        <v>76</v>
      </c>
    </row>
    <row r="935" spans="1:16" x14ac:dyDescent="0.3">
      <c r="A935" s="49">
        <v>889</v>
      </c>
      <c r="B935" s="115">
        <f t="shared" si="91"/>
        <v>2.3211322596388482</v>
      </c>
      <c r="C935" s="49">
        <f t="shared" si="92"/>
        <v>545.73345174095891</v>
      </c>
      <c r="D935" s="49">
        <f t="shared" si="93"/>
        <v>0.34061960784313727</v>
      </c>
      <c r="E935" s="49">
        <f t="shared" si="93"/>
        <v>0.5972784313725491</v>
      </c>
      <c r="F935" s="49">
        <f t="shared" si="93"/>
        <v>0.30247843137254904</v>
      </c>
      <c r="G935" s="49" t="e">
        <f t="shared" si="97"/>
        <v>#REF!</v>
      </c>
      <c r="H935" s="49" t="e">
        <f t="shared" si="97"/>
        <v>#REF!</v>
      </c>
      <c r="I935" s="49" t="e">
        <f t="shared" si="97"/>
        <v>#REF!</v>
      </c>
      <c r="J935" s="116"/>
      <c r="K935" s="116"/>
      <c r="L935" s="116"/>
      <c r="N935" s="49">
        <v>86.858000000000004</v>
      </c>
      <c r="O935" s="49">
        <v>152.30600000000001</v>
      </c>
      <c r="P935" s="49">
        <v>77.132000000000005</v>
      </c>
    </row>
    <row r="936" spans="1:16" x14ac:dyDescent="0.3">
      <c r="A936" s="49">
        <v>890</v>
      </c>
      <c r="B936" s="115">
        <f t="shared" si="91"/>
        <v>2.3191312835529527</v>
      </c>
      <c r="C936" s="49">
        <f t="shared" si="92"/>
        <v>546.20431753193475</v>
      </c>
      <c r="D936" s="49">
        <f t="shared" si="93"/>
        <v>0.33981607843137251</v>
      </c>
      <c r="E936" s="49">
        <f t="shared" si="93"/>
        <v>0.60161960784313728</v>
      </c>
      <c r="F936" s="49">
        <f t="shared" si="93"/>
        <v>0.30588235294117644</v>
      </c>
      <c r="G936" s="49" t="e">
        <f t="shared" si="97"/>
        <v>#REF!</v>
      </c>
      <c r="H936" s="49" t="e">
        <f t="shared" si="97"/>
        <v>#REF!</v>
      </c>
      <c r="I936" s="49" t="e">
        <f t="shared" si="97"/>
        <v>#REF!</v>
      </c>
      <c r="J936" s="116"/>
      <c r="K936" s="116"/>
      <c r="L936" s="116"/>
      <c r="N936" s="49">
        <v>86.653099999999995</v>
      </c>
      <c r="O936" s="49">
        <v>153.41300000000001</v>
      </c>
      <c r="P936" s="49">
        <v>78</v>
      </c>
    </row>
    <row r="937" spans="1:16" x14ac:dyDescent="0.3">
      <c r="A937" s="49">
        <v>891</v>
      </c>
      <c r="B937" s="115">
        <f t="shared" si="91"/>
        <v>2.3171303074670568</v>
      </c>
      <c r="C937" s="49">
        <f t="shared" si="92"/>
        <v>546.67599656261871</v>
      </c>
      <c r="D937" s="49">
        <f t="shared" si="93"/>
        <v>0.33914392156862749</v>
      </c>
      <c r="E937" s="49">
        <f t="shared" si="93"/>
        <v>0.60493333333333332</v>
      </c>
      <c r="F937" s="49">
        <f t="shared" si="93"/>
        <v>0.3036666666666667</v>
      </c>
      <c r="G937" s="49" t="e">
        <f t="shared" si="97"/>
        <v>#REF!</v>
      </c>
      <c r="H937" s="49" t="e">
        <f t="shared" si="97"/>
        <v>#REF!</v>
      </c>
      <c r="I937" s="49" t="e">
        <f t="shared" si="97"/>
        <v>#REF!</v>
      </c>
      <c r="J937" s="116"/>
      <c r="K937" s="116"/>
      <c r="L937" s="116"/>
      <c r="N937" s="49">
        <v>86.481700000000004</v>
      </c>
      <c r="O937" s="49">
        <v>154.25800000000001</v>
      </c>
      <c r="P937" s="49">
        <v>77.435000000000002</v>
      </c>
    </row>
    <row r="938" spans="1:16" x14ac:dyDescent="0.3">
      <c r="A938" s="49">
        <v>892</v>
      </c>
      <c r="B938" s="115">
        <f t="shared" si="91"/>
        <v>2.3151293313811614</v>
      </c>
      <c r="C938" s="49">
        <f t="shared" si="92"/>
        <v>547.14849094167016</v>
      </c>
      <c r="D938" s="49">
        <f t="shared" si="93"/>
        <v>0.3391403921568627</v>
      </c>
      <c r="E938" s="49">
        <f t="shared" si="93"/>
        <v>0.6036549019607842</v>
      </c>
      <c r="F938" s="49">
        <f t="shared" si="93"/>
        <v>0.30196078431372547</v>
      </c>
      <c r="G938" s="49" t="e">
        <f t="shared" si="97"/>
        <v>#REF!</v>
      </c>
      <c r="H938" s="49" t="e">
        <f t="shared" si="97"/>
        <v>#REF!</v>
      </c>
      <c r="I938" s="49" t="e">
        <f t="shared" si="97"/>
        <v>#REF!</v>
      </c>
      <c r="J938" s="116"/>
      <c r="K938" s="116"/>
      <c r="L938" s="116"/>
      <c r="N938" s="49">
        <v>86.480800000000002</v>
      </c>
      <c r="O938" s="49">
        <v>153.93199999999999</v>
      </c>
      <c r="P938" s="49">
        <v>77</v>
      </c>
    </row>
    <row r="939" spans="1:16" x14ac:dyDescent="0.3">
      <c r="A939" s="49">
        <v>893</v>
      </c>
      <c r="B939" s="115">
        <f t="shared" si="91"/>
        <v>2.3131283552952659</v>
      </c>
      <c r="C939" s="49">
        <f t="shared" si="92"/>
        <v>547.62180278504525</v>
      </c>
      <c r="D939" s="49">
        <f t="shared" si="93"/>
        <v>0.33854117647058823</v>
      </c>
      <c r="E939" s="49">
        <f t="shared" si="93"/>
        <v>0.60199607843137248</v>
      </c>
      <c r="F939" s="49">
        <f t="shared" si="93"/>
        <v>0.3108117647058824</v>
      </c>
      <c r="G939" s="49" t="e">
        <f t="shared" si="97"/>
        <v>#REF!</v>
      </c>
      <c r="H939" s="49" t="e">
        <f t="shared" si="97"/>
        <v>#REF!</v>
      </c>
      <c r="I939" s="49" t="e">
        <f t="shared" si="97"/>
        <v>#REF!</v>
      </c>
      <c r="J939" s="116"/>
      <c r="K939" s="116"/>
      <c r="L939" s="116"/>
      <c r="N939" s="49">
        <v>86.328000000000003</v>
      </c>
      <c r="O939" s="49">
        <v>153.50899999999999</v>
      </c>
      <c r="P939" s="49">
        <v>79.257000000000005</v>
      </c>
    </row>
    <row r="940" spans="1:16" x14ac:dyDescent="0.3">
      <c r="A940" s="49">
        <v>894</v>
      </c>
      <c r="B940" s="115">
        <f t="shared" si="91"/>
        <v>2.3111273792093705</v>
      </c>
      <c r="C940" s="49">
        <f t="shared" si="92"/>
        <v>548.09593421602801</v>
      </c>
      <c r="D940" s="49">
        <f t="shared" si="93"/>
        <v>0.33042156862745098</v>
      </c>
      <c r="E940" s="49">
        <f t="shared" si="93"/>
        <v>0.60325098039215697</v>
      </c>
      <c r="F940" s="49">
        <f t="shared" si="93"/>
        <v>0.31764705882352939</v>
      </c>
      <c r="G940" s="49" t="e">
        <f t="shared" si="97"/>
        <v>#REF!</v>
      </c>
      <c r="H940" s="49" t="e">
        <f t="shared" si="97"/>
        <v>#REF!</v>
      </c>
      <c r="I940" s="49" t="e">
        <f t="shared" si="97"/>
        <v>#REF!</v>
      </c>
      <c r="J940" s="116"/>
      <c r="K940" s="116"/>
      <c r="L940" s="116"/>
      <c r="N940" s="49">
        <v>84.257499999999993</v>
      </c>
      <c r="O940" s="49">
        <v>153.82900000000001</v>
      </c>
      <c r="P940" s="49">
        <v>81</v>
      </c>
    </row>
    <row r="941" spans="1:16" x14ac:dyDescent="0.3">
      <c r="A941" s="49">
        <v>895</v>
      </c>
      <c r="B941" s="115">
        <f t="shared" si="91"/>
        <v>2.3091264031234746</v>
      </c>
      <c r="C941" s="49">
        <f t="shared" si="92"/>
        <v>548.57088736526202</v>
      </c>
      <c r="D941" s="49">
        <f t="shared" si="93"/>
        <v>0.3241235294117647</v>
      </c>
      <c r="E941" s="49">
        <f t="shared" si="93"/>
        <v>0.61117647058823521</v>
      </c>
      <c r="F941" s="49">
        <f t="shared" si="93"/>
        <v>0.31985490196078431</v>
      </c>
      <c r="G941" s="49" t="e">
        <f t="shared" si="97"/>
        <v>#REF!</v>
      </c>
      <c r="H941" s="49" t="e">
        <f t="shared" si="97"/>
        <v>#REF!</v>
      </c>
      <c r="I941" s="49" t="e">
        <f t="shared" si="97"/>
        <v>#REF!</v>
      </c>
      <c r="J941" s="116"/>
      <c r="K941" s="116"/>
      <c r="L941" s="116"/>
      <c r="N941" s="49">
        <v>82.651499999999999</v>
      </c>
      <c r="O941" s="49">
        <v>155.85</v>
      </c>
      <c r="P941" s="49">
        <v>81.563000000000002</v>
      </c>
    </row>
    <row r="942" spans="1:16" x14ac:dyDescent="0.3">
      <c r="A942" s="49">
        <v>896</v>
      </c>
      <c r="B942" s="115">
        <f t="shared" si="91"/>
        <v>2.3071254270375792</v>
      </c>
      <c r="C942" s="49">
        <f t="shared" si="92"/>
        <v>549.04666437078265</v>
      </c>
      <c r="D942" s="49">
        <f t="shared" si="93"/>
        <v>0.32897686274509802</v>
      </c>
      <c r="E942" s="49">
        <f t="shared" si="93"/>
        <v>0.61812549019607843</v>
      </c>
      <c r="F942" s="49">
        <f t="shared" si="93"/>
        <v>0.32156862745098042</v>
      </c>
      <c r="G942" s="49" t="e">
        <f t="shared" si="97"/>
        <v>#REF!</v>
      </c>
      <c r="H942" s="49" t="e">
        <f t="shared" si="97"/>
        <v>#REF!</v>
      </c>
      <c r="I942" s="49" t="e">
        <f t="shared" si="97"/>
        <v>#REF!</v>
      </c>
      <c r="J942" s="116"/>
      <c r="K942" s="116"/>
      <c r="L942" s="116"/>
      <c r="N942" s="49">
        <v>83.889099999999999</v>
      </c>
      <c r="O942" s="49">
        <v>157.62200000000001</v>
      </c>
      <c r="P942" s="49">
        <v>82</v>
      </c>
    </row>
    <row r="943" spans="1:16" x14ac:dyDescent="0.3">
      <c r="A943" s="49">
        <v>897</v>
      </c>
      <c r="B943" s="115">
        <f t="shared" ref="B943:B1006" si="98">4.1/2049*(2049-A943)</f>
        <v>2.3051244509516837</v>
      </c>
      <c r="C943" s="49">
        <f t="shared" ref="C943:C1006" si="99">0.4*18.6*78.1*2.18/B943</f>
        <v>549.5232673780489</v>
      </c>
      <c r="D943" s="49">
        <f t="shared" ref="D943:F1006" si="100">N943/250/1.02</f>
        <v>0.33255254901960785</v>
      </c>
      <c r="E943" s="49">
        <f t="shared" si="100"/>
        <v>0.61960784313725492</v>
      </c>
      <c r="F943" s="49">
        <f t="shared" si="100"/>
        <v>0.31716078431372552</v>
      </c>
      <c r="G943" s="49" t="e">
        <f t="shared" ref="G943:I958" si="101">G942</f>
        <v>#REF!</v>
      </c>
      <c r="H943" s="49" t="e">
        <f t="shared" si="101"/>
        <v>#REF!</v>
      </c>
      <c r="I943" s="49" t="e">
        <f t="shared" si="101"/>
        <v>#REF!</v>
      </c>
      <c r="J943" s="116"/>
      <c r="K943" s="116"/>
      <c r="L943" s="116"/>
      <c r="N943" s="49">
        <v>84.800899999999999</v>
      </c>
      <c r="O943" s="49">
        <v>158</v>
      </c>
      <c r="P943" s="49">
        <v>80.876000000000005</v>
      </c>
    </row>
    <row r="944" spans="1:16" x14ac:dyDescent="0.3">
      <c r="A944" s="49">
        <v>898</v>
      </c>
      <c r="B944" s="115">
        <f t="shared" si="98"/>
        <v>2.3031234748657878</v>
      </c>
      <c r="C944" s="49">
        <f t="shared" si="99"/>
        <v>550.00069853997604</v>
      </c>
      <c r="D944" s="49">
        <f t="shared" si="100"/>
        <v>0.33422901960784313</v>
      </c>
      <c r="E944" s="49">
        <f t="shared" si="100"/>
        <v>0.61702352941176475</v>
      </c>
      <c r="F944" s="49">
        <f t="shared" si="100"/>
        <v>0.31372549019607843</v>
      </c>
      <c r="G944" s="49" t="e">
        <f t="shared" si="101"/>
        <v>#REF!</v>
      </c>
      <c r="H944" s="49" t="e">
        <f t="shared" si="101"/>
        <v>#REF!</v>
      </c>
      <c r="I944" s="49" t="e">
        <f t="shared" si="101"/>
        <v>#REF!</v>
      </c>
      <c r="J944" s="116"/>
      <c r="K944" s="116"/>
      <c r="L944" s="116"/>
      <c r="N944" s="49">
        <v>85.228399999999993</v>
      </c>
      <c r="O944" s="49">
        <v>157.34100000000001</v>
      </c>
      <c r="P944" s="49">
        <v>80</v>
      </c>
    </row>
    <row r="945" spans="1:16" x14ac:dyDescent="0.3">
      <c r="A945" s="49">
        <v>899</v>
      </c>
      <c r="B945" s="115">
        <f t="shared" si="98"/>
        <v>2.3011224987798924</v>
      </c>
      <c r="C945" s="49">
        <f t="shared" si="99"/>
        <v>550.47896001696733</v>
      </c>
      <c r="D945" s="49">
        <f t="shared" si="100"/>
        <v>0.33635333333333334</v>
      </c>
      <c r="E945" s="49">
        <f t="shared" si="100"/>
        <v>0.61739607843137256</v>
      </c>
      <c r="F945" s="49">
        <f t="shared" si="100"/>
        <v>0.31812549019607844</v>
      </c>
      <c r="G945" s="49" t="e">
        <f t="shared" si="101"/>
        <v>#REF!</v>
      </c>
      <c r="H945" s="49" t="e">
        <f t="shared" si="101"/>
        <v>#REF!</v>
      </c>
      <c r="I945" s="49" t="e">
        <f t="shared" si="101"/>
        <v>#REF!</v>
      </c>
      <c r="J945" s="116"/>
      <c r="K945" s="116"/>
      <c r="L945" s="116"/>
      <c r="N945" s="49">
        <v>85.770099999999999</v>
      </c>
      <c r="O945" s="49">
        <v>157.43600000000001</v>
      </c>
      <c r="P945" s="49">
        <v>81.122</v>
      </c>
    </row>
    <row r="946" spans="1:16" x14ac:dyDescent="0.3">
      <c r="A946" s="49">
        <v>900</v>
      </c>
      <c r="B946" s="115">
        <f t="shared" si="98"/>
        <v>2.2991215226939969</v>
      </c>
      <c r="C946" s="49">
        <f t="shared" si="99"/>
        <v>550.95805397694721</v>
      </c>
      <c r="D946" s="49">
        <f t="shared" si="100"/>
        <v>0.3326423529411765</v>
      </c>
      <c r="E946" s="49">
        <f t="shared" si="100"/>
        <v>0.62607450980392165</v>
      </c>
      <c r="F946" s="49">
        <f t="shared" si="100"/>
        <v>0.32156862745098042</v>
      </c>
      <c r="G946" s="49" t="e">
        <f t="shared" si="101"/>
        <v>#REF!</v>
      </c>
      <c r="H946" s="49" t="e">
        <f t="shared" si="101"/>
        <v>#REF!</v>
      </c>
      <c r="I946" s="49" t="e">
        <f t="shared" si="101"/>
        <v>#REF!</v>
      </c>
      <c r="J946" s="116"/>
      <c r="K946" s="116"/>
      <c r="L946" s="116"/>
      <c r="N946" s="49">
        <v>84.823800000000006</v>
      </c>
      <c r="O946" s="49">
        <v>159.649</v>
      </c>
      <c r="P946" s="49">
        <v>82</v>
      </c>
    </row>
    <row r="947" spans="1:16" x14ac:dyDescent="0.3">
      <c r="A947" s="49">
        <v>901</v>
      </c>
      <c r="B947" s="115">
        <f t="shared" si="98"/>
        <v>2.2971205466081015</v>
      </c>
      <c r="C947" s="49">
        <f t="shared" si="99"/>
        <v>551.43798259539403</v>
      </c>
      <c r="D947" s="49">
        <f t="shared" si="100"/>
        <v>0.32941176470588235</v>
      </c>
      <c r="E947" s="49">
        <f t="shared" si="100"/>
        <v>0.62917647058823523</v>
      </c>
      <c r="F947" s="49">
        <f t="shared" si="100"/>
        <v>0.32376470588235295</v>
      </c>
      <c r="G947" s="49" t="e">
        <f t="shared" si="101"/>
        <v>#REF!</v>
      </c>
      <c r="H947" s="49" t="e">
        <f t="shared" si="101"/>
        <v>#REF!</v>
      </c>
      <c r="I947" s="49" t="e">
        <f t="shared" si="101"/>
        <v>#REF!</v>
      </c>
      <c r="J947" s="116"/>
      <c r="K947" s="116"/>
      <c r="L947" s="116"/>
      <c r="N947" s="49">
        <v>84</v>
      </c>
      <c r="O947" s="49">
        <v>160.44</v>
      </c>
      <c r="P947" s="49">
        <v>82.56</v>
      </c>
    </row>
    <row r="948" spans="1:16" x14ac:dyDescent="0.3">
      <c r="A948" s="49">
        <v>902</v>
      </c>
      <c r="B948" s="115">
        <f t="shared" si="98"/>
        <v>2.2951195705222056</v>
      </c>
      <c r="C948" s="49">
        <f t="shared" si="99"/>
        <v>551.9187480553727</v>
      </c>
      <c r="D948" s="49">
        <f t="shared" si="100"/>
        <v>0.33718980392156861</v>
      </c>
      <c r="E948" s="49">
        <f t="shared" si="100"/>
        <v>0.62301960784313726</v>
      </c>
      <c r="F948" s="49">
        <f t="shared" si="100"/>
        <v>0.3255725490196078</v>
      </c>
      <c r="G948" s="49" t="e">
        <f t="shared" si="101"/>
        <v>#REF!</v>
      </c>
      <c r="H948" s="49" t="e">
        <f t="shared" si="101"/>
        <v>#REF!</v>
      </c>
      <c r="I948" s="49" t="e">
        <f t="shared" si="101"/>
        <v>#REF!</v>
      </c>
      <c r="J948" s="116"/>
      <c r="K948" s="116"/>
      <c r="L948" s="116"/>
      <c r="N948" s="49">
        <v>85.983400000000003</v>
      </c>
      <c r="O948" s="49">
        <v>158.87</v>
      </c>
      <c r="P948" s="49">
        <v>83.021000000000001</v>
      </c>
    </row>
    <row r="949" spans="1:16" x14ac:dyDescent="0.3">
      <c r="A949" s="49">
        <v>903</v>
      </c>
      <c r="B949" s="115">
        <f t="shared" si="98"/>
        <v>2.2931185944363102</v>
      </c>
      <c r="C949" s="49">
        <f t="shared" si="99"/>
        <v>552.40035254756754</v>
      </c>
      <c r="D949" s="49">
        <f t="shared" si="100"/>
        <v>0.34351333333333334</v>
      </c>
      <c r="E949" s="49">
        <f t="shared" si="100"/>
        <v>0.6216627450980392</v>
      </c>
      <c r="F949" s="49">
        <f t="shared" si="100"/>
        <v>0.33007450980392156</v>
      </c>
      <c r="G949" s="49" t="e">
        <f t="shared" si="101"/>
        <v>#REF!</v>
      </c>
      <c r="H949" s="49" t="e">
        <f t="shared" si="101"/>
        <v>#REF!</v>
      </c>
      <c r="I949" s="49" t="e">
        <f t="shared" si="101"/>
        <v>#REF!</v>
      </c>
      <c r="J949" s="116"/>
      <c r="K949" s="116"/>
      <c r="L949" s="116"/>
      <c r="N949" s="49">
        <v>87.5959</v>
      </c>
      <c r="O949" s="49">
        <v>158.524</v>
      </c>
      <c r="P949" s="49">
        <v>84.168999999999997</v>
      </c>
    </row>
    <row r="950" spans="1:16" x14ac:dyDescent="0.3">
      <c r="A950" s="49">
        <v>904</v>
      </c>
      <c r="B950" s="115">
        <f t="shared" si="98"/>
        <v>2.2911176183504147</v>
      </c>
      <c r="C950" s="49">
        <f t="shared" si="99"/>
        <v>552.88279827031647</v>
      </c>
      <c r="D950" s="49">
        <f t="shared" si="100"/>
        <v>0.33572431372549016</v>
      </c>
      <c r="E950" s="49">
        <f t="shared" si="100"/>
        <v>0.62110588235294117</v>
      </c>
      <c r="F950" s="49">
        <f t="shared" si="100"/>
        <v>0.33356862745098037</v>
      </c>
      <c r="G950" s="49" t="e">
        <f t="shared" si="101"/>
        <v>#REF!</v>
      </c>
      <c r="H950" s="49" t="e">
        <f t="shared" si="101"/>
        <v>#REF!</v>
      </c>
      <c r="I950" s="49" t="e">
        <f t="shared" si="101"/>
        <v>#REF!</v>
      </c>
      <c r="J950" s="116"/>
      <c r="K950" s="116"/>
      <c r="L950" s="116"/>
      <c r="N950" s="49">
        <v>85.609700000000004</v>
      </c>
      <c r="O950" s="49">
        <v>158.38200000000001</v>
      </c>
      <c r="P950" s="49">
        <v>85.06</v>
      </c>
    </row>
    <row r="951" spans="1:16" x14ac:dyDescent="0.3">
      <c r="A951" s="49">
        <v>905</v>
      </c>
      <c r="B951" s="115">
        <f t="shared" si="98"/>
        <v>2.2891166422645193</v>
      </c>
      <c r="C951" s="49">
        <f t="shared" si="99"/>
        <v>553.3660874296437</v>
      </c>
      <c r="D951" s="49">
        <f t="shared" si="100"/>
        <v>0.32941176470588235</v>
      </c>
      <c r="E951" s="49">
        <f t="shared" si="100"/>
        <v>0.61763921568627445</v>
      </c>
      <c r="F951" s="49">
        <f t="shared" si="100"/>
        <v>0.33804313725490198</v>
      </c>
      <c r="G951" s="49" t="e">
        <f t="shared" si="101"/>
        <v>#REF!</v>
      </c>
      <c r="H951" s="49" t="e">
        <f t="shared" si="101"/>
        <v>#REF!</v>
      </c>
      <c r="I951" s="49" t="e">
        <f t="shared" si="101"/>
        <v>#REF!</v>
      </c>
      <c r="J951" s="116"/>
      <c r="K951" s="116"/>
      <c r="L951" s="116"/>
      <c r="N951" s="49">
        <v>84</v>
      </c>
      <c r="O951" s="49">
        <v>157.49799999999999</v>
      </c>
      <c r="P951" s="49">
        <v>86.200999999999993</v>
      </c>
    </row>
    <row r="952" spans="1:16" x14ac:dyDescent="0.3">
      <c r="A952" s="49">
        <v>906</v>
      </c>
      <c r="B952" s="115">
        <f t="shared" si="98"/>
        <v>2.2871156661786234</v>
      </c>
      <c r="C952" s="49">
        <f t="shared" si="99"/>
        <v>553.85022223929343</v>
      </c>
      <c r="D952" s="49">
        <f t="shared" si="100"/>
        <v>0.32557450980392155</v>
      </c>
      <c r="E952" s="49">
        <f t="shared" si="100"/>
        <v>0.62090980392156858</v>
      </c>
      <c r="F952" s="49">
        <f t="shared" si="100"/>
        <v>0.34160000000000001</v>
      </c>
      <c r="G952" s="49" t="e">
        <f t="shared" si="101"/>
        <v>#REF!</v>
      </c>
      <c r="H952" s="49" t="e">
        <f t="shared" si="101"/>
        <v>#REF!</v>
      </c>
      <c r="I952" s="49" t="e">
        <f t="shared" si="101"/>
        <v>#REF!</v>
      </c>
      <c r="J952" s="116"/>
      <c r="K952" s="116"/>
      <c r="L952" s="116"/>
      <c r="N952" s="49">
        <v>83.021500000000003</v>
      </c>
      <c r="O952" s="49">
        <v>158.33199999999999</v>
      </c>
      <c r="P952" s="49">
        <v>87.108000000000004</v>
      </c>
    </row>
    <row r="953" spans="1:16" x14ac:dyDescent="0.3">
      <c r="A953" s="49">
        <v>907</v>
      </c>
      <c r="B953" s="115">
        <f t="shared" si="98"/>
        <v>2.2851146900927279</v>
      </c>
      <c r="C953" s="49">
        <f t="shared" si="99"/>
        <v>554.33520492076389</v>
      </c>
      <c r="D953" s="49">
        <f t="shared" si="100"/>
        <v>0.32232666666666665</v>
      </c>
      <c r="E953" s="49">
        <f t="shared" si="100"/>
        <v>0.62370196078431384</v>
      </c>
      <c r="F953" s="49">
        <f t="shared" si="100"/>
        <v>0.33485098039215688</v>
      </c>
      <c r="G953" s="49" t="e">
        <f t="shared" si="101"/>
        <v>#REF!</v>
      </c>
      <c r="H953" s="49" t="e">
        <f t="shared" si="101"/>
        <v>#REF!</v>
      </c>
      <c r="I953" s="49" t="e">
        <f t="shared" si="101"/>
        <v>#REF!</v>
      </c>
      <c r="J953" s="116"/>
      <c r="K953" s="116"/>
      <c r="L953" s="116"/>
      <c r="N953" s="49">
        <v>82.193299999999994</v>
      </c>
      <c r="O953" s="49">
        <v>159.04400000000001</v>
      </c>
      <c r="P953" s="49">
        <v>85.387</v>
      </c>
    </row>
    <row r="954" spans="1:16" x14ac:dyDescent="0.3">
      <c r="A954" s="49">
        <v>908</v>
      </c>
      <c r="B954" s="115">
        <f t="shared" si="98"/>
        <v>2.2831137140068325</v>
      </c>
      <c r="C954" s="49">
        <f t="shared" si="99"/>
        <v>554.82103770334129</v>
      </c>
      <c r="D954" s="49">
        <f t="shared" si="100"/>
        <v>0.32867098039215686</v>
      </c>
      <c r="E954" s="49">
        <f t="shared" si="100"/>
        <v>0.6250980392156863</v>
      </c>
      <c r="F954" s="49">
        <f t="shared" si="100"/>
        <v>0.32941176470588235</v>
      </c>
      <c r="G954" s="49" t="e">
        <f t="shared" si="101"/>
        <v>#REF!</v>
      </c>
      <c r="H954" s="49" t="e">
        <f t="shared" si="101"/>
        <v>#REF!</v>
      </c>
      <c r="I954" s="49" t="e">
        <f t="shared" si="101"/>
        <v>#REF!</v>
      </c>
      <c r="J954" s="116"/>
      <c r="K954" s="116"/>
      <c r="L954" s="116"/>
      <c r="N954" s="49">
        <v>83.811099999999996</v>
      </c>
      <c r="O954" s="49">
        <v>159.4</v>
      </c>
      <c r="P954" s="49">
        <v>84</v>
      </c>
    </row>
    <row r="955" spans="1:16" x14ac:dyDescent="0.3">
      <c r="A955" s="49">
        <v>909</v>
      </c>
      <c r="B955" s="115">
        <f t="shared" si="98"/>
        <v>2.2811127379209371</v>
      </c>
      <c r="C955" s="49">
        <f t="shared" si="99"/>
        <v>555.30772282413363</v>
      </c>
      <c r="D955" s="49">
        <f t="shared" si="100"/>
        <v>0.33367764705882352</v>
      </c>
      <c r="E955" s="49">
        <f t="shared" si="100"/>
        <v>0.63189411764705883</v>
      </c>
      <c r="F955" s="49">
        <f t="shared" si="100"/>
        <v>0.33338039215686277</v>
      </c>
      <c r="G955" s="49" t="e">
        <f t="shared" si="101"/>
        <v>#REF!</v>
      </c>
      <c r="H955" s="49" t="e">
        <f t="shared" si="101"/>
        <v>#REF!</v>
      </c>
      <c r="I955" s="49" t="e">
        <f t="shared" si="101"/>
        <v>#REF!</v>
      </c>
      <c r="J955" s="116"/>
      <c r="K955" s="116"/>
      <c r="L955" s="116"/>
      <c r="N955" s="49">
        <v>85.087800000000001</v>
      </c>
      <c r="O955" s="49">
        <v>161.13300000000001</v>
      </c>
      <c r="P955" s="49">
        <v>85.012</v>
      </c>
    </row>
    <row r="956" spans="1:16" x14ac:dyDescent="0.3">
      <c r="A956" s="49">
        <v>910</v>
      </c>
      <c r="B956" s="115">
        <f t="shared" si="98"/>
        <v>2.2791117618350412</v>
      </c>
      <c r="C956" s="49">
        <f t="shared" si="99"/>
        <v>555.7952625281057</v>
      </c>
      <c r="D956" s="49">
        <f t="shared" si="100"/>
        <v>0.32899647058823528</v>
      </c>
      <c r="E956" s="49">
        <f t="shared" si="100"/>
        <v>0.63392156862745108</v>
      </c>
      <c r="F956" s="49">
        <f t="shared" si="100"/>
        <v>0.33644705882352938</v>
      </c>
      <c r="G956" s="49" t="e">
        <f t="shared" si="101"/>
        <v>#REF!</v>
      </c>
      <c r="H956" s="49" t="e">
        <f t="shared" si="101"/>
        <v>#REF!</v>
      </c>
      <c r="I956" s="49" t="e">
        <f t="shared" si="101"/>
        <v>#REF!</v>
      </c>
      <c r="J956" s="116"/>
      <c r="K956" s="116"/>
      <c r="L956" s="116"/>
      <c r="N956" s="49">
        <v>83.894099999999995</v>
      </c>
      <c r="O956" s="49">
        <v>161.65</v>
      </c>
      <c r="P956" s="49">
        <v>85.793999999999997</v>
      </c>
    </row>
    <row r="957" spans="1:16" x14ac:dyDescent="0.3">
      <c r="A957" s="49">
        <v>911</v>
      </c>
      <c r="B957" s="115">
        <f t="shared" si="98"/>
        <v>2.2771107857491457</v>
      </c>
      <c r="C957" s="49">
        <f t="shared" si="99"/>
        <v>556.2836590681128</v>
      </c>
      <c r="D957" s="49">
        <f t="shared" si="100"/>
        <v>0.32549019607843138</v>
      </c>
      <c r="E957" s="49">
        <f t="shared" si="100"/>
        <v>0.63362352941176481</v>
      </c>
      <c r="F957" s="49">
        <f t="shared" si="100"/>
        <v>0.33500392156862746</v>
      </c>
      <c r="G957" s="49" t="e">
        <f t="shared" si="101"/>
        <v>#REF!</v>
      </c>
      <c r="H957" s="49" t="e">
        <f t="shared" si="101"/>
        <v>#REF!</v>
      </c>
      <c r="I957" s="49" t="e">
        <f t="shared" si="101"/>
        <v>#REF!</v>
      </c>
      <c r="J957" s="116"/>
      <c r="K957" s="116"/>
      <c r="L957" s="116"/>
      <c r="N957" s="49">
        <v>83</v>
      </c>
      <c r="O957" s="49">
        <v>161.57400000000001</v>
      </c>
      <c r="P957" s="49">
        <v>85.426000000000002</v>
      </c>
    </row>
    <row r="958" spans="1:16" x14ac:dyDescent="0.3">
      <c r="A958" s="49">
        <v>912</v>
      </c>
      <c r="B958" s="115">
        <f t="shared" si="98"/>
        <v>2.2751098096632503</v>
      </c>
      <c r="C958" s="49">
        <f t="shared" si="99"/>
        <v>556.77291470493617</v>
      </c>
      <c r="D958" s="49">
        <f t="shared" si="100"/>
        <v>0.33201843137254899</v>
      </c>
      <c r="E958" s="49">
        <f t="shared" si="100"/>
        <v>0.63584313725490182</v>
      </c>
      <c r="F958" s="49">
        <f t="shared" si="100"/>
        <v>0.33440784313725491</v>
      </c>
      <c r="G958" s="49" t="e">
        <f t="shared" si="101"/>
        <v>#REF!</v>
      </c>
      <c r="H958" s="49" t="e">
        <f t="shared" si="101"/>
        <v>#REF!</v>
      </c>
      <c r="I958" s="49" t="e">
        <f t="shared" si="101"/>
        <v>#REF!</v>
      </c>
      <c r="J958" s="116"/>
      <c r="K958" s="116"/>
      <c r="L958" s="116"/>
      <c r="N958" s="49">
        <v>84.664699999999996</v>
      </c>
      <c r="O958" s="49">
        <v>162.13999999999999</v>
      </c>
      <c r="P958" s="49">
        <v>85.274000000000001</v>
      </c>
    </row>
    <row r="959" spans="1:16" x14ac:dyDescent="0.3">
      <c r="A959" s="49">
        <v>913</v>
      </c>
      <c r="B959" s="115">
        <f t="shared" si="98"/>
        <v>2.2731088335773548</v>
      </c>
      <c r="C959" s="49">
        <f t="shared" si="99"/>
        <v>557.26303170731717</v>
      </c>
      <c r="D959" s="49">
        <f t="shared" si="100"/>
        <v>0.33725490196078428</v>
      </c>
      <c r="E959" s="49">
        <f t="shared" si="100"/>
        <v>0.63308235294117643</v>
      </c>
      <c r="F959" s="49">
        <f t="shared" si="100"/>
        <v>0.34079999999999999</v>
      </c>
      <c r="G959" s="49" t="e">
        <f t="shared" ref="G959:I974" si="102">G958</f>
        <v>#REF!</v>
      </c>
      <c r="H959" s="49" t="e">
        <f t="shared" si="102"/>
        <v>#REF!</v>
      </c>
      <c r="I959" s="49" t="e">
        <f t="shared" si="102"/>
        <v>#REF!</v>
      </c>
      <c r="J959" s="116"/>
      <c r="K959" s="116"/>
      <c r="L959" s="116"/>
      <c r="N959" s="49">
        <v>86</v>
      </c>
      <c r="O959" s="49">
        <v>161.43600000000001</v>
      </c>
      <c r="P959" s="49">
        <v>86.903999999999996</v>
      </c>
    </row>
    <row r="960" spans="1:16" x14ac:dyDescent="0.3">
      <c r="A960" s="49">
        <v>914</v>
      </c>
      <c r="B960" s="115">
        <f t="shared" si="98"/>
        <v>2.2711078574914589</v>
      </c>
      <c r="C960" s="49">
        <f t="shared" si="99"/>
        <v>557.75401235199331</v>
      </c>
      <c r="D960" s="49">
        <f t="shared" si="100"/>
        <v>0.32422117647058823</v>
      </c>
      <c r="E960" s="49">
        <f t="shared" si="100"/>
        <v>0.62583921568627454</v>
      </c>
      <c r="F960" s="49">
        <f t="shared" si="100"/>
        <v>0.34593725490196076</v>
      </c>
      <c r="G960" s="49" t="e">
        <f t="shared" si="102"/>
        <v>#REF!</v>
      </c>
      <c r="H960" s="49" t="e">
        <f t="shared" si="102"/>
        <v>#REF!</v>
      </c>
      <c r="I960" s="49" t="e">
        <f t="shared" si="102"/>
        <v>#REF!</v>
      </c>
      <c r="J960" s="116"/>
      <c r="K960" s="116"/>
      <c r="L960" s="116"/>
      <c r="N960" s="49">
        <v>82.676400000000001</v>
      </c>
      <c r="O960" s="49">
        <v>159.589</v>
      </c>
      <c r="P960" s="49">
        <v>88.213999999999999</v>
      </c>
    </row>
    <row r="961" spans="1:16" x14ac:dyDescent="0.3">
      <c r="A961" s="49">
        <v>915</v>
      </c>
      <c r="B961" s="115">
        <f t="shared" si="98"/>
        <v>2.2691068814055635</v>
      </c>
      <c r="C961" s="49">
        <f t="shared" si="99"/>
        <v>558.24585892373227</v>
      </c>
      <c r="D961" s="49">
        <f t="shared" si="100"/>
        <v>0.31372549019607843</v>
      </c>
      <c r="E961" s="49">
        <f t="shared" si="100"/>
        <v>0.62295686274509809</v>
      </c>
      <c r="F961" s="49">
        <f t="shared" si="100"/>
        <v>0.34710196078431371</v>
      </c>
      <c r="G961" s="49" t="e">
        <f t="shared" si="102"/>
        <v>#REF!</v>
      </c>
      <c r="H961" s="49" t="e">
        <f t="shared" si="102"/>
        <v>#REF!</v>
      </c>
      <c r="I961" s="49" t="e">
        <f t="shared" si="102"/>
        <v>#REF!</v>
      </c>
      <c r="J961" s="116"/>
      <c r="K961" s="116"/>
      <c r="L961" s="116"/>
      <c r="N961" s="49">
        <v>80</v>
      </c>
      <c r="O961" s="49">
        <v>158.85400000000001</v>
      </c>
      <c r="P961" s="49">
        <v>88.510999999999996</v>
      </c>
    </row>
    <row r="962" spans="1:16" x14ac:dyDescent="0.3">
      <c r="A962" s="49">
        <v>916</v>
      </c>
      <c r="B962" s="115">
        <f t="shared" si="98"/>
        <v>2.267105905319668</v>
      </c>
      <c r="C962" s="49">
        <f t="shared" si="99"/>
        <v>558.73857371536837</v>
      </c>
      <c r="D962" s="49">
        <f t="shared" si="100"/>
        <v>0.31589411764705883</v>
      </c>
      <c r="E962" s="49">
        <f t="shared" si="100"/>
        <v>0.62786666666666668</v>
      </c>
      <c r="F962" s="49">
        <f t="shared" si="100"/>
        <v>0.34763921568627448</v>
      </c>
      <c r="G962" s="49" t="e">
        <f t="shared" si="102"/>
        <v>#REF!</v>
      </c>
      <c r="H962" s="49" t="e">
        <f t="shared" si="102"/>
        <v>#REF!</v>
      </c>
      <c r="I962" s="49" t="e">
        <f t="shared" si="102"/>
        <v>#REF!</v>
      </c>
      <c r="J962" s="116"/>
      <c r="K962" s="116"/>
      <c r="L962" s="116"/>
      <c r="N962" s="49">
        <v>80.552999999999997</v>
      </c>
      <c r="O962" s="49">
        <v>160.10599999999999</v>
      </c>
      <c r="P962" s="49">
        <v>88.647999999999996</v>
      </c>
    </row>
    <row r="963" spans="1:16" x14ac:dyDescent="0.3">
      <c r="A963" s="49">
        <v>917</v>
      </c>
      <c r="B963" s="115">
        <f t="shared" si="98"/>
        <v>2.2651049292337726</v>
      </c>
      <c r="C963" s="49">
        <f t="shared" si="99"/>
        <v>559.23215902783772</v>
      </c>
      <c r="D963" s="49">
        <f t="shared" si="100"/>
        <v>0.31764705882352939</v>
      </c>
      <c r="E963" s="49">
        <f t="shared" si="100"/>
        <v>0.62892549019607846</v>
      </c>
      <c r="F963" s="49">
        <f t="shared" si="100"/>
        <v>0.35105882352941176</v>
      </c>
      <c r="G963" s="49" t="e">
        <f t="shared" si="102"/>
        <v>#REF!</v>
      </c>
      <c r="H963" s="49" t="e">
        <f t="shared" si="102"/>
        <v>#REF!</v>
      </c>
      <c r="I963" s="49" t="e">
        <f t="shared" si="102"/>
        <v>#REF!</v>
      </c>
      <c r="J963" s="116"/>
      <c r="K963" s="116"/>
      <c r="L963" s="116"/>
      <c r="N963" s="49">
        <v>81</v>
      </c>
      <c r="O963" s="49">
        <v>160.376</v>
      </c>
      <c r="P963" s="49">
        <v>89.52</v>
      </c>
    </row>
    <row r="964" spans="1:16" x14ac:dyDescent="0.3">
      <c r="A964" s="49">
        <v>918</v>
      </c>
      <c r="B964" s="115">
        <f t="shared" si="98"/>
        <v>2.2631039531478767</v>
      </c>
      <c r="C964" s="49">
        <f t="shared" si="99"/>
        <v>559.72661717021435</v>
      </c>
      <c r="D964" s="49">
        <f t="shared" si="100"/>
        <v>0.31764705882352939</v>
      </c>
      <c r="E964" s="49">
        <f t="shared" si="100"/>
        <v>0.62665098039215683</v>
      </c>
      <c r="F964" s="49">
        <f t="shared" si="100"/>
        <v>0.35371764705882347</v>
      </c>
      <c r="G964" s="49" t="e">
        <f t="shared" si="102"/>
        <v>#REF!</v>
      </c>
      <c r="H964" s="49" t="e">
        <f t="shared" si="102"/>
        <v>#REF!</v>
      </c>
      <c r="I964" s="49" t="e">
        <f t="shared" si="102"/>
        <v>#REF!</v>
      </c>
      <c r="J964" s="116"/>
      <c r="K964" s="116"/>
      <c r="L964" s="116"/>
      <c r="N964" s="49">
        <v>81</v>
      </c>
      <c r="O964" s="49">
        <v>159.79599999999999</v>
      </c>
      <c r="P964" s="49">
        <v>90.197999999999993</v>
      </c>
    </row>
    <row r="965" spans="1:16" x14ac:dyDescent="0.3">
      <c r="A965" s="49">
        <v>919</v>
      </c>
      <c r="B965" s="115">
        <f t="shared" si="98"/>
        <v>2.2611029770619813</v>
      </c>
      <c r="C965" s="49">
        <f t="shared" si="99"/>
        <v>560.22195045974547</v>
      </c>
      <c r="D965" s="49">
        <f t="shared" si="100"/>
        <v>0.31764705882352939</v>
      </c>
      <c r="E965" s="49">
        <f t="shared" si="100"/>
        <v>0.62756470588235291</v>
      </c>
      <c r="F965" s="49">
        <f t="shared" si="100"/>
        <v>0.36093333333333333</v>
      </c>
      <c r="G965" s="49" t="e">
        <f t="shared" si="102"/>
        <v>#REF!</v>
      </c>
      <c r="H965" s="49" t="e">
        <f t="shared" si="102"/>
        <v>#REF!</v>
      </c>
      <c r="I965" s="49" t="e">
        <f t="shared" si="102"/>
        <v>#REF!</v>
      </c>
      <c r="J965" s="116"/>
      <c r="K965" s="116"/>
      <c r="L965" s="116"/>
      <c r="N965" s="49">
        <v>81</v>
      </c>
      <c r="O965" s="49">
        <v>160.029</v>
      </c>
      <c r="P965" s="49">
        <v>92.037999999999997</v>
      </c>
    </row>
    <row r="966" spans="1:16" x14ac:dyDescent="0.3">
      <c r="A966" s="49">
        <v>920</v>
      </c>
      <c r="B966" s="115">
        <f t="shared" si="98"/>
        <v>2.2591020009760858</v>
      </c>
      <c r="C966" s="49">
        <f t="shared" si="99"/>
        <v>560.71816122188875</v>
      </c>
      <c r="D966" s="49">
        <f t="shared" si="100"/>
        <v>0.31548627450980388</v>
      </c>
      <c r="E966" s="49">
        <f t="shared" si="100"/>
        <v>0.63314509803921559</v>
      </c>
      <c r="F966" s="49">
        <f t="shared" si="100"/>
        <v>0.36686274509803918</v>
      </c>
      <c r="G966" s="49" t="e">
        <f t="shared" si="102"/>
        <v>#REF!</v>
      </c>
      <c r="H966" s="49" t="e">
        <f t="shared" si="102"/>
        <v>#REF!</v>
      </c>
      <c r="I966" s="49" t="e">
        <f t="shared" si="102"/>
        <v>#REF!</v>
      </c>
      <c r="J966" s="116"/>
      <c r="K966" s="116"/>
      <c r="L966" s="116"/>
      <c r="N966" s="49">
        <v>80.448999999999998</v>
      </c>
      <c r="O966" s="49">
        <v>161.452</v>
      </c>
      <c r="P966" s="49">
        <v>93.55</v>
      </c>
    </row>
    <row r="967" spans="1:16" x14ac:dyDescent="0.3">
      <c r="A967" s="49">
        <v>921</v>
      </c>
      <c r="B967" s="115">
        <f t="shared" si="98"/>
        <v>2.2571010248901904</v>
      </c>
      <c r="C967" s="49">
        <f t="shared" si="99"/>
        <v>561.21525179034779</v>
      </c>
      <c r="D967" s="49">
        <f t="shared" si="100"/>
        <v>0.31372549019607843</v>
      </c>
      <c r="E967" s="49">
        <f t="shared" si="100"/>
        <v>0.63717647058823523</v>
      </c>
      <c r="F967" s="49">
        <f t="shared" si="100"/>
        <v>0.36245098039215684</v>
      </c>
      <c r="G967" s="49" t="e">
        <f t="shared" si="102"/>
        <v>#REF!</v>
      </c>
      <c r="H967" s="49" t="e">
        <f t="shared" si="102"/>
        <v>#REF!</v>
      </c>
      <c r="I967" s="49" t="e">
        <f t="shared" si="102"/>
        <v>#REF!</v>
      </c>
      <c r="J967" s="116"/>
      <c r="K967" s="116"/>
      <c r="L967" s="116"/>
      <c r="N967" s="49">
        <v>80</v>
      </c>
      <c r="O967" s="49">
        <v>162.47999999999999</v>
      </c>
      <c r="P967" s="49">
        <v>92.424999999999997</v>
      </c>
    </row>
    <row r="968" spans="1:16" x14ac:dyDescent="0.3">
      <c r="A968" s="49">
        <v>922</v>
      </c>
      <c r="B968" s="115">
        <f t="shared" si="98"/>
        <v>2.2551000488042945</v>
      </c>
      <c r="C968" s="49">
        <f t="shared" si="99"/>
        <v>561.71322450710954</v>
      </c>
      <c r="D968" s="49">
        <f t="shared" si="100"/>
        <v>0.30725450980392155</v>
      </c>
      <c r="E968" s="49">
        <f t="shared" si="100"/>
        <v>0.63725882352941177</v>
      </c>
      <c r="F968" s="49">
        <f t="shared" si="100"/>
        <v>0.35882745098039215</v>
      </c>
      <c r="G968" s="49" t="e">
        <f t="shared" si="102"/>
        <v>#REF!</v>
      </c>
      <c r="H968" s="49" t="e">
        <f t="shared" si="102"/>
        <v>#REF!</v>
      </c>
      <c r="I968" s="49" t="e">
        <f t="shared" si="102"/>
        <v>#REF!</v>
      </c>
      <c r="J968" s="116"/>
      <c r="K968" s="116"/>
      <c r="L968" s="116"/>
      <c r="N968" s="49">
        <v>78.349900000000005</v>
      </c>
      <c r="O968" s="49">
        <v>162.501</v>
      </c>
      <c r="P968" s="49">
        <v>91.501000000000005</v>
      </c>
    </row>
    <row r="969" spans="1:16" x14ac:dyDescent="0.3">
      <c r="A969" s="49">
        <v>923</v>
      </c>
      <c r="B969" s="115">
        <f t="shared" si="98"/>
        <v>2.253099072718399</v>
      </c>
      <c r="C969" s="49">
        <f t="shared" si="99"/>
        <v>562.21208172247998</v>
      </c>
      <c r="D969" s="49">
        <f t="shared" si="100"/>
        <v>0.30196078431372547</v>
      </c>
      <c r="E969" s="49">
        <f t="shared" si="100"/>
        <v>0.63839215686274509</v>
      </c>
      <c r="F969" s="49">
        <f t="shared" si="100"/>
        <v>0.36529803921568627</v>
      </c>
      <c r="G969" s="49" t="e">
        <f t="shared" si="102"/>
        <v>#REF!</v>
      </c>
      <c r="H969" s="49" t="e">
        <f t="shared" si="102"/>
        <v>#REF!</v>
      </c>
      <c r="I969" s="49" t="e">
        <f t="shared" si="102"/>
        <v>#REF!</v>
      </c>
      <c r="J969" s="116"/>
      <c r="K969" s="116"/>
      <c r="L969" s="116"/>
      <c r="N969" s="49">
        <v>77</v>
      </c>
      <c r="O969" s="49">
        <v>162.79</v>
      </c>
      <c r="P969" s="49">
        <v>93.150999999999996</v>
      </c>
    </row>
    <row r="970" spans="1:16" x14ac:dyDescent="0.3">
      <c r="A970" s="49">
        <v>924</v>
      </c>
      <c r="B970" s="115">
        <f t="shared" si="98"/>
        <v>2.2510980966325036</v>
      </c>
      <c r="C970" s="49">
        <f t="shared" si="99"/>
        <v>562.71182579512208</v>
      </c>
      <c r="D970" s="49">
        <f t="shared" si="100"/>
        <v>0.31272627450980395</v>
      </c>
      <c r="E970" s="49">
        <f t="shared" si="100"/>
        <v>0.64076862745098029</v>
      </c>
      <c r="F970" s="49">
        <f t="shared" si="100"/>
        <v>0.37077647058823532</v>
      </c>
      <c r="G970" s="49" t="e">
        <f t="shared" si="102"/>
        <v>#REF!</v>
      </c>
      <c r="H970" s="49" t="e">
        <f t="shared" si="102"/>
        <v>#REF!</v>
      </c>
      <c r="I970" s="49" t="e">
        <f t="shared" si="102"/>
        <v>#REF!</v>
      </c>
      <c r="J970" s="116"/>
      <c r="K970" s="116"/>
      <c r="L970" s="116"/>
      <c r="N970" s="49">
        <v>79.745199999999997</v>
      </c>
      <c r="O970" s="49">
        <v>163.39599999999999</v>
      </c>
      <c r="P970" s="49">
        <v>94.548000000000002</v>
      </c>
    </row>
    <row r="971" spans="1:16" x14ac:dyDescent="0.3">
      <c r="A971" s="49">
        <v>925</v>
      </c>
      <c r="B971" s="115">
        <f t="shared" si="98"/>
        <v>2.2490971205466082</v>
      </c>
      <c r="C971" s="49">
        <f t="shared" si="99"/>
        <v>563.21245909209279</v>
      </c>
      <c r="D971" s="49">
        <f t="shared" si="100"/>
        <v>0.32156862745098042</v>
      </c>
      <c r="E971" s="49">
        <f t="shared" si="100"/>
        <v>0.64570588235294113</v>
      </c>
      <c r="F971" s="49">
        <f t="shared" si="100"/>
        <v>0.3757843137254902</v>
      </c>
      <c r="G971" s="49" t="e">
        <f t="shared" si="102"/>
        <v>#REF!</v>
      </c>
      <c r="H971" s="49" t="e">
        <f t="shared" si="102"/>
        <v>#REF!</v>
      </c>
      <c r="I971" s="49" t="e">
        <f t="shared" si="102"/>
        <v>#REF!</v>
      </c>
      <c r="J971" s="116"/>
      <c r="K971" s="116"/>
      <c r="L971" s="116"/>
      <c r="N971" s="49">
        <v>82</v>
      </c>
      <c r="O971" s="49">
        <v>164.655</v>
      </c>
      <c r="P971" s="49">
        <v>95.825000000000003</v>
      </c>
    </row>
    <row r="972" spans="1:16" x14ac:dyDescent="0.3">
      <c r="A972" s="49">
        <v>926</v>
      </c>
      <c r="B972" s="115">
        <f t="shared" si="98"/>
        <v>2.2470961444607123</v>
      </c>
      <c r="C972" s="49">
        <f t="shared" si="99"/>
        <v>563.71398398888016</v>
      </c>
      <c r="D972" s="49">
        <f t="shared" si="100"/>
        <v>0.31727019607843132</v>
      </c>
      <c r="E972" s="49">
        <f t="shared" si="100"/>
        <v>0.65207450980392156</v>
      </c>
      <c r="F972" s="49">
        <f t="shared" si="100"/>
        <v>0.37963529411764707</v>
      </c>
      <c r="G972" s="49" t="e">
        <f t="shared" si="102"/>
        <v>#REF!</v>
      </c>
      <c r="H972" s="49" t="e">
        <f t="shared" si="102"/>
        <v>#REF!</v>
      </c>
      <c r="I972" s="49" t="e">
        <f t="shared" si="102"/>
        <v>#REF!</v>
      </c>
      <c r="J972" s="116"/>
      <c r="K972" s="116"/>
      <c r="L972" s="116"/>
      <c r="N972" s="49">
        <v>80.903899999999993</v>
      </c>
      <c r="O972" s="49">
        <v>166.279</v>
      </c>
      <c r="P972" s="49">
        <v>96.807000000000002</v>
      </c>
    </row>
    <row r="973" spans="1:16" x14ac:dyDescent="0.3">
      <c r="A973" s="49">
        <v>927</v>
      </c>
      <c r="B973" s="115">
        <f t="shared" si="98"/>
        <v>2.2450951683748168</v>
      </c>
      <c r="C973" s="49">
        <f t="shared" si="99"/>
        <v>564.21640286944069</v>
      </c>
      <c r="D973" s="49">
        <f t="shared" si="100"/>
        <v>0.31372549019607843</v>
      </c>
      <c r="E973" s="49">
        <f t="shared" si="100"/>
        <v>0.65223529411764702</v>
      </c>
      <c r="F973" s="49">
        <f t="shared" si="100"/>
        <v>0.38048235294117644</v>
      </c>
      <c r="G973" s="49" t="e">
        <f t="shared" si="102"/>
        <v>#REF!</v>
      </c>
      <c r="H973" s="49" t="e">
        <f t="shared" si="102"/>
        <v>#REF!</v>
      </c>
      <c r="I973" s="49" t="e">
        <f t="shared" si="102"/>
        <v>#REF!</v>
      </c>
      <c r="J973" s="116"/>
      <c r="K973" s="116"/>
      <c r="L973" s="116"/>
      <c r="N973" s="49">
        <v>80</v>
      </c>
      <c r="O973" s="49">
        <v>166.32</v>
      </c>
      <c r="P973" s="49">
        <v>97.022999999999996</v>
      </c>
    </row>
    <row r="974" spans="1:16" x14ac:dyDescent="0.3">
      <c r="A974" s="49">
        <v>928</v>
      </c>
      <c r="B974" s="115">
        <f t="shared" si="98"/>
        <v>2.2430941922889214</v>
      </c>
      <c r="C974" s="49">
        <f t="shared" si="99"/>
        <v>564.71971812623758</v>
      </c>
      <c r="D974" s="49">
        <f t="shared" si="100"/>
        <v>0.30299803921568624</v>
      </c>
      <c r="E974" s="49">
        <f t="shared" si="100"/>
        <v>0.64693333333333325</v>
      </c>
      <c r="F974" s="49">
        <f t="shared" si="100"/>
        <v>0.38152941176470589</v>
      </c>
      <c r="G974" s="49" t="e">
        <f t="shared" si="102"/>
        <v>#REF!</v>
      </c>
      <c r="H974" s="49" t="e">
        <f t="shared" si="102"/>
        <v>#REF!</v>
      </c>
      <c r="I974" s="49" t="e">
        <f t="shared" si="102"/>
        <v>#REF!</v>
      </c>
      <c r="J974" s="116"/>
      <c r="K974" s="116"/>
      <c r="L974" s="116"/>
      <c r="N974" s="49">
        <v>77.264499999999998</v>
      </c>
      <c r="O974" s="49">
        <v>164.96799999999999</v>
      </c>
      <c r="P974" s="49">
        <v>97.29</v>
      </c>
    </row>
    <row r="975" spans="1:16" x14ac:dyDescent="0.3">
      <c r="A975" s="49">
        <v>929</v>
      </c>
      <c r="B975" s="115">
        <f t="shared" si="98"/>
        <v>2.2410932162030259</v>
      </c>
      <c r="C975" s="49">
        <f t="shared" si="99"/>
        <v>565.22393216027888</v>
      </c>
      <c r="D975" s="49">
        <f t="shared" si="100"/>
        <v>0.29411764705882354</v>
      </c>
      <c r="E975" s="49">
        <f t="shared" si="100"/>
        <v>0.6480117647058824</v>
      </c>
      <c r="F975" s="49">
        <f t="shared" si="100"/>
        <v>0.38099607843137251</v>
      </c>
      <c r="G975" s="49" t="e">
        <f t="shared" ref="G975:I990" si="103">G974</f>
        <v>#REF!</v>
      </c>
      <c r="H975" s="49" t="e">
        <f t="shared" si="103"/>
        <v>#REF!</v>
      </c>
      <c r="I975" s="49" t="e">
        <f t="shared" si="103"/>
        <v>#REF!</v>
      </c>
      <c r="J975" s="116"/>
      <c r="K975" s="116"/>
      <c r="L975" s="116"/>
      <c r="N975" s="49">
        <v>75</v>
      </c>
      <c r="O975" s="49">
        <v>165.24299999999999</v>
      </c>
      <c r="P975" s="49">
        <v>97.153999999999996</v>
      </c>
    </row>
    <row r="976" spans="1:16" x14ac:dyDescent="0.3">
      <c r="A976" s="49">
        <v>930</v>
      </c>
      <c r="B976" s="115">
        <f t="shared" si="98"/>
        <v>2.23909224011713</v>
      </c>
      <c r="C976" s="49">
        <f t="shared" si="99"/>
        <v>565.72904738115494</v>
      </c>
      <c r="D976" s="49">
        <f t="shared" si="100"/>
        <v>0.30054274509803924</v>
      </c>
      <c r="E976" s="49">
        <f t="shared" si="100"/>
        <v>0.65312156862745097</v>
      </c>
      <c r="F976" s="49">
        <f t="shared" si="100"/>
        <v>0.38039215686274508</v>
      </c>
      <c r="G976" s="49" t="e">
        <f t="shared" si="103"/>
        <v>#REF!</v>
      </c>
      <c r="H976" s="49" t="e">
        <f t="shared" si="103"/>
        <v>#REF!</v>
      </c>
      <c r="I976" s="49" t="e">
        <f t="shared" si="103"/>
        <v>#REF!</v>
      </c>
      <c r="J976" s="116"/>
      <c r="K976" s="116"/>
      <c r="L976" s="116"/>
      <c r="N976" s="49">
        <v>76.638400000000004</v>
      </c>
      <c r="O976" s="49">
        <v>166.54599999999999</v>
      </c>
      <c r="P976" s="49">
        <v>97</v>
      </c>
    </row>
    <row r="977" spans="1:16" x14ac:dyDescent="0.3">
      <c r="A977" s="49">
        <v>931</v>
      </c>
      <c r="B977" s="115">
        <f t="shared" si="98"/>
        <v>2.2370912640312346</v>
      </c>
      <c r="C977" s="49">
        <f t="shared" si="99"/>
        <v>566.23506620707724</v>
      </c>
      <c r="D977" s="49">
        <f t="shared" si="100"/>
        <v>0.30588235294117644</v>
      </c>
      <c r="E977" s="49">
        <f t="shared" si="100"/>
        <v>0.65797647058823527</v>
      </c>
      <c r="F977" s="49">
        <f t="shared" si="100"/>
        <v>0.38988627450980395</v>
      </c>
      <c r="G977" s="49" t="e">
        <f t="shared" si="103"/>
        <v>#REF!</v>
      </c>
      <c r="H977" s="49" t="e">
        <f t="shared" si="103"/>
        <v>#REF!</v>
      </c>
      <c r="I977" s="49" t="e">
        <f t="shared" si="103"/>
        <v>#REF!</v>
      </c>
      <c r="J977" s="116"/>
      <c r="K977" s="116"/>
      <c r="L977" s="116"/>
      <c r="N977" s="49">
        <v>78</v>
      </c>
      <c r="O977" s="49">
        <v>167.78399999999999</v>
      </c>
      <c r="P977" s="49">
        <v>99.421000000000006</v>
      </c>
    </row>
    <row r="978" spans="1:16" x14ac:dyDescent="0.3">
      <c r="A978" s="49">
        <v>932</v>
      </c>
      <c r="B978" s="115">
        <f t="shared" si="98"/>
        <v>2.2350902879453391</v>
      </c>
      <c r="C978" s="49">
        <f t="shared" si="99"/>
        <v>566.7419910649171</v>
      </c>
      <c r="D978" s="49">
        <f t="shared" si="100"/>
        <v>0.30374470588235292</v>
      </c>
      <c r="E978" s="49">
        <f t="shared" si="100"/>
        <v>0.6585882352941177</v>
      </c>
      <c r="F978" s="49">
        <f t="shared" si="100"/>
        <v>0.3979843137254902</v>
      </c>
      <c r="G978" s="49" t="e">
        <f t="shared" si="103"/>
        <v>#REF!</v>
      </c>
      <c r="H978" s="49" t="e">
        <f t="shared" si="103"/>
        <v>#REF!</v>
      </c>
      <c r="I978" s="49" t="e">
        <f t="shared" si="103"/>
        <v>#REF!</v>
      </c>
      <c r="J978" s="116"/>
      <c r="K978" s="116"/>
      <c r="L978" s="116"/>
      <c r="N978" s="49">
        <v>77.454899999999995</v>
      </c>
      <c r="O978" s="49">
        <v>167.94</v>
      </c>
      <c r="P978" s="49">
        <v>101.486</v>
      </c>
    </row>
    <row r="979" spans="1:16" x14ac:dyDescent="0.3">
      <c r="A979" s="49">
        <v>933</v>
      </c>
      <c r="B979" s="115">
        <f t="shared" si="98"/>
        <v>2.2330893118594437</v>
      </c>
      <c r="C979" s="49">
        <f t="shared" si="99"/>
        <v>567.24982439024404</v>
      </c>
      <c r="D979" s="49">
        <f t="shared" si="100"/>
        <v>0.30196078431372547</v>
      </c>
      <c r="E979" s="49">
        <f t="shared" si="100"/>
        <v>0.65913333333333335</v>
      </c>
      <c r="F979" s="49">
        <f t="shared" si="100"/>
        <v>0.39325882352941177</v>
      </c>
      <c r="G979" s="49" t="e">
        <f t="shared" si="103"/>
        <v>#REF!</v>
      </c>
      <c r="H979" s="49" t="e">
        <f t="shared" si="103"/>
        <v>#REF!</v>
      </c>
      <c r="I979" s="49" t="e">
        <f t="shared" si="103"/>
        <v>#REF!</v>
      </c>
      <c r="J979" s="116"/>
      <c r="K979" s="116"/>
      <c r="L979" s="116"/>
      <c r="N979" s="49">
        <v>77</v>
      </c>
      <c r="O979" s="49">
        <v>168.07900000000001</v>
      </c>
      <c r="P979" s="49">
        <v>100.28100000000001</v>
      </c>
    </row>
    <row r="980" spans="1:16" x14ac:dyDescent="0.3">
      <c r="A980" s="49">
        <v>934</v>
      </c>
      <c r="B980" s="115">
        <f t="shared" si="98"/>
        <v>2.2310883357735478</v>
      </c>
      <c r="C980" s="49">
        <f t="shared" si="99"/>
        <v>567.75856862736543</v>
      </c>
      <c r="D980" s="49">
        <f t="shared" si="100"/>
        <v>0.29982666666666663</v>
      </c>
      <c r="E980" s="49">
        <f t="shared" si="100"/>
        <v>0.66538039215686273</v>
      </c>
      <c r="F980" s="49">
        <f t="shared" si="100"/>
        <v>0.38905098039215685</v>
      </c>
      <c r="G980" s="49" t="e">
        <f t="shared" si="103"/>
        <v>#REF!</v>
      </c>
      <c r="H980" s="49" t="e">
        <f t="shared" si="103"/>
        <v>#REF!</v>
      </c>
      <c r="I980" s="49" t="e">
        <f t="shared" si="103"/>
        <v>#REF!</v>
      </c>
      <c r="J980" s="116"/>
      <c r="K980" s="116"/>
      <c r="L980" s="116"/>
      <c r="N980" s="49">
        <v>76.455799999999996</v>
      </c>
      <c r="O980" s="49">
        <v>169.672</v>
      </c>
      <c r="P980" s="49">
        <v>99.207999999999998</v>
      </c>
    </row>
    <row r="981" spans="1:16" x14ac:dyDescent="0.3">
      <c r="A981" s="49">
        <v>935</v>
      </c>
      <c r="B981" s="115">
        <f t="shared" si="98"/>
        <v>2.2290873596876524</v>
      </c>
      <c r="C981" s="49">
        <f t="shared" si="99"/>
        <v>568.26822622936481</v>
      </c>
      <c r="D981" s="49">
        <f t="shared" si="100"/>
        <v>0.29803921568627451</v>
      </c>
      <c r="E981" s="49">
        <f t="shared" si="100"/>
        <v>0.66274901960784316</v>
      </c>
      <c r="F981" s="49">
        <f t="shared" si="100"/>
        <v>0.39939607843137259</v>
      </c>
      <c r="G981" s="49" t="e">
        <f t="shared" si="103"/>
        <v>#REF!</v>
      </c>
      <c r="H981" s="49" t="e">
        <f t="shared" si="103"/>
        <v>#REF!</v>
      </c>
      <c r="I981" s="49" t="e">
        <f t="shared" si="103"/>
        <v>#REF!</v>
      </c>
      <c r="J981" s="116"/>
      <c r="K981" s="116"/>
      <c r="L981" s="116"/>
      <c r="N981" s="49">
        <v>76</v>
      </c>
      <c r="O981" s="49">
        <v>169.001</v>
      </c>
      <c r="P981" s="49">
        <v>101.846</v>
      </c>
    </row>
    <row r="982" spans="1:16" x14ac:dyDescent="0.3">
      <c r="A982" s="49">
        <v>936</v>
      </c>
      <c r="B982" s="115">
        <f t="shared" si="98"/>
        <v>2.2270863836017569</v>
      </c>
      <c r="C982" s="49">
        <f t="shared" si="99"/>
        <v>568.77879965814225</v>
      </c>
      <c r="D982" s="49">
        <f t="shared" si="100"/>
        <v>0.29590901960784316</v>
      </c>
      <c r="E982" s="49">
        <f t="shared" si="100"/>
        <v>0.655443137254902</v>
      </c>
      <c r="F982" s="49">
        <f t="shared" si="100"/>
        <v>0.40863529411764704</v>
      </c>
      <c r="G982" s="49" t="e">
        <f t="shared" si="103"/>
        <v>#REF!</v>
      </c>
      <c r="H982" s="49" t="e">
        <f t="shared" si="103"/>
        <v>#REF!</v>
      </c>
      <c r="I982" s="49" t="e">
        <f t="shared" si="103"/>
        <v>#REF!</v>
      </c>
      <c r="J982" s="116"/>
      <c r="K982" s="116"/>
      <c r="L982" s="116"/>
      <c r="N982" s="49">
        <v>75.456800000000001</v>
      </c>
      <c r="O982" s="49">
        <v>167.13800000000001</v>
      </c>
      <c r="P982" s="49">
        <v>104.202</v>
      </c>
    </row>
    <row r="983" spans="1:16" x14ac:dyDescent="0.3">
      <c r="A983" s="49">
        <v>937</v>
      </c>
      <c r="B983" s="115">
        <f t="shared" si="98"/>
        <v>2.2250854075158615</v>
      </c>
      <c r="C983" s="49">
        <f t="shared" si="99"/>
        <v>569.29029138445355</v>
      </c>
      <c r="D983" s="49">
        <f t="shared" si="100"/>
        <v>0.29411764705882354</v>
      </c>
      <c r="E983" s="49">
        <f t="shared" si="100"/>
        <v>0.65130980392156868</v>
      </c>
      <c r="F983" s="49">
        <f t="shared" si="100"/>
        <v>0.4136588235294118</v>
      </c>
      <c r="G983" s="49" t="e">
        <f t="shared" si="103"/>
        <v>#REF!</v>
      </c>
      <c r="H983" s="49" t="e">
        <f t="shared" si="103"/>
        <v>#REF!</v>
      </c>
      <c r="I983" s="49" t="e">
        <f t="shared" si="103"/>
        <v>#REF!</v>
      </c>
      <c r="J983" s="116"/>
      <c r="K983" s="116"/>
      <c r="L983" s="116"/>
      <c r="N983" s="49">
        <v>75</v>
      </c>
      <c r="O983" s="49">
        <v>166.084</v>
      </c>
      <c r="P983" s="49">
        <v>105.483</v>
      </c>
    </row>
    <row r="984" spans="1:16" x14ac:dyDescent="0.3">
      <c r="A984" s="49">
        <v>938</v>
      </c>
      <c r="B984" s="115">
        <f t="shared" si="98"/>
        <v>2.2230844314299656</v>
      </c>
      <c r="C984" s="49">
        <f t="shared" si="99"/>
        <v>569.80270388794997</v>
      </c>
      <c r="D984" s="49">
        <f t="shared" si="100"/>
        <v>0.29624392156862739</v>
      </c>
      <c r="E984" s="49">
        <f t="shared" si="100"/>
        <v>0.65305098039215681</v>
      </c>
      <c r="F984" s="49">
        <f t="shared" si="100"/>
        <v>0.4178705882352941</v>
      </c>
      <c r="G984" s="49" t="e">
        <f t="shared" si="103"/>
        <v>#REF!</v>
      </c>
      <c r="H984" s="49" t="e">
        <f t="shared" si="103"/>
        <v>#REF!</v>
      </c>
      <c r="I984" s="49" t="e">
        <f t="shared" si="103"/>
        <v>#REF!</v>
      </c>
      <c r="J984" s="116"/>
      <c r="K984" s="116"/>
      <c r="L984" s="116"/>
      <c r="N984" s="49">
        <v>75.542199999999994</v>
      </c>
      <c r="O984" s="49">
        <v>166.52799999999999</v>
      </c>
      <c r="P984" s="49">
        <v>106.557</v>
      </c>
    </row>
    <row r="985" spans="1:16" x14ac:dyDescent="0.3">
      <c r="A985" s="49">
        <v>939</v>
      </c>
      <c r="B985" s="115">
        <f t="shared" si="98"/>
        <v>2.2210834553440701</v>
      </c>
      <c r="C985" s="49">
        <f t="shared" si="99"/>
        <v>570.31603965721843</v>
      </c>
      <c r="D985" s="49">
        <f t="shared" si="100"/>
        <v>0.29803921568627451</v>
      </c>
      <c r="E985" s="49">
        <f t="shared" si="100"/>
        <v>0.6657764705882353</v>
      </c>
      <c r="F985" s="49">
        <f t="shared" si="100"/>
        <v>0.4159450980392157</v>
      </c>
      <c r="G985" s="49" t="e">
        <f t="shared" si="103"/>
        <v>#REF!</v>
      </c>
      <c r="H985" s="49" t="e">
        <f t="shared" si="103"/>
        <v>#REF!</v>
      </c>
      <c r="I985" s="49" t="e">
        <f t="shared" si="103"/>
        <v>#REF!</v>
      </c>
      <c r="J985" s="116"/>
      <c r="K985" s="116"/>
      <c r="L985" s="116"/>
      <c r="N985" s="49">
        <v>76</v>
      </c>
      <c r="O985" s="49">
        <v>169.773</v>
      </c>
      <c r="P985" s="49">
        <v>106.066</v>
      </c>
    </row>
    <row r="986" spans="1:16" x14ac:dyDescent="0.3">
      <c r="A986" s="49">
        <v>940</v>
      </c>
      <c r="B986" s="115">
        <f t="shared" si="98"/>
        <v>2.2190824792581747</v>
      </c>
      <c r="C986" s="49">
        <f t="shared" si="99"/>
        <v>570.83030118982174</v>
      </c>
      <c r="D986" s="49">
        <f t="shared" si="100"/>
        <v>0.28954901960784313</v>
      </c>
      <c r="E986" s="49">
        <f t="shared" si="100"/>
        <v>0.67813725490196086</v>
      </c>
      <c r="F986" s="49">
        <f t="shared" si="100"/>
        <v>0.41447058823529409</v>
      </c>
      <c r="G986" s="49" t="e">
        <f t="shared" si="103"/>
        <v>#REF!</v>
      </c>
      <c r="H986" s="49" t="e">
        <f t="shared" si="103"/>
        <v>#REF!</v>
      </c>
      <c r="I986" s="49" t="e">
        <f t="shared" si="103"/>
        <v>#REF!</v>
      </c>
      <c r="J986" s="116"/>
      <c r="K986" s="116"/>
      <c r="L986" s="116"/>
      <c r="N986" s="49">
        <v>73.834999999999994</v>
      </c>
      <c r="O986" s="49">
        <v>172.92500000000001</v>
      </c>
      <c r="P986" s="49">
        <v>105.69</v>
      </c>
    </row>
    <row r="987" spans="1:16" x14ac:dyDescent="0.3">
      <c r="A987" s="49">
        <v>941</v>
      </c>
      <c r="B987" s="115">
        <f t="shared" si="98"/>
        <v>2.2170815031722788</v>
      </c>
      <c r="C987" s="49">
        <f t="shared" si="99"/>
        <v>571.34549099233982</v>
      </c>
      <c r="D987" s="49">
        <f t="shared" si="100"/>
        <v>0.28235294117647058</v>
      </c>
      <c r="E987" s="49">
        <f t="shared" si="100"/>
        <v>0.67987058823529412</v>
      </c>
      <c r="F987" s="49">
        <f t="shared" si="100"/>
        <v>0.4235921568627451</v>
      </c>
      <c r="G987" s="49" t="e">
        <f t="shared" si="103"/>
        <v>#REF!</v>
      </c>
      <c r="H987" s="49" t="e">
        <f t="shared" si="103"/>
        <v>#REF!</v>
      </c>
      <c r="I987" s="49" t="e">
        <f t="shared" si="103"/>
        <v>#REF!</v>
      </c>
      <c r="J987" s="116"/>
      <c r="K987" s="116"/>
      <c r="L987" s="116"/>
      <c r="N987" s="49">
        <v>72</v>
      </c>
      <c r="O987" s="49">
        <v>173.36699999999999</v>
      </c>
      <c r="P987" s="49">
        <v>108.01600000000001</v>
      </c>
    </row>
    <row r="988" spans="1:16" x14ac:dyDescent="0.3">
      <c r="A988" s="49">
        <v>942</v>
      </c>
      <c r="B988" s="115">
        <f t="shared" si="98"/>
        <v>2.2150805270863834</v>
      </c>
      <c r="C988" s="49">
        <f t="shared" si="99"/>
        <v>571.86161158040875</v>
      </c>
      <c r="D988" s="49">
        <f t="shared" si="100"/>
        <v>0.28870901960784312</v>
      </c>
      <c r="E988" s="49">
        <f t="shared" si="100"/>
        <v>0.68465490196078427</v>
      </c>
      <c r="F988" s="49">
        <f t="shared" si="100"/>
        <v>0.43121568627450974</v>
      </c>
      <c r="G988" s="49" t="e">
        <f t="shared" si="103"/>
        <v>#REF!</v>
      </c>
      <c r="H988" s="49" t="e">
        <f t="shared" si="103"/>
        <v>#REF!</v>
      </c>
      <c r="I988" s="49" t="e">
        <f t="shared" si="103"/>
        <v>#REF!</v>
      </c>
      <c r="J988" s="116"/>
      <c r="K988" s="116"/>
      <c r="L988" s="116"/>
      <c r="N988" s="49">
        <v>73.620800000000003</v>
      </c>
      <c r="O988" s="49">
        <v>174.58699999999999</v>
      </c>
      <c r="P988" s="49">
        <v>109.96</v>
      </c>
    </row>
    <row r="989" spans="1:16" x14ac:dyDescent="0.3">
      <c r="A989" s="49">
        <v>943</v>
      </c>
      <c r="B989" s="115">
        <f t="shared" si="98"/>
        <v>2.2130795510004879</v>
      </c>
      <c r="C989" s="49">
        <f t="shared" si="99"/>
        <v>572.37866547876342</v>
      </c>
      <c r="D989" s="49">
        <f t="shared" si="100"/>
        <v>0.29411764705882354</v>
      </c>
      <c r="E989" s="49">
        <f t="shared" si="100"/>
        <v>0.6837803921568627</v>
      </c>
      <c r="F989" s="49">
        <f t="shared" si="100"/>
        <v>0.43137254901960786</v>
      </c>
      <c r="G989" s="49" t="e">
        <f t="shared" si="103"/>
        <v>#REF!</v>
      </c>
      <c r="H989" s="49" t="e">
        <f t="shared" si="103"/>
        <v>#REF!</v>
      </c>
      <c r="I989" s="49" t="e">
        <f t="shared" si="103"/>
        <v>#REF!</v>
      </c>
      <c r="J989" s="116"/>
      <c r="K989" s="116"/>
      <c r="L989" s="116"/>
      <c r="N989" s="49">
        <v>75</v>
      </c>
      <c r="O989" s="49">
        <v>174.364</v>
      </c>
      <c r="P989" s="49">
        <v>110</v>
      </c>
    </row>
    <row r="990" spans="1:16" x14ac:dyDescent="0.3">
      <c r="A990" s="49">
        <v>944</v>
      </c>
      <c r="B990" s="115">
        <f t="shared" si="98"/>
        <v>2.2110785749145925</v>
      </c>
      <c r="C990" s="49">
        <f t="shared" si="99"/>
        <v>572.89665522127814</v>
      </c>
      <c r="D990" s="49">
        <f t="shared" si="100"/>
        <v>0.28565803921568628</v>
      </c>
      <c r="E990" s="49">
        <f t="shared" si="100"/>
        <v>0.66801960784313719</v>
      </c>
      <c r="F990" s="49">
        <f t="shared" si="100"/>
        <v>0.43137254901960786</v>
      </c>
      <c r="G990" s="49" t="e">
        <f t="shared" si="103"/>
        <v>#REF!</v>
      </c>
      <c r="H990" s="49" t="e">
        <f t="shared" si="103"/>
        <v>#REF!</v>
      </c>
      <c r="I990" s="49" t="e">
        <f t="shared" si="103"/>
        <v>#REF!</v>
      </c>
      <c r="J990" s="116"/>
      <c r="K990" s="116"/>
      <c r="L990" s="116"/>
      <c r="N990" s="49">
        <v>72.842799999999997</v>
      </c>
      <c r="O990" s="49">
        <v>170.345</v>
      </c>
      <c r="P990" s="49">
        <v>110</v>
      </c>
    </row>
    <row r="991" spans="1:16" x14ac:dyDescent="0.3">
      <c r="A991" s="49">
        <v>945</v>
      </c>
      <c r="B991" s="115">
        <f t="shared" si="98"/>
        <v>2.2090775988286966</v>
      </c>
      <c r="C991" s="49">
        <f t="shared" si="99"/>
        <v>573.41558335100763</v>
      </c>
      <c r="D991" s="49">
        <f t="shared" si="100"/>
        <v>0.27843137254901956</v>
      </c>
      <c r="E991" s="49">
        <f t="shared" si="100"/>
        <v>0.66599607843137254</v>
      </c>
      <c r="F991" s="49">
        <f t="shared" si="100"/>
        <v>0.42925882352941175</v>
      </c>
      <c r="G991" s="49" t="e">
        <f t="shared" ref="G991:I1006" si="104">G990</f>
        <v>#REF!</v>
      </c>
      <c r="H991" s="49" t="e">
        <f t="shared" si="104"/>
        <v>#REF!</v>
      </c>
      <c r="I991" s="49" t="e">
        <f t="shared" si="104"/>
        <v>#REF!</v>
      </c>
      <c r="J991" s="116"/>
      <c r="K991" s="116"/>
      <c r="L991" s="116"/>
      <c r="N991" s="49">
        <v>71</v>
      </c>
      <c r="O991" s="49">
        <v>169.82900000000001</v>
      </c>
      <c r="P991" s="49">
        <v>109.461</v>
      </c>
    </row>
    <row r="992" spans="1:16" x14ac:dyDescent="0.3">
      <c r="A992" s="49">
        <v>946</v>
      </c>
      <c r="B992" s="115">
        <f t="shared" si="98"/>
        <v>2.2070766227428011</v>
      </c>
      <c r="C992" s="49">
        <f t="shared" si="99"/>
        <v>573.9354524202289</v>
      </c>
      <c r="D992" s="49">
        <f t="shared" si="100"/>
        <v>0.27632039215686272</v>
      </c>
      <c r="E992" s="49">
        <f t="shared" si="100"/>
        <v>0.67559999999999998</v>
      </c>
      <c r="F992" s="49">
        <f t="shared" si="100"/>
        <v>0.42745098039215684</v>
      </c>
      <c r="G992" s="49" t="e">
        <f t="shared" si="104"/>
        <v>#REF!</v>
      </c>
      <c r="H992" s="49" t="e">
        <f t="shared" si="104"/>
        <v>#REF!</v>
      </c>
      <c r="I992" s="49" t="e">
        <f t="shared" si="104"/>
        <v>#REF!</v>
      </c>
      <c r="J992" s="116"/>
      <c r="K992" s="116"/>
      <c r="L992" s="116"/>
      <c r="N992" s="49">
        <v>70.461699999999993</v>
      </c>
      <c r="O992" s="49">
        <v>172.27799999999999</v>
      </c>
      <c r="P992" s="49">
        <v>109</v>
      </c>
    </row>
    <row r="993" spans="1:16" x14ac:dyDescent="0.3">
      <c r="A993" s="49">
        <v>947</v>
      </c>
      <c r="B993" s="115">
        <f t="shared" si="98"/>
        <v>2.2050756466569057</v>
      </c>
      <c r="C993" s="49">
        <f t="shared" si="99"/>
        <v>574.45626499048308</v>
      </c>
      <c r="D993" s="49">
        <f t="shared" si="100"/>
        <v>0.27450980392156865</v>
      </c>
      <c r="E993" s="49">
        <f t="shared" si="100"/>
        <v>0.67674901960784317</v>
      </c>
      <c r="F993" s="49">
        <f t="shared" si="100"/>
        <v>0.4464313725490196</v>
      </c>
      <c r="G993" s="49" t="e">
        <f t="shared" si="104"/>
        <v>#REF!</v>
      </c>
      <c r="H993" s="49" t="e">
        <f t="shared" si="104"/>
        <v>#REF!</v>
      </c>
      <c r="I993" s="49" t="e">
        <f t="shared" si="104"/>
        <v>#REF!</v>
      </c>
      <c r="J993" s="116"/>
      <c r="K993" s="116"/>
      <c r="L993" s="116"/>
      <c r="N993" s="49">
        <v>70</v>
      </c>
      <c r="O993" s="49">
        <v>172.571</v>
      </c>
      <c r="P993" s="49">
        <v>113.84</v>
      </c>
    </row>
    <row r="994" spans="1:16" x14ac:dyDescent="0.3">
      <c r="A994" s="49">
        <v>948</v>
      </c>
      <c r="B994" s="115">
        <f t="shared" si="98"/>
        <v>2.2030746705710103</v>
      </c>
      <c r="C994" s="49">
        <f t="shared" si="99"/>
        <v>574.97802363261792</v>
      </c>
      <c r="D994" s="49">
        <f t="shared" si="100"/>
        <v>0.28083137254901958</v>
      </c>
      <c r="E994" s="49">
        <f t="shared" si="100"/>
        <v>0.67952549019607833</v>
      </c>
      <c r="F994" s="49">
        <f t="shared" si="100"/>
        <v>0.46274509803921565</v>
      </c>
      <c r="G994" s="49" t="e">
        <f t="shared" si="104"/>
        <v>#REF!</v>
      </c>
      <c r="H994" s="49" t="e">
        <f t="shared" si="104"/>
        <v>#REF!</v>
      </c>
      <c r="I994" s="49" t="e">
        <f t="shared" si="104"/>
        <v>#REF!</v>
      </c>
      <c r="J994" s="116"/>
      <c r="K994" s="116"/>
      <c r="L994" s="116"/>
      <c r="N994" s="49">
        <v>71.611999999999995</v>
      </c>
      <c r="O994" s="49">
        <v>173.279</v>
      </c>
      <c r="P994" s="49">
        <v>118</v>
      </c>
    </row>
    <row r="995" spans="1:16" x14ac:dyDescent="0.3">
      <c r="A995" s="49">
        <v>949</v>
      </c>
      <c r="B995" s="115">
        <f t="shared" si="98"/>
        <v>2.2010736944851144</v>
      </c>
      <c r="C995" s="49">
        <f t="shared" si="99"/>
        <v>575.50073092682953</v>
      </c>
      <c r="D995" s="49">
        <f t="shared" si="100"/>
        <v>0.28631450980392154</v>
      </c>
      <c r="E995" s="49">
        <f t="shared" si="100"/>
        <v>0.68569411764705879</v>
      </c>
      <c r="F995" s="49">
        <f t="shared" si="100"/>
        <v>0.46063921568627447</v>
      </c>
      <c r="G995" s="49" t="e">
        <f t="shared" si="104"/>
        <v>#REF!</v>
      </c>
      <c r="H995" s="49" t="e">
        <f t="shared" si="104"/>
        <v>#REF!</v>
      </c>
      <c r="I995" s="49" t="e">
        <f t="shared" si="104"/>
        <v>#REF!</v>
      </c>
      <c r="J995" s="116"/>
      <c r="K995" s="116"/>
      <c r="L995" s="116"/>
      <c r="N995" s="49">
        <v>73.010199999999998</v>
      </c>
      <c r="O995" s="49">
        <v>174.852</v>
      </c>
      <c r="P995" s="49">
        <v>117.46299999999999</v>
      </c>
    </row>
    <row r="996" spans="1:16" x14ac:dyDescent="0.3">
      <c r="A996" s="49">
        <v>950</v>
      </c>
      <c r="B996" s="115">
        <f t="shared" si="98"/>
        <v>2.1990727183992189</v>
      </c>
      <c r="C996" s="49">
        <f t="shared" si="99"/>
        <v>576.02438946270468</v>
      </c>
      <c r="D996" s="49">
        <f t="shared" si="100"/>
        <v>0.28251921568627453</v>
      </c>
      <c r="E996" s="49">
        <f t="shared" si="100"/>
        <v>0.68636470588235288</v>
      </c>
      <c r="F996" s="49">
        <f t="shared" si="100"/>
        <v>0.45882352941176474</v>
      </c>
      <c r="G996" s="49" t="e">
        <f t="shared" si="104"/>
        <v>#REF!</v>
      </c>
      <c r="H996" s="49" t="e">
        <f t="shared" si="104"/>
        <v>#REF!</v>
      </c>
      <c r="I996" s="49" t="e">
        <f t="shared" si="104"/>
        <v>#REF!</v>
      </c>
      <c r="J996" s="116"/>
      <c r="K996" s="116"/>
      <c r="L996" s="116"/>
      <c r="N996" s="49">
        <v>72.042400000000001</v>
      </c>
      <c r="O996" s="49">
        <v>175.023</v>
      </c>
      <c r="P996" s="49">
        <v>117</v>
      </c>
    </row>
    <row r="997" spans="1:16" x14ac:dyDescent="0.3">
      <c r="A997" s="49">
        <v>951</v>
      </c>
      <c r="B997" s="115">
        <f t="shared" si="98"/>
        <v>2.1970717423133235</v>
      </c>
      <c r="C997" s="49">
        <f t="shared" si="99"/>
        <v>576.54900183926452</v>
      </c>
      <c r="D997" s="49">
        <f t="shared" si="100"/>
        <v>0.27966588235294121</v>
      </c>
      <c r="E997" s="49">
        <f t="shared" si="100"/>
        <v>0.68559215686274499</v>
      </c>
      <c r="F997" s="49">
        <f t="shared" si="100"/>
        <v>0.46302745098039211</v>
      </c>
      <c r="G997" s="49" t="e">
        <f t="shared" si="104"/>
        <v>#REF!</v>
      </c>
      <c r="H997" s="49" t="e">
        <f t="shared" si="104"/>
        <v>#REF!</v>
      </c>
      <c r="I997" s="49" t="e">
        <f t="shared" si="104"/>
        <v>#REF!</v>
      </c>
      <c r="J997" s="116"/>
      <c r="K997" s="116"/>
      <c r="L997" s="116"/>
      <c r="N997" s="49">
        <v>71.314800000000005</v>
      </c>
      <c r="O997" s="49">
        <v>174.82599999999999</v>
      </c>
      <c r="P997" s="49">
        <v>118.072</v>
      </c>
    </row>
    <row r="998" spans="1:16" x14ac:dyDescent="0.3">
      <c r="A998" s="49">
        <v>952</v>
      </c>
      <c r="B998" s="115">
        <f t="shared" si="98"/>
        <v>2.195070766227428</v>
      </c>
      <c r="C998" s="49">
        <f t="shared" si="99"/>
        <v>577.07457066500672</v>
      </c>
      <c r="D998" s="49">
        <f t="shared" si="100"/>
        <v>0.2855435294117647</v>
      </c>
      <c r="E998" s="49">
        <f t="shared" si="100"/>
        <v>0.68452156862745095</v>
      </c>
      <c r="F998" s="49">
        <f t="shared" si="100"/>
        <v>0.46666666666666662</v>
      </c>
      <c r="G998" s="49" t="e">
        <f t="shared" si="104"/>
        <v>#REF!</v>
      </c>
      <c r="H998" s="49" t="e">
        <f t="shared" si="104"/>
        <v>#REF!</v>
      </c>
      <c r="I998" s="49" t="e">
        <f t="shared" si="104"/>
        <v>#REF!</v>
      </c>
      <c r="J998" s="116"/>
      <c r="K998" s="116"/>
      <c r="L998" s="116"/>
      <c r="N998" s="49">
        <v>72.813599999999994</v>
      </c>
      <c r="O998" s="49">
        <v>174.553</v>
      </c>
      <c r="P998" s="49">
        <v>119</v>
      </c>
    </row>
    <row r="999" spans="1:16" x14ac:dyDescent="0.3">
      <c r="A999" s="49">
        <v>953</v>
      </c>
      <c r="B999" s="115">
        <f t="shared" si="98"/>
        <v>2.1930697901415321</v>
      </c>
      <c r="C999" s="49">
        <f t="shared" si="99"/>
        <v>577.60109855794929</v>
      </c>
      <c r="D999" s="49">
        <f t="shared" si="100"/>
        <v>0.29019607843137252</v>
      </c>
      <c r="E999" s="49">
        <f t="shared" si="100"/>
        <v>0.68179215686274508</v>
      </c>
      <c r="F999" s="49">
        <f t="shared" si="100"/>
        <v>0.46876470588235292</v>
      </c>
      <c r="G999" s="49" t="e">
        <f t="shared" si="104"/>
        <v>#REF!</v>
      </c>
      <c r="H999" s="49" t="e">
        <f t="shared" si="104"/>
        <v>#REF!</v>
      </c>
      <c r="I999" s="49" t="e">
        <f t="shared" si="104"/>
        <v>#REF!</v>
      </c>
      <c r="J999" s="116"/>
      <c r="K999" s="116"/>
      <c r="L999" s="116"/>
      <c r="N999" s="49">
        <v>74</v>
      </c>
      <c r="O999" s="49">
        <v>173.857</v>
      </c>
      <c r="P999" s="49">
        <v>119.535</v>
      </c>
    </row>
    <row r="1000" spans="1:16" x14ac:dyDescent="0.3">
      <c r="A1000" s="49">
        <v>954</v>
      </c>
      <c r="B1000" s="115">
        <f t="shared" si="98"/>
        <v>2.1910688140556367</v>
      </c>
      <c r="C1000" s="49">
        <f t="shared" si="99"/>
        <v>578.12858814567346</v>
      </c>
      <c r="D1000" s="49">
        <f t="shared" si="100"/>
        <v>0.29379215686274507</v>
      </c>
      <c r="E1000" s="49">
        <f t="shared" si="100"/>
        <v>0.68574117647058819</v>
      </c>
      <c r="F1000" s="49">
        <f t="shared" si="100"/>
        <v>0.47058823529411764</v>
      </c>
      <c r="G1000" s="49" t="e">
        <f t="shared" si="104"/>
        <v>#REF!</v>
      </c>
      <c r="H1000" s="49" t="e">
        <f t="shared" si="104"/>
        <v>#REF!</v>
      </c>
      <c r="I1000" s="49" t="e">
        <f t="shared" si="104"/>
        <v>#REF!</v>
      </c>
      <c r="J1000" s="116"/>
      <c r="K1000" s="116"/>
      <c r="L1000" s="116"/>
      <c r="N1000" s="49">
        <v>74.917000000000002</v>
      </c>
      <c r="O1000" s="49">
        <v>174.864</v>
      </c>
      <c r="P1000" s="49">
        <v>120</v>
      </c>
    </row>
    <row r="1001" spans="1:16" x14ac:dyDescent="0.3">
      <c r="A1001" s="49">
        <v>955</v>
      </c>
      <c r="B1001" s="115">
        <f t="shared" si="98"/>
        <v>2.1890678379697412</v>
      </c>
      <c r="C1001" s="49">
        <f t="shared" si="99"/>
        <v>578.65704206536782</v>
      </c>
      <c r="D1001" s="49">
        <f t="shared" si="100"/>
        <v>0.29671882352941176</v>
      </c>
      <c r="E1001" s="49">
        <f t="shared" si="100"/>
        <v>0.69019607843137254</v>
      </c>
      <c r="F1001" s="49">
        <f t="shared" si="100"/>
        <v>0.48105882352941176</v>
      </c>
      <c r="G1001" s="49" t="e">
        <f t="shared" si="104"/>
        <v>#REF!</v>
      </c>
      <c r="H1001" s="49" t="e">
        <f t="shared" si="104"/>
        <v>#REF!</v>
      </c>
      <c r="I1001" s="49" t="e">
        <f t="shared" si="104"/>
        <v>#REF!</v>
      </c>
      <c r="J1001" s="116"/>
      <c r="K1001" s="116"/>
      <c r="L1001" s="116"/>
      <c r="N1001" s="49">
        <v>75.663300000000007</v>
      </c>
      <c r="O1001" s="49">
        <v>176</v>
      </c>
      <c r="P1001" s="49">
        <v>122.67</v>
      </c>
    </row>
    <row r="1002" spans="1:16" x14ac:dyDescent="0.3">
      <c r="A1002" s="49">
        <v>956</v>
      </c>
      <c r="B1002" s="115">
        <f t="shared" si="98"/>
        <v>2.1870668618838458</v>
      </c>
      <c r="C1002" s="49">
        <f t="shared" si="99"/>
        <v>579.18646296387226</v>
      </c>
      <c r="D1002" s="49">
        <f t="shared" si="100"/>
        <v>0.29232823529411767</v>
      </c>
      <c r="E1002" s="49">
        <f t="shared" si="100"/>
        <v>0.69647058823529417</v>
      </c>
      <c r="F1002" s="49">
        <f t="shared" si="100"/>
        <v>0.49019607843137253</v>
      </c>
      <c r="G1002" s="49" t="e">
        <f t="shared" si="104"/>
        <v>#REF!</v>
      </c>
      <c r="H1002" s="49" t="e">
        <f t="shared" si="104"/>
        <v>#REF!</v>
      </c>
      <c r="I1002" s="49" t="e">
        <f t="shared" si="104"/>
        <v>#REF!</v>
      </c>
      <c r="J1002" s="116"/>
      <c r="K1002" s="116"/>
      <c r="L1002" s="116"/>
      <c r="N1002" s="49">
        <v>74.543700000000001</v>
      </c>
      <c r="O1002" s="49">
        <v>177.6</v>
      </c>
      <c r="P1002" s="49">
        <v>125</v>
      </c>
    </row>
    <row r="1003" spans="1:16" x14ac:dyDescent="0.3">
      <c r="A1003" s="49">
        <v>957</v>
      </c>
      <c r="B1003" s="115">
        <f t="shared" si="98"/>
        <v>2.1850658857979499</v>
      </c>
      <c r="C1003" s="49">
        <f t="shared" si="99"/>
        <v>579.71685349772201</v>
      </c>
      <c r="D1003" s="49">
        <f t="shared" si="100"/>
        <v>0.28846196078431374</v>
      </c>
      <c r="E1003" s="49">
        <f t="shared" si="100"/>
        <v>0.71314901960784316</v>
      </c>
      <c r="F1003" s="49">
        <f t="shared" si="100"/>
        <v>0.49019607843137253</v>
      </c>
      <c r="G1003" s="49" t="e">
        <f t="shared" si="104"/>
        <v>#REF!</v>
      </c>
      <c r="H1003" s="49" t="e">
        <f t="shared" si="104"/>
        <v>#REF!</v>
      </c>
      <c r="I1003" s="49" t="e">
        <f t="shared" si="104"/>
        <v>#REF!</v>
      </c>
      <c r="J1003" s="116"/>
      <c r="K1003" s="116"/>
      <c r="L1003" s="116"/>
      <c r="N1003" s="49">
        <v>73.5578</v>
      </c>
      <c r="O1003" s="49">
        <v>181.85300000000001</v>
      </c>
      <c r="P1003" s="49">
        <v>125</v>
      </c>
    </row>
    <row r="1004" spans="1:16" x14ac:dyDescent="0.3">
      <c r="A1004" s="49">
        <v>958</v>
      </c>
      <c r="B1004" s="115">
        <f t="shared" si="98"/>
        <v>2.1830649097120545</v>
      </c>
      <c r="C1004" s="49">
        <f t="shared" si="99"/>
        <v>580.24821633319198</v>
      </c>
      <c r="D1004" s="49">
        <f t="shared" si="100"/>
        <v>0.28091490196078434</v>
      </c>
      <c r="E1004" s="49">
        <f t="shared" si="100"/>
        <v>0.71993333333333331</v>
      </c>
      <c r="F1004" s="49">
        <f t="shared" si="100"/>
        <v>0.49019607843137253</v>
      </c>
      <c r="G1004" s="49" t="e">
        <f t="shared" si="104"/>
        <v>#REF!</v>
      </c>
      <c r="H1004" s="49" t="e">
        <f t="shared" si="104"/>
        <v>#REF!</v>
      </c>
      <c r="I1004" s="49" t="e">
        <f t="shared" si="104"/>
        <v>#REF!</v>
      </c>
      <c r="J1004" s="116"/>
      <c r="K1004" s="116"/>
      <c r="L1004" s="116"/>
      <c r="N1004" s="49">
        <v>71.633300000000006</v>
      </c>
      <c r="O1004" s="49">
        <v>183.583</v>
      </c>
      <c r="P1004" s="49">
        <v>125</v>
      </c>
    </row>
    <row r="1005" spans="1:16" x14ac:dyDescent="0.3">
      <c r="A1005" s="49">
        <v>959</v>
      </c>
      <c r="B1005" s="115">
        <f t="shared" si="98"/>
        <v>2.181063933626159</v>
      </c>
      <c r="C1005" s="49">
        <f t="shared" si="99"/>
        <v>580.78055414634161</v>
      </c>
      <c r="D1005" s="49">
        <f t="shared" si="100"/>
        <v>0.27488313725490199</v>
      </c>
      <c r="E1005" s="49">
        <f t="shared" si="100"/>
        <v>0.71225882352941183</v>
      </c>
      <c r="F1005" s="49">
        <f t="shared" si="100"/>
        <v>0.4922823529411765</v>
      </c>
      <c r="G1005" s="49" t="e">
        <f t="shared" si="104"/>
        <v>#REF!</v>
      </c>
      <c r="H1005" s="49" t="e">
        <f t="shared" si="104"/>
        <v>#REF!</v>
      </c>
      <c r="I1005" s="49" t="e">
        <f t="shared" si="104"/>
        <v>#REF!</v>
      </c>
      <c r="J1005" s="116"/>
      <c r="K1005" s="116"/>
      <c r="L1005" s="116"/>
      <c r="N1005" s="49">
        <v>70.095200000000006</v>
      </c>
      <c r="O1005" s="49">
        <v>181.626</v>
      </c>
      <c r="P1005" s="49">
        <v>125.532</v>
      </c>
    </row>
    <row r="1006" spans="1:16" x14ac:dyDescent="0.3">
      <c r="A1006" s="49">
        <v>960</v>
      </c>
      <c r="B1006" s="115">
        <f t="shared" si="98"/>
        <v>2.1790629575402636</v>
      </c>
      <c r="C1006" s="49">
        <f t="shared" si="99"/>
        <v>581.31386962305999</v>
      </c>
      <c r="D1006" s="49">
        <f t="shared" si="100"/>
        <v>0.28279725490196073</v>
      </c>
      <c r="E1006" s="49">
        <f t="shared" si="100"/>
        <v>0.7077921568627451</v>
      </c>
      <c r="F1006" s="49">
        <f t="shared" si="100"/>
        <v>0.49411764705882355</v>
      </c>
      <c r="G1006" s="49" t="e">
        <f t="shared" si="104"/>
        <v>#REF!</v>
      </c>
      <c r="H1006" s="49" t="e">
        <f t="shared" si="104"/>
        <v>#REF!</v>
      </c>
      <c r="I1006" s="49" t="e">
        <f t="shared" si="104"/>
        <v>#REF!</v>
      </c>
      <c r="J1006" s="116"/>
      <c r="K1006" s="116"/>
      <c r="L1006" s="116"/>
      <c r="N1006" s="49">
        <v>72.113299999999995</v>
      </c>
      <c r="O1006" s="49">
        <v>180.48699999999999</v>
      </c>
      <c r="P1006" s="49">
        <v>126</v>
      </c>
    </row>
    <row r="1007" spans="1:16" x14ac:dyDescent="0.3">
      <c r="A1007" s="49">
        <v>961</v>
      </c>
      <c r="B1007" s="115">
        <f t="shared" ref="B1007:B1070" si="105">4.1/2049*(2049-A1007)</f>
        <v>2.1770619814543677</v>
      </c>
      <c r="C1007" s="49">
        <f t="shared" ref="C1007:C1070" si="106">0.4*18.6*78.1*2.18/B1007</f>
        <v>581.84816545911076</v>
      </c>
      <c r="D1007" s="49">
        <f t="shared" ref="D1007:F1070" si="107">N1007/250/1.02</f>
        <v>0.28899607843137259</v>
      </c>
      <c r="E1007" s="49">
        <f t="shared" si="107"/>
        <v>0.70972941176470583</v>
      </c>
      <c r="F1007" s="49">
        <f t="shared" si="107"/>
        <v>0.50036470588235293</v>
      </c>
      <c r="G1007" s="49" t="e">
        <f t="shared" ref="G1007:I1022" si="108">G1006</f>
        <v>#REF!</v>
      </c>
      <c r="H1007" s="49" t="e">
        <f t="shared" si="108"/>
        <v>#REF!</v>
      </c>
      <c r="I1007" s="49" t="e">
        <f t="shared" si="108"/>
        <v>#REF!</v>
      </c>
      <c r="J1007" s="116"/>
      <c r="K1007" s="116"/>
      <c r="L1007" s="116"/>
      <c r="N1007" s="49">
        <v>73.694000000000003</v>
      </c>
      <c r="O1007" s="49">
        <v>180.98099999999999</v>
      </c>
      <c r="P1007" s="49">
        <v>127.593</v>
      </c>
    </row>
    <row r="1008" spans="1:16" x14ac:dyDescent="0.3">
      <c r="A1008" s="49">
        <v>962</v>
      </c>
      <c r="B1008" s="115">
        <f t="shared" si="105"/>
        <v>2.1750610053684722</v>
      </c>
      <c r="C1008" s="49">
        <f t="shared" si="106"/>
        <v>582.38344436017701</v>
      </c>
      <c r="D1008" s="49">
        <f t="shared" si="107"/>
        <v>0.28527764705882352</v>
      </c>
      <c r="E1008" s="49">
        <f t="shared" si="107"/>
        <v>0.71244313725490194</v>
      </c>
      <c r="F1008" s="49">
        <f t="shared" si="107"/>
        <v>0.50588235294117645</v>
      </c>
      <c r="G1008" s="49" t="e">
        <f t="shared" si="108"/>
        <v>#REF!</v>
      </c>
      <c r="H1008" s="49" t="e">
        <f t="shared" si="108"/>
        <v>#REF!</v>
      </c>
      <c r="I1008" s="49" t="e">
        <f t="shared" si="108"/>
        <v>#REF!</v>
      </c>
      <c r="J1008" s="116"/>
      <c r="K1008" s="116"/>
      <c r="L1008" s="116"/>
      <c r="N1008" s="49">
        <v>72.745800000000003</v>
      </c>
      <c r="O1008" s="49">
        <v>181.673</v>
      </c>
      <c r="P1008" s="49">
        <v>129</v>
      </c>
    </row>
    <row r="1009" spans="1:16" x14ac:dyDescent="0.3">
      <c r="A1009" s="49">
        <v>963</v>
      </c>
      <c r="B1009" s="115">
        <f t="shared" si="105"/>
        <v>2.1730600292825768</v>
      </c>
      <c r="C1009" s="49">
        <f t="shared" si="106"/>
        <v>582.91970904190828</v>
      </c>
      <c r="D1009" s="49">
        <f t="shared" si="107"/>
        <v>0.28235294117647058</v>
      </c>
      <c r="E1009" s="49">
        <f t="shared" si="107"/>
        <v>0.71578823529411773</v>
      </c>
      <c r="F1009" s="49">
        <f t="shared" si="107"/>
        <v>0.51419607843137261</v>
      </c>
      <c r="G1009" s="49" t="e">
        <f t="shared" si="108"/>
        <v>#REF!</v>
      </c>
      <c r="H1009" s="49" t="e">
        <f t="shared" si="108"/>
        <v>#REF!</v>
      </c>
      <c r="I1009" s="49" t="e">
        <f t="shared" si="108"/>
        <v>#REF!</v>
      </c>
      <c r="J1009" s="116"/>
      <c r="K1009" s="116"/>
      <c r="L1009" s="116"/>
      <c r="N1009" s="49">
        <v>72</v>
      </c>
      <c r="O1009" s="49">
        <v>182.52600000000001</v>
      </c>
      <c r="P1009" s="49">
        <v>131.12</v>
      </c>
    </row>
    <row r="1010" spans="1:16" x14ac:dyDescent="0.3">
      <c r="A1010" s="49">
        <v>964</v>
      </c>
      <c r="B1010" s="115">
        <f t="shared" si="105"/>
        <v>2.1710590531966814</v>
      </c>
      <c r="C1010" s="49">
        <f t="shared" si="106"/>
        <v>583.45696222996526</v>
      </c>
      <c r="D1010" s="49">
        <f t="shared" si="107"/>
        <v>0.27949176470588233</v>
      </c>
      <c r="E1010" s="49">
        <f t="shared" si="107"/>
        <v>0.71701960784313723</v>
      </c>
      <c r="F1010" s="49">
        <f t="shared" si="107"/>
        <v>0.52156862745098043</v>
      </c>
      <c r="G1010" s="49" t="e">
        <f t="shared" si="108"/>
        <v>#REF!</v>
      </c>
      <c r="H1010" s="49" t="e">
        <f t="shared" si="108"/>
        <v>#REF!</v>
      </c>
      <c r="I1010" s="49" t="e">
        <f t="shared" si="108"/>
        <v>#REF!</v>
      </c>
      <c r="J1010" s="116"/>
      <c r="K1010" s="116"/>
      <c r="L1010" s="116"/>
      <c r="N1010" s="49">
        <v>71.270399999999995</v>
      </c>
      <c r="O1010" s="49">
        <v>182.84</v>
      </c>
      <c r="P1010" s="49">
        <v>133</v>
      </c>
    </row>
    <row r="1011" spans="1:16" x14ac:dyDescent="0.3">
      <c r="A1011" s="49">
        <v>965</v>
      </c>
      <c r="B1011" s="115">
        <f t="shared" si="105"/>
        <v>2.1690580771107855</v>
      </c>
      <c r="C1011" s="49">
        <f t="shared" si="106"/>
        <v>583.99520666006686</v>
      </c>
      <c r="D1011" s="49">
        <f t="shared" si="107"/>
        <v>0.27736352941176473</v>
      </c>
      <c r="E1011" s="49">
        <f t="shared" si="107"/>
        <v>0.72040000000000004</v>
      </c>
      <c r="F1011" s="49">
        <f t="shared" si="107"/>
        <v>0.52364313725490197</v>
      </c>
      <c r="G1011" s="49" t="e">
        <f t="shared" si="108"/>
        <v>#REF!</v>
      </c>
      <c r="H1011" s="49" t="e">
        <f t="shared" si="108"/>
        <v>#REF!</v>
      </c>
      <c r="I1011" s="49" t="e">
        <f t="shared" si="108"/>
        <v>#REF!</v>
      </c>
      <c r="J1011" s="116"/>
      <c r="K1011" s="116"/>
      <c r="L1011" s="116"/>
      <c r="N1011" s="49">
        <v>70.727699999999999</v>
      </c>
      <c r="O1011" s="49">
        <v>183.702</v>
      </c>
      <c r="P1011" s="49">
        <v>133.529</v>
      </c>
    </row>
    <row r="1012" spans="1:16" x14ac:dyDescent="0.3">
      <c r="A1012" s="49">
        <v>966</v>
      </c>
      <c r="B1012" s="115">
        <f t="shared" si="105"/>
        <v>2.16705710102489</v>
      </c>
      <c r="C1012" s="49">
        <f t="shared" si="106"/>
        <v>584.53444507803545</v>
      </c>
      <c r="D1012" s="49">
        <f t="shared" si="107"/>
        <v>0.28364901960784317</v>
      </c>
      <c r="E1012" s="49">
        <f t="shared" si="107"/>
        <v>0.7228941176470588</v>
      </c>
      <c r="F1012" s="49">
        <f t="shared" si="107"/>
        <v>0.52549019607843139</v>
      </c>
      <c r="G1012" s="49" t="e">
        <f t="shared" si="108"/>
        <v>#REF!</v>
      </c>
      <c r="H1012" s="49" t="e">
        <f t="shared" si="108"/>
        <v>#REF!</v>
      </c>
      <c r="I1012" s="49" t="e">
        <f t="shared" si="108"/>
        <v>#REF!</v>
      </c>
      <c r="J1012" s="116"/>
      <c r="K1012" s="116"/>
      <c r="L1012" s="116"/>
      <c r="N1012" s="49">
        <v>72.330500000000001</v>
      </c>
      <c r="O1012" s="49">
        <v>184.33799999999999</v>
      </c>
      <c r="P1012" s="49">
        <v>134</v>
      </c>
    </row>
    <row r="1013" spans="1:16" x14ac:dyDescent="0.3">
      <c r="A1013" s="49">
        <v>967</v>
      </c>
      <c r="B1013" s="115">
        <f t="shared" si="105"/>
        <v>2.1650561249389946</v>
      </c>
      <c r="C1013" s="49">
        <f t="shared" si="106"/>
        <v>585.07468023984507</v>
      </c>
      <c r="D1013" s="49">
        <f t="shared" si="107"/>
        <v>0.28971372549019608</v>
      </c>
      <c r="E1013" s="49">
        <f t="shared" si="107"/>
        <v>0.72073333333333334</v>
      </c>
      <c r="F1013" s="49">
        <f t="shared" si="107"/>
        <v>0.52549019607843139</v>
      </c>
      <c r="G1013" s="49" t="e">
        <f t="shared" si="108"/>
        <v>#REF!</v>
      </c>
      <c r="H1013" s="49" t="e">
        <f t="shared" si="108"/>
        <v>#REF!</v>
      </c>
      <c r="I1013" s="49" t="e">
        <f t="shared" si="108"/>
        <v>#REF!</v>
      </c>
      <c r="J1013" s="116"/>
      <c r="K1013" s="116"/>
      <c r="L1013" s="116"/>
      <c r="N1013" s="49">
        <v>73.876999999999995</v>
      </c>
      <c r="O1013" s="49">
        <v>183.78700000000001</v>
      </c>
      <c r="P1013" s="49">
        <v>134</v>
      </c>
    </row>
    <row r="1014" spans="1:16" x14ac:dyDescent="0.3">
      <c r="A1014" s="49">
        <v>968</v>
      </c>
      <c r="B1014" s="115">
        <f t="shared" si="105"/>
        <v>2.1630551488530991</v>
      </c>
      <c r="C1014" s="49">
        <f t="shared" si="106"/>
        <v>585.61591491166735</v>
      </c>
      <c r="D1014" s="49">
        <f t="shared" si="107"/>
        <v>0.29251843137254907</v>
      </c>
      <c r="E1014" s="49">
        <f t="shared" si="107"/>
        <v>0.72500392156862747</v>
      </c>
      <c r="F1014" s="49">
        <f t="shared" si="107"/>
        <v>0.52549019607843139</v>
      </c>
      <c r="G1014" s="49" t="e">
        <f t="shared" si="108"/>
        <v>#REF!</v>
      </c>
      <c r="H1014" s="49" t="e">
        <f t="shared" si="108"/>
        <v>#REF!</v>
      </c>
      <c r="I1014" s="49" t="e">
        <f t="shared" si="108"/>
        <v>#REF!</v>
      </c>
      <c r="J1014" s="116"/>
      <c r="K1014" s="116"/>
      <c r="L1014" s="116"/>
      <c r="N1014" s="49">
        <v>74.592200000000005</v>
      </c>
      <c r="O1014" s="49">
        <v>184.876</v>
      </c>
      <c r="P1014" s="49">
        <v>134</v>
      </c>
    </row>
    <row r="1015" spans="1:16" x14ac:dyDescent="0.3">
      <c r="A1015" s="49">
        <v>969</v>
      </c>
      <c r="B1015" s="115">
        <f t="shared" si="105"/>
        <v>2.1610541727672032</v>
      </c>
      <c r="C1015" s="49">
        <f t="shared" si="106"/>
        <v>586.15815186991892</v>
      </c>
      <c r="D1015" s="49">
        <f t="shared" si="107"/>
        <v>0.29470313725490194</v>
      </c>
      <c r="E1015" s="49">
        <f t="shared" si="107"/>
        <v>0.73354509803921564</v>
      </c>
      <c r="F1015" s="49">
        <f t="shared" si="107"/>
        <v>0.53375686274509804</v>
      </c>
      <c r="G1015" s="49" t="e">
        <f t="shared" si="108"/>
        <v>#REF!</v>
      </c>
      <c r="H1015" s="49" t="e">
        <f t="shared" si="108"/>
        <v>#REF!</v>
      </c>
      <c r="I1015" s="49" t="e">
        <f t="shared" si="108"/>
        <v>#REF!</v>
      </c>
      <c r="J1015" s="116"/>
      <c r="K1015" s="116"/>
      <c r="L1015" s="116"/>
      <c r="N1015" s="49">
        <v>75.149299999999997</v>
      </c>
      <c r="O1015" s="49">
        <v>187.054</v>
      </c>
      <c r="P1015" s="49">
        <v>136.108</v>
      </c>
    </row>
    <row r="1016" spans="1:16" x14ac:dyDescent="0.3">
      <c r="A1016" s="49">
        <v>970</v>
      </c>
      <c r="B1016" s="115">
        <f t="shared" si="105"/>
        <v>2.1590531966813078</v>
      </c>
      <c r="C1016" s="49">
        <f t="shared" si="106"/>
        <v>586.70139390130896</v>
      </c>
      <c r="D1016" s="49">
        <f t="shared" si="107"/>
        <v>0.291361568627451</v>
      </c>
      <c r="E1016" s="49">
        <f t="shared" si="107"/>
        <v>0.74004313725490201</v>
      </c>
      <c r="F1016" s="49">
        <f t="shared" si="107"/>
        <v>0.54117647058823537</v>
      </c>
      <c r="G1016" s="49" t="e">
        <f t="shared" si="108"/>
        <v>#REF!</v>
      </c>
      <c r="H1016" s="49" t="e">
        <f t="shared" si="108"/>
        <v>#REF!</v>
      </c>
      <c r="I1016" s="49" t="e">
        <f t="shared" si="108"/>
        <v>#REF!</v>
      </c>
      <c r="J1016" s="116"/>
      <c r="K1016" s="116"/>
      <c r="L1016" s="116"/>
      <c r="N1016" s="49">
        <v>74.297200000000004</v>
      </c>
      <c r="O1016" s="49">
        <v>188.71100000000001</v>
      </c>
      <c r="P1016" s="49">
        <v>138</v>
      </c>
    </row>
    <row r="1017" spans="1:16" x14ac:dyDescent="0.3">
      <c r="A1017" s="49">
        <v>971</v>
      </c>
      <c r="B1017" s="115">
        <f t="shared" si="105"/>
        <v>2.1570522205954124</v>
      </c>
      <c r="C1017" s="49">
        <f t="shared" si="106"/>
        <v>587.24564380288723</v>
      </c>
      <c r="D1017" s="49">
        <f t="shared" si="107"/>
        <v>0.28788235294117648</v>
      </c>
      <c r="E1017" s="49">
        <f t="shared" si="107"/>
        <v>0.73683921568627453</v>
      </c>
      <c r="F1017" s="49">
        <f t="shared" si="107"/>
        <v>0.55561960784313724</v>
      </c>
      <c r="G1017" s="49" t="e">
        <f t="shared" si="108"/>
        <v>#REF!</v>
      </c>
      <c r="H1017" s="49" t="e">
        <f t="shared" si="108"/>
        <v>#REF!</v>
      </c>
      <c r="I1017" s="49" t="e">
        <f t="shared" si="108"/>
        <v>#REF!</v>
      </c>
      <c r="J1017" s="116"/>
      <c r="K1017" s="116"/>
      <c r="L1017" s="116"/>
      <c r="N1017" s="49">
        <v>73.41</v>
      </c>
      <c r="O1017" s="49">
        <v>187.89400000000001</v>
      </c>
      <c r="P1017" s="49">
        <v>141.68299999999999</v>
      </c>
    </row>
    <row r="1018" spans="1:16" x14ac:dyDescent="0.3">
      <c r="A1018" s="49">
        <v>972</v>
      </c>
      <c r="B1018" s="115">
        <f t="shared" si="105"/>
        <v>2.1550512445095169</v>
      </c>
      <c r="C1018" s="49">
        <f t="shared" si="106"/>
        <v>587.7909043820913</v>
      </c>
      <c r="D1018" s="49">
        <f t="shared" si="107"/>
        <v>0.29286117647058824</v>
      </c>
      <c r="E1018" s="49">
        <f t="shared" si="107"/>
        <v>0.73438431372549018</v>
      </c>
      <c r="F1018" s="49">
        <f t="shared" si="107"/>
        <v>0.56862745098039214</v>
      </c>
      <c r="G1018" s="49" t="e">
        <f t="shared" si="108"/>
        <v>#REF!</v>
      </c>
      <c r="H1018" s="49" t="e">
        <f t="shared" si="108"/>
        <v>#REF!</v>
      </c>
      <c r="I1018" s="49" t="e">
        <f t="shared" si="108"/>
        <v>#REF!</v>
      </c>
      <c r="J1018" s="116"/>
      <c r="K1018" s="116"/>
      <c r="L1018" s="116"/>
      <c r="N1018" s="49">
        <v>74.679599999999994</v>
      </c>
      <c r="O1018" s="49">
        <v>187.268</v>
      </c>
      <c r="P1018" s="49">
        <v>145</v>
      </c>
    </row>
    <row r="1019" spans="1:16" x14ac:dyDescent="0.3">
      <c r="A1019" s="49">
        <v>973</v>
      </c>
      <c r="B1019" s="115">
        <f t="shared" si="105"/>
        <v>2.153050268423621</v>
      </c>
      <c r="C1019" s="49">
        <f t="shared" si="106"/>
        <v>588.33717845679598</v>
      </c>
      <c r="D1019" s="49">
        <f t="shared" si="107"/>
        <v>0.29775803921568622</v>
      </c>
      <c r="E1019" s="49">
        <f t="shared" si="107"/>
        <v>0.73920784313725485</v>
      </c>
      <c r="F1019" s="49">
        <f t="shared" si="107"/>
        <v>0.57480392156862736</v>
      </c>
      <c r="G1019" s="49" t="e">
        <f t="shared" si="108"/>
        <v>#REF!</v>
      </c>
      <c r="H1019" s="49" t="e">
        <f t="shared" si="108"/>
        <v>#REF!</v>
      </c>
      <c r="I1019" s="49" t="e">
        <f t="shared" si="108"/>
        <v>#REF!</v>
      </c>
      <c r="J1019" s="116"/>
      <c r="K1019" s="116"/>
      <c r="L1019" s="116"/>
      <c r="N1019" s="49">
        <v>75.928299999999993</v>
      </c>
      <c r="O1019" s="49">
        <v>188.49799999999999</v>
      </c>
      <c r="P1019" s="49">
        <v>146.57499999999999</v>
      </c>
    </row>
    <row r="1020" spans="1:16" x14ac:dyDescent="0.3">
      <c r="A1020" s="49">
        <v>974</v>
      </c>
      <c r="B1020" s="115">
        <f t="shared" si="105"/>
        <v>2.1510492923377256</v>
      </c>
      <c r="C1020" s="49">
        <f t="shared" si="106"/>
        <v>588.88446885536041</v>
      </c>
      <c r="D1020" s="49">
        <f t="shared" si="107"/>
        <v>0.29254627450980392</v>
      </c>
      <c r="E1020" s="49">
        <f t="shared" si="107"/>
        <v>0.74350980392156851</v>
      </c>
      <c r="F1020" s="49">
        <f t="shared" si="107"/>
        <v>0.58039215686274503</v>
      </c>
      <c r="G1020" s="49" t="e">
        <f t="shared" si="108"/>
        <v>#REF!</v>
      </c>
      <c r="H1020" s="49" t="e">
        <f t="shared" si="108"/>
        <v>#REF!</v>
      </c>
      <c r="I1020" s="49" t="e">
        <f t="shared" si="108"/>
        <v>#REF!</v>
      </c>
      <c r="J1020" s="116"/>
      <c r="K1020" s="116"/>
      <c r="L1020" s="116"/>
      <c r="N1020" s="49">
        <v>74.599299999999999</v>
      </c>
      <c r="O1020" s="49">
        <v>189.595</v>
      </c>
      <c r="P1020" s="49">
        <v>148</v>
      </c>
    </row>
    <row r="1021" spans="1:16" x14ac:dyDescent="0.3">
      <c r="A1021" s="49">
        <v>975</v>
      </c>
      <c r="B1021" s="115">
        <f t="shared" si="105"/>
        <v>2.1490483162518301</v>
      </c>
      <c r="C1021" s="49">
        <f t="shared" si="106"/>
        <v>589.43277841667816</v>
      </c>
      <c r="D1021" s="49">
        <f t="shared" si="107"/>
        <v>0.28713019607843138</v>
      </c>
      <c r="E1021" s="49">
        <f t="shared" si="107"/>
        <v>0.75235294117647056</v>
      </c>
      <c r="F1021" s="49">
        <f t="shared" si="107"/>
        <v>0.59272549019607845</v>
      </c>
      <c r="G1021" s="49" t="e">
        <f t="shared" si="108"/>
        <v>#REF!</v>
      </c>
      <c r="H1021" s="49" t="e">
        <f t="shared" si="108"/>
        <v>#REF!</v>
      </c>
      <c r="I1021" s="49" t="e">
        <f t="shared" si="108"/>
        <v>#REF!</v>
      </c>
      <c r="J1021" s="116"/>
      <c r="K1021" s="116"/>
      <c r="L1021" s="116"/>
      <c r="N1021" s="49">
        <v>73.218199999999996</v>
      </c>
      <c r="O1021" s="49">
        <v>191.85</v>
      </c>
      <c r="P1021" s="49">
        <v>151.14500000000001</v>
      </c>
    </row>
    <row r="1022" spans="1:16" x14ac:dyDescent="0.3">
      <c r="A1022" s="49">
        <v>976</v>
      </c>
      <c r="B1022" s="115">
        <f t="shared" si="105"/>
        <v>2.1470473401659347</v>
      </c>
      <c r="C1022" s="49">
        <f t="shared" si="106"/>
        <v>589.98210999022581</v>
      </c>
      <c r="D1022" s="49">
        <f t="shared" si="107"/>
        <v>0.29298549019607839</v>
      </c>
      <c r="E1022" s="49">
        <f t="shared" si="107"/>
        <v>0.76105490196078429</v>
      </c>
      <c r="F1022" s="49">
        <f t="shared" si="107"/>
        <v>0.60392156862745094</v>
      </c>
      <c r="G1022" s="49" t="e">
        <f t="shared" si="108"/>
        <v>#REF!</v>
      </c>
      <c r="H1022" s="49" t="e">
        <f t="shared" si="108"/>
        <v>#REF!</v>
      </c>
      <c r="I1022" s="49" t="e">
        <f t="shared" si="108"/>
        <v>#REF!</v>
      </c>
      <c r="J1022" s="116"/>
      <c r="K1022" s="116"/>
      <c r="L1022" s="116"/>
      <c r="N1022" s="49">
        <v>74.711299999999994</v>
      </c>
      <c r="O1022" s="49">
        <v>194.06899999999999</v>
      </c>
      <c r="P1022" s="49">
        <v>154</v>
      </c>
    </row>
    <row r="1023" spans="1:16" x14ac:dyDescent="0.3">
      <c r="A1023" s="49">
        <v>977</v>
      </c>
      <c r="B1023" s="115">
        <f t="shared" si="105"/>
        <v>2.1450463640800388</v>
      </c>
      <c r="C1023" s="49">
        <f t="shared" si="106"/>
        <v>590.53246643611237</v>
      </c>
      <c r="D1023" s="49">
        <f t="shared" si="107"/>
        <v>0.2989980392156863</v>
      </c>
      <c r="E1023" s="49">
        <f t="shared" si="107"/>
        <v>0.76756078431372554</v>
      </c>
      <c r="F1023" s="49">
        <f t="shared" si="107"/>
        <v>0.60597254901960784</v>
      </c>
      <c r="G1023" s="49" t="e">
        <f t="shared" ref="G1023:I1038" si="109">G1022</f>
        <v>#REF!</v>
      </c>
      <c r="H1023" s="49" t="e">
        <f t="shared" si="109"/>
        <v>#REF!</v>
      </c>
      <c r="I1023" s="49" t="e">
        <f t="shared" si="109"/>
        <v>#REF!</v>
      </c>
      <c r="J1023" s="116"/>
      <c r="K1023" s="116"/>
      <c r="L1023" s="116"/>
      <c r="N1023" s="49">
        <v>76.244500000000002</v>
      </c>
      <c r="O1023" s="49">
        <v>195.72800000000001</v>
      </c>
      <c r="P1023" s="49">
        <v>154.523</v>
      </c>
    </row>
    <row r="1024" spans="1:16" x14ac:dyDescent="0.3">
      <c r="A1024" s="49">
        <v>978</v>
      </c>
      <c r="B1024" s="115">
        <f t="shared" si="105"/>
        <v>2.1430453879941433</v>
      </c>
      <c r="C1024" s="49">
        <f t="shared" si="106"/>
        <v>591.08385062512832</v>
      </c>
      <c r="D1024" s="49">
        <f t="shared" si="107"/>
        <v>0.29546980392156863</v>
      </c>
      <c r="E1024" s="49">
        <f t="shared" si="107"/>
        <v>0.7697176470588234</v>
      </c>
      <c r="F1024" s="49">
        <f t="shared" si="107"/>
        <v>0.60784313725490191</v>
      </c>
      <c r="G1024" s="49" t="e">
        <f t="shared" si="109"/>
        <v>#REF!</v>
      </c>
      <c r="H1024" s="49" t="e">
        <f t="shared" si="109"/>
        <v>#REF!</v>
      </c>
      <c r="I1024" s="49" t="e">
        <f t="shared" si="109"/>
        <v>#REF!</v>
      </c>
      <c r="J1024" s="116"/>
      <c r="K1024" s="116"/>
      <c r="L1024" s="116"/>
      <c r="N1024" s="49">
        <v>75.344800000000006</v>
      </c>
      <c r="O1024" s="49">
        <v>196.27799999999999</v>
      </c>
      <c r="P1024" s="49">
        <v>155</v>
      </c>
    </row>
    <row r="1025" spans="1:16" x14ac:dyDescent="0.3">
      <c r="A1025" s="49">
        <v>979</v>
      </c>
      <c r="B1025" s="115">
        <f t="shared" si="105"/>
        <v>2.1410444119082479</v>
      </c>
      <c r="C1025" s="49">
        <f t="shared" si="106"/>
        <v>591.63626543879661</v>
      </c>
      <c r="D1025" s="49">
        <f t="shared" si="107"/>
        <v>0.29175764705882351</v>
      </c>
      <c r="E1025" s="49">
        <f t="shared" si="107"/>
        <v>0.76796862745098038</v>
      </c>
      <c r="F1025" s="49">
        <f t="shared" si="107"/>
        <v>0.61603529411764713</v>
      </c>
      <c r="G1025" s="49" t="e">
        <f t="shared" si="109"/>
        <v>#REF!</v>
      </c>
      <c r="H1025" s="49" t="e">
        <f t="shared" si="109"/>
        <v>#REF!</v>
      </c>
      <c r="I1025" s="49" t="e">
        <f t="shared" si="109"/>
        <v>#REF!</v>
      </c>
      <c r="J1025" s="116"/>
      <c r="K1025" s="116"/>
      <c r="L1025" s="116"/>
      <c r="N1025" s="49">
        <v>74.398200000000003</v>
      </c>
      <c r="O1025" s="49">
        <v>195.83199999999999</v>
      </c>
      <c r="P1025" s="49">
        <v>157.089</v>
      </c>
    </row>
    <row r="1026" spans="1:16" x14ac:dyDescent="0.3">
      <c r="A1026" s="49">
        <v>980</v>
      </c>
      <c r="B1026" s="115">
        <f t="shared" si="105"/>
        <v>2.1390434358223525</v>
      </c>
      <c r="C1026" s="49">
        <f t="shared" si="106"/>
        <v>592.18971376942216</v>
      </c>
      <c r="D1026" s="49">
        <f t="shared" si="107"/>
        <v>0.29430392156862745</v>
      </c>
      <c r="E1026" s="49">
        <f t="shared" si="107"/>
        <v>0.76608235294117644</v>
      </c>
      <c r="F1026" s="49">
        <f t="shared" si="107"/>
        <v>0.62352941176470589</v>
      </c>
      <c r="G1026" s="49" t="e">
        <f t="shared" si="109"/>
        <v>#REF!</v>
      </c>
      <c r="H1026" s="49" t="e">
        <f t="shared" si="109"/>
        <v>#REF!</v>
      </c>
      <c r="I1026" s="49" t="e">
        <f t="shared" si="109"/>
        <v>#REF!</v>
      </c>
      <c r="J1026" s="116"/>
      <c r="K1026" s="116"/>
      <c r="L1026" s="116"/>
      <c r="N1026" s="49">
        <v>75.047499999999999</v>
      </c>
      <c r="O1026" s="49">
        <v>195.351</v>
      </c>
      <c r="P1026" s="49">
        <v>159</v>
      </c>
    </row>
    <row r="1027" spans="1:16" x14ac:dyDescent="0.3">
      <c r="A1027" s="49">
        <v>981</v>
      </c>
      <c r="B1027" s="115">
        <f t="shared" si="105"/>
        <v>2.1370424597364566</v>
      </c>
      <c r="C1027" s="49">
        <f t="shared" si="106"/>
        <v>592.74419852014273</v>
      </c>
      <c r="D1027" s="49">
        <f t="shared" si="107"/>
        <v>0.29641450980392159</v>
      </c>
      <c r="E1027" s="49">
        <f t="shared" si="107"/>
        <v>0.76650980392156864</v>
      </c>
      <c r="F1027" s="49">
        <f t="shared" si="107"/>
        <v>0.62148627450980398</v>
      </c>
      <c r="G1027" s="49" t="e">
        <f t="shared" si="109"/>
        <v>#REF!</v>
      </c>
      <c r="H1027" s="49" t="e">
        <f t="shared" si="109"/>
        <v>#REF!</v>
      </c>
      <c r="I1027" s="49" t="e">
        <f t="shared" si="109"/>
        <v>#REF!</v>
      </c>
      <c r="J1027" s="116"/>
      <c r="K1027" s="116"/>
      <c r="L1027" s="116"/>
      <c r="N1027" s="49">
        <v>75.585700000000003</v>
      </c>
      <c r="O1027" s="49">
        <v>195.46</v>
      </c>
      <c r="P1027" s="49">
        <v>158.47900000000001</v>
      </c>
    </row>
    <row r="1028" spans="1:16" x14ac:dyDescent="0.3">
      <c r="A1028" s="49">
        <v>982</v>
      </c>
      <c r="B1028" s="115">
        <f t="shared" si="105"/>
        <v>2.1350414836505611</v>
      </c>
      <c r="C1028" s="49">
        <f t="shared" si="106"/>
        <v>593.2997226049788</v>
      </c>
      <c r="D1028" s="49">
        <f t="shared" si="107"/>
        <v>0.29681725490196081</v>
      </c>
      <c r="E1028" s="49">
        <f t="shared" si="107"/>
        <v>0.77649803921568628</v>
      </c>
      <c r="F1028" s="49">
        <f t="shared" si="107"/>
        <v>0.61960784313725492</v>
      </c>
      <c r="G1028" s="49" t="e">
        <f t="shared" si="109"/>
        <v>#REF!</v>
      </c>
      <c r="H1028" s="49" t="e">
        <f t="shared" si="109"/>
        <v>#REF!</v>
      </c>
      <c r="I1028" s="49" t="e">
        <f t="shared" si="109"/>
        <v>#REF!</v>
      </c>
      <c r="J1028" s="116"/>
      <c r="K1028" s="116"/>
      <c r="L1028" s="116"/>
      <c r="N1028" s="49">
        <v>75.688400000000001</v>
      </c>
      <c r="O1028" s="49">
        <v>198.00700000000001</v>
      </c>
      <c r="P1028" s="49">
        <v>158</v>
      </c>
    </row>
    <row r="1029" spans="1:16" x14ac:dyDescent="0.3">
      <c r="A1029" s="49">
        <v>983</v>
      </c>
      <c r="B1029" s="115">
        <f t="shared" si="105"/>
        <v>2.1330405075646657</v>
      </c>
      <c r="C1029" s="49">
        <f t="shared" si="106"/>
        <v>593.85628894888589</v>
      </c>
      <c r="D1029" s="49">
        <f t="shared" si="107"/>
        <v>0.29767176470588236</v>
      </c>
      <c r="E1029" s="49">
        <f t="shared" si="107"/>
        <v>0.78623137254901965</v>
      </c>
      <c r="F1029" s="49">
        <f t="shared" si="107"/>
        <v>0.63796862745098037</v>
      </c>
      <c r="G1029" s="49" t="e">
        <f t="shared" si="109"/>
        <v>#REF!</v>
      </c>
      <c r="H1029" s="49" t="e">
        <f t="shared" si="109"/>
        <v>#REF!</v>
      </c>
      <c r="I1029" s="49" t="e">
        <f t="shared" si="109"/>
        <v>#REF!</v>
      </c>
      <c r="J1029" s="116"/>
      <c r="K1029" s="116"/>
      <c r="L1029" s="116"/>
      <c r="N1029" s="49">
        <v>75.906300000000002</v>
      </c>
      <c r="O1029" s="49">
        <v>200.489</v>
      </c>
      <c r="P1029" s="49">
        <v>162.68199999999999</v>
      </c>
    </row>
    <row r="1030" spans="1:16" x14ac:dyDescent="0.3">
      <c r="A1030" s="49">
        <v>984</v>
      </c>
      <c r="B1030" s="115">
        <f t="shared" si="105"/>
        <v>2.1310395314787698</v>
      </c>
      <c r="C1030" s="49">
        <f t="shared" si="106"/>
        <v>594.41390048780511</v>
      </c>
      <c r="D1030" s="49">
        <f t="shared" si="107"/>
        <v>0.29559960784313721</v>
      </c>
      <c r="E1030" s="49">
        <f t="shared" si="107"/>
        <v>0.78823529411764715</v>
      </c>
      <c r="F1030" s="49">
        <f t="shared" si="107"/>
        <v>0.65517647058823525</v>
      </c>
      <c r="G1030" s="49" t="e">
        <f t="shared" si="109"/>
        <v>#REF!</v>
      </c>
      <c r="H1030" s="49" t="e">
        <f t="shared" si="109"/>
        <v>#REF!</v>
      </c>
      <c r="I1030" s="49" t="e">
        <f t="shared" si="109"/>
        <v>#REF!</v>
      </c>
      <c r="J1030" s="116"/>
      <c r="K1030" s="116"/>
      <c r="L1030" s="116"/>
      <c r="N1030" s="49">
        <v>75.377899999999997</v>
      </c>
      <c r="O1030" s="49">
        <v>201</v>
      </c>
      <c r="P1030" s="49">
        <v>167.07</v>
      </c>
    </row>
    <row r="1031" spans="1:16" x14ac:dyDescent="0.3">
      <c r="A1031" s="49">
        <v>985</v>
      </c>
      <c r="B1031" s="115">
        <f t="shared" si="105"/>
        <v>2.1290385553928743</v>
      </c>
      <c r="C1031" s="49">
        <f t="shared" si="106"/>
        <v>594.97256016871472</v>
      </c>
      <c r="D1031" s="49">
        <f t="shared" si="107"/>
        <v>0.29379607843137256</v>
      </c>
      <c r="E1031" s="49">
        <f t="shared" si="107"/>
        <v>0.79616078431372539</v>
      </c>
      <c r="F1031" s="49">
        <f t="shared" si="107"/>
        <v>0.66752941176470593</v>
      </c>
      <c r="G1031" s="49" t="e">
        <f t="shared" si="109"/>
        <v>#REF!</v>
      </c>
      <c r="H1031" s="49" t="e">
        <f t="shared" si="109"/>
        <v>#REF!</v>
      </c>
      <c r="I1031" s="49" t="e">
        <f t="shared" si="109"/>
        <v>#REF!</v>
      </c>
      <c r="J1031" s="116"/>
      <c r="K1031" s="116"/>
      <c r="L1031" s="116"/>
      <c r="N1031" s="49">
        <v>74.918000000000006</v>
      </c>
      <c r="O1031" s="49">
        <v>203.02099999999999</v>
      </c>
      <c r="P1031" s="49">
        <v>170.22</v>
      </c>
    </row>
    <row r="1032" spans="1:16" x14ac:dyDescent="0.3">
      <c r="A1032" s="49">
        <v>986</v>
      </c>
      <c r="B1032" s="115">
        <f t="shared" si="105"/>
        <v>2.1270375793069789</v>
      </c>
      <c r="C1032" s="49">
        <f t="shared" si="106"/>
        <v>595.53227094968236</v>
      </c>
      <c r="D1032" s="49">
        <f t="shared" si="107"/>
        <v>0.29801215686274507</v>
      </c>
      <c r="E1032" s="49">
        <f t="shared" si="107"/>
        <v>0.80320784313725491</v>
      </c>
      <c r="F1032" s="49">
        <f t="shared" si="107"/>
        <v>0.67843137254901953</v>
      </c>
      <c r="G1032" s="49" t="e">
        <f t="shared" si="109"/>
        <v>#REF!</v>
      </c>
      <c r="H1032" s="49" t="e">
        <f t="shared" si="109"/>
        <v>#REF!</v>
      </c>
      <c r="I1032" s="49" t="e">
        <f t="shared" si="109"/>
        <v>#REF!</v>
      </c>
      <c r="J1032" s="116"/>
      <c r="K1032" s="116"/>
      <c r="L1032" s="116"/>
      <c r="N1032" s="49">
        <v>75.993099999999998</v>
      </c>
      <c r="O1032" s="49">
        <v>204.81800000000001</v>
      </c>
      <c r="P1032" s="49">
        <v>173</v>
      </c>
    </row>
    <row r="1033" spans="1:16" x14ac:dyDescent="0.3">
      <c r="A1033" s="49">
        <v>987</v>
      </c>
      <c r="B1033" s="115">
        <f t="shared" si="105"/>
        <v>2.1250366032210835</v>
      </c>
      <c r="C1033" s="49">
        <f t="shared" si="106"/>
        <v>596.09303579991752</v>
      </c>
      <c r="D1033" s="49">
        <f t="shared" si="107"/>
        <v>0.30196078431372547</v>
      </c>
      <c r="E1033" s="49">
        <f t="shared" si="107"/>
        <v>0.80140784313725499</v>
      </c>
      <c r="F1033" s="49">
        <f t="shared" si="107"/>
        <v>0.68470196078431367</v>
      </c>
      <c r="G1033" s="49" t="e">
        <f t="shared" si="109"/>
        <v>#REF!</v>
      </c>
      <c r="H1033" s="49" t="e">
        <f t="shared" si="109"/>
        <v>#REF!</v>
      </c>
      <c r="I1033" s="49" t="e">
        <f t="shared" si="109"/>
        <v>#REF!</v>
      </c>
      <c r="J1033" s="116"/>
      <c r="K1033" s="116"/>
      <c r="L1033" s="116"/>
      <c r="N1033" s="49">
        <v>77</v>
      </c>
      <c r="O1033" s="49">
        <v>204.35900000000001</v>
      </c>
      <c r="P1033" s="49">
        <v>174.59899999999999</v>
      </c>
    </row>
    <row r="1034" spans="1:16" x14ac:dyDescent="0.3">
      <c r="A1034" s="49">
        <v>988</v>
      </c>
      <c r="B1034" s="115">
        <f t="shared" si="105"/>
        <v>2.1230356271351876</v>
      </c>
      <c r="C1034" s="49">
        <f t="shared" si="106"/>
        <v>596.6548576998232</v>
      </c>
      <c r="D1034" s="49">
        <f t="shared" si="107"/>
        <v>0.30602196078431371</v>
      </c>
      <c r="E1034" s="49">
        <f t="shared" si="107"/>
        <v>0.80406274509803921</v>
      </c>
      <c r="F1034" s="49">
        <f t="shared" si="107"/>
        <v>0.69062352941176475</v>
      </c>
      <c r="G1034" s="49" t="e">
        <f t="shared" si="109"/>
        <v>#REF!</v>
      </c>
      <c r="H1034" s="49" t="e">
        <f t="shared" si="109"/>
        <v>#REF!</v>
      </c>
      <c r="I1034" s="49" t="e">
        <f t="shared" si="109"/>
        <v>#REF!</v>
      </c>
      <c r="J1034" s="116"/>
      <c r="K1034" s="116"/>
      <c r="L1034" s="116"/>
      <c r="N1034" s="49">
        <v>78.035600000000002</v>
      </c>
      <c r="O1034" s="49">
        <v>205.036</v>
      </c>
      <c r="P1034" s="49">
        <v>176.10900000000001</v>
      </c>
    </row>
    <row r="1035" spans="1:16" x14ac:dyDescent="0.3">
      <c r="A1035" s="49">
        <v>989</v>
      </c>
      <c r="B1035" s="115">
        <f t="shared" si="105"/>
        <v>2.1210346510492921</v>
      </c>
      <c r="C1035" s="49">
        <f t="shared" si="106"/>
        <v>597.21773964104943</v>
      </c>
      <c r="D1035" s="49">
        <f t="shared" si="107"/>
        <v>0.30980392156862746</v>
      </c>
      <c r="E1035" s="49">
        <f t="shared" si="107"/>
        <v>0.80229803921568632</v>
      </c>
      <c r="F1035" s="49">
        <f t="shared" si="107"/>
        <v>0.69437647058823526</v>
      </c>
      <c r="G1035" s="49" t="e">
        <f t="shared" si="109"/>
        <v>#REF!</v>
      </c>
      <c r="H1035" s="49" t="e">
        <f t="shared" si="109"/>
        <v>#REF!</v>
      </c>
      <c r="I1035" s="49" t="e">
        <f t="shared" si="109"/>
        <v>#REF!</v>
      </c>
      <c r="J1035" s="116"/>
      <c r="K1035" s="116"/>
      <c r="L1035" s="116"/>
      <c r="N1035" s="49">
        <v>79</v>
      </c>
      <c r="O1035" s="49">
        <v>204.58600000000001</v>
      </c>
      <c r="P1035" s="49">
        <v>177.066</v>
      </c>
    </row>
    <row r="1036" spans="1:16" x14ac:dyDescent="0.3">
      <c r="A1036" s="49">
        <v>990</v>
      </c>
      <c r="B1036" s="115">
        <f t="shared" si="105"/>
        <v>2.1190336749633967</v>
      </c>
      <c r="C1036" s="49">
        <f t="shared" si="106"/>
        <v>597.78168462654617</v>
      </c>
      <c r="D1036" s="49">
        <f t="shared" si="107"/>
        <v>0.31183058823529408</v>
      </c>
      <c r="E1036" s="49">
        <f t="shared" si="107"/>
        <v>0.79934509803921561</v>
      </c>
      <c r="F1036" s="49">
        <f t="shared" si="107"/>
        <v>0.69845882352941169</v>
      </c>
      <c r="G1036" s="49" t="e">
        <f t="shared" si="109"/>
        <v>#REF!</v>
      </c>
      <c r="H1036" s="49" t="e">
        <f t="shared" si="109"/>
        <v>#REF!</v>
      </c>
      <c r="I1036" s="49" t="e">
        <f t="shared" si="109"/>
        <v>#REF!</v>
      </c>
      <c r="J1036" s="116"/>
      <c r="K1036" s="116"/>
      <c r="L1036" s="116"/>
      <c r="N1036" s="49">
        <v>79.516800000000003</v>
      </c>
      <c r="O1036" s="49">
        <v>203.833</v>
      </c>
      <c r="P1036" s="49">
        <v>178.107</v>
      </c>
    </row>
    <row r="1037" spans="1:16" x14ac:dyDescent="0.3">
      <c r="A1037" s="49">
        <v>991</v>
      </c>
      <c r="B1037" s="115">
        <f t="shared" si="105"/>
        <v>2.1170326988775012</v>
      </c>
      <c r="C1037" s="49">
        <f t="shared" si="106"/>
        <v>598.34669567061655</v>
      </c>
      <c r="D1037" s="49">
        <f t="shared" si="107"/>
        <v>0.31372549019607843</v>
      </c>
      <c r="E1037" s="49">
        <f t="shared" si="107"/>
        <v>0.80952941176470583</v>
      </c>
      <c r="F1037" s="49">
        <f t="shared" si="107"/>
        <v>0.71034509803921564</v>
      </c>
      <c r="G1037" s="49" t="e">
        <f t="shared" si="109"/>
        <v>#REF!</v>
      </c>
      <c r="H1037" s="49" t="e">
        <f t="shared" si="109"/>
        <v>#REF!</v>
      </c>
      <c r="I1037" s="49" t="e">
        <f t="shared" si="109"/>
        <v>#REF!</v>
      </c>
      <c r="J1037" s="116"/>
      <c r="K1037" s="116"/>
      <c r="L1037" s="116"/>
      <c r="N1037" s="49">
        <v>80</v>
      </c>
      <c r="O1037" s="49">
        <v>206.43</v>
      </c>
      <c r="P1037" s="49">
        <v>181.13800000000001</v>
      </c>
    </row>
    <row r="1038" spans="1:16" x14ac:dyDescent="0.3">
      <c r="A1038" s="49">
        <v>992</v>
      </c>
      <c r="B1038" s="115">
        <f t="shared" si="105"/>
        <v>2.1150317227916053</v>
      </c>
      <c r="C1038" s="49">
        <f t="shared" si="106"/>
        <v>598.9127757989711</v>
      </c>
      <c r="D1038" s="49">
        <f t="shared" si="107"/>
        <v>0.30563372549019607</v>
      </c>
      <c r="E1038" s="49">
        <f t="shared" si="107"/>
        <v>0.81123921568627455</v>
      </c>
      <c r="F1038" s="49">
        <f t="shared" si="107"/>
        <v>0.72075686274509809</v>
      </c>
      <c r="G1038" s="49" t="e">
        <f t="shared" si="109"/>
        <v>#REF!</v>
      </c>
      <c r="H1038" s="49" t="e">
        <f t="shared" si="109"/>
        <v>#REF!</v>
      </c>
      <c r="I1038" s="49" t="e">
        <f t="shared" si="109"/>
        <v>#REF!</v>
      </c>
      <c r="J1038" s="116"/>
      <c r="K1038" s="116"/>
      <c r="L1038" s="116"/>
      <c r="N1038" s="49">
        <v>77.936599999999999</v>
      </c>
      <c r="O1038" s="49">
        <v>206.86600000000001</v>
      </c>
      <c r="P1038" s="49">
        <v>183.79300000000001</v>
      </c>
    </row>
    <row r="1039" spans="1:16" x14ac:dyDescent="0.3">
      <c r="A1039" s="49">
        <v>993</v>
      </c>
      <c r="B1039" s="115">
        <f t="shared" si="105"/>
        <v>2.1130307467057099</v>
      </c>
      <c r="C1039" s="49">
        <f t="shared" si="106"/>
        <v>599.47992804878072</v>
      </c>
      <c r="D1039" s="49">
        <f t="shared" si="107"/>
        <v>0.29803921568627451</v>
      </c>
      <c r="E1039" s="49">
        <f t="shared" si="107"/>
        <v>0.80137647058823525</v>
      </c>
      <c r="F1039" s="49">
        <f t="shared" si="107"/>
        <v>0.72283529411764713</v>
      </c>
      <c r="G1039" s="49" t="e">
        <f t="shared" ref="G1039:I1054" si="110">G1038</f>
        <v>#REF!</v>
      </c>
      <c r="H1039" s="49" t="e">
        <f t="shared" si="110"/>
        <v>#REF!</v>
      </c>
      <c r="I1039" s="49" t="e">
        <f t="shared" si="110"/>
        <v>#REF!</v>
      </c>
      <c r="J1039" s="116"/>
      <c r="K1039" s="116"/>
      <c r="L1039" s="116"/>
      <c r="N1039" s="49">
        <v>76</v>
      </c>
      <c r="O1039" s="49">
        <v>204.351</v>
      </c>
      <c r="P1039" s="49">
        <v>184.32300000000001</v>
      </c>
    </row>
    <row r="1040" spans="1:16" x14ac:dyDescent="0.3">
      <c r="A1040" s="49">
        <v>994</v>
      </c>
      <c r="B1040" s="115">
        <f t="shared" si="105"/>
        <v>2.1110297706198144</v>
      </c>
      <c r="C1040" s="49">
        <f t="shared" si="106"/>
        <v>600.04815546873215</v>
      </c>
      <c r="D1040" s="49">
        <f t="shared" si="107"/>
        <v>0.30207764705882351</v>
      </c>
      <c r="E1040" s="49">
        <f t="shared" si="107"/>
        <v>0.80103137254901957</v>
      </c>
      <c r="F1040" s="49">
        <f t="shared" si="107"/>
        <v>0.72439607843137255</v>
      </c>
      <c r="G1040" s="49" t="e">
        <f t="shared" si="110"/>
        <v>#REF!</v>
      </c>
      <c r="H1040" s="49" t="e">
        <f t="shared" si="110"/>
        <v>#REF!</v>
      </c>
      <c r="I1040" s="49" t="e">
        <f t="shared" si="110"/>
        <v>#REF!</v>
      </c>
      <c r="J1040" s="116"/>
      <c r="K1040" s="116"/>
      <c r="L1040" s="116"/>
      <c r="N1040" s="49">
        <v>77.029799999999994</v>
      </c>
      <c r="O1040" s="49">
        <v>204.26300000000001</v>
      </c>
      <c r="P1040" s="49">
        <v>184.721</v>
      </c>
    </row>
    <row r="1041" spans="1:16" x14ac:dyDescent="0.3">
      <c r="A1041" s="49">
        <v>995</v>
      </c>
      <c r="B1041" s="115">
        <f t="shared" si="105"/>
        <v>2.109028794533919</v>
      </c>
      <c r="C1041" s="49">
        <f t="shared" si="106"/>
        <v>600.6174611190819</v>
      </c>
      <c r="D1041" s="49">
        <f t="shared" si="107"/>
        <v>0.30588235294117644</v>
      </c>
      <c r="E1041" s="49">
        <f t="shared" si="107"/>
        <v>0.80737254901960787</v>
      </c>
      <c r="F1041" s="49">
        <f t="shared" si="107"/>
        <v>0.7351372549019608</v>
      </c>
      <c r="G1041" s="49" t="e">
        <f t="shared" si="110"/>
        <v>#REF!</v>
      </c>
      <c r="H1041" s="49" t="e">
        <f t="shared" si="110"/>
        <v>#REF!</v>
      </c>
      <c r="I1041" s="49" t="e">
        <f t="shared" si="110"/>
        <v>#REF!</v>
      </c>
      <c r="J1041" s="116"/>
      <c r="K1041" s="116"/>
      <c r="L1041" s="116"/>
      <c r="N1041" s="49">
        <v>78</v>
      </c>
      <c r="O1041" s="49">
        <v>205.88</v>
      </c>
      <c r="P1041" s="49">
        <v>187.46</v>
      </c>
    </row>
    <row r="1042" spans="1:16" x14ac:dyDescent="0.3">
      <c r="A1042" s="49">
        <v>996</v>
      </c>
      <c r="B1042" s="115">
        <f t="shared" si="105"/>
        <v>2.1070278184480231</v>
      </c>
      <c r="C1042" s="49">
        <f t="shared" si="106"/>
        <v>601.18784807171176</v>
      </c>
      <c r="D1042" s="49">
        <f t="shared" si="107"/>
        <v>0.30789764705882355</v>
      </c>
      <c r="E1042" s="49">
        <f t="shared" si="107"/>
        <v>0.80961960784313725</v>
      </c>
      <c r="F1042" s="49">
        <f t="shared" si="107"/>
        <v>0.74543529411764708</v>
      </c>
      <c r="G1042" s="49" t="e">
        <f t="shared" si="110"/>
        <v>#REF!</v>
      </c>
      <c r="H1042" s="49" t="e">
        <f t="shared" si="110"/>
        <v>#REF!</v>
      </c>
      <c r="I1042" s="49" t="e">
        <f t="shared" si="110"/>
        <v>#REF!</v>
      </c>
      <c r="J1042" s="116"/>
      <c r="K1042" s="116"/>
      <c r="L1042" s="116"/>
      <c r="N1042" s="49">
        <v>78.513900000000007</v>
      </c>
      <c r="O1042" s="49">
        <v>206.453</v>
      </c>
      <c r="P1042" s="49">
        <v>190.08600000000001</v>
      </c>
    </row>
    <row r="1043" spans="1:16" x14ac:dyDescent="0.3">
      <c r="A1043" s="49">
        <v>997</v>
      </c>
      <c r="B1043" s="115">
        <f t="shared" si="105"/>
        <v>2.1050268423621277</v>
      </c>
      <c r="C1043" s="49">
        <f t="shared" si="106"/>
        <v>601.75931941018291</v>
      </c>
      <c r="D1043" s="49">
        <f t="shared" si="107"/>
        <v>0.30980392156862746</v>
      </c>
      <c r="E1043" s="49">
        <f t="shared" si="107"/>
        <v>0.80780784313725496</v>
      </c>
      <c r="F1043" s="49">
        <f t="shared" si="107"/>
        <v>0.74517647058823533</v>
      </c>
      <c r="G1043" s="49" t="e">
        <f t="shared" si="110"/>
        <v>#REF!</v>
      </c>
      <c r="H1043" s="49" t="e">
        <f t="shared" si="110"/>
        <v>#REF!</v>
      </c>
      <c r="I1043" s="49" t="e">
        <f t="shared" si="110"/>
        <v>#REF!</v>
      </c>
      <c r="J1043" s="116"/>
      <c r="K1043" s="116"/>
      <c r="L1043" s="116"/>
      <c r="N1043" s="49">
        <v>79</v>
      </c>
      <c r="O1043" s="49">
        <v>205.99100000000001</v>
      </c>
      <c r="P1043" s="49">
        <v>190.02</v>
      </c>
    </row>
    <row r="1044" spans="1:16" x14ac:dyDescent="0.3">
      <c r="A1044" s="49">
        <v>998</v>
      </c>
      <c r="B1044" s="115">
        <f t="shared" si="105"/>
        <v>2.1030258662762322</v>
      </c>
      <c r="C1044" s="49">
        <f t="shared" si="106"/>
        <v>602.33187822979289</v>
      </c>
      <c r="D1044" s="49">
        <f t="shared" si="107"/>
        <v>0.30578078431372552</v>
      </c>
      <c r="E1044" s="49">
        <f t="shared" si="107"/>
        <v>0.80645882352941178</v>
      </c>
      <c r="F1044" s="49">
        <f t="shared" si="107"/>
        <v>0.74462745098039207</v>
      </c>
      <c r="G1044" s="49" t="e">
        <f t="shared" si="110"/>
        <v>#REF!</v>
      </c>
      <c r="H1044" s="49" t="e">
        <f t="shared" si="110"/>
        <v>#REF!</v>
      </c>
      <c r="I1044" s="49" t="e">
        <f t="shared" si="110"/>
        <v>#REF!</v>
      </c>
      <c r="J1044" s="116"/>
      <c r="K1044" s="116"/>
      <c r="L1044" s="116"/>
      <c r="N1044" s="49">
        <v>77.974100000000007</v>
      </c>
      <c r="O1044" s="49">
        <v>205.64699999999999</v>
      </c>
      <c r="P1044" s="49">
        <v>189.88</v>
      </c>
    </row>
    <row r="1045" spans="1:16" x14ac:dyDescent="0.3">
      <c r="A1045" s="49">
        <v>999</v>
      </c>
      <c r="B1045" s="115">
        <f t="shared" si="105"/>
        <v>2.1010248901903368</v>
      </c>
      <c r="C1045" s="49">
        <f t="shared" si="106"/>
        <v>602.90552763763083</v>
      </c>
      <c r="D1045" s="49">
        <f t="shared" si="107"/>
        <v>0.30196078431372547</v>
      </c>
      <c r="E1045" s="49">
        <f t="shared" si="107"/>
        <v>0.80560392156862748</v>
      </c>
      <c r="F1045" s="49">
        <f t="shared" si="107"/>
        <v>0.74834117647058818</v>
      </c>
      <c r="G1045" s="49" t="e">
        <f t="shared" si="110"/>
        <v>#REF!</v>
      </c>
      <c r="H1045" s="49" t="e">
        <f t="shared" si="110"/>
        <v>#REF!</v>
      </c>
      <c r="I1045" s="49" t="e">
        <f t="shared" si="110"/>
        <v>#REF!</v>
      </c>
      <c r="J1045" s="116"/>
      <c r="K1045" s="116"/>
      <c r="L1045" s="116"/>
      <c r="N1045" s="49">
        <v>77</v>
      </c>
      <c r="O1045" s="49">
        <v>205.429</v>
      </c>
      <c r="P1045" s="49">
        <v>190.827</v>
      </c>
    </row>
    <row r="1046" spans="1:16" x14ac:dyDescent="0.3">
      <c r="A1046" s="49">
        <v>1000</v>
      </c>
      <c r="B1046" s="115">
        <f t="shared" si="105"/>
        <v>2.0990239141044409</v>
      </c>
      <c r="C1046" s="49">
        <f t="shared" si="106"/>
        <v>603.48027075263337</v>
      </c>
      <c r="D1046" s="49">
        <f t="shared" si="107"/>
        <v>0.30196078431372547</v>
      </c>
      <c r="E1046" s="49">
        <f t="shared" si="107"/>
        <v>0.80067450980392152</v>
      </c>
      <c r="F1046" s="49">
        <f t="shared" si="107"/>
        <v>0.75213333333333343</v>
      </c>
      <c r="G1046" s="49" t="e">
        <f t="shared" si="110"/>
        <v>#REF!</v>
      </c>
      <c r="H1046" s="49" t="e">
        <f t="shared" si="110"/>
        <v>#REF!</v>
      </c>
      <c r="I1046" s="49" t="e">
        <f t="shared" si="110"/>
        <v>#REF!</v>
      </c>
      <c r="J1046" s="116"/>
      <c r="K1046" s="116"/>
      <c r="L1046" s="116"/>
      <c r="N1046" s="49">
        <v>77</v>
      </c>
      <c r="O1046" s="49">
        <v>204.172</v>
      </c>
      <c r="P1046" s="49">
        <v>191.79400000000001</v>
      </c>
    </row>
    <row r="1047" spans="1:16" x14ac:dyDescent="0.3">
      <c r="A1047" s="49">
        <v>1001</v>
      </c>
      <c r="B1047" s="115">
        <f t="shared" si="105"/>
        <v>2.0970229380185454</v>
      </c>
      <c r="C1047" s="49">
        <f t="shared" si="106"/>
        <v>604.05611070564157</v>
      </c>
      <c r="D1047" s="49">
        <f t="shared" si="107"/>
        <v>0.30196078431372547</v>
      </c>
      <c r="E1047" s="49">
        <f t="shared" si="107"/>
        <v>0.79379215686274518</v>
      </c>
      <c r="F1047" s="49">
        <f t="shared" si="107"/>
        <v>0.76246274509803913</v>
      </c>
      <c r="G1047" s="49" t="e">
        <f t="shared" si="110"/>
        <v>#REF!</v>
      </c>
      <c r="H1047" s="49" t="e">
        <f t="shared" si="110"/>
        <v>#REF!</v>
      </c>
      <c r="I1047" s="49" t="e">
        <f t="shared" si="110"/>
        <v>#REF!</v>
      </c>
      <c r="J1047" s="116"/>
      <c r="K1047" s="116"/>
      <c r="L1047" s="116"/>
      <c r="N1047" s="49">
        <v>77</v>
      </c>
      <c r="O1047" s="49">
        <v>202.417</v>
      </c>
      <c r="P1047" s="49">
        <v>194.428</v>
      </c>
    </row>
    <row r="1048" spans="1:16" x14ac:dyDescent="0.3">
      <c r="A1048" s="49">
        <v>1002</v>
      </c>
      <c r="B1048" s="115">
        <f t="shared" si="105"/>
        <v>2.09502196193265</v>
      </c>
      <c r="C1048" s="49">
        <f t="shared" si="106"/>
        <v>604.63305063945791</v>
      </c>
      <c r="D1048" s="49">
        <f t="shared" si="107"/>
        <v>0.30396470588235291</v>
      </c>
      <c r="E1048" s="49">
        <f t="shared" si="107"/>
        <v>0.79678431372549019</v>
      </c>
      <c r="F1048" s="49">
        <f t="shared" si="107"/>
        <v>0.77193333333333325</v>
      </c>
      <c r="G1048" s="49" t="e">
        <f t="shared" si="110"/>
        <v>#REF!</v>
      </c>
      <c r="H1048" s="49" t="e">
        <f t="shared" si="110"/>
        <v>#REF!</v>
      </c>
      <c r="I1048" s="49" t="e">
        <f t="shared" si="110"/>
        <v>#REF!</v>
      </c>
      <c r="J1048" s="116"/>
      <c r="K1048" s="116"/>
      <c r="L1048" s="116"/>
      <c r="N1048" s="49">
        <v>77.510999999999996</v>
      </c>
      <c r="O1048" s="49">
        <v>203.18</v>
      </c>
      <c r="P1048" s="49">
        <v>196.84299999999999</v>
      </c>
    </row>
    <row r="1049" spans="1:16" x14ac:dyDescent="0.3">
      <c r="A1049" s="49">
        <v>1003</v>
      </c>
      <c r="B1049" s="115">
        <f t="shared" si="105"/>
        <v>2.0930209858467546</v>
      </c>
      <c r="C1049" s="49">
        <f t="shared" si="106"/>
        <v>605.21109370890281</v>
      </c>
      <c r="D1049" s="49">
        <f t="shared" si="107"/>
        <v>0.30588235294117644</v>
      </c>
      <c r="E1049" s="49">
        <f t="shared" si="107"/>
        <v>0.79614509803921574</v>
      </c>
      <c r="F1049" s="49">
        <f t="shared" si="107"/>
        <v>0.76516078431372547</v>
      </c>
      <c r="G1049" s="49" t="e">
        <f t="shared" si="110"/>
        <v>#REF!</v>
      </c>
      <c r="H1049" s="49" t="e">
        <f t="shared" si="110"/>
        <v>#REF!</v>
      </c>
      <c r="I1049" s="49" t="e">
        <f t="shared" si="110"/>
        <v>#REF!</v>
      </c>
      <c r="J1049" s="116"/>
      <c r="K1049" s="116"/>
      <c r="L1049" s="116"/>
      <c r="N1049" s="49">
        <v>78</v>
      </c>
      <c r="O1049" s="49">
        <v>203.017</v>
      </c>
      <c r="P1049" s="49">
        <v>195.11600000000001</v>
      </c>
    </row>
    <row r="1050" spans="1:16" x14ac:dyDescent="0.3">
      <c r="A1050" s="49">
        <v>1004</v>
      </c>
      <c r="B1050" s="115">
        <f t="shared" si="105"/>
        <v>2.0910200097608587</v>
      </c>
      <c r="C1050" s="49">
        <f t="shared" si="106"/>
        <v>605.79024308087321</v>
      </c>
      <c r="D1050" s="49">
        <f t="shared" si="107"/>
        <v>0.31388235294117645</v>
      </c>
      <c r="E1050" s="49">
        <f t="shared" si="107"/>
        <v>0.78419607843137262</v>
      </c>
      <c r="F1050" s="49">
        <f t="shared" si="107"/>
        <v>0.75882745098039217</v>
      </c>
      <c r="G1050" s="49" t="e">
        <f t="shared" si="110"/>
        <v>#REF!</v>
      </c>
      <c r="H1050" s="49" t="e">
        <f t="shared" si="110"/>
        <v>#REF!</v>
      </c>
      <c r="I1050" s="49" t="e">
        <f t="shared" si="110"/>
        <v>#REF!</v>
      </c>
      <c r="J1050" s="116"/>
      <c r="K1050" s="116"/>
      <c r="L1050" s="116"/>
      <c r="N1050" s="49">
        <v>80.040000000000006</v>
      </c>
      <c r="O1050" s="49">
        <v>199.97</v>
      </c>
      <c r="P1050" s="49">
        <v>193.501</v>
      </c>
    </row>
    <row r="1051" spans="1:16" x14ac:dyDescent="0.3">
      <c r="A1051" s="49">
        <v>1005</v>
      </c>
      <c r="B1051" s="115">
        <f t="shared" si="105"/>
        <v>2.0890190336749632</v>
      </c>
      <c r="C1051" s="49">
        <f t="shared" si="106"/>
        <v>606.37050193439882</v>
      </c>
      <c r="D1051" s="49">
        <f t="shared" si="107"/>
        <v>0.32156862745098042</v>
      </c>
      <c r="E1051" s="49">
        <f t="shared" si="107"/>
        <v>0.78128627450980392</v>
      </c>
      <c r="F1051" s="49">
        <f t="shared" si="107"/>
        <v>0.7671960784313725</v>
      </c>
      <c r="G1051" s="49" t="e">
        <f t="shared" si="110"/>
        <v>#REF!</v>
      </c>
      <c r="H1051" s="49" t="e">
        <f t="shared" si="110"/>
        <v>#REF!</v>
      </c>
      <c r="I1051" s="49" t="e">
        <f t="shared" si="110"/>
        <v>#REF!</v>
      </c>
      <c r="J1051" s="116"/>
      <c r="K1051" s="116"/>
      <c r="L1051" s="116"/>
      <c r="N1051" s="49">
        <v>82</v>
      </c>
      <c r="O1051" s="49">
        <v>199.22800000000001</v>
      </c>
      <c r="P1051" s="49">
        <v>195.63499999999999</v>
      </c>
    </row>
    <row r="1052" spans="1:16" x14ac:dyDescent="0.3">
      <c r="A1052" s="49">
        <v>1006</v>
      </c>
      <c r="B1052" s="115">
        <f t="shared" si="105"/>
        <v>2.0870180575890678</v>
      </c>
      <c r="C1052" s="49">
        <f t="shared" si="106"/>
        <v>606.95187346070213</v>
      </c>
      <c r="D1052" s="49">
        <f t="shared" si="107"/>
        <v>0.31757607843137253</v>
      </c>
      <c r="E1052" s="49">
        <f t="shared" si="107"/>
        <v>0.78393333333333326</v>
      </c>
      <c r="F1052" s="49">
        <f t="shared" si="107"/>
        <v>0.77494901960784301</v>
      </c>
      <c r="G1052" s="49" t="e">
        <f t="shared" si="110"/>
        <v>#REF!</v>
      </c>
      <c r="H1052" s="49" t="e">
        <f t="shared" si="110"/>
        <v>#REF!</v>
      </c>
      <c r="I1052" s="49" t="e">
        <f t="shared" si="110"/>
        <v>#REF!</v>
      </c>
      <c r="J1052" s="116"/>
      <c r="K1052" s="116"/>
      <c r="L1052" s="116"/>
      <c r="N1052" s="49">
        <v>80.981899999999996</v>
      </c>
      <c r="O1052" s="49">
        <v>199.90299999999999</v>
      </c>
      <c r="P1052" s="49">
        <v>197.61199999999999</v>
      </c>
    </row>
    <row r="1053" spans="1:16" x14ac:dyDescent="0.3">
      <c r="A1053" s="49">
        <v>1007</v>
      </c>
      <c r="B1053" s="115">
        <f t="shared" si="105"/>
        <v>2.0850170815031723</v>
      </c>
      <c r="C1053" s="49">
        <f t="shared" si="106"/>
        <v>607.53436086325564</v>
      </c>
      <c r="D1053" s="49">
        <f t="shared" si="107"/>
        <v>0.31372549019607843</v>
      </c>
      <c r="E1053" s="49">
        <f t="shared" si="107"/>
        <v>0.78145490196078415</v>
      </c>
      <c r="F1053" s="49">
        <f t="shared" si="107"/>
        <v>0.78189019607843135</v>
      </c>
      <c r="G1053" s="49" t="e">
        <f t="shared" si="110"/>
        <v>#REF!</v>
      </c>
      <c r="H1053" s="49" t="e">
        <f t="shared" si="110"/>
        <v>#REF!</v>
      </c>
      <c r="I1053" s="49" t="e">
        <f t="shared" si="110"/>
        <v>#REF!</v>
      </c>
      <c r="J1053" s="116"/>
      <c r="K1053" s="116"/>
      <c r="L1053" s="116"/>
      <c r="N1053" s="49">
        <v>80</v>
      </c>
      <c r="O1053" s="49">
        <v>199.27099999999999</v>
      </c>
      <c r="P1053" s="49">
        <v>199.38200000000001</v>
      </c>
    </row>
    <row r="1054" spans="1:16" x14ac:dyDescent="0.3">
      <c r="A1054" s="49">
        <v>1008</v>
      </c>
      <c r="B1054" s="115">
        <f t="shared" si="105"/>
        <v>2.0830161054172764</v>
      </c>
      <c r="C1054" s="49">
        <f t="shared" si="106"/>
        <v>608.11796735784094</v>
      </c>
      <c r="D1054" s="49">
        <f t="shared" si="107"/>
        <v>0.30575607843137254</v>
      </c>
      <c r="E1054" s="49">
        <f t="shared" si="107"/>
        <v>0.77288627450980396</v>
      </c>
      <c r="F1054" s="49">
        <f t="shared" si="107"/>
        <v>0.78905098039215682</v>
      </c>
      <c r="G1054" s="49" t="e">
        <f t="shared" si="110"/>
        <v>#REF!</v>
      </c>
      <c r="H1054" s="49" t="e">
        <f t="shared" si="110"/>
        <v>#REF!</v>
      </c>
      <c r="I1054" s="49" t="e">
        <f t="shared" si="110"/>
        <v>#REF!</v>
      </c>
      <c r="J1054" s="116"/>
      <c r="K1054" s="116"/>
      <c r="L1054" s="116"/>
      <c r="N1054" s="49">
        <v>77.967799999999997</v>
      </c>
      <c r="O1054" s="49">
        <v>197.08600000000001</v>
      </c>
      <c r="P1054" s="49">
        <v>201.208</v>
      </c>
    </row>
    <row r="1055" spans="1:16" x14ac:dyDescent="0.3">
      <c r="A1055" s="49">
        <v>1009</v>
      </c>
      <c r="B1055" s="115">
        <f t="shared" si="105"/>
        <v>2.081015129331381</v>
      </c>
      <c r="C1055" s="49">
        <f t="shared" si="106"/>
        <v>608.70269617260806</v>
      </c>
      <c r="D1055" s="49">
        <f t="shared" si="107"/>
        <v>0.29803921568627451</v>
      </c>
      <c r="E1055" s="49">
        <f t="shared" si="107"/>
        <v>0.767956862745098</v>
      </c>
      <c r="F1055" s="49">
        <f t="shared" si="107"/>
        <v>0.78536862745098035</v>
      </c>
      <c r="G1055" s="49" t="e">
        <f t="shared" ref="G1055:I1070" si="111">G1054</f>
        <v>#REF!</v>
      </c>
      <c r="H1055" s="49" t="e">
        <f t="shared" si="111"/>
        <v>#REF!</v>
      </c>
      <c r="I1055" s="49" t="e">
        <f t="shared" si="111"/>
        <v>#REF!</v>
      </c>
      <c r="J1055" s="116"/>
      <c r="K1055" s="116"/>
      <c r="L1055" s="116"/>
      <c r="N1055" s="49">
        <v>76</v>
      </c>
      <c r="O1055" s="49">
        <v>195.82900000000001</v>
      </c>
      <c r="P1055" s="49">
        <v>200.26900000000001</v>
      </c>
    </row>
    <row r="1056" spans="1:16" x14ac:dyDescent="0.3">
      <c r="A1056" s="49">
        <v>1010</v>
      </c>
      <c r="B1056" s="115">
        <f t="shared" si="105"/>
        <v>2.0790141532454856</v>
      </c>
      <c r="C1056" s="49">
        <f t="shared" si="106"/>
        <v>609.28855054813516</v>
      </c>
      <c r="D1056" s="49">
        <f t="shared" si="107"/>
        <v>0.30798196078431367</v>
      </c>
      <c r="E1056" s="49">
        <f t="shared" si="107"/>
        <v>0.77085882352941171</v>
      </c>
      <c r="F1056" s="49">
        <f t="shared" si="107"/>
        <v>0.78045098039215688</v>
      </c>
      <c r="G1056" s="49" t="e">
        <f t="shared" si="111"/>
        <v>#REF!</v>
      </c>
      <c r="H1056" s="49" t="e">
        <f t="shared" si="111"/>
        <v>#REF!</v>
      </c>
      <c r="I1056" s="49" t="e">
        <f t="shared" si="111"/>
        <v>#REF!</v>
      </c>
      <c r="J1056" s="116"/>
      <c r="K1056" s="116"/>
      <c r="L1056" s="116"/>
      <c r="N1056" s="49">
        <v>78.535399999999996</v>
      </c>
      <c r="O1056" s="49">
        <v>196.56899999999999</v>
      </c>
      <c r="P1056" s="49">
        <v>199.01499999999999</v>
      </c>
    </row>
    <row r="1057" spans="1:16" x14ac:dyDescent="0.3">
      <c r="A1057" s="49">
        <v>1011</v>
      </c>
      <c r="B1057" s="115">
        <f t="shared" si="105"/>
        <v>2.0770131771595901</v>
      </c>
      <c r="C1057" s="49">
        <f t="shared" si="106"/>
        <v>609.87553373748779</v>
      </c>
      <c r="D1057" s="49">
        <f t="shared" si="107"/>
        <v>0.31764705882352939</v>
      </c>
      <c r="E1057" s="49">
        <f t="shared" si="107"/>
        <v>0.7698156862745098</v>
      </c>
      <c r="F1057" s="49">
        <f t="shared" si="107"/>
        <v>0.79674901960784306</v>
      </c>
      <c r="G1057" s="49" t="e">
        <f t="shared" si="111"/>
        <v>#REF!</v>
      </c>
      <c r="H1057" s="49" t="e">
        <f t="shared" si="111"/>
        <v>#REF!</v>
      </c>
      <c r="I1057" s="49" t="e">
        <f t="shared" si="111"/>
        <v>#REF!</v>
      </c>
      <c r="J1057" s="116"/>
      <c r="K1057" s="116"/>
      <c r="L1057" s="116"/>
      <c r="N1057" s="49">
        <v>81</v>
      </c>
      <c r="O1057" s="49">
        <v>196.303</v>
      </c>
      <c r="P1057" s="49">
        <v>203.17099999999999</v>
      </c>
    </row>
    <row r="1058" spans="1:16" x14ac:dyDescent="0.3">
      <c r="A1058" s="49">
        <v>1012</v>
      </c>
      <c r="B1058" s="115">
        <f t="shared" si="105"/>
        <v>2.0750122010736942</v>
      </c>
      <c r="C1058" s="49">
        <f t="shared" si="106"/>
        <v>610.46364900628009</v>
      </c>
      <c r="D1058" s="49">
        <f t="shared" si="107"/>
        <v>0.31169294117647062</v>
      </c>
      <c r="E1058" s="49">
        <f t="shared" si="107"/>
        <v>0.76246274509803913</v>
      </c>
      <c r="F1058" s="49">
        <f t="shared" si="107"/>
        <v>0.81315686274509791</v>
      </c>
      <c r="G1058" s="49" t="e">
        <f t="shared" si="111"/>
        <v>#REF!</v>
      </c>
      <c r="H1058" s="49" t="e">
        <f t="shared" si="111"/>
        <v>#REF!</v>
      </c>
      <c r="I1058" s="49" t="e">
        <f t="shared" si="111"/>
        <v>#REF!</v>
      </c>
      <c r="J1058" s="116"/>
      <c r="K1058" s="116"/>
      <c r="L1058" s="116"/>
      <c r="N1058" s="49">
        <v>79.481700000000004</v>
      </c>
      <c r="O1058" s="49">
        <v>194.428</v>
      </c>
      <c r="P1058" s="49">
        <v>207.35499999999999</v>
      </c>
    </row>
    <row r="1059" spans="1:16" x14ac:dyDescent="0.3">
      <c r="A1059" s="49">
        <v>1013</v>
      </c>
      <c r="B1059" s="115">
        <f t="shared" si="105"/>
        <v>2.0730112249877988</v>
      </c>
      <c r="C1059" s="49">
        <f t="shared" si="106"/>
        <v>611.05289963273401</v>
      </c>
      <c r="D1059" s="49">
        <f t="shared" si="107"/>
        <v>0.30588235294117644</v>
      </c>
      <c r="E1059" s="49">
        <f t="shared" si="107"/>
        <v>0.75646666666666662</v>
      </c>
      <c r="F1059" s="49">
        <f t="shared" si="107"/>
        <v>0.80789803921568626</v>
      </c>
      <c r="G1059" s="49" t="e">
        <f t="shared" si="111"/>
        <v>#REF!</v>
      </c>
      <c r="H1059" s="49" t="e">
        <f t="shared" si="111"/>
        <v>#REF!</v>
      </c>
      <c r="I1059" s="49" t="e">
        <f t="shared" si="111"/>
        <v>#REF!</v>
      </c>
      <c r="J1059" s="116"/>
      <c r="K1059" s="116"/>
      <c r="L1059" s="116"/>
      <c r="N1059" s="49">
        <v>78</v>
      </c>
      <c r="O1059" s="49">
        <v>192.899</v>
      </c>
      <c r="P1059" s="49">
        <v>206.01400000000001</v>
      </c>
    </row>
    <row r="1060" spans="1:16" x14ac:dyDescent="0.3">
      <c r="A1060" s="49">
        <v>1014</v>
      </c>
      <c r="B1060" s="115">
        <f t="shared" si="105"/>
        <v>2.0710102489019033</v>
      </c>
      <c r="C1060" s="49">
        <f t="shared" si="106"/>
        <v>611.64328890774141</v>
      </c>
      <c r="D1060" s="49">
        <f t="shared" si="107"/>
        <v>0.30390156862745099</v>
      </c>
      <c r="E1060" s="49">
        <f t="shared" si="107"/>
        <v>0.75693333333333335</v>
      </c>
      <c r="F1060" s="49">
        <f t="shared" si="107"/>
        <v>0.80311372549019611</v>
      </c>
      <c r="G1060" s="49" t="e">
        <f t="shared" si="111"/>
        <v>#REF!</v>
      </c>
      <c r="H1060" s="49" t="e">
        <f t="shared" si="111"/>
        <v>#REF!</v>
      </c>
      <c r="I1060" s="49" t="e">
        <f t="shared" si="111"/>
        <v>#REF!</v>
      </c>
      <c r="J1060" s="116"/>
      <c r="K1060" s="116"/>
      <c r="L1060" s="116"/>
      <c r="N1060" s="49">
        <v>77.494900000000001</v>
      </c>
      <c r="O1060" s="49">
        <v>193.018</v>
      </c>
      <c r="P1060" s="49">
        <v>204.79400000000001</v>
      </c>
    </row>
    <row r="1061" spans="1:16" x14ac:dyDescent="0.3">
      <c r="A1061" s="49">
        <v>1015</v>
      </c>
      <c r="B1061" s="115">
        <f t="shared" si="105"/>
        <v>2.0690092728160079</v>
      </c>
      <c r="C1061" s="49">
        <f t="shared" si="106"/>
        <v>612.23482013492492</v>
      </c>
      <c r="D1061" s="49">
        <f t="shared" si="107"/>
        <v>0.30196078431372547</v>
      </c>
      <c r="E1061" s="49">
        <f t="shared" si="107"/>
        <v>0.75684705882352943</v>
      </c>
      <c r="F1061" s="49">
        <f t="shared" si="107"/>
        <v>0.81124705882352943</v>
      </c>
      <c r="G1061" s="49" t="e">
        <f t="shared" si="111"/>
        <v>#REF!</v>
      </c>
      <c r="H1061" s="49" t="e">
        <f t="shared" si="111"/>
        <v>#REF!</v>
      </c>
      <c r="I1061" s="49" t="e">
        <f t="shared" si="111"/>
        <v>#REF!</v>
      </c>
      <c r="J1061" s="116"/>
      <c r="K1061" s="116"/>
      <c r="L1061" s="116"/>
      <c r="N1061" s="49">
        <v>77</v>
      </c>
      <c r="O1061" s="49">
        <v>192.99600000000001</v>
      </c>
      <c r="P1061" s="49">
        <v>206.86799999999999</v>
      </c>
    </row>
    <row r="1062" spans="1:16" x14ac:dyDescent="0.3">
      <c r="A1062" s="49">
        <v>1016</v>
      </c>
      <c r="B1062" s="115">
        <f t="shared" si="105"/>
        <v>2.067008296730112</v>
      </c>
      <c r="C1062" s="49">
        <f t="shared" si="106"/>
        <v>612.82749663069933</v>
      </c>
      <c r="D1062" s="49">
        <f t="shared" si="107"/>
        <v>0.2999835294117647</v>
      </c>
      <c r="E1062" s="49">
        <f t="shared" si="107"/>
        <v>0.74971372549019599</v>
      </c>
      <c r="F1062" s="49">
        <f t="shared" si="107"/>
        <v>0.82027450980392158</v>
      </c>
      <c r="G1062" s="49" t="e">
        <f t="shared" si="111"/>
        <v>#REF!</v>
      </c>
      <c r="H1062" s="49" t="e">
        <f t="shared" si="111"/>
        <v>#REF!</v>
      </c>
      <c r="I1062" s="49" t="e">
        <f t="shared" si="111"/>
        <v>#REF!</v>
      </c>
      <c r="J1062" s="116"/>
      <c r="K1062" s="116"/>
      <c r="L1062" s="116"/>
      <c r="N1062" s="49">
        <v>76.495800000000003</v>
      </c>
      <c r="O1062" s="49">
        <v>191.17699999999999</v>
      </c>
      <c r="P1062" s="49">
        <v>209.17</v>
      </c>
    </row>
    <row r="1063" spans="1:16" x14ac:dyDescent="0.3">
      <c r="A1063" s="49">
        <v>1017</v>
      </c>
      <c r="B1063" s="115">
        <f t="shared" si="105"/>
        <v>2.0650073206442165</v>
      </c>
      <c r="C1063" s="49">
        <f t="shared" si="106"/>
        <v>613.42132172433378</v>
      </c>
      <c r="D1063" s="49">
        <f t="shared" si="107"/>
        <v>0.29803921568627451</v>
      </c>
      <c r="E1063" s="49">
        <f t="shared" si="107"/>
        <v>0.74546666666666661</v>
      </c>
      <c r="F1063" s="49">
        <f t="shared" si="107"/>
        <v>0.81673333333333331</v>
      </c>
      <c r="G1063" s="49" t="e">
        <f t="shared" si="111"/>
        <v>#REF!</v>
      </c>
      <c r="H1063" s="49" t="e">
        <f t="shared" si="111"/>
        <v>#REF!</v>
      </c>
      <c r="I1063" s="49" t="e">
        <f t="shared" si="111"/>
        <v>#REF!</v>
      </c>
      <c r="J1063" s="116"/>
      <c r="K1063" s="116"/>
      <c r="L1063" s="116"/>
      <c r="N1063" s="49">
        <v>76</v>
      </c>
      <c r="O1063" s="49">
        <v>190.09399999999999</v>
      </c>
      <c r="P1063" s="49">
        <v>208.267</v>
      </c>
    </row>
    <row r="1064" spans="1:16" x14ac:dyDescent="0.3">
      <c r="A1064" s="49">
        <v>1018</v>
      </c>
      <c r="B1064" s="115">
        <f t="shared" si="105"/>
        <v>2.0630063445583211</v>
      </c>
      <c r="C1064" s="49">
        <f t="shared" si="106"/>
        <v>614.01629875801393</v>
      </c>
      <c r="D1064" s="49">
        <f t="shared" si="107"/>
        <v>0.30001254901960789</v>
      </c>
      <c r="E1064" s="49">
        <f t="shared" si="107"/>
        <v>0.7427098039215686</v>
      </c>
      <c r="F1064" s="49">
        <f t="shared" si="107"/>
        <v>0.81219607843137265</v>
      </c>
      <c r="G1064" s="49" t="e">
        <f t="shared" si="111"/>
        <v>#REF!</v>
      </c>
      <c r="H1064" s="49" t="e">
        <f t="shared" si="111"/>
        <v>#REF!</v>
      </c>
      <c r="I1064" s="49" t="e">
        <f t="shared" si="111"/>
        <v>#REF!</v>
      </c>
      <c r="J1064" s="116"/>
      <c r="K1064" s="116"/>
      <c r="L1064" s="116"/>
      <c r="N1064" s="49">
        <v>76.503200000000007</v>
      </c>
      <c r="O1064" s="49">
        <v>189.39099999999999</v>
      </c>
      <c r="P1064" s="49">
        <v>207.11</v>
      </c>
    </row>
    <row r="1065" spans="1:16" x14ac:dyDescent="0.3">
      <c r="A1065" s="49">
        <v>1019</v>
      </c>
      <c r="B1065" s="115">
        <f t="shared" si="105"/>
        <v>2.0610053684724257</v>
      </c>
      <c r="C1065" s="49">
        <f t="shared" si="106"/>
        <v>614.61243108690519</v>
      </c>
      <c r="D1065" s="49">
        <f t="shared" si="107"/>
        <v>0.30196078431372547</v>
      </c>
      <c r="E1065" s="49">
        <f t="shared" si="107"/>
        <v>0.74027450980392162</v>
      </c>
      <c r="F1065" s="49">
        <f t="shared" si="107"/>
        <v>0.82491764705882353</v>
      </c>
      <c r="G1065" s="49" t="e">
        <f t="shared" si="111"/>
        <v>#REF!</v>
      </c>
      <c r="H1065" s="49" t="e">
        <f t="shared" si="111"/>
        <v>#REF!</v>
      </c>
      <c r="I1065" s="49" t="e">
        <f t="shared" si="111"/>
        <v>#REF!</v>
      </c>
      <c r="J1065" s="116"/>
      <c r="K1065" s="116"/>
      <c r="L1065" s="116"/>
      <c r="N1065" s="49">
        <v>77</v>
      </c>
      <c r="O1065" s="49">
        <v>188.77</v>
      </c>
      <c r="P1065" s="49">
        <v>210.35400000000001</v>
      </c>
    </row>
    <row r="1066" spans="1:16" x14ac:dyDescent="0.3">
      <c r="A1066" s="49">
        <v>1020</v>
      </c>
      <c r="B1066" s="115">
        <f t="shared" si="105"/>
        <v>2.0590043923865298</v>
      </c>
      <c r="C1066" s="49">
        <f t="shared" si="106"/>
        <v>615.20972207921523</v>
      </c>
      <c r="D1066" s="49">
        <f t="shared" si="107"/>
        <v>0.29408313725490198</v>
      </c>
      <c r="E1066" s="49">
        <f t="shared" si="107"/>
        <v>0.74160784313725492</v>
      </c>
      <c r="F1066" s="49">
        <f t="shared" si="107"/>
        <v>0.83835294117647052</v>
      </c>
      <c r="G1066" s="49" t="e">
        <f t="shared" si="111"/>
        <v>#REF!</v>
      </c>
      <c r="H1066" s="49" t="e">
        <f t="shared" si="111"/>
        <v>#REF!</v>
      </c>
      <c r="I1066" s="49" t="e">
        <f t="shared" si="111"/>
        <v>#REF!</v>
      </c>
      <c r="J1066" s="116"/>
      <c r="K1066" s="116"/>
      <c r="L1066" s="116"/>
      <c r="N1066" s="49">
        <v>74.991200000000006</v>
      </c>
      <c r="O1066" s="49">
        <v>189.11</v>
      </c>
      <c r="P1066" s="49">
        <v>213.78</v>
      </c>
    </row>
    <row r="1067" spans="1:16" x14ac:dyDescent="0.3">
      <c r="A1067" s="49">
        <v>1021</v>
      </c>
      <c r="B1067" s="115">
        <f t="shared" si="105"/>
        <v>2.0570034163006343</v>
      </c>
      <c r="C1067" s="49">
        <f t="shared" si="106"/>
        <v>615.80817511625719</v>
      </c>
      <c r="D1067" s="49">
        <f t="shared" si="107"/>
        <v>0.28627450980392155</v>
      </c>
      <c r="E1067" s="49">
        <f t="shared" si="107"/>
        <v>0.74134509803921578</v>
      </c>
      <c r="F1067" s="49">
        <f t="shared" si="107"/>
        <v>0.84382352941176475</v>
      </c>
      <c r="G1067" s="49" t="e">
        <f t="shared" si="111"/>
        <v>#REF!</v>
      </c>
      <c r="H1067" s="49" t="e">
        <f t="shared" si="111"/>
        <v>#REF!</v>
      </c>
      <c r="I1067" s="49" t="e">
        <f t="shared" si="111"/>
        <v>#REF!</v>
      </c>
      <c r="J1067" s="116"/>
      <c r="K1067" s="116"/>
      <c r="L1067" s="116"/>
      <c r="N1067" s="49">
        <v>73</v>
      </c>
      <c r="O1067" s="49">
        <v>189.04300000000001</v>
      </c>
      <c r="P1067" s="49">
        <v>215.17500000000001</v>
      </c>
    </row>
    <row r="1068" spans="1:16" x14ac:dyDescent="0.3">
      <c r="A1068" s="49">
        <v>1022</v>
      </c>
      <c r="B1068" s="115">
        <f t="shared" si="105"/>
        <v>2.0550024402147389</v>
      </c>
      <c r="C1068" s="49">
        <f t="shared" si="106"/>
        <v>616.40779359251451</v>
      </c>
      <c r="D1068" s="49">
        <f t="shared" si="107"/>
        <v>0.29020549019607839</v>
      </c>
      <c r="E1068" s="49">
        <f t="shared" si="107"/>
        <v>0.73736470588235292</v>
      </c>
      <c r="F1068" s="49">
        <f t="shared" si="107"/>
        <v>0.84849411764705884</v>
      </c>
      <c r="G1068" s="49" t="e">
        <f t="shared" si="111"/>
        <v>#REF!</v>
      </c>
      <c r="H1068" s="49" t="e">
        <f t="shared" si="111"/>
        <v>#REF!</v>
      </c>
      <c r="I1068" s="49" t="e">
        <f t="shared" si="111"/>
        <v>#REF!</v>
      </c>
      <c r="J1068" s="116"/>
      <c r="K1068" s="116"/>
      <c r="L1068" s="116"/>
      <c r="N1068" s="49">
        <v>74.002399999999994</v>
      </c>
      <c r="O1068" s="49">
        <v>188.02799999999999</v>
      </c>
      <c r="P1068" s="49">
        <v>216.36600000000001</v>
      </c>
    </row>
    <row r="1069" spans="1:16" x14ac:dyDescent="0.3">
      <c r="A1069" s="49">
        <v>1023</v>
      </c>
      <c r="B1069" s="115">
        <f t="shared" si="105"/>
        <v>2.0530014641288434</v>
      </c>
      <c r="C1069" s="49">
        <f t="shared" si="106"/>
        <v>617.00858091570399</v>
      </c>
      <c r="D1069" s="49">
        <f t="shared" si="107"/>
        <v>0.29411764705882354</v>
      </c>
      <c r="E1069" s="49">
        <f t="shared" si="107"/>
        <v>0.72933333333333328</v>
      </c>
      <c r="F1069" s="49">
        <f t="shared" si="107"/>
        <v>0.83977647058823524</v>
      </c>
      <c r="G1069" s="49" t="e">
        <f t="shared" si="111"/>
        <v>#REF!</v>
      </c>
      <c r="H1069" s="49" t="e">
        <f t="shared" si="111"/>
        <v>#REF!</v>
      </c>
      <c r="I1069" s="49" t="e">
        <f t="shared" si="111"/>
        <v>#REF!</v>
      </c>
      <c r="J1069" s="116"/>
      <c r="K1069" s="116"/>
      <c r="L1069" s="116"/>
      <c r="N1069" s="49">
        <v>75</v>
      </c>
      <c r="O1069" s="49">
        <v>185.98</v>
      </c>
      <c r="P1069" s="49">
        <v>214.143</v>
      </c>
    </row>
    <row r="1070" spans="1:16" x14ac:dyDescent="0.3">
      <c r="A1070" s="49">
        <v>1024</v>
      </c>
      <c r="B1070" s="115">
        <f t="shared" si="105"/>
        <v>2.0510004880429475</v>
      </c>
      <c r="C1070" s="49">
        <f t="shared" si="106"/>
        <v>617.6105405068414</v>
      </c>
      <c r="D1070" s="49">
        <f t="shared" si="107"/>
        <v>0.28430901960784316</v>
      </c>
      <c r="E1070" s="49">
        <f t="shared" si="107"/>
        <v>0.72343137254901957</v>
      </c>
      <c r="F1070" s="49">
        <f t="shared" si="107"/>
        <v>0.83146666666666658</v>
      </c>
      <c r="G1070" s="49" t="e">
        <f t="shared" si="111"/>
        <v>#REF!</v>
      </c>
      <c r="H1070" s="49" t="e">
        <f t="shared" si="111"/>
        <v>#REF!</v>
      </c>
      <c r="I1070" s="49" t="e">
        <f t="shared" si="111"/>
        <v>#REF!</v>
      </c>
      <c r="J1070" s="116"/>
      <c r="K1070" s="116"/>
      <c r="L1070" s="116"/>
      <c r="N1070" s="49">
        <v>72.498800000000003</v>
      </c>
      <c r="O1070" s="49">
        <v>184.47499999999999</v>
      </c>
      <c r="P1070" s="49">
        <v>212.024</v>
      </c>
    </row>
    <row r="1071" spans="1:16" x14ac:dyDescent="0.3">
      <c r="A1071" s="49">
        <v>1025</v>
      </c>
      <c r="B1071" s="115">
        <f t="shared" ref="B1071:B1134" si="112">4.1/2049*(2049-A1071)</f>
        <v>2.0489995119570521</v>
      </c>
      <c r="C1071" s="49">
        <f t="shared" ref="C1071:C1134" si="113">0.4*18.6*78.1*2.18/B1071</f>
        <v>618.21367580030505</v>
      </c>
      <c r="D1071" s="49">
        <f t="shared" ref="D1071:F1134" si="114">N1071/250/1.02</f>
        <v>0.27461333333333326</v>
      </c>
      <c r="E1071" s="49">
        <f t="shared" si="114"/>
        <v>0.71566666666666667</v>
      </c>
      <c r="F1071" s="49">
        <f t="shared" si="114"/>
        <v>0.84313333333333329</v>
      </c>
      <c r="G1071" s="49" t="e">
        <f t="shared" ref="G1071:I1086" si="115">G1070</f>
        <v>#REF!</v>
      </c>
      <c r="H1071" s="49" t="e">
        <f t="shared" si="115"/>
        <v>#REF!</v>
      </c>
      <c r="I1071" s="49" t="e">
        <f t="shared" si="115"/>
        <v>#REF!</v>
      </c>
      <c r="J1071" s="116"/>
      <c r="K1071" s="116"/>
      <c r="L1071" s="116"/>
      <c r="N1071" s="49">
        <v>70.026399999999995</v>
      </c>
      <c r="O1071" s="49">
        <v>182.495</v>
      </c>
      <c r="P1071" s="49">
        <v>214.999</v>
      </c>
    </row>
    <row r="1072" spans="1:16" x14ac:dyDescent="0.3">
      <c r="A1072" s="49">
        <v>1026</v>
      </c>
      <c r="B1072" s="115">
        <f t="shared" si="112"/>
        <v>2.0469985358711567</v>
      </c>
      <c r="C1072" s="49">
        <f t="shared" si="113"/>
        <v>618.81799024390261</v>
      </c>
      <c r="D1072" s="49">
        <f t="shared" si="114"/>
        <v>0.27685529411764703</v>
      </c>
      <c r="E1072" s="49">
        <f t="shared" si="114"/>
        <v>0.71357647058823526</v>
      </c>
      <c r="F1072" s="49">
        <f t="shared" si="114"/>
        <v>0.85490196078431369</v>
      </c>
      <c r="G1072" s="49" t="e">
        <f t="shared" si="115"/>
        <v>#REF!</v>
      </c>
      <c r="H1072" s="49" t="e">
        <f t="shared" si="115"/>
        <v>#REF!</v>
      </c>
      <c r="I1072" s="49" t="e">
        <f t="shared" si="115"/>
        <v>#REF!</v>
      </c>
      <c r="J1072" s="116"/>
      <c r="K1072" s="116"/>
      <c r="L1072" s="116"/>
      <c r="N1072" s="49">
        <v>70.598100000000002</v>
      </c>
      <c r="O1072" s="49">
        <v>181.96199999999999</v>
      </c>
      <c r="P1072" s="49">
        <v>218</v>
      </c>
    </row>
    <row r="1073" spans="1:16" x14ac:dyDescent="0.3">
      <c r="A1073" s="49">
        <v>1027</v>
      </c>
      <c r="B1073" s="115">
        <f t="shared" si="112"/>
        <v>2.0449975597852608</v>
      </c>
      <c r="C1073" s="49">
        <f t="shared" si="113"/>
        <v>619.42348729893592</v>
      </c>
      <c r="D1073" s="49">
        <f t="shared" si="114"/>
        <v>0.27920666666666666</v>
      </c>
      <c r="E1073" s="49">
        <f t="shared" si="114"/>
        <v>0.71325490196078423</v>
      </c>
      <c r="F1073" s="49">
        <f t="shared" si="114"/>
        <v>0.85490196078431369</v>
      </c>
      <c r="G1073" s="49" t="e">
        <f t="shared" si="115"/>
        <v>#REF!</v>
      </c>
      <c r="H1073" s="49" t="e">
        <f t="shared" si="115"/>
        <v>#REF!</v>
      </c>
      <c r="I1073" s="49" t="e">
        <f t="shared" si="115"/>
        <v>#REF!</v>
      </c>
      <c r="J1073" s="116"/>
      <c r="K1073" s="116"/>
      <c r="L1073" s="116"/>
      <c r="N1073" s="49">
        <v>71.197699999999998</v>
      </c>
      <c r="O1073" s="49">
        <v>181.88</v>
      </c>
      <c r="P1073" s="49">
        <v>218</v>
      </c>
    </row>
    <row r="1074" spans="1:16" x14ac:dyDescent="0.3">
      <c r="A1074" s="49">
        <v>1028</v>
      </c>
      <c r="B1074" s="115">
        <f t="shared" si="112"/>
        <v>2.0429965836993653</v>
      </c>
      <c r="C1074" s="49">
        <f t="shared" si="113"/>
        <v>620.03017044026683</v>
      </c>
      <c r="D1074" s="49">
        <f t="shared" si="114"/>
        <v>0.28111019607843135</v>
      </c>
      <c r="E1074" s="49">
        <f t="shared" si="114"/>
        <v>0.70589411764705878</v>
      </c>
      <c r="F1074" s="49">
        <f t="shared" si="114"/>
        <v>0.85490196078431369</v>
      </c>
      <c r="G1074" s="49" t="e">
        <f t="shared" si="115"/>
        <v>#REF!</v>
      </c>
      <c r="H1074" s="49" t="e">
        <f t="shared" si="115"/>
        <v>#REF!</v>
      </c>
      <c r="I1074" s="49" t="e">
        <f t="shared" si="115"/>
        <v>#REF!</v>
      </c>
      <c r="J1074" s="116"/>
      <c r="K1074" s="116"/>
      <c r="L1074" s="116"/>
      <c r="N1074" s="49">
        <v>71.683099999999996</v>
      </c>
      <c r="O1074" s="49">
        <v>180.00299999999999</v>
      </c>
      <c r="P1074" s="49">
        <v>218</v>
      </c>
    </row>
    <row r="1075" spans="1:16" x14ac:dyDescent="0.3">
      <c r="A1075" s="49">
        <v>1029</v>
      </c>
      <c r="B1075" s="115">
        <f t="shared" si="112"/>
        <v>2.0409956076134699</v>
      </c>
      <c r="C1075" s="49">
        <f t="shared" si="113"/>
        <v>620.6380431563847</v>
      </c>
      <c r="D1075" s="49">
        <f t="shared" si="114"/>
        <v>0.28281803921568627</v>
      </c>
      <c r="E1075" s="49">
        <f t="shared" si="114"/>
        <v>0.7045607843137256</v>
      </c>
      <c r="F1075" s="49">
        <f t="shared" si="114"/>
        <v>0.85294901960784308</v>
      </c>
      <c r="G1075" s="49" t="e">
        <f t="shared" si="115"/>
        <v>#REF!</v>
      </c>
      <c r="H1075" s="49" t="e">
        <f t="shared" si="115"/>
        <v>#REF!</v>
      </c>
      <c r="I1075" s="49" t="e">
        <f t="shared" si="115"/>
        <v>#REF!</v>
      </c>
      <c r="J1075" s="116"/>
      <c r="K1075" s="116"/>
      <c r="L1075" s="116"/>
      <c r="N1075" s="49">
        <v>72.118600000000001</v>
      </c>
      <c r="O1075" s="49">
        <v>179.66300000000001</v>
      </c>
      <c r="P1075" s="49">
        <v>217.50200000000001</v>
      </c>
    </row>
    <row r="1076" spans="1:16" x14ac:dyDescent="0.3">
      <c r="A1076" s="49">
        <v>1030</v>
      </c>
      <c r="B1076" s="115">
        <f t="shared" si="112"/>
        <v>2.0389946315275744</v>
      </c>
      <c r="C1076" s="49">
        <f t="shared" si="113"/>
        <v>621.24710894947236</v>
      </c>
      <c r="D1076" s="49">
        <f t="shared" si="114"/>
        <v>0.27540313725490201</v>
      </c>
      <c r="E1076" s="49">
        <f t="shared" si="114"/>
        <v>0.70445882352941169</v>
      </c>
      <c r="F1076" s="49">
        <f t="shared" si="114"/>
        <v>0.85098039215686272</v>
      </c>
      <c r="G1076" s="49" t="e">
        <f t="shared" si="115"/>
        <v>#REF!</v>
      </c>
      <c r="H1076" s="49" t="e">
        <f t="shared" si="115"/>
        <v>#REF!</v>
      </c>
      <c r="I1076" s="49" t="e">
        <f t="shared" si="115"/>
        <v>#REF!</v>
      </c>
      <c r="J1076" s="116"/>
      <c r="K1076" s="116"/>
      <c r="L1076" s="116"/>
      <c r="N1076" s="49">
        <v>70.227800000000002</v>
      </c>
      <c r="O1076" s="49">
        <v>179.637</v>
      </c>
      <c r="P1076" s="49">
        <v>217</v>
      </c>
    </row>
    <row r="1077" spans="1:16" x14ac:dyDescent="0.3">
      <c r="A1077" s="49">
        <v>1031</v>
      </c>
      <c r="B1077" s="115">
        <f t="shared" si="112"/>
        <v>2.0369936554416785</v>
      </c>
      <c r="C1077" s="49">
        <f t="shared" si="113"/>
        <v>621.85737133547389</v>
      </c>
      <c r="D1077" s="49">
        <f t="shared" si="114"/>
        <v>0.26801019607843141</v>
      </c>
      <c r="E1077" s="49">
        <f t="shared" si="114"/>
        <v>0.6967372549019607</v>
      </c>
      <c r="F1077" s="49">
        <f t="shared" si="114"/>
        <v>0.85682352941176476</v>
      </c>
      <c r="G1077" s="49" t="e">
        <f t="shared" si="115"/>
        <v>#REF!</v>
      </c>
      <c r="H1077" s="49" t="e">
        <f t="shared" si="115"/>
        <v>#REF!</v>
      </c>
      <c r="I1077" s="49" t="e">
        <f t="shared" si="115"/>
        <v>#REF!</v>
      </c>
      <c r="J1077" s="116"/>
      <c r="K1077" s="116"/>
      <c r="L1077" s="116"/>
      <c r="N1077" s="49">
        <v>68.342600000000004</v>
      </c>
      <c r="O1077" s="49">
        <v>177.66800000000001</v>
      </c>
      <c r="P1077" s="49">
        <v>218.49</v>
      </c>
    </row>
    <row r="1078" spans="1:16" x14ac:dyDescent="0.3">
      <c r="A1078" s="49">
        <v>1032</v>
      </c>
      <c r="B1078" s="115">
        <f t="shared" si="112"/>
        <v>2.0349926793557831</v>
      </c>
      <c r="C1078" s="49">
        <f t="shared" si="113"/>
        <v>622.46883384416162</v>
      </c>
      <c r="D1078" s="49">
        <f t="shared" si="114"/>
        <v>0.27095568627450978</v>
      </c>
      <c r="E1078" s="49">
        <f t="shared" si="114"/>
        <v>0.69445098039215691</v>
      </c>
      <c r="F1078" s="49">
        <f t="shared" si="114"/>
        <v>0.86274509803921573</v>
      </c>
      <c r="G1078" s="49" t="e">
        <f t="shared" si="115"/>
        <v>#REF!</v>
      </c>
      <c r="H1078" s="49" t="e">
        <f t="shared" si="115"/>
        <v>#REF!</v>
      </c>
      <c r="I1078" s="49" t="e">
        <f t="shared" si="115"/>
        <v>#REF!</v>
      </c>
      <c r="J1078" s="116"/>
      <c r="K1078" s="116"/>
      <c r="L1078" s="116"/>
      <c r="N1078" s="49">
        <v>69.093699999999998</v>
      </c>
      <c r="O1078" s="49">
        <v>177.08500000000001</v>
      </c>
      <c r="P1078" s="49">
        <v>220</v>
      </c>
    </row>
    <row r="1079" spans="1:16" x14ac:dyDescent="0.3">
      <c r="A1079" s="49">
        <v>1033</v>
      </c>
      <c r="B1079" s="115">
        <f t="shared" si="112"/>
        <v>2.0329917032698877</v>
      </c>
      <c r="C1079" s="49">
        <f t="shared" si="113"/>
        <v>623.08150001920512</v>
      </c>
      <c r="D1079" s="49">
        <f t="shared" si="114"/>
        <v>0.27363137254901959</v>
      </c>
      <c r="E1079" s="49">
        <f t="shared" si="114"/>
        <v>0.69998431372549019</v>
      </c>
      <c r="F1079" s="49">
        <f t="shared" si="114"/>
        <v>0.87441176470588233</v>
      </c>
      <c r="G1079" s="49" t="e">
        <f t="shared" si="115"/>
        <v>#REF!</v>
      </c>
      <c r="H1079" s="49" t="e">
        <f t="shared" si="115"/>
        <v>#REF!</v>
      </c>
      <c r="I1079" s="49" t="e">
        <f t="shared" si="115"/>
        <v>#REF!</v>
      </c>
      <c r="J1079" s="116"/>
      <c r="K1079" s="116"/>
      <c r="L1079" s="116"/>
      <c r="N1079" s="49">
        <v>69.775999999999996</v>
      </c>
      <c r="O1079" s="49">
        <v>178.49600000000001</v>
      </c>
      <c r="P1079" s="49">
        <v>222.97499999999999</v>
      </c>
    </row>
    <row r="1080" spans="1:16" x14ac:dyDescent="0.3">
      <c r="A1080" s="49">
        <v>1034</v>
      </c>
      <c r="B1080" s="115">
        <f t="shared" si="112"/>
        <v>2.0309907271839922</v>
      </c>
      <c r="C1080" s="49">
        <f t="shared" si="113"/>
        <v>623.69537341823877</v>
      </c>
      <c r="D1080" s="49">
        <f t="shared" si="114"/>
        <v>0.27692666666666665</v>
      </c>
      <c r="E1080" s="49">
        <f t="shared" si="114"/>
        <v>0.70001960784313721</v>
      </c>
      <c r="F1080" s="49">
        <f t="shared" si="114"/>
        <v>0.88627450980392153</v>
      </c>
      <c r="G1080" s="49" t="e">
        <f t="shared" si="115"/>
        <v>#REF!</v>
      </c>
      <c r="H1080" s="49" t="e">
        <f t="shared" si="115"/>
        <v>#REF!</v>
      </c>
      <c r="I1080" s="49" t="e">
        <f t="shared" si="115"/>
        <v>#REF!</v>
      </c>
      <c r="J1080" s="116"/>
      <c r="K1080" s="116"/>
      <c r="L1080" s="116"/>
      <c r="N1080" s="49">
        <v>70.616299999999995</v>
      </c>
      <c r="O1080" s="49">
        <v>178.505</v>
      </c>
      <c r="P1080" s="49">
        <v>226</v>
      </c>
    </row>
    <row r="1081" spans="1:16" x14ac:dyDescent="0.3">
      <c r="A1081" s="49">
        <v>1035</v>
      </c>
      <c r="B1081" s="115">
        <f t="shared" si="112"/>
        <v>2.0289897510980963</v>
      </c>
      <c r="C1081" s="49">
        <f t="shared" si="113"/>
        <v>624.31045761293137</v>
      </c>
      <c r="D1081" s="49">
        <f t="shared" si="114"/>
        <v>0.2801827450980392</v>
      </c>
      <c r="E1081" s="49">
        <f t="shared" si="114"/>
        <v>0.69415686274509802</v>
      </c>
      <c r="F1081" s="49">
        <f t="shared" si="114"/>
        <v>0.89597647058823526</v>
      </c>
      <c r="G1081" s="49" t="e">
        <f t="shared" si="115"/>
        <v>#REF!</v>
      </c>
      <c r="H1081" s="49" t="e">
        <f t="shared" si="115"/>
        <v>#REF!</v>
      </c>
      <c r="I1081" s="49" t="e">
        <f t="shared" si="115"/>
        <v>#REF!</v>
      </c>
      <c r="J1081" s="116"/>
      <c r="K1081" s="116"/>
      <c r="L1081" s="116"/>
      <c r="N1081" s="49">
        <v>71.446600000000004</v>
      </c>
      <c r="O1081" s="49">
        <v>177.01</v>
      </c>
      <c r="P1081" s="49">
        <v>228.47399999999999</v>
      </c>
    </row>
    <row r="1082" spans="1:16" x14ac:dyDescent="0.3">
      <c r="A1082" s="49">
        <v>1036</v>
      </c>
      <c r="B1082" s="115">
        <f t="shared" si="112"/>
        <v>2.0269887750122009</v>
      </c>
      <c r="C1082" s="49">
        <f t="shared" si="113"/>
        <v>624.92675618905469</v>
      </c>
      <c r="D1082" s="49">
        <f t="shared" si="114"/>
        <v>0.27010588235294114</v>
      </c>
      <c r="E1082" s="49">
        <f t="shared" si="114"/>
        <v>0.68965098039215678</v>
      </c>
      <c r="F1082" s="49">
        <f t="shared" si="114"/>
        <v>0.90588235294117647</v>
      </c>
      <c r="G1082" s="49" t="e">
        <f t="shared" si="115"/>
        <v>#REF!</v>
      </c>
      <c r="H1082" s="49" t="e">
        <f t="shared" si="115"/>
        <v>#REF!</v>
      </c>
      <c r="I1082" s="49" t="e">
        <f t="shared" si="115"/>
        <v>#REF!</v>
      </c>
      <c r="J1082" s="116"/>
      <c r="K1082" s="116"/>
      <c r="L1082" s="116"/>
      <c r="N1082" s="49">
        <v>68.876999999999995</v>
      </c>
      <c r="O1082" s="49">
        <v>175.86099999999999</v>
      </c>
      <c r="P1082" s="49">
        <v>231</v>
      </c>
    </row>
    <row r="1083" spans="1:16" x14ac:dyDescent="0.3">
      <c r="A1083" s="49">
        <v>1037</v>
      </c>
      <c r="B1083" s="115">
        <f t="shared" si="112"/>
        <v>2.0249877989263054</v>
      </c>
      <c r="C1083" s="49">
        <f t="shared" si="113"/>
        <v>625.5442727465537</v>
      </c>
      <c r="D1083" s="49">
        <f t="shared" si="114"/>
        <v>0.26011529411764711</v>
      </c>
      <c r="E1083" s="49">
        <f t="shared" si="114"/>
        <v>0.69093725490196067</v>
      </c>
      <c r="F1083" s="49">
        <f t="shared" si="114"/>
        <v>0.90007058823529407</v>
      </c>
      <c r="G1083" s="49" t="e">
        <f t="shared" si="115"/>
        <v>#REF!</v>
      </c>
      <c r="H1083" s="49" t="e">
        <f t="shared" si="115"/>
        <v>#REF!</v>
      </c>
      <c r="I1083" s="49" t="e">
        <f t="shared" si="115"/>
        <v>#REF!</v>
      </c>
      <c r="J1083" s="116"/>
      <c r="K1083" s="116"/>
      <c r="L1083" s="116"/>
      <c r="N1083" s="49">
        <v>66.329400000000007</v>
      </c>
      <c r="O1083" s="49">
        <v>176.18899999999999</v>
      </c>
      <c r="P1083" s="49">
        <v>229.518</v>
      </c>
    </row>
    <row r="1084" spans="1:16" x14ac:dyDescent="0.3">
      <c r="A1084" s="49">
        <v>1038</v>
      </c>
      <c r="B1084" s="115">
        <f t="shared" si="112"/>
        <v>2.02298682284041</v>
      </c>
      <c r="C1084" s="49">
        <f t="shared" si="113"/>
        <v>626.16301089961655</v>
      </c>
      <c r="D1084" s="49">
        <f t="shared" si="114"/>
        <v>0.26464666666666664</v>
      </c>
      <c r="E1084" s="49">
        <f t="shared" si="114"/>
        <v>0.69086666666666663</v>
      </c>
      <c r="F1084" s="49">
        <f t="shared" si="114"/>
        <v>0.89411764705882357</v>
      </c>
      <c r="G1084" s="49" t="e">
        <f t="shared" si="115"/>
        <v>#REF!</v>
      </c>
      <c r="H1084" s="49" t="e">
        <f t="shared" si="115"/>
        <v>#REF!</v>
      </c>
      <c r="I1084" s="49" t="e">
        <f t="shared" si="115"/>
        <v>#REF!</v>
      </c>
      <c r="J1084" s="116"/>
      <c r="K1084" s="116"/>
      <c r="L1084" s="116"/>
      <c r="N1084" s="49">
        <v>67.484899999999996</v>
      </c>
      <c r="O1084" s="49">
        <v>176.17099999999999</v>
      </c>
      <c r="P1084" s="49">
        <v>228</v>
      </c>
    </row>
    <row r="1085" spans="1:16" x14ac:dyDescent="0.3">
      <c r="A1085" s="49">
        <v>1039</v>
      </c>
      <c r="B1085" s="115">
        <f t="shared" si="112"/>
        <v>2.0209858467545141</v>
      </c>
      <c r="C1085" s="49">
        <f t="shared" si="113"/>
        <v>626.78297427674499</v>
      </c>
      <c r="D1085" s="49">
        <f t="shared" si="114"/>
        <v>0.26908980392156867</v>
      </c>
      <c r="E1085" s="49">
        <f t="shared" si="114"/>
        <v>0.69098431372549018</v>
      </c>
      <c r="F1085" s="49">
        <f t="shared" si="114"/>
        <v>0.90571764705882352</v>
      </c>
      <c r="G1085" s="49" t="e">
        <f t="shared" si="115"/>
        <v>#REF!</v>
      </c>
      <c r="H1085" s="49" t="e">
        <f t="shared" si="115"/>
        <v>#REF!</v>
      </c>
      <c r="I1085" s="49" t="e">
        <f t="shared" si="115"/>
        <v>#REF!</v>
      </c>
      <c r="J1085" s="116"/>
      <c r="K1085" s="116"/>
      <c r="L1085" s="116"/>
      <c r="N1085" s="49">
        <v>68.617900000000006</v>
      </c>
      <c r="O1085" s="49">
        <v>176.20099999999999</v>
      </c>
      <c r="P1085" s="49">
        <v>230.958</v>
      </c>
    </row>
    <row r="1086" spans="1:16" x14ac:dyDescent="0.3">
      <c r="A1086" s="49">
        <v>1040</v>
      </c>
      <c r="B1086" s="115">
        <f t="shared" si="112"/>
        <v>2.0189848706686186</v>
      </c>
      <c r="C1086" s="49">
        <f t="shared" si="113"/>
        <v>627.40416652082502</v>
      </c>
      <c r="D1086" s="49">
        <f t="shared" si="114"/>
        <v>0.27434431372549017</v>
      </c>
      <c r="E1086" s="49">
        <f t="shared" si="114"/>
        <v>0.69123137254901956</v>
      </c>
      <c r="F1086" s="49">
        <f t="shared" si="114"/>
        <v>0.91764705882352948</v>
      </c>
      <c r="G1086" s="49" t="e">
        <f t="shared" si="115"/>
        <v>#REF!</v>
      </c>
      <c r="H1086" s="49" t="e">
        <f t="shared" si="115"/>
        <v>#REF!</v>
      </c>
      <c r="I1086" s="49" t="e">
        <f t="shared" si="115"/>
        <v>#REF!</v>
      </c>
      <c r="J1086" s="116"/>
      <c r="K1086" s="116"/>
      <c r="L1086" s="116"/>
      <c r="N1086" s="49">
        <v>69.957800000000006</v>
      </c>
      <c r="O1086" s="49">
        <v>176.26400000000001</v>
      </c>
      <c r="P1086" s="49">
        <v>234</v>
      </c>
    </row>
    <row r="1087" spans="1:16" x14ac:dyDescent="0.3">
      <c r="A1087" s="49">
        <v>1041</v>
      </c>
      <c r="B1087" s="115">
        <f t="shared" si="112"/>
        <v>2.0169838945827232</v>
      </c>
      <c r="C1087" s="49">
        <f t="shared" si="113"/>
        <v>628.02659128919879</v>
      </c>
      <c r="D1087" s="49">
        <f t="shared" si="114"/>
        <v>0.27945333333333328</v>
      </c>
      <c r="E1087" s="49">
        <f t="shared" si="114"/>
        <v>0.68750196078431369</v>
      </c>
      <c r="F1087" s="49">
        <f t="shared" si="114"/>
        <v>0.91571764705882364</v>
      </c>
      <c r="G1087" s="49" t="e">
        <f t="shared" ref="G1087:I1102" si="116">G1086</f>
        <v>#REF!</v>
      </c>
      <c r="H1087" s="49" t="e">
        <f t="shared" si="116"/>
        <v>#REF!</v>
      </c>
      <c r="I1087" s="49" t="e">
        <f t="shared" si="116"/>
        <v>#REF!</v>
      </c>
      <c r="J1087" s="116"/>
      <c r="K1087" s="116"/>
      <c r="L1087" s="116"/>
      <c r="N1087" s="49">
        <v>71.260599999999997</v>
      </c>
      <c r="O1087" s="49">
        <v>175.31299999999999</v>
      </c>
      <c r="P1087" s="49">
        <v>233.50800000000001</v>
      </c>
    </row>
    <row r="1088" spans="1:16" x14ac:dyDescent="0.3">
      <c r="A1088" s="49">
        <v>1042</v>
      </c>
      <c r="B1088" s="115">
        <f t="shared" si="112"/>
        <v>2.0149829184968278</v>
      </c>
      <c r="C1088" s="49">
        <f t="shared" si="113"/>
        <v>628.6502522537362</v>
      </c>
      <c r="D1088" s="49">
        <f t="shared" si="114"/>
        <v>0.27103176470588236</v>
      </c>
      <c r="E1088" s="49">
        <f t="shared" si="114"/>
        <v>0.68184705882352936</v>
      </c>
      <c r="F1088" s="49">
        <f t="shared" si="114"/>
        <v>0.91372549019607852</v>
      </c>
      <c r="G1088" s="49" t="e">
        <f t="shared" si="116"/>
        <v>#REF!</v>
      </c>
      <c r="H1088" s="49" t="e">
        <f t="shared" si="116"/>
        <v>#REF!</v>
      </c>
      <c r="I1088" s="49" t="e">
        <f t="shared" si="116"/>
        <v>#REF!</v>
      </c>
      <c r="J1088" s="116"/>
      <c r="K1088" s="116"/>
      <c r="L1088" s="116"/>
      <c r="N1088" s="49">
        <v>69.113100000000003</v>
      </c>
      <c r="O1088" s="49">
        <v>173.87100000000001</v>
      </c>
      <c r="P1088" s="49">
        <v>233</v>
      </c>
    </row>
    <row r="1089" spans="1:16" x14ac:dyDescent="0.3">
      <c r="A1089" s="49">
        <v>1043</v>
      </c>
      <c r="B1089" s="115">
        <f t="shared" si="112"/>
        <v>2.0129819424109319</v>
      </c>
      <c r="C1089" s="49">
        <f t="shared" si="113"/>
        <v>629.275153100907</v>
      </c>
      <c r="D1089" s="49">
        <f t="shared" si="114"/>
        <v>0.2627450980392157</v>
      </c>
      <c r="E1089" s="49">
        <f t="shared" si="114"/>
        <v>0.6703490196078431</v>
      </c>
      <c r="F1089" s="49">
        <f t="shared" si="114"/>
        <v>0.92142745098039214</v>
      </c>
      <c r="G1089" s="49" t="e">
        <f t="shared" si="116"/>
        <v>#REF!</v>
      </c>
      <c r="H1089" s="49" t="e">
        <f t="shared" si="116"/>
        <v>#REF!</v>
      </c>
      <c r="I1089" s="49" t="e">
        <f t="shared" si="116"/>
        <v>#REF!</v>
      </c>
      <c r="J1089" s="116"/>
      <c r="K1089" s="116"/>
      <c r="L1089" s="116"/>
      <c r="N1089" s="49">
        <v>67</v>
      </c>
      <c r="O1089" s="49">
        <v>170.93899999999999</v>
      </c>
      <c r="P1089" s="49">
        <v>234.964</v>
      </c>
    </row>
    <row r="1090" spans="1:16" x14ac:dyDescent="0.3">
      <c r="A1090" s="49">
        <v>1044</v>
      </c>
      <c r="B1090" s="115">
        <f t="shared" si="112"/>
        <v>2.0109809663250364</v>
      </c>
      <c r="C1090" s="49">
        <f t="shared" si="113"/>
        <v>629.90129753185317</v>
      </c>
      <c r="D1090" s="49">
        <f t="shared" si="114"/>
        <v>0.2647219607843137</v>
      </c>
      <c r="E1090" s="49">
        <f t="shared" si="114"/>
        <v>0.66447843137254903</v>
      </c>
      <c r="F1090" s="49">
        <f t="shared" si="114"/>
        <v>0.92941176470588227</v>
      </c>
      <c r="G1090" s="49" t="e">
        <f t="shared" si="116"/>
        <v>#REF!</v>
      </c>
      <c r="H1090" s="49" t="e">
        <f t="shared" si="116"/>
        <v>#REF!</v>
      </c>
      <c r="I1090" s="49" t="e">
        <f t="shared" si="116"/>
        <v>#REF!</v>
      </c>
      <c r="J1090" s="116"/>
      <c r="K1090" s="116"/>
      <c r="L1090" s="116"/>
      <c r="N1090" s="49">
        <v>67.504099999999994</v>
      </c>
      <c r="O1090" s="49">
        <v>169.44200000000001</v>
      </c>
      <c r="P1090" s="49">
        <v>237</v>
      </c>
    </row>
    <row r="1091" spans="1:16" x14ac:dyDescent="0.3">
      <c r="A1091" s="49">
        <v>1045</v>
      </c>
      <c r="B1091" s="115">
        <f t="shared" si="112"/>
        <v>2.008979990239141</v>
      </c>
      <c r="C1091" s="49">
        <f t="shared" si="113"/>
        <v>630.52868926246254</v>
      </c>
      <c r="D1091" s="49">
        <f t="shared" si="114"/>
        <v>0.26698235294117645</v>
      </c>
      <c r="E1091" s="49">
        <f t="shared" si="114"/>
        <v>0.6743529411764706</v>
      </c>
      <c r="F1091" s="49">
        <f t="shared" si="114"/>
        <v>0.94670588235294106</v>
      </c>
      <c r="G1091" s="49" t="e">
        <f t="shared" si="116"/>
        <v>#REF!</v>
      </c>
      <c r="H1091" s="49" t="e">
        <f t="shared" si="116"/>
        <v>#REF!</v>
      </c>
      <c r="I1091" s="49" t="e">
        <f t="shared" si="116"/>
        <v>#REF!</v>
      </c>
      <c r="J1091" s="116"/>
      <c r="K1091" s="116"/>
      <c r="L1091" s="116"/>
      <c r="N1091" s="49">
        <v>68.080500000000001</v>
      </c>
      <c r="O1091" s="49">
        <v>171.96</v>
      </c>
      <c r="P1091" s="49">
        <v>241.41</v>
      </c>
    </row>
    <row r="1092" spans="1:16" x14ac:dyDescent="0.3">
      <c r="A1092" s="49">
        <v>1046</v>
      </c>
      <c r="B1092" s="115">
        <f t="shared" si="112"/>
        <v>2.0069790141532455</v>
      </c>
      <c r="C1092" s="49">
        <f t="shared" si="113"/>
        <v>631.157332023442</v>
      </c>
      <c r="D1092" s="49">
        <f t="shared" si="114"/>
        <v>0.26526941176470586</v>
      </c>
      <c r="E1092" s="49">
        <f t="shared" si="114"/>
        <v>0.67842352941176465</v>
      </c>
      <c r="F1092" s="49">
        <f t="shared" si="114"/>
        <v>0.96470588235294119</v>
      </c>
      <c r="G1092" s="49" t="e">
        <f t="shared" si="116"/>
        <v>#REF!</v>
      </c>
      <c r="H1092" s="49" t="e">
        <f t="shared" si="116"/>
        <v>#REF!</v>
      </c>
      <c r="I1092" s="49" t="e">
        <f t="shared" si="116"/>
        <v>#REF!</v>
      </c>
      <c r="J1092" s="116"/>
      <c r="K1092" s="116"/>
      <c r="L1092" s="116"/>
      <c r="N1092" s="49">
        <v>67.643699999999995</v>
      </c>
      <c r="O1092" s="49">
        <v>172.99799999999999</v>
      </c>
      <c r="P1092" s="49">
        <v>246</v>
      </c>
    </row>
    <row r="1093" spans="1:16" x14ac:dyDescent="0.3">
      <c r="A1093" s="49">
        <v>1047</v>
      </c>
      <c r="B1093" s="115">
        <f t="shared" si="112"/>
        <v>2.0049780380673496</v>
      </c>
      <c r="C1093" s="49">
        <f t="shared" si="113"/>
        <v>631.78722956039167</v>
      </c>
      <c r="D1093" s="49">
        <f t="shared" si="114"/>
        <v>0.26347411764705886</v>
      </c>
      <c r="E1093" s="49">
        <f t="shared" si="114"/>
        <v>0.67182352941176471</v>
      </c>
      <c r="F1093" s="49">
        <f t="shared" si="114"/>
        <v>0.96662352941176477</v>
      </c>
      <c r="G1093" s="49" t="e">
        <f t="shared" si="116"/>
        <v>#REF!</v>
      </c>
      <c r="H1093" s="49" t="e">
        <f t="shared" si="116"/>
        <v>#REF!</v>
      </c>
      <c r="I1093" s="49" t="e">
        <f t="shared" si="116"/>
        <v>#REF!</v>
      </c>
      <c r="J1093" s="116"/>
      <c r="K1093" s="116"/>
      <c r="L1093" s="116"/>
      <c r="N1093" s="49">
        <v>67.185900000000004</v>
      </c>
      <c r="O1093" s="49">
        <v>171.315</v>
      </c>
      <c r="P1093" s="49">
        <v>246.489</v>
      </c>
    </row>
    <row r="1094" spans="1:16" x14ac:dyDescent="0.3">
      <c r="A1094" s="49">
        <v>1048</v>
      </c>
      <c r="B1094" s="115">
        <f t="shared" si="112"/>
        <v>2.0029770619814542</v>
      </c>
      <c r="C1094" s="49">
        <f t="shared" si="113"/>
        <v>632.41838563387853</v>
      </c>
      <c r="D1094" s="49">
        <f t="shared" si="114"/>
        <v>0.26468235294117648</v>
      </c>
      <c r="E1094" s="49">
        <f t="shared" si="114"/>
        <v>0.67138039215686274</v>
      </c>
      <c r="F1094" s="49">
        <f t="shared" si="114"/>
        <v>0.96862745098039216</v>
      </c>
      <c r="G1094" s="49" t="e">
        <f t="shared" si="116"/>
        <v>#REF!</v>
      </c>
      <c r="H1094" s="49" t="e">
        <f t="shared" si="116"/>
        <v>#REF!</v>
      </c>
      <c r="I1094" s="49" t="e">
        <f t="shared" si="116"/>
        <v>#REF!</v>
      </c>
      <c r="J1094" s="116"/>
      <c r="K1094" s="116"/>
      <c r="L1094" s="116"/>
      <c r="N1094" s="49">
        <v>67.494</v>
      </c>
      <c r="O1094" s="49">
        <v>171.202</v>
      </c>
      <c r="P1094" s="49">
        <v>247</v>
      </c>
    </row>
    <row r="1095" spans="1:16" x14ac:dyDescent="0.3">
      <c r="A1095" s="49">
        <v>1049</v>
      </c>
      <c r="B1095" s="115">
        <f t="shared" si="112"/>
        <v>2.0009760858955588</v>
      </c>
      <c r="C1095" s="49">
        <f t="shared" si="113"/>
        <v>633.05080401951238</v>
      </c>
      <c r="D1095" s="49">
        <f t="shared" si="114"/>
        <v>0.26552392156862747</v>
      </c>
      <c r="E1095" s="49">
        <f t="shared" si="114"/>
        <v>0.67370196078431377</v>
      </c>
      <c r="F1095" s="49">
        <f t="shared" si="114"/>
        <v>0.96097254901960782</v>
      </c>
      <c r="G1095" s="49" t="e">
        <f t="shared" si="116"/>
        <v>#REF!</v>
      </c>
      <c r="H1095" s="49" t="e">
        <f t="shared" si="116"/>
        <v>#REF!</v>
      </c>
      <c r="I1095" s="49" t="e">
        <f t="shared" si="116"/>
        <v>#REF!</v>
      </c>
      <c r="J1095" s="116"/>
      <c r="K1095" s="116"/>
      <c r="L1095" s="116"/>
      <c r="N1095" s="49">
        <v>67.708600000000004</v>
      </c>
      <c r="O1095" s="49">
        <v>171.79400000000001</v>
      </c>
      <c r="P1095" s="49">
        <v>245.048</v>
      </c>
    </row>
    <row r="1096" spans="1:16" x14ac:dyDescent="0.3">
      <c r="A1096" s="49">
        <v>1050</v>
      </c>
      <c r="B1096" s="115">
        <f t="shared" si="112"/>
        <v>1.9989751098096631</v>
      </c>
      <c r="C1096" s="49">
        <f t="shared" si="113"/>
        <v>633.68448850802042</v>
      </c>
      <c r="D1096" s="49">
        <f t="shared" si="114"/>
        <v>0.2660058823529412</v>
      </c>
      <c r="E1096" s="49">
        <f t="shared" si="114"/>
        <v>0.67114117647058813</v>
      </c>
      <c r="F1096" s="49">
        <f t="shared" si="114"/>
        <v>0.95294117647058818</v>
      </c>
      <c r="G1096" s="49" t="e">
        <f t="shared" si="116"/>
        <v>#REF!</v>
      </c>
      <c r="H1096" s="49" t="e">
        <f t="shared" si="116"/>
        <v>#REF!</v>
      </c>
      <c r="I1096" s="49" t="e">
        <f t="shared" si="116"/>
        <v>#REF!</v>
      </c>
      <c r="J1096" s="116"/>
      <c r="K1096" s="116"/>
      <c r="L1096" s="116"/>
      <c r="N1096" s="49">
        <v>67.831500000000005</v>
      </c>
      <c r="O1096" s="49">
        <v>171.14099999999999</v>
      </c>
      <c r="P1096" s="49">
        <v>243</v>
      </c>
    </row>
    <row r="1097" spans="1:16" x14ac:dyDescent="0.3">
      <c r="A1097" s="49">
        <v>1051</v>
      </c>
      <c r="B1097" s="115">
        <f t="shared" si="112"/>
        <v>1.9969741337237676</v>
      </c>
      <c r="C1097" s="49">
        <f t="shared" si="113"/>
        <v>634.31944290532306</v>
      </c>
      <c r="D1097" s="49">
        <f t="shared" si="114"/>
        <v>0.26704000000000006</v>
      </c>
      <c r="E1097" s="49">
        <f t="shared" si="114"/>
        <v>0.66164705882352948</v>
      </c>
      <c r="F1097" s="49">
        <f t="shared" si="114"/>
        <v>0.96822352941176459</v>
      </c>
      <c r="G1097" s="49" t="e">
        <f t="shared" si="116"/>
        <v>#REF!</v>
      </c>
      <c r="H1097" s="49" t="e">
        <f t="shared" si="116"/>
        <v>#REF!</v>
      </c>
      <c r="I1097" s="49" t="e">
        <f t="shared" si="116"/>
        <v>#REF!</v>
      </c>
      <c r="J1097" s="116"/>
      <c r="K1097" s="116"/>
      <c r="L1097" s="116"/>
      <c r="N1097" s="49">
        <v>68.095200000000006</v>
      </c>
      <c r="O1097" s="49">
        <v>168.72</v>
      </c>
      <c r="P1097" s="49">
        <v>246.89699999999999</v>
      </c>
    </row>
    <row r="1098" spans="1:16" x14ac:dyDescent="0.3">
      <c r="A1098" s="49">
        <v>1052</v>
      </c>
      <c r="B1098" s="115">
        <f t="shared" si="112"/>
        <v>1.994973157637872</v>
      </c>
      <c r="C1098" s="49">
        <f t="shared" si="113"/>
        <v>634.95567103261021</v>
      </c>
      <c r="D1098" s="49">
        <f t="shared" si="114"/>
        <v>0.26530196078431373</v>
      </c>
      <c r="E1098" s="49">
        <f t="shared" si="114"/>
        <v>0.65299215686274503</v>
      </c>
      <c r="F1098" s="49">
        <f t="shared" si="114"/>
        <v>0.98431372549019602</v>
      </c>
      <c r="G1098" s="49" t="e">
        <f t="shared" si="116"/>
        <v>#REF!</v>
      </c>
      <c r="H1098" s="49" t="e">
        <f t="shared" si="116"/>
        <v>#REF!</v>
      </c>
      <c r="I1098" s="49" t="e">
        <f t="shared" si="116"/>
        <v>#REF!</v>
      </c>
      <c r="J1098" s="116"/>
      <c r="K1098" s="116"/>
      <c r="L1098" s="116"/>
      <c r="N1098" s="49">
        <v>67.652000000000001</v>
      </c>
      <c r="O1098" s="49">
        <v>166.51300000000001</v>
      </c>
      <c r="P1098" s="49">
        <v>251</v>
      </c>
    </row>
    <row r="1099" spans="1:16" x14ac:dyDescent="0.3">
      <c r="A1099" s="49">
        <v>1053</v>
      </c>
      <c r="B1099" s="115">
        <f t="shared" si="112"/>
        <v>1.9929721815519765</v>
      </c>
      <c r="C1099" s="49">
        <f t="shared" si="113"/>
        <v>635.59317672641805</v>
      </c>
      <c r="D1099" s="49">
        <f t="shared" si="114"/>
        <v>0.26272784313725489</v>
      </c>
      <c r="E1099" s="49">
        <f t="shared" si="114"/>
        <v>0.65039999999999998</v>
      </c>
      <c r="F1099" s="49">
        <f t="shared" si="114"/>
        <v>0.97859607843137264</v>
      </c>
      <c r="G1099" s="49" t="e">
        <f t="shared" si="116"/>
        <v>#REF!</v>
      </c>
      <c r="H1099" s="49" t="e">
        <f t="shared" si="116"/>
        <v>#REF!</v>
      </c>
      <c r="I1099" s="49" t="e">
        <f t="shared" si="116"/>
        <v>#REF!</v>
      </c>
      <c r="J1099" s="116"/>
      <c r="K1099" s="116"/>
      <c r="L1099" s="116"/>
      <c r="N1099" s="49">
        <v>66.995599999999996</v>
      </c>
      <c r="O1099" s="49">
        <v>165.852</v>
      </c>
      <c r="P1099" s="49">
        <v>249.542</v>
      </c>
    </row>
    <row r="1100" spans="1:16" x14ac:dyDescent="0.3">
      <c r="A1100" s="49">
        <v>1054</v>
      </c>
      <c r="B1100" s="115">
        <f t="shared" si="112"/>
        <v>1.9909712054660809</v>
      </c>
      <c r="C1100" s="49">
        <f t="shared" si="113"/>
        <v>636.23196383870595</v>
      </c>
      <c r="D1100" s="49">
        <f t="shared" si="114"/>
        <v>0.26590823529411767</v>
      </c>
      <c r="E1100" s="49">
        <f t="shared" si="114"/>
        <v>0.65452941176470592</v>
      </c>
      <c r="F1100" s="49">
        <f t="shared" si="114"/>
        <v>0.97254901960784312</v>
      </c>
      <c r="G1100" s="49" t="e">
        <f t="shared" si="116"/>
        <v>#REF!</v>
      </c>
      <c r="H1100" s="49" t="e">
        <f t="shared" si="116"/>
        <v>#REF!</v>
      </c>
      <c r="I1100" s="49" t="e">
        <f t="shared" si="116"/>
        <v>#REF!</v>
      </c>
      <c r="J1100" s="116"/>
      <c r="K1100" s="116"/>
      <c r="L1100" s="116"/>
      <c r="N1100" s="49">
        <v>67.806600000000003</v>
      </c>
      <c r="O1100" s="49">
        <v>166.905</v>
      </c>
      <c r="P1100" s="49">
        <v>248</v>
      </c>
    </row>
    <row r="1101" spans="1:16" x14ac:dyDescent="0.3">
      <c r="A1101" s="49">
        <v>1055</v>
      </c>
      <c r="B1101" s="115">
        <f t="shared" si="112"/>
        <v>1.9889702293801854</v>
      </c>
      <c r="C1101" s="49">
        <f t="shared" si="113"/>
        <v>636.87203623693392</v>
      </c>
      <c r="D1101" s="49">
        <f t="shared" si="114"/>
        <v>0.26981882352941178</v>
      </c>
      <c r="E1101" s="49">
        <f t="shared" si="114"/>
        <v>0.6654431372549019</v>
      </c>
      <c r="F1101" s="49">
        <f t="shared" si="114"/>
        <v>0.97445098039215694</v>
      </c>
      <c r="G1101" s="49" t="e">
        <f t="shared" si="116"/>
        <v>#REF!</v>
      </c>
      <c r="H1101" s="49" t="e">
        <f t="shared" si="116"/>
        <v>#REF!</v>
      </c>
      <c r="I1101" s="49" t="e">
        <f t="shared" si="116"/>
        <v>#REF!</v>
      </c>
      <c r="J1101" s="116"/>
      <c r="K1101" s="116"/>
      <c r="L1101" s="116"/>
      <c r="N1101" s="49">
        <v>68.803799999999995</v>
      </c>
      <c r="O1101" s="49">
        <v>169.68799999999999</v>
      </c>
      <c r="P1101" s="49">
        <v>248.48500000000001</v>
      </c>
    </row>
    <row r="1102" spans="1:16" x14ac:dyDescent="0.3">
      <c r="A1102" s="49">
        <v>1056</v>
      </c>
      <c r="B1102" s="115">
        <f t="shared" si="112"/>
        <v>1.9869692532942898</v>
      </c>
      <c r="C1102" s="49">
        <f t="shared" si="113"/>
        <v>637.51339780414139</v>
      </c>
      <c r="D1102" s="49">
        <f t="shared" si="114"/>
        <v>0.26802156862745097</v>
      </c>
      <c r="E1102" s="49">
        <f t="shared" si="114"/>
        <v>0.66784705882352935</v>
      </c>
      <c r="F1102" s="49">
        <f t="shared" si="114"/>
        <v>0.97647058823529409</v>
      </c>
      <c r="G1102" s="49" t="e">
        <f t="shared" si="116"/>
        <v>#REF!</v>
      </c>
      <c r="H1102" s="49" t="e">
        <f t="shared" si="116"/>
        <v>#REF!</v>
      </c>
      <c r="I1102" s="49" t="e">
        <f t="shared" si="116"/>
        <v>#REF!</v>
      </c>
      <c r="J1102" s="116"/>
      <c r="K1102" s="116"/>
      <c r="L1102" s="116"/>
      <c r="N1102" s="49">
        <v>68.345500000000001</v>
      </c>
      <c r="O1102" s="49">
        <v>170.30099999999999</v>
      </c>
      <c r="P1102" s="49">
        <v>249</v>
      </c>
    </row>
    <row r="1103" spans="1:16" x14ac:dyDescent="0.3">
      <c r="A1103" s="49">
        <v>1057</v>
      </c>
      <c r="B1103" s="115">
        <f t="shared" si="112"/>
        <v>1.9849682772083943</v>
      </c>
      <c r="C1103" s="49">
        <f t="shared" si="113"/>
        <v>638.15605243902462</v>
      </c>
      <c r="D1103" s="49">
        <f t="shared" si="114"/>
        <v>0.26610392156862744</v>
      </c>
      <c r="E1103" s="49">
        <f t="shared" si="114"/>
        <v>0.6578627450980391</v>
      </c>
      <c r="F1103" s="49">
        <f t="shared" si="114"/>
        <v>0.98786274509803917</v>
      </c>
      <c r="G1103" s="49" t="e">
        <f t="shared" ref="G1103:I1118" si="117">G1102</f>
        <v>#REF!</v>
      </c>
      <c r="H1103" s="49" t="e">
        <f t="shared" si="117"/>
        <v>#REF!</v>
      </c>
      <c r="I1103" s="49" t="e">
        <f t="shared" si="117"/>
        <v>#REF!</v>
      </c>
      <c r="J1103" s="116"/>
      <c r="K1103" s="116"/>
      <c r="L1103" s="116"/>
      <c r="N1103" s="49">
        <v>67.856499999999997</v>
      </c>
      <c r="O1103" s="49">
        <v>167.755</v>
      </c>
      <c r="P1103" s="49">
        <v>251.905</v>
      </c>
    </row>
    <row r="1104" spans="1:16" x14ac:dyDescent="0.3">
      <c r="A1104" s="49">
        <v>1058</v>
      </c>
      <c r="B1104" s="115">
        <f t="shared" si="112"/>
        <v>1.9829673011224986</v>
      </c>
      <c r="C1104" s="49">
        <f t="shared" si="113"/>
        <v>638.80000405601652</v>
      </c>
      <c r="D1104" s="49">
        <f t="shared" si="114"/>
        <v>0.26743764705882356</v>
      </c>
      <c r="E1104" s="49">
        <f t="shared" si="114"/>
        <v>0.65065882352941184</v>
      </c>
      <c r="F1104" s="49">
        <f t="shared" si="114"/>
        <v>1</v>
      </c>
      <c r="G1104" s="49" t="e">
        <f t="shared" si="117"/>
        <v>#REF!</v>
      </c>
      <c r="H1104" s="49" t="e">
        <f t="shared" si="117"/>
        <v>#REF!</v>
      </c>
      <c r="I1104" s="49" t="e">
        <f t="shared" si="117"/>
        <v>#REF!</v>
      </c>
      <c r="J1104" s="116"/>
      <c r="K1104" s="116"/>
      <c r="L1104" s="116"/>
      <c r="N1104" s="49">
        <v>68.196600000000004</v>
      </c>
      <c r="O1104" s="49">
        <v>165.91800000000001</v>
      </c>
      <c r="P1104" s="49">
        <v>255</v>
      </c>
    </row>
    <row r="1105" spans="1:16" x14ac:dyDescent="0.3">
      <c r="A1105" s="49">
        <v>1059</v>
      </c>
      <c r="B1105" s="115">
        <f t="shared" si="112"/>
        <v>1.9809663250366032</v>
      </c>
      <c r="C1105" s="49">
        <f t="shared" si="113"/>
        <v>639.445256585366</v>
      </c>
      <c r="D1105" s="49">
        <f t="shared" si="114"/>
        <v>0.26916431372549021</v>
      </c>
      <c r="E1105" s="49">
        <f t="shared" si="114"/>
        <v>0.65542352941176474</v>
      </c>
      <c r="F1105" s="49">
        <f t="shared" si="114"/>
        <v>1</v>
      </c>
      <c r="G1105" s="49" t="e">
        <f t="shared" si="117"/>
        <v>#REF!</v>
      </c>
      <c r="H1105" s="49" t="e">
        <f t="shared" si="117"/>
        <v>#REF!</v>
      </c>
      <c r="I1105" s="49" t="e">
        <f t="shared" si="117"/>
        <v>#REF!</v>
      </c>
      <c r="J1105" s="116"/>
      <c r="K1105" s="116"/>
      <c r="L1105" s="116"/>
      <c r="N1105" s="49">
        <v>68.636899999999997</v>
      </c>
      <c r="O1105" s="49">
        <v>167.13300000000001</v>
      </c>
      <c r="P1105" s="49">
        <v>255</v>
      </c>
    </row>
    <row r="1106" spans="1:16" x14ac:dyDescent="0.3">
      <c r="A1106" s="49">
        <v>1060</v>
      </c>
      <c r="B1106" s="115">
        <f t="shared" si="112"/>
        <v>1.9789653489507075</v>
      </c>
      <c r="C1106" s="49">
        <f t="shared" si="113"/>
        <v>640.09181397321777</v>
      </c>
      <c r="D1106" s="49">
        <f t="shared" si="114"/>
        <v>0.27159254901960783</v>
      </c>
      <c r="E1106" s="49">
        <f t="shared" si="114"/>
        <v>0.65753725490196069</v>
      </c>
      <c r="F1106" s="49">
        <f t="shared" si="114"/>
        <v>1</v>
      </c>
      <c r="G1106" s="49" t="e">
        <f t="shared" si="117"/>
        <v>#REF!</v>
      </c>
      <c r="H1106" s="49" t="e">
        <f t="shared" si="117"/>
        <v>#REF!</v>
      </c>
      <c r="I1106" s="49" t="e">
        <f t="shared" si="117"/>
        <v>#REF!</v>
      </c>
      <c r="J1106" s="116"/>
      <c r="K1106" s="116"/>
      <c r="L1106" s="116"/>
      <c r="N1106" s="49">
        <v>69.256100000000004</v>
      </c>
      <c r="O1106" s="49">
        <v>167.672</v>
      </c>
      <c r="P1106" s="49">
        <v>255</v>
      </c>
    </row>
    <row r="1107" spans="1:16" x14ac:dyDescent="0.3">
      <c r="A1107" s="49">
        <v>1061</v>
      </c>
      <c r="B1107" s="115">
        <f t="shared" si="112"/>
        <v>1.9769643728648121</v>
      </c>
      <c r="C1107" s="49">
        <f t="shared" si="113"/>
        <v>640.73968018169273</v>
      </c>
      <c r="D1107" s="49">
        <f t="shared" si="114"/>
        <v>0.27406196078431372</v>
      </c>
      <c r="E1107" s="49">
        <f t="shared" si="114"/>
        <v>0.64303529411764693</v>
      </c>
      <c r="F1107" s="49">
        <f t="shared" si="114"/>
        <v>1</v>
      </c>
      <c r="G1107" s="49" t="e">
        <f t="shared" si="117"/>
        <v>#REF!</v>
      </c>
      <c r="H1107" s="49" t="e">
        <f t="shared" si="117"/>
        <v>#REF!</v>
      </c>
      <c r="I1107" s="49" t="e">
        <f t="shared" si="117"/>
        <v>#REF!</v>
      </c>
      <c r="J1107" s="116"/>
      <c r="K1107" s="116"/>
      <c r="L1107" s="116"/>
      <c r="N1107" s="49">
        <v>69.885800000000003</v>
      </c>
      <c r="O1107" s="49">
        <v>163.97399999999999</v>
      </c>
      <c r="P1107" s="49">
        <v>255</v>
      </c>
    </row>
    <row r="1108" spans="1:16" x14ac:dyDescent="0.3">
      <c r="A1108" s="49">
        <v>1062</v>
      </c>
      <c r="B1108" s="115">
        <f t="shared" si="112"/>
        <v>1.9749633967789164</v>
      </c>
      <c r="C1108" s="49">
        <f t="shared" si="113"/>
        <v>641.38885918896904</v>
      </c>
      <c r="D1108" s="49">
        <f t="shared" si="114"/>
        <v>0.27070470588235296</v>
      </c>
      <c r="E1108" s="49">
        <f t="shared" si="114"/>
        <v>0.63156862745098041</v>
      </c>
      <c r="F1108" s="49">
        <f t="shared" si="114"/>
        <v>1</v>
      </c>
      <c r="G1108" s="49" t="e">
        <f t="shared" si="117"/>
        <v>#REF!</v>
      </c>
      <c r="H1108" s="49" t="e">
        <f t="shared" si="117"/>
        <v>#REF!</v>
      </c>
      <c r="I1108" s="49" t="e">
        <f t="shared" si="117"/>
        <v>#REF!</v>
      </c>
      <c r="J1108" s="116"/>
      <c r="K1108" s="116"/>
      <c r="L1108" s="116"/>
      <c r="N1108" s="49">
        <v>69.029700000000005</v>
      </c>
      <c r="O1108" s="49">
        <v>161.05000000000001</v>
      </c>
      <c r="P1108" s="49">
        <v>255</v>
      </c>
    </row>
    <row r="1109" spans="1:16" x14ac:dyDescent="0.3">
      <c r="A1109" s="49">
        <v>1063</v>
      </c>
      <c r="B1109" s="115">
        <f t="shared" si="112"/>
        <v>1.972962420693021</v>
      </c>
      <c r="C1109" s="49">
        <f t="shared" si="113"/>
        <v>642.03935498936346</v>
      </c>
      <c r="D1109" s="49">
        <f t="shared" si="114"/>
        <v>0.26666666666666666</v>
      </c>
      <c r="E1109" s="49">
        <f t="shared" si="114"/>
        <v>0.63278431372549016</v>
      </c>
      <c r="F1109" s="49">
        <f t="shared" si="114"/>
        <v>1</v>
      </c>
      <c r="G1109" s="49" t="e">
        <f t="shared" si="117"/>
        <v>#REF!</v>
      </c>
      <c r="H1109" s="49" t="e">
        <f t="shared" si="117"/>
        <v>#REF!</v>
      </c>
      <c r="I1109" s="49" t="e">
        <f t="shared" si="117"/>
        <v>#REF!</v>
      </c>
      <c r="J1109" s="116"/>
      <c r="K1109" s="116"/>
      <c r="L1109" s="116"/>
      <c r="N1109" s="49">
        <v>68</v>
      </c>
      <c r="O1109" s="49">
        <v>161.36000000000001</v>
      </c>
      <c r="P1109" s="49">
        <v>255</v>
      </c>
    </row>
    <row r="1110" spans="1:16" x14ac:dyDescent="0.3">
      <c r="A1110" s="49">
        <v>1064</v>
      </c>
      <c r="B1110" s="115">
        <f t="shared" si="112"/>
        <v>1.9709614446071253</v>
      </c>
      <c r="C1110" s="49">
        <f t="shared" si="113"/>
        <v>642.69117159341363</v>
      </c>
      <c r="D1110" s="49">
        <f t="shared" si="114"/>
        <v>0.264781568627451</v>
      </c>
      <c r="E1110" s="49">
        <f t="shared" si="114"/>
        <v>0.62956078431372553</v>
      </c>
      <c r="F1110" s="49">
        <f t="shared" si="114"/>
        <v>1</v>
      </c>
      <c r="G1110" s="49" t="e">
        <f t="shared" si="117"/>
        <v>#REF!</v>
      </c>
      <c r="H1110" s="49" t="e">
        <f t="shared" si="117"/>
        <v>#REF!</v>
      </c>
      <c r="I1110" s="49" t="e">
        <f t="shared" si="117"/>
        <v>#REF!</v>
      </c>
      <c r="J1110" s="116"/>
      <c r="K1110" s="116"/>
      <c r="L1110" s="116"/>
      <c r="N1110" s="49">
        <v>67.519300000000001</v>
      </c>
      <c r="O1110" s="49">
        <v>160.53800000000001</v>
      </c>
      <c r="P1110" s="49">
        <v>255</v>
      </c>
    </row>
    <row r="1111" spans="1:16" x14ac:dyDescent="0.3">
      <c r="A1111" s="49">
        <v>1065</v>
      </c>
      <c r="B1111" s="115">
        <f t="shared" si="112"/>
        <v>1.9689604685212299</v>
      </c>
      <c r="C1111" s="49">
        <f t="shared" si="113"/>
        <v>643.34431302795974</v>
      </c>
      <c r="D1111" s="49">
        <f t="shared" si="114"/>
        <v>0.2627450980392157</v>
      </c>
      <c r="E1111" s="49">
        <f t="shared" si="114"/>
        <v>0.62545882352941173</v>
      </c>
      <c r="F1111" s="49">
        <f t="shared" si="114"/>
        <v>1</v>
      </c>
      <c r="G1111" s="49" t="e">
        <f t="shared" si="117"/>
        <v>#REF!</v>
      </c>
      <c r="H1111" s="49" t="e">
        <f t="shared" si="117"/>
        <v>#REF!</v>
      </c>
      <c r="I1111" s="49" t="e">
        <f t="shared" si="117"/>
        <v>#REF!</v>
      </c>
      <c r="J1111" s="116"/>
      <c r="K1111" s="116"/>
      <c r="L1111" s="116"/>
      <c r="N1111" s="49">
        <v>67</v>
      </c>
      <c r="O1111" s="49">
        <v>159.49199999999999</v>
      </c>
      <c r="P1111" s="49">
        <v>255</v>
      </c>
    </row>
    <row r="1112" spans="1:16" x14ac:dyDescent="0.3">
      <c r="A1112" s="49">
        <v>1066</v>
      </c>
      <c r="B1112" s="115">
        <f t="shared" si="112"/>
        <v>1.9669594924353342</v>
      </c>
      <c r="C1112" s="49">
        <f t="shared" si="113"/>
        <v>643.99878333622826</v>
      </c>
      <c r="D1112" s="49">
        <f t="shared" si="114"/>
        <v>0.26838901960784317</v>
      </c>
      <c r="E1112" s="49">
        <f t="shared" si="114"/>
        <v>0.62739999999999996</v>
      </c>
      <c r="F1112" s="49">
        <f t="shared" si="114"/>
        <v>1</v>
      </c>
      <c r="G1112" s="49" t="e">
        <f t="shared" si="117"/>
        <v>#REF!</v>
      </c>
      <c r="H1112" s="49" t="e">
        <f t="shared" si="117"/>
        <v>#REF!</v>
      </c>
      <c r="I1112" s="49" t="e">
        <f t="shared" si="117"/>
        <v>#REF!</v>
      </c>
      <c r="J1112" s="116"/>
      <c r="K1112" s="116"/>
      <c r="L1112" s="116"/>
      <c r="N1112" s="49">
        <v>68.4392</v>
      </c>
      <c r="O1112" s="49">
        <v>159.98699999999999</v>
      </c>
      <c r="P1112" s="49">
        <v>255</v>
      </c>
    </row>
    <row r="1113" spans="1:16" x14ac:dyDescent="0.3">
      <c r="A1113" s="49">
        <v>1067</v>
      </c>
      <c r="B1113" s="115">
        <f t="shared" si="112"/>
        <v>1.9649585163494387</v>
      </c>
      <c r="C1113" s="49">
        <f t="shared" si="113"/>
        <v>644.65458657791487</v>
      </c>
      <c r="D1113" s="49">
        <f t="shared" si="114"/>
        <v>0.27450980392156865</v>
      </c>
      <c r="E1113" s="49">
        <f t="shared" si="114"/>
        <v>0.62730588235294116</v>
      </c>
      <c r="F1113" s="49">
        <f t="shared" si="114"/>
        <v>1</v>
      </c>
      <c r="G1113" s="49" t="e">
        <f t="shared" si="117"/>
        <v>#REF!</v>
      </c>
      <c r="H1113" s="49" t="e">
        <f t="shared" si="117"/>
        <v>#REF!</v>
      </c>
      <c r="I1113" s="49" t="e">
        <f t="shared" si="117"/>
        <v>#REF!</v>
      </c>
      <c r="J1113" s="116"/>
      <c r="K1113" s="116"/>
      <c r="L1113" s="116"/>
      <c r="N1113" s="49">
        <v>70</v>
      </c>
      <c r="O1113" s="49">
        <v>159.96299999999999</v>
      </c>
      <c r="P1113" s="49">
        <v>255</v>
      </c>
    </row>
    <row r="1114" spans="1:16" x14ac:dyDescent="0.3">
      <c r="A1114" s="49">
        <v>1068</v>
      </c>
      <c r="B1114" s="115">
        <f t="shared" si="112"/>
        <v>1.9629575402635431</v>
      </c>
      <c r="C1114" s="49">
        <f t="shared" si="113"/>
        <v>645.31172682926854</v>
      </c>
      <c r="D1114" s="49">
        <f t="shared" si="114"/>
        <v>0.27826470588235291</v>
      </c>
      <c r="E1114" s="49">
        <f t="shared" si="114"/>
        <v>0.63284313725490193</v>
      </c>
      <c r="F1114" s="49">
        <f t="shared" si="114"/>
        <v>1</v>
      </c>
      <c r="G1114" s="49" t="e">
        <f t="shared" si="117"/>
        <v>#REF!</v>
      </c>
      <c r="H1114" s="49" t="e">
        <f t="shared" si="117"/>
        <v>#REF!</v>
      </c>
      <c r="I1114" s="49" t="e">
        <f t="shared" si="117"/>
        <v>#REF!</v>
      </c>
      <c r="J1114" s="116"/>
      <c r="K1114" s="116"/>
      <c r="L1114" s="116"/>
      <c r="N1114" s="49">
        <v>70.957499999999996</v>
      </c>
      <c r="O1114" s="49">
        <v>161.375</v>
      </c>
      <c r="P1114" s="49">
        <v>255</v>
      </c>
    </row>
    <row r="1115" spans="1:16" x14ac:dyDescent="0.3">
      <c r="A1115" s="49">
        <v>1069</v>
      </c>
      <c r="B1115" s="115">
        <f t="shared" si="112"/>
        <v>1.9609565641776474</v>
      </c>
      <c r="C1115" s="49">
        <f t="shared" si="113"/>
        <v>645.97020818317594</v>
      </c>
      <c r="D1115" s="49">
        <f t="shared" si="114"/>
        <v>0.28235294117647058</v>
      </c>
      <c r="E1115" s="49">
        <f t="shared" si="114"/>
        <v>0.63373725490196076</v>
      </c>
      <c r="F1115" s="49">
        <f t="shared" si="114"/>
        <v>1</v>
      </c>
      <c r="G1115" s="49" t="e">
        <f t="shared" si="117"/>
        <v>#REF!</v>
      </c>
      <c r="H1115" s="49" t="e">
        <f t="shared" si="117"/>
        <v>#REF!</v>
      </c>
      <c r="I1115" s="49" t="e">
        <f t="shared" si="117"/>
        <v>#REF!</v>
      </c>
      <c r="J1115" s="116"/>
      <c r="K1115" s="116"/>
      <c r="L1115" s="116"/>
      <c r="N1115" s="49">
        <v>72</v>
      </c>
      <c r="O1115" s="49">
        <v>161.60300000000001</v>
      </c>
      <c r="P1115" s="49">
        <v>255</v>
      </c>
    </row>
    <row r="1116" spans="1:16" x14ac:dyDescent="0.3">
      <c r="A1116" s="49">
        <v>1070</v>
      </c>
      <c r="B1116" s="115">
        <f t="shared" si="112"/>
        <v>1.958955588091752</v>
      </c>
      <c r="C1116" s="49">
        <f t="shared" si="113"/>
        <v>646.63003474924653</v>
      </c>
      <c r="D1116" s="49">
        <f t="shared" si="114"/>
        <v>0.27111058823529416</v>
      </c>
      <c r="E1116" s="49">
        <f t="shared" si="114"/>
        <v>0.62436078431372544</v>
      </c>
      <c r="F1116" s="49">
        <f t="shared" si="114"/>
        <v>1</v>
      </c>
      <c r="G1116" s="49" t="e">
        <f t="shared" si="117"/>
        <v>#REF!</v>
      </c>
      <c r="H1116" s="49" t="e">
        <f t="shared" si="117"/>
        <v>#REF!</v>
      </c>
      <c r="I1116" s="49" t="e">
        <f t="shared" si="117"/>
        <v>#REF!</v>
      </c>
      <c r="J1116" s="116"/>
      <c r="K1116" s="116"/>
      <c r="L1116" s="116"/>
      <c r="N1116" s="49">
        <v>69.133200000000002</v>
      </c>
      <c r="O1116" s="49">
        <v>159.21199999999999</v>
      </c>
      <c r="P1116" s="49">
        <v>255</v>
      </c>
    </row>
    <row r="1117" spans="1:16" x14ac:dyDescent="0.3">
      <c r="A1117" s="49">
        <v>1071</v>
      </c>
      <c r="B1117" s="115">
        <f t="shared" si="112"/>
        <v>1.9569546120058563</v>
      </c>
      <c r="C1117" s="49">
        <f t="shared" si="113"/>
        <v>647.29121065389825</v>
      </c>
      <c r="D1117" s="49">
        <f t="shared" si="114"/>
        <v>0.25882352941176473</v>
      </c>
      <c r="E1117" s="49">
        <f t="shared" si="114"/>
        <v>0.61477254901960776</v>
      </c>
      <c r="F1117" s="49">
        <f t="shared" si="114"/>
        <v>1</v>
      </c>
      <c r="G1117" s="49" t="e">
        <f t="shared" si="117"/>
        <v>#REF!</v>
      </c>
      <c r="H1117" s="49" t="e">
        <f t="shared" si="117"/>
        <v>#REF!</v>
      </c>
      <c r="I1117" s="49" t="e">
        <f t="shared" si="117"/>
        <v>#REF!</v>
      </c>
      <c r="J1117" s="116"/>
      <c r="K1117" s="116"/>
      <c r="L1117" s="116"/>
      <c r="N1117" s="49">
        <v>66</v>
      </c>
      <c r="O1117" s="49">
        <v>156.767</v>
      </c>
      <c r="P1117" s="49">
        <v>255</v>
      </c>
    </row>
    <row r="1118" spans="1:16" x14ac:dyDescent="0.3">
      <c r="A1118" s="49">
        <v>1072</v>
      </c>
      <c r="B1118" s="115">
        <f t="shared" si="112"/>
        <v>1.9549536359199609</v>
      </c>
      <c r="C1118" s="49">
        <f t="shared" si="113"/>
        <v>647.95374004044254</v>
      </c>
      <c r="D1118" s="49">
        <f t="shared" si="114"/>
        <v>0.26817294117647061</v>
      </c>
      <c r="E1118" s="49">
        <f t="shared" si="114"/>
        <v>0.61125882352941174</v>
      </c>
      <c r="F1118" s="49">
        <f t="shared" si="114"/>
        <v>1</v>
      </c>
      <c r="G1118" s="49" t="e">
        <f t="shared" si="117"/>
        <v>#REF!</v>
      </c>
      <c r="H1118" s="49" t="e">
        <f t="shared" si="117"/>
        <v>#REF!</v>
      </c>
      <c r="I1118" s="49" t="e">
        <f t="shared" si="117"/>
        <v>#REF!</v>
      </c>
      <c r="J1118" s="116"/>
      <c r="K1118" s="116"/>
      <c r="L1118" s="116"/>
      <c r="N1118" s="49">
        <v>68.384100000000004</v>
      </c>
      <c r="O1118" s="49">
        <v>155.87100000000001</v>
      </c>
      <c r="P1118" s="49">
        <v>255</v>
      </c>
    </row>
    <row r="1119" spans="1:16" x14ac:dyDescent="0.3">
      <c r="A1119" s="49">
        <v>1073</v>
      </c>
      <c r="B1119" s="115">
        <f t="shared" si="112"/>
        <v>1.9529526598340652</v>
      </c>
      <c r="C1119" s="49">
        <f t="shared" si="113"/>
        <v>648.61762706917261</v>
      </c>
      <c r="D1119" s="49">
        <f t="shared" si="114"/>
        <v>0.27843137254901956</v>
      </c>
      <c r="E1119" s="49">
        <f t="shared" si="114"/>
        <v>0.61815686274509796</v>
      </c>
      <c r="F1119" s="49">
        <f t="shared" si="114"/>
        <v>1</v>
      </c>
      <c r="G1119" s="49" t="e">
        <f t="shared" ref="G1119:I1134" si="118">G1118</f>
        <v>#REF!</v>
      </c>
      <c r="H1119" s="49" t="e">
        <f t="shared" si="118"/>
        <v>#REF!</v>
      </c>
      <c r="I1119" s="49" t="e">
        <f t="shared" si="118"/>
        <v>#REF!</v>
      </c>
      <c r="J1119" s="116"/>
      <c r="K1119" s="116"/>
      <c r="L1119" s="116"/>
      <c r="N1119" s="49">
        <v>71</v>
      </c>
      <c r="O1119" s="49">
        <v>157.63</v>
      </c>
      <c r="P1119" s="49">
        <v>255</v>
      </c>
    </row>
    <row r="1120" spans="1:16" x14ac:dyDescent="0.3">
      <c r="A1120" s="49">
        <v>1074</v>
      </c>
      <c r="B1120" s="115">
        <f t="shared" si="112"/>
        <v>1.9509516837481697</v>
      </c>
      <c r="C1120" s="49">
        <f t="shared" si="113"/>
        <v>649.28287591744856</v>
      </c>
      <c r="D1120" s="49">
        <f t="shared" si="114"/>
        <v>0.27283333333333337</v>
      </c>
      <c r="E1120" s="49">
        <f t="shared" si="114"/>
        <v>0.61898039215686274</v>
      </c>
      <c r="F1120" s="49">
        <f t="shared" si="114"/>
        <v>1</v>
      </c>
      <c r="G1120" s="49" t="e">
        <f t="shared" si="118"/>
        <v>#REF!</v>
      </c>
      <c r="H1120" s="49" t="e">
        <f t="shared" si="118"/>
        <v>#REF!</v>
      </c>
      <c r="I1120" s="49" t="e">
        <f t="shared" si="118"/>
        <v>#REF!</v>
      </c>
      <c r="J1120" s="116"/>
      <c r="K1120" s="116"/>
      <c r="L1120" s="116"/>
      <c r="N1120" s="49">
        <v>69.572500000000005</v>
      </c>
      <c r="O1120" s="49">
        <v>157.84</v>
      </c>
      <c r="P1120" s="49">
        <v>255</v>
      </c>
    </row>
    <row r="1121" spans="1:16" x14ac:dyDescent="0.3">
      <c r="A1121" s="49">
        <v>1075</v>
      </c>
      <c r="B1121" s="115">
        <f t="shared" si="112"/>
        <v>1.9489507076622741</v>
      </c>
      <c r="C1121" s="49">
        <f t="shared" si="113"/>
        <v>649.94949077978686</v>
      </c>
      <c r="D1121" s="49">
        <f t="shared" si="114"/>
        <v>0.26666666666666666</v>
      </c>
      <c r="E1121" s="49">
        <f t="shared" si="114"/>
        <v>0.61147843137254898</v>
      </c>
      <c r="F1121" s="49">
        <f t="shared" si="114"/>
        <v>1</v>
      </c>
      <c r="G1121" s="49" t="e">
        <f t="shared" si="118"/>
        <v>#REF!</v>
      </c>
      <c r="H1121" s="49" t="e">
        <f t="shared" si="118"/>
        <v>#REF!</v>
      </c>
      <c r="I1121" s="49" t="e">
        <f t="shared" si="118"/>
        <v>#REF!</v>
      </c>
      <c r="J1121" s="116"/>
      <c r="K1121" s="116"/>
      <c r="L1121" s="116"/>
      <c r="N1121" s="49">
        <v>68</v>
      </c>
      <c r="O1121" s="49">
        <v>155.92699999999999</v>
      </c>
      <c r="P1121" s="49">
        <v>255</v>
      </c>
    </row>
    <row r="1122" spans="1:16" x14ac:dyDescent="0.3">
      <c r="A1122" s="49">
        <v>1076</v>
      </c>
      <c r="B1122" s="115">
        <f t="shared" si="112"/>
        <v>1.9469497315763786</v>
      </c>
      <c r="C1122" s="49">
        <f t="shared" si="113"/>
        <v>650.61747586794695</v>
      </c>
      <c r="D1122" s="49">
        <f t="shared" si="114"/>
        <v>0.26666666666666666</v>
      </c>
      <c r="E1122" s="49">
        <f t="shared" si="114"/>
        <v>0.60736470588235292</v>
      </c>
      <c r="F1122" s="49">
        <f t="shared" si="114"/>
        <v>1</v>
      </c>
      <c r="G1122" s="49" t="e">
        <f t="shared" si="118"/>
        <v>#REF!</v>
      </c>
      <c r="H1122" s="49" t="e">
        <f t="shared" si="118"/>
        <v>#REF!</v>
      </c>
      <c r="I1122" s="49" t="e">
        <f t="shared" si="118"/>
        <v>#REF!</v>
      </c>
      <c r="J1122" s="116"/>
      <c r="K1122" s="116"/>
      <c r="L1122" s="116"/>
      <c r="N1122" s="49">
        <v>68</v>
      </c>
      <c r="O1122" s="49">
        <v>154.87799999999999</v>
      </c>
      <c r="P1122" s="49">
        <v>255</v>
      </c>
    </row>
    <row r="1123" spans="1:16" x14ac:dyDescent="0.3">
      <c r="A1123" s="49">
        <v>1077</v>
      </c>
      <c r="B1123" s="115">
        <f t="shared" si="112"/>
        <v>1.944948755490483</v>
      </c>
      <c r="C1123" s="49">
        <f t="shared" si="113"/>
        <v>651.286835411021</v>
      </c>
      <c r="D1123" s="49">
        <f t="shared" si="114"/>
        <v>0.26666666666666666</v>
      </c>
      <c r="E1123" s="49">
        <f t="shared" si="114"/>
        <v>0.60807843137254902</v>
      </c>
      <c r="F1123" s="49">
        <f t="shared" si="114"/>
        <v>1</v>
      </c>
      <c r="G1123" s="49" t="e">
        <f t="shared" si="118"/>
        <v>#REF!</v>
      </c>
      <c r="H1123" s="49" t="e">
        <f t="shared" si="118"/>
        <v>#REF!</v>
      </c>
      <c r="I1123" s="49" t="e">
        <f t="shared" si="118"/>
        <v>#REF!</v>
      </c>
      <c r="J1123" s="116"/>
      <c r="K1123" s="116"/>
      <c r="L1123" s="116"/>
      <c r="N1123" s="49">
        <v>68</v>
      </c>
      <c r="O1123" s="49">
        <v>155.06</v>
      </c>
      <c r="P1123" s="49">
        <v>255</v>
      </c>
    </row>
    <row r="1124" spans="1:16" x14ac:dyDescent="0.3">
      <c r="A1124" s="49">
        <v>1078</v>
      </c>
      <c r="B1124" s="115">
        <f t="shared" si="112"/>
        <v>1.9429477794045875</v>
      </c>
      <c r="C1124" s="49">
        <f t="shared" si="113"/>
        <v>651.95757365552254</v>
      </c>
      <c r="D1124" s="49">
        <f t="shared" si="114"/>
        <v>0.2685250980392157</v>
      </c>
      <c r="E1124" s="49">
        <f t="shared" si="114"/>
        <v>0.60750980392156861</v>
      </c>
      <c r="F1124" s="49">
        <f t="shared" si="114"/>
        <v>1</v>
      </c>
      <c r="G1124" s="49" t="e">
        <f t="shared" si="118"/>
        <v>#REF!</v>
      </c>
      <c r="H1124" s="49" t="e">
        <f t="shared" si="118"/>
        <v>#REF!</v>
      </c>
      <c r="I1124" s="49" t="e">
        <f t="shared" si="118"/>
        <v>#REF!</v>
      </c>
      <c r="J1124" s="116"/>
      <c r="K1124" s="116"/>
      <c r="L1124" s="116"/>
      <c r="N1124" s="49">
        <v>68.4739</v>
      </c>
      <c r="O1124" s="49">
        <v>154.91499999999999</v>
      </c>
      <c r="P1124" s="49">
        <v>255</v>
      </c>
    </row>
    <row r="1125" spans="1:16" x14ac:dyDescent="0.3">
      <c r="A1125" s="49">
        <v>1079</v>
      </c>
      <c r="B1125" s="115">
        <f t="shared" si="112"/>
        <v>1.9409468033186918</v>
      </c>
      <c r="C1125" s="49">
        <f t="shared" si="113"/>
        <v>652.62969486547672</v>
      </c>
      <c r="D1125" s="49">
        <f t="shared" si="114"/>
        <v>0.27058823529411768</v>
      </c>
      <c r="E1125" s="49">
        <f t="shared" si="114"/>
        <v>0.60401176470588236</v>
      </c>
      <c r="F1125" s="49">
        <f t="shared" si="114"/>
        <v>1</v>
      </c>
      <c r="G1125" s="49" t="e">
        <f t="shared" si="118"/>
        <v>#REF!</v>
      </c>
      <c r="H1125" s="49" t="e">
        <f t="shared" si="118"/>
        <v>#REF!</v>
      </c>
      <c r="I1125" s="49" t="e">
        <f t="shared" si="118"/>
        <v>#REF!</v>
      </c>
      <c r="J1125" s="116"/>
      <c r="K1125" s="116"/>
      <c r="L1125" s="116"/>
      <c r="N1125" s="49">
        <v>69</v>
      </c>
      <c r="O1125" s="49">
        <v>154.023</v>
      </c>
      <c r="P1125" s="49">
        <v>255</v>
      </c>
    </row>
    <row r="1126" spans="1:16" x14ac:dyDescent="0.3">
      <c r="A1126" s="49">
        <v>1080</v>
      </c>
      <c r="B1126" s="115">
        <f t="shared" si="112"/>
        <v>1.9389458272327964</v>
      </c>
      <c r="C1126" s="49">
        <f t="shared" si="113"/>
        <v>653.30320332251017</v>
      </c>
      <c r="D1126" s="49">
        <f t="shared" si="114"/>
        <v>0.26873372549019608</v>
      </c>
      <c r="E1126" s="49">
        <f t="shared" si="114"/>
        <v>0.60809411764705879</v>
      </c>
      <c r="F1126" s="49">
        <f t="shared" si="114"/>
        <v>1</v>
      </c>
      <c r="G1126" s="49" t="e">
        <f t="shared" si="118"/>
        <v>#REF!</v>
      </c>
      <c r="H1126" s="49" t="e">
        <f t="shared" si="118"/>
        <v>#REF!</v>
      </c>
      <c r="I1126" s="49" t="e">
        <f t="shared" si="118"/>
        <v>#REF!</v>
      </c>
      <c r="J1126" s="116"/>
      <c r="K1126" s="116"/>
      <c r="L1126" s="116"/>
      <c r="N1126" s="49">
        <v>68.527100000000004</v>
      </c>
      <c r="O1126" s="49">
        <v>155.06399999999999</v>
      </c>
      <c r="P1126" s="49">
        <v>255</v>
      </c>
    </row>
    <row r="1127" spans="1:16" x14ac:dyDescent="0.3">
      <c r="A1127" s="49">
        <v>1081</v>
      </c>
      <c r="B1127" s="115">
        <f t="shared" si="112"/>
        <v>1.9369448511469007</v>
      </c>
      <c r="C1127" s="49">
        <f t="shared" si="113"/>
        <v>653.97810332594258</v>
      </c>
      <c r="D1127" s="49">
        <f t="shared" si="114"/>
        <v>0.26666666666666666</v>
      </c>
      <c r="E1127" s="49">
        <f t="shared" si="114"/>
        <v>0.61164705882352943</v>
      </c>
      <c r="F1127" s="49">
        <f t="shared" si="114"/>
        <v>1</v>
      </c>
      <c r="G1127" s="49" t="e">
        <f t="shared" si="118"/>
        <v>#REF!</v>
      </c>
      <c r="H1127" s="49" t="e">
        <f t="shared" si="118"/>
        <v>#REF!</v>
      </c>
      <c r="I1127" s="49" t="e">
        <f t="shared" si="118"/>
        <v>#REF!</v>
      </c>
      <c r="J1127" s="116"/>
      <c r="K1127" s="116"/>
      <c r="L1127" s="116"/>
      <c r="N1127" s="49">
        <v>68</v>
      </c>
      <c r="O1127" s="49">
        <v>155.97</v>
      </c>
      <c r="P1127" s="49">
        <v>255</v>
      </c>
    </row>
    <row r="1128" spans="1:16" x14ac:dyDescent="0.3">
      <c r="A1128" s="49">
        <v>1082</v>
      </c>
      <c r="B1128" s="115">
        <f t="shared" si="112"/>
        <v>1.9349438750610053</v>
      </c>
      <c r="C1128" s="49">
        <f t="shared" si="113"/>
        <v>654.65439919287735</v>
      </c>
      <c r="D1128" s="49">
        <f t="shared" si="114"/>
        <v>0.2759203921568627</v>
      </c>
      <c r="E1128" s="49">
        <f t="shared" si="114"/>
        <v>0.60675294117647061</v>
      </c>
      <c r="F1128" s="49">
        <f t="shared" si="114"/>
        <v>1</v>
      </c>
      <c r="G1128" s="49" t="e">
        <f t="shared" si="118"/>
        <v>#REF!</v>
      </c>
      <c r="H1128" s="49" t="e">
        <f t="shared" si="118"/>
        <v>#REF!</v>
      </c>
      <c r="I1128" s="49" t="e">
        <f t="shared" si="118"/>
        <v>#REF!</v>
      </c>
      <c r="J1128" s="116"/>
      <c r="K1128" s="116"/>
      <c r="L1128" s="116"/>
      <c r="N1128" s="49">
        <v>70.359700000000004</v>
      </c>
      <c r="O1128" s="49">
        <v>154.72200000000001</v>
      </c>
      <c r="P1128" s="49">
        <v>255</v>
      </c>
    </row>
    <row r="1129" spans="1:16" x14ac:dyDescent="0.3">
      <c r="A1129" s="49">
        <v>1083</v>
      </c>
      <c r="B1129" s="115">
        <f t="shared" si="112"/>
        <v>1.9329428989751096</v>
      </c>
      <c r="C1129" s="49">
        <f t="shared" si="113"/>
        <v>655.33209525829443</v>
      </c>
      <c r="D1129" s="49">
        <f t="shared" si="114"/>
        <v>0.28627450980392155</v>
      </c>
      <c r="E1129" s="49">
        <f t="shared" si="114"/>
        <v>0.60449019607843135</v>
      </c>
      <c r="F1129" s="49">
        <f t="shared" si="114"/>
        <v>1</v>
      </c>
      <c r="G1129" s="49" t="e">
        <f t="shared" si="118"/>
        <v>#REF!</v>
      </c>
      <c r="H1129" s="49" t="e">
        <f t="shared" si="118"/>
        <v>#REF!</v>
      </c>
      <c r="I1129" s="49" t="e">
        <f t="shared" si="118"/>
        <v>#REF!</v>
      </c>
      <c r="J1129" s="116"/>
      <c r="K1129" s="116"/>
      <c r="L1129" s="116"/>
      <c r="N1129" s="49">
        <v>73</v>
      </c>
      <c r="O1129" s="49">
        <v>154.14500000000001</v>
      </c>
      <c r="P1129" s="49">
        <v>255</v>
      </c>
    </row>
    <row r="1130" spans="1:16" x14ac:dyDescent="0.3">
      <c r="A1130" s="49">
        <v>1084</v>
      </c>
      <c r="B1130" s="115">
        <f t="shared" si="112"/>
        <v>1.9309419228892142</v>
      </c>
      <c r="C1130" s="49">
        <f t="shared" si="113"/>
        <v>656.01119587514233</v>
      </c>
      <c r="D1130" s="49">
        <f t="shared" si="114"/>
        <v>0.28258078431372546</v>
      </c>
      <c r="E1130" s="49">
        <f t="shared" si="114"/>
        <v>0.59506274509803925</v>
      </c>
      <c r="F1130" s="49">
        <f t="shared" si="114"/>
        <v>1</v>
      </c>
      <c r="G1130" s="49" t="e">
        <f t="shared" si="118"/>
        <v>#REF!</v>
      </c>
      <c r="H1130" s="49" t="e">
        <f t="shared" si="118"/>
        <v>#REF!</v>
      </c>
      <c r="I1130" s="49" t="e">
        <f t="shared" si="118"/>
        <v>#REF!</v>
      </c>
      <c r="J1130" s="116"/>
      <c r="K1130" s="116"/>
      <c r="L1130" s="116"/>
      <c r="N1130" s="49">
        <v>72.058099999999996</v>
      </c>
      <c r="O1130" s="49">
        <v>151.74100000000001</v>
      </c>
      <c r="P1130" s="49">
        <v>255</v>
      </c>
    </row>
    <row r="1131" spans="1:16" x14ac:dyDescent="0.3">
      <c r="A1131" s="49">
        <v>1085</v>
      </c>
      <c r="B1131" s="115">
        <f t="shared" si="112"/>
        <v>1.9289409468033185</v>
      </c>
      <c r="C1131" s="49">
        <f t="shared" si="113"/>
        <v>656.69170541443202</v>
      </c>
      <c r="D1131" s="49">
        <f t="shared" si="114"/>
        <v>0.27843137254901956</v>
      </c>
      <c r="E1131" s="49">
        <f t="shared" si="114"/>
        <v>0.5787882352941176</v>
      </c>
      <c r="F1131" s="49">
        <f t="shared" si="114"/>
        <v>1</v>
      </c>
      <c r="G1131" s="49" t="e">
        <f t="shared" si="118"/>
        <v>#REF!</v>
      </c>
      <c r="H1131" s="49" t="e">
        <f t="shared" si="118"/>
        <v>#REF!</v>
      </c>
      <c r="I1131" s="49" t="e">
        <f t="shared" si="118"/>
        <v>#REF!</v>
      </c>
      <c r="J1131" s="116"/>
      <c r="K1131" s="116"/>
      <c r="L1131" s="116"/>
      <c r="N1131" s="49">
        <v>71</v>
      </c>
      <c r="O1131" s="49">
        <v>147.59100000000001</v>
      </c>
      <c r="P1131" s="49">
        <v>255</v>
      </c>
    </row>
    <row r="1132" spans="1:16" x14ac:dyDescent="0.3">
      <c r="A1132" s="49">
        <v>1086</v>
      </c>
      <c r="B1132" s="115">
        <f t="shared" si="112"/>
        <v>1.9269399707174231</v>
      </c>
      <c r="C1132" s="49">
        <f t="shared" si="113"/>
        <v>657.37362826532956</v>
      </c>
      <c r="D1132" s="49">
        <f t="shared" si="114"/>
        <v>0.27474509803921565</v>
      </c>
      <c r="E1132" s="49">
        <f t="shared" si="114"/>
        <v>0.56886666666666663</v>
      </c>
      <c r="F1132" s="49">
        <f t="shared" si="114"/>
        <v>1</v>
      </c>
      <c r="G1132" s="49" t="e">
        <f t="shared" si="118"/>
        <v>#REF!</v>
      </c>
      <c r="H1132" s="49" t="e">
        <f t="shared" si="118"/>
        <v>#REF!</v>
      </c>
      <c r="I1132" s="49" t="e">
        <f t="shared" si="118"/>
        <v>#REF!</v>
      </c>
      <c r="J1132" s="116"/>
      <c r="K1132" s="116"/>
      <c r="L1132" s="116"/>
      <c r="N1132" s="49">
        <v>70.06</v>
      </c>
      <c r="O1132" s="49">
        <v>145.06100000000001</v>
      </c>
      <c r="P1132" s="49">
        <v>255</v>
      </c>
    </row>
    <row r="1133" spans="1:16" x14ac:dyDescent="0.3">
      <c r="A1133" s="49">
        <v>1087</v>
      </c>
      <c r="B1133" s="115">
        <f t="shared" si="112"/>
        <v>1.9249389946315274</v>
      </c>
      <c r="C1133" s="49">
        <f t="shared" si="113"/>
        <v>658.05696883525195</v>
      </c>
      <c r="D1133" s="49">
        <f t="shared" si="114"/>
        <v>0.27058823529411768</v>
      </c>
      <c r="E1133" s="49">
        <f t="shared" si="114"/>
        <v>0.56471764705882344</v>
      </c>
      <c r="F1133" s="49">
        <f t="shared" si="114"/>
        <v>1</v>
      </c>
      <c r="G1133" s="49" t="e">
        <f t="shared" si="118"/>
        <v>#REF!</v>
      </c>
      <c r="H1133" s="49" t="e">
        <f t="shared" si="118"/>
        <v>#REF!</v>
      </c>
      <c r="I1133" s="49" t="e">
        <f t="shared" si="118"/>
        <v>#REF!</v>
      </c>
      <c r="J1133" s="116"/>
      <c r="K1133" s="116"/>
      <c r="L1133" s="116"/>
      <c r="N1133" s="49">
        <v>69</v>
      </c>
      <c r="O1133" s="49">
        <v>144.00299999999999</v>
      </c>
      <c r="P1133" s="49">
        <v>255</v>
      </c>
    </row>
    <row r="1134" spans="1:16" x14ac:dyDescent="0.3">
      <c r="A1134" s="49">
        <v>1088</v>
      </c>
      <c r="B1134" s="115">
        <f t="shared" si="112"/>
        <v>1.922938018545632</v>
      </c>
      <c r="C1134" s="49">
        <f t="shared" si="113"/>
        <v>658.74173154996083</v>
      </c>
      <c r="D1134" s="49">
        <f t="shared" si="114"/>
        <v>0.26874901960784314</v>
      </c>
      <c r="E1134" s="49">
        <f t="shared" si="114"/>
        <v>0.56716862745098029</v>
      </c>
      <c r="F1134" s="49">
        <f t="shared" si="114"/>
        <v>1</v>
      </c>
      <c r="G1134" s="49" t="e">
        <f t="shared" si="118"/>
        <v>#REF!</v>
      </c>
      <c r="H1134" s="49" t="e">
        <f t="shared" si="118"/>
        <v>#REF!</v>
      </c>
      <c r="I1134" s="49" t="e">
        <f t="shared" si="118"/>
        <v>#REF!</v>
      </c>
      <c r="J1134" s="116"/>
      <c r="K1134" s="116"/>
      <c r="L1134" s="116"/>
      <c r="N1134" s="49">
        <v>68.531000000000006</v>
      </c>
      <c r="O1134" s="49">
        <v>144.62799999999999</v>
      </c>
      <c r="P1134" s="49">
        <v>255</v>
      </c>
    </row>
    <row r="1135" spans="1:16" x14ac:dyDescent="0.3">
      <c r="A1135" s="49">
        <v>1089</v>
      </c>
      <c r="B1135" s="115">
        <f t="shared" ref="B1135:B1198" si="119">4.1/2049*(2049-A1135)</f>
        <v>1.9209370424597363</v>
      </c>
      <c r="C1135" s="49">
        <f t="shared" ref="C1135:C1198" si="120">0.4*18.6*78.1*2.18/B1135</f>
        <v>659.42792085365875</v>
      </c>
      <c r="D1135" s="49">
        <f t="shared" ref="D1135:F1198" si="121">N1135/250/1.02</f>
        <v>0.26666666666666666</v>
      </c>
      <c r="E1135" s="49">
        <f t="shared" si="121"/>
        <v>0.57135294117647051</v>
      </c>
      <c r="F1135" s="49">
        <f t="shared" si="121"/>
        <v>1</v>
      </c>
      <c r="G1135" s="49" t="e">
        <f t="shared" ref="G1135:I1150" si="122">G1134</f>
        <v>#REF!</v>
      </c>
      <c r="H1135" s="49" t="e">
        <f t="shared" si="122"/>
        <v>#REF!</v>
      </c>
      <c r="I1135" s="49" t="e">
        <f t="shared" si="122"/>
        <v>#REF!</v>
      </c>
      <c r="J1135" s="116"/>
      <c r="K1135" s="116"/>
      <c r="L1135" s="116"/>
      <c r="N1135" s="49">
        <v>68</v>
      </c>
      <c r="O1135" s="49">
        <v>145.69499999999999</v>
      </c>
      <c r="P1135" s="49">
        <v>255</v>
      </c>
    </row>
    <row r="1136" spans="1:16" x14ac:dyDescent="0.3">
      <c r="A1136" s="49">
        <v>1090</v>
      </c>
      <c r="B1136" s="115">
        <f t="shared" si="119"/>
        <v>1.9189360663738408</v>
      </c>
      <c r="C1136" s="49">
        <f t="shared" si="120"/>
        <v>660.11554120908488</v>
      </c>
      <c r="D1136" s="49">
        <f t="shared" si="121"/>
        <v>0.27400823529411766</v>
      </c>
      <c r="E1136" s="49">
        <f t="shared" si="121"/>
        <v>0.56961568627450987</v>
      </c>
      <c r="F1136" s="49">
        <f t="shared" si="121"/>
        <v>1</v>
      </c>
      <c r="G1136" s="49" t="e">
        <f t="shared" si="122"/>
        <v>#REF!</v>
      </c>
      <c r="H1136" s="49" t="e">
        <f t="shared" si="122"/>
        <v>#REF!</v>
      </c>
      <c r="I1136" s="49" t="e">
        <f t="shared" si="122"/>
        <v>#REF!</v>
      </c>
      <c r="J1136" s="116"/>
      <c r="K1136" s="116"/>
      <c r="L1136" s="116"/>
      <c r="N1136" s="49">
        <v>69.872100000000003</v>
      </c>
      <c r="O1136" s="49">
        <v>145.25200000000001</v>
      </c>
      <c r="P1136" s="49">
        <v>255</v>
      </c>
    </row>
    <row r="1137" spans="1:16" x14ac:dyDescent="0.3">
      <c r="A1137" s="49">
        <v>1091</v>
      </c>
      <c r="B1137" s="115">
        <f t="shared" si="119"/>
        <v>1.9169350902879452</v>
      </c>
      <c r="C1137" s="49">
        <f t="shared" si="120"/>
        <v>660.80459709761215</v>
      </c>
      <c r="D1137" s="49">
        <f t="shared" si="121"/>
        <v>0.28235294117647058</v>
      </c>
      <c r="E1137" s="49">
        <f t="shared" si="121"/>
        <v>0.56435294117647061</v>
      </c>
      <c r="F1137" s="49">
        <f t="shared" si="121"/>
        <v>1</v>
      </c>
      <c r="G1137" s="49" t="e">
        <f t="shared" si="122"/>
        <v>#REF!</v>
      </c>
      <c r="H1137" s="49" t="e">
        <f t="shared" si="122"/>
        <v>#REF!</v>
      </c>
      <c r="I1137" s="49" t="e">
        <f t="shared" si="122"/>
        <v>#REF!</v>
      </c>
      <c r="J1137" s="116"/>
      <c r="K1137" s="116"/>
      <c r="L1137" s="116"/>
      <c r="N1137" s="49">
        <v>72</v>
      </c>
      <c r="O1137" s="49">
        <v>143.91</v>
      </c>
      <c r="P1137" s="49">
        <v>255</v>
      </c>
    </row>
    <row r="1138" spans="1:16" x14ac:dyDescent="0.3">
      <c r="A1138" s="49">
        <v>1092</v>
      </c>
      <c r="B1138" s="115">
        <f t="shared" si="119"/>
        <v>1.9149341142020497</v>
      </c>
      <c r="C1138" s="49">
        <f t="shared" si="120"/>
        <v>661.49509301934415</v>
      </c>
      <c r="D1138" s="49">
        <f t="shared" si="121"/>
        <v>0.28418470588235295</v>
      </c>
      <c r="E1138" s="49">
        <f t="shared" si="121"/>
        <v>0.56033725490196074</v>
      </c>
      <c r="F1138" s="49">
        <f t="shared" si="121"/>
        <v>1</v>
      </c>
      <c r="G1138" s="49" t="e">
        <f t="shared" si="122"/>
        <v>#REF!</v>
      </c>
      <c r="H1138" s="49" t="e">
        <f t="shared" si="122"/>
        <v>#REF!</v>
      </c>
      <c r="I1138" s="49" t="e">
        <f t="shared" si="122"/>
        <v>#REF!</v>
      </c>
      <c r="J1138" s="116"/>
      <c r="K1138" s="116"/>
      <c r="L1138" s="116"/>
      <c r="N1138" s="49">
        <v>72.467100000000002</v>
      </c>
      <c r="O1138" s="49">
        <v>142.886</v>
      </c>
      <c r="P1138" s="49">
        <v>255</v>
      </c>
    </row>
    <row r="1139" spans="1:16" x14ac:dyDescent="0.3">
      <c r="A1139" s="49">
        <v>1093</v>
      </c>
      <c r="B1139" s="115">
        <f t="shared" si="119"/>
        <v>1.9129331381161541</v>
      </c>
      <c r="C1139" s="49">
        <f t="shared" si="120"/>
        <v>662.18703349321379</v>
      </c>
      <c r="D1139" s="49">
        <f t="shared" si="121"/>
        <v>0.28627450980392155</v>
      </c>
      <c r="E1139" s="49">
        <f t="shared" si="121"/>
        <v>0.55572156862745092</v>
      </c>
      <c r="F1139" s="49">
        <f t="shared" si="121"/>
        <v>1</v>
      </c>
      <c r="G1139" s="49" t="e">
        <f t="shared" si="122"/>
        <v>#REF!</v>
      </c>
      <c r="H1139" s="49" t="e">
        <f t="shared" si="122"/>
        <v>#REF!</v>
      </c>
      <c r="I1139" s="49" t="e">
        <f t="shared" si="122"/>
        <v>#REF!</v>
      </c>
      <c r="J1139" s="116"/>
      <c r="K1139" s="116"/>
      <c r="L1139" s="116"/>
      <c r="N1139" s="49">
        <v>73</v>
      </c>
      <c r="O1139" s="49">
        <v>141.709</v>
      </c>
      <c r="P1139" s="49">
        <v>255</v>
      </c>
    </row>
    <row r="1140" spans="1:16" x14ac:dyDescent="0.3">
      <c r="A1140" s="49">
        <v>1094</v>
      </c>
      <c r="B1140" s="115">
        <f t="shared" si="119"/>
        <v>1.9109321620302586</v>
      </c>
      <c r="C1140" s="49">
        <f t="shared" si="120"/>
        <v>662.88042305708098</v>
      </c>
      <c r="D1140" s="49">
        <f t="shared" si="121"/>
        <v>0.28444666666666668</v>
      </c>
      <c r="E1140" s="49">
        <f t="shared" si="121"/>
        <v>0.55111372549019599</v>
      </c>
      <c r="F1140" s="49">
        <f t="shared" si="121"/>
        <v>1</v>
      </c>
      <c r="G1140" s="49" t="e">
        <f t="shared" si="122"/>
        <v>#REF!</v>
      </c>
      <c r="H1140" s="49" t="e">
        <f t="shared" si="122"/>
        <v>#REF!</v>
      </c>
      <c r="I1140" s="49" t="e">
        <f t="shared" si="122"/>
        <v>#REF!</v>
      </c>
      <c r="J1140" s="116"/>
      <c r="K1140" s="116"/>
      <c r="L1140" s="116"/>
      <c r="N1140" s="49">
        <v>72.533900000000003</v>
      </c>
      <c r="O1140" s="49">
        <v>140.53399999999999</v>
      </c>
      <c r="P1140" s="49">
        <v>255</v>
      </c>
    </row>
    <row r="1141" spans="1:16" x14ac:dyDescent="0.3">
      <c r="A1141" s="49">
        <v>1095</v>
      </c>
      <c r="B1141" s="115">
        <f t="shared" si="119"/>
        <v>1.908931185944363</v>
      </c>
      <c r="C1141" s="49">
        <f t="shared" si="120"/>
        <v>663.57526626783272</v>
      </c>
      <c r="D1141" s="49">
        <f t="shared" si="121"/>
        <v>0.28235294117647058</v>
      </c>
      <c r="E1141" s="49">
        <f t="shared" si="121"/>
        <v>0.55055294117647058</v>
      </c>
      <c r="F1141" s="49">
        <f t="shared" si="121"/>
        <v>1</v>
      </c>
      <c r="G1141" s="49" t="e">
        <f t="shared" si="122"/>
        <v>#REF!</v>
      </c>
      <c r="H1141" s="49" t="e">
        <f t="shared" si="122"/>
        <v>#REF!</v>
      </c>
      <c r="I1141" s="49" t="e">
        <f t="shared" si="122"/>
        <v>#REF!</v>
      </c>
      <c r="J1141" s="116"/>
      <c r="K1141" s="116"/>
      <c r="L1141" s="116"/>
      <c r="N1141" s="49">
        <v>72</v>
      </c>
      <c r="O1141" s="49">
        <v>140.39099999999999</v>
      </c>
      <c r="P1141" s="49">
        <v>255</v>
      </c>
    </row>
    <row r="1142" spans="1:16" x14ac:dyDescent="0.3">
      <c r="A1142" s="49">
        <v>1096</v>
      </c>
      <c r="B1142" s="115">
        <f t="shared" si="119"/>
        <v>1.9069302098584675</v>
      </c>
      <c r="C1142" s="49">
        <f t="shared" si="120"/>
        <v>664.27156770148201</v>
      </c>
      <c r="D1142" s="49">
        <f t="shared" si="121"/>
        <v>0.28417686274509807</v>
      </c>
      <c r="E1142" s="49">
        <f t="shared" si="121"/>
        <v>0.55202352941176469</v>
      </c>
      <c r="F1142" s="49">
        <f t="shared" si="121"/>
        <v>1</v>
      </c>
      <c r="G1142" s="49" t="e">
        <f t="shared" si="122"/>
        <v>#REF!</v>
      </c>
      <c r="H1142" s="49" t="e">
        <f t="shared" si="122"/>
        <v>#REF!</v>
      </c>
      <c r="I1142" s="49" t="e">
        <f t="shared" si="122"/>
        <v>#REF!</v>
      </c>
      <c r="J1142" s="116"/>
      <c r="K1142" s="116"/>
      <c r="L1142" s="116"/>
      <c r="N1142" s="49">
        <v>72.465100000000007</v>
      </c>
      <c r="O1142" s="49">
        <v>140.76599999999999</v>
      </c>
      <c r="P1142" s="49">
        <v>255</v>
      </c>
    </row>
    <row r="1143" spans="1:16" x14ac:dyDescent="0.3">
      <c r="A1143" s="49">
        <v>1097</v>
      </c>
      <c r="B1143" s="115">
        <f t="shared" si="119"/>
        <v>1.9049292337725718</v>
      </c>
      <c r="C1143" s="49">
        <f t="shared" si="120"/>
        <v>664.96933195326937</v>
      </c>
      <c r="D1143" s="49">
        <f t="shared" si="121"/>
        <v>0.28627450980392155</v>
      </c>
      <c r="E1143" s="49">
        <f t="shared" si="121"/>
        <v>0.55229411764705882</v>
      </c>
      <c r="F1143" s="49">
        <f t="shared" si="121"/>
        <v>1</v>
      </c>
      <c r="G1143" s="49" t="e">
        <f t="shared" si="122"/>
        <v>#REF!</v>
      </c>
      <c r="H1143" s="49" t="e">
        <f t="shared" si="122"/>
        <v>#REF!</v>
      </c>
      <c r="I1143" s="49" t="e">
        <f t="shared" si="122"/>
        <v>#REF!</v>
      </c>
      <c r="J1143" s="116"/>
      <c r="K1143" s="116"/>
      <c r="L1143" s="116"/>
      <c r="N1143" s="49">
        <v>73</v>
      </c>
      <c r="O1143" s="49">
        <v>140.83500000000001</v>
      </c>
      <c r="P1143" s="49">
        <v>255</v>
      </c>
    </row>
    <row r="1144" spans="1:16" x14ac:dyDescent="0.3">
      <c r="A1144" s="49">
        <v>1098</v>
      </c>
      <c r="B1144" s="115">
        <f t="shared" si="119"/>
        <v>1.9029282576866764</v>
      </c>
      <c r="C1144" s="49">
        <f t="shared" si="120"/>
        <v>665.66856363776276</v>
      </c>
      <c r="D1144" s="49">
        <f t="shared" si="121"/>
        <v>0.28627450980392155</v>
      </c>
      <c r="E1144" s="49">
        <f t="shared" si="121"/>
        <v>0.5514980392156863</v>
      </c>
      <c r="F1144" s="49">
        <f t="shared" si="121"/>
        <v>1</v>
      </c>
      <c r="G1144" s="49" t="e">
        <f t="shared" si="122"/>
        <v>#REF!</v>
      </c>
      <c r="H1144" s="49" t="e">
        <f t="shared" si="122"/>
        <v>#REF!</v>
      </c>
      <c r="I1144" s="49" t="e">
        <f t="shared" si="122"/>
        <v>#REF!</v>
      </c>
      <c r="J1144" s="116"/>
      <c r="K1144" s="116"/>
      <c r="L1144" s="116"/>
      <c r="N1144" s="49">
        <v>73</v>
      </c>
      <c r="O1144" s="49">
        <v>140.63200000000001</v>
      </c>
      <c r="P1144" s="49">
        <v>255</v>
      </c>
    </row>
    <row r="1145" spans="1:16" x14ac:dyDescent="0.3">
      <c r="A1145" s="49">
        <v>1099</v>
      </c>
      <c r="B1145" s="115">
        <f t="shared" si="119"/>
        <v>1.9009272816007807</v>
      </c>
      <c r="C1145" s="49">
        <f t="shared" si="120"/>
        <v>666.36926738896045</v>
      </c>
      <c r="D1145" s="49">
        <f t="shared" si="121"/>
        <v>0.28627450980392155</v>
      </c>
      <c r="E1145" s="49">
        <f t="shared" si="121"/>
        <v>0.54791372549019601</v>
      </c>
      <c r="F1145" s="49">
        <f t="shared" si="121"/>
        <v>1</v>
      </c>
      <c r="G1145" s="49" t="e">
        <f t="shared" si="122"/>
        <v>#REF!</v>
      </c>
      <c r="H1145" s="49" t="e">
        <f t="shared" si="122"/>
        <v>#REF!</v>
      </c>
      <c r="I1145" s="49" t="e">
        <f t="shared" si="122"/>
        <v>#REF!</v>
      </c>
      <c r="J1145" s="116"/>
      <c r="K1145" s="116"/>
      <c r="L1145" s="116"/>
      <c r="N1145" s="49">
        <v>73</v>
      </c>
      <c r="O1145" s="49">
        <v>139.71799999999999</v>
      </c>
      <c r="P1145" s="49">
        <v>255</v>
      </c>
    </row>
    <row r="1146" spans="1:16" x14ac:dyDescent="0.3">
      <c r="A1146" s="49">
        <v>1100</v>
      </c>
      <c r="B1146" s="115">
        <f t="shared" si="119"/>
        <v>1.8989263055148853</v>
      </c>
      <c r="C1146" s="49">
        <f t="shared" si="120"/>
        <v>667.07144786039237</v>
      </c>
      <c r="D1146" s="49">
        <f t="shared" si="121"/>
        <v>0.28627450980392155</v>
      </c>
      <c r="E1146" s="49">
        <f t="shared" si="121"/>
        <v>0.54571764705882342</v>
      </c>
      <c r="F1146" s="49">
        <f t="shared" si="121"/>
        <v>1</v>
      </c>
      <c r="G1146" s="49" t="e">
        <f t="shared" si="122"/>
        <v>#REF!</v>
      </c>
      <c r="H1146" s="49" t="e">
        <f t="shared" si="122"/>
        <v>#REF!</v>
      </c>
      <c r="I1146" s="49" t="e">
        <f t="shared" si="122"/>
        <v>#REF!</v>
      </c>
      <c r="J1146" s="116"/>
      <c r="K1146" s="116"/>
      <c r="L1146" s="116"/>
      <c r="N1146" s="49">
        <v>73</v>
      </c>
      <c r="O1146" s="49">
        <v>139.15799999999999</v>
      </c>
      <c r="P1146" s="49">
        <v>255</v>
      </c>
    </row>
    <row r="1147" spans="1:16" x14ac:dyDescent="0.3">
      <c r="A1147" s="49">
        <v>1101</v>
      </c>
      <c r="B1147" s="115">
        <f t="shared" si="119"/>
        <v>1.8969253294289896</v>
      </c>
      <c r="C1147" s="49">
        <f t="shared" si="120"/>
        <v>667.77510972522407</v>
      </c>
      <c r="D1147" s="49">
        <f t="shared" si="121"/>
        <v>0.28608509803921572</v>
      </c>
      <c r="E1147" s="49">
        <f t="shared" si="121"/>
        <v>0.53993725490196076</v>
      </c>
      <c r="F1147" s="49">
        <f t="shared" si="121"/>
        <v>1</v>
      </c>
      <c r="G1147" s="49" t="e">
        <f t="shared" si="122"/>
        <v>#REF!</v>
      </c>
      <c r="H1147" s="49" t="e">
        <f t="shared" si="122"/>
        <v>#REF!</v>
      </c>
      <c r="I1147" s="49" t="e">
        <f t="shared" si="122"/>
        <v>#REF!</v>
      </c>
      <c r="J1147" s="116"/>
      <c r="K1147" s="116"/>
      <c r="L1147" s="116"/>
      <c r="N1147" s="49">
        <v>72.951700000000002</v>
      </c>
      <c r="O1147" s="49">
        <v>137.684</v>
      </c>
      <c r="P1147" s="49">
        <v>255</v>
      </c>
    </row>
    <row r="1148" spans="1:16" x14ac:dyDescent="0.3">
      <c r="A1148" s="49">
        <v>1102</v>
      </c>
      <c r="B1148" s="115">
        <f t="shared" si="119"/>
        <v>1.8949243533430942</v>
      </c>
      <c r="C1148" s="49">
        <f t="shared" si="120"/>
        <v>668.48025767635943</v>
      </c>
      <c r="D1148" s="49">
        <f t="shared" si="121"/>
        <v>0.28434745098039216</v>
      </c>
      <c r="E1148" s="49">
        <f t="shared" si="121"/>
        <v>0.52427058823529415</v>
      </c>
      <c r="F1148" s="49">
        <f t="shared" si="121"/>
        <v>1</v>
      </c>
      <c r="G1148" s="49" t="e">
        <f t="shared" si="122"/>
        <v>#REF!</v>
      </c>
      <c r="H1148" s="49" t="e">
        <f t="shared" si="122"/>
        <v>#REF!</v>
      </c>
      <c r="I1148" s="49" t="e">
        <f t="shared" si="122"/>
        <v>#REF!</v>
      </c>
      <c r="J1148" s="116"/>
      <c r="K1148" s="116"/>
      <c r="L1148" s="116"/>
      <c r="N1148" s="49">
        <v>72.508600000000001</v>
      </c>
      <c r="O1148" s="49">
        <v>133.68899999999999</v>
      </c>
      <c r="P1148" s="49">
        <v>255</v>
      </c>
    </row>
    <row r="1149" spans="1:16" x14ac:dyDescent="0.3">
      <c r="A1149" s="49">
        <v>1103</v>
      </c>
      <c r="B1149" s="115">
        <f t="shared" si="119"/>
        <v>1.8929233772571985</v>
      </c>
      <c r="C1149" s="49">
        <f t="shared" si="120"/>
        <v>669.1868964265459</v>
      </c>
      <c r="D1149" s="49">
        <f t="shared" si="121"/>
        <v>0.28289254901960786</v>
      </c>
      <c r="E1149" s="49">
        <f t="shared" si="121"/>
        <v>0.51584313725490194</v>
      </c>
      <c r="F1149" s="49">
        <f t="shared" si="121"/>
        <v>1</v>
      </c>
      <c r="G1149" s="49" t="e">
        <f t="shared" si="122"/>
        <v>#REF!</v>
      </c>
      <c r="H1149" s="49" t="e">
        <f t="shared" si="122"/>
        <v>#REF!</v>
      </c>
      <c r="I1149" s="49" t="e">
        <f t="shared" si="122"/>
        <v>#REF!</v>
      </c>
      <c r="J1149" s="116"/>
      <c r="K1149" s="116"/>
      <c r="L1149" s="116"/>
      <c r="N1149" s="49">
        <v>72.137600000000006</v>
      </c>
      <c r="O1149" s="49">
        <v>131.54</v>
      </c>
      <c r="P1149" s="49">
        <v>255</v>
      </c>
    </row>
    <row r="1150" spans="1:16" x14ac:dyDescent="0.3">
      <c r="A1150" s="49">
        <v>1104</v>
      </c>
      <c r="B1150" s="115">
        <f t="shared" si="119"/>
        <v>1.8909224011713031</v>
      </c>
      <c r="C1150" s="49">
        <f t="shared" si="120"/>
        <v>669.89503070847866</v>
      </c>
      <c r="D1150" s="49">
        <f t="shared" si="121"/>
        <v>0.28456392156862742</v>
      </c>
      <c r="E1150" s="49">
        <f t="shared" si="121"/>
        <v>0.52173333333333327</v>
      </c>
      <c r="F1150" s="49">
        <f t="shared" si="121"/>
        <v>1</v>
      </c>
      <c r="G1150" s="49" t="e">
        <f t="shared" si="122"/>
        <v>#REF!</v>
      </c>
      <c r="H1150" s="49" t="e">
        <f t="shared" si="122"/>
        <v>#REF!</v>
      </c>
      <c r="I1150" s="49" t="e">
        <f t="shared" si="122"/>
        <v>#REF!</v>
      </c>
      <c r="J1150" s="116"/>
      <c r="K1150" s="116"/>
      <c r="L1150" s="116"/>
      <c r="N1150" s="49">
        <v>72.563800000000001</v>
      </c>
      <c r="O1150" s="49">
        <v>133.042</v>
      </c>
      <c r="P1150" s="49">
        <v>255</v>
      </c>
    </row>
    <row r="1151" spans="1:16" x14ac:dyDescent="0.3">
      <c r="A1151" s="49">
        <v>1105</v>
      </c>
      <c r="B1151" s="115">
        <f t="shared" si="119"/>
        <v>1.8889214250854074</v>
      </c>
      <c r="C1151" s="49">
        <f t="shared" si="120"/>
        <v>670.60466527490723</v>
      </c>
      <c r="D1151" s="49">
        <f t="shared" si="121"/>
        <v>0.28627450980392155</v>
      </c>
      <c r="E1151" s="49">
        <f t="shared" si="121"/>
        <v>0.52899607843137264</v>
      </c>
      <c r="F1151" s="49">
        <f t="shared" si="121"/>
        <v>1</v>
      </c>
      <c r="G1151" s="49" t="e">
        <f t="shared" ref="G1151:I1166" si="123">G1150</f>
        <v>#REF!</v>
      </c>
      <c r="H1151" s="49" t="e">
        <f t="shared" si="123"/>
        <v>#REF!</v>
      </c>
      <c r="I1151" s="49" t="e">
        <f t="shared" si="123"/>
        <v>#REF!</v>
      </c>
      <c r="J1151" s="116"/>
      <c r="K1151" s="116"/>
      <c r="L1151" s="116"/>
      <c r="N1151" s="49">
        <v>73</v>
      </c>
      <c r="O1151" s="49">
        <v>134.89400000000001</v>
      </c>
      <c r="P1151" s="49">
        <v>255</v>
      </c>
    </row>
    <row r="1152" spans="1:16" x14ac:dyDescent="0.3">
      <c r="A1152" s="49">
        <v>1106</v>
      </c>
      <c r="B1152" s="115">
        <f t="shared" si="119"/>
        <v>1.8869204489995119</v>
      </c>
      <c r="C1152" s="49">
        <f t="shared" si="120"/>
        <v>671.31580489874057</v>
      </c>
      <c r="D1152" s="49">
        <f t="shared" si="121"/>
        <v>0.28701176470588236</v>
      </c>
      <c r="E1152" s="49">
        <f t="shared" si="121"/>
        <v>0.52956862745098032</v>
      </c>
      <c r="F1152" s="49">
        <f t="shared" si="121"/>
        <v>1</v>
      </c>
      <c r="G1152" s="49" t="e">
        <f t="shared" si="123"/>
        <v>#REF!</v>
      </c>
      <c r="H1152" s="49" t="e">
        <f t="shared" si="123"/>
        <v>#REF!</v>
      </c>
      <c r="I1152" s="49" t="e">
        <f t="shared" si="123"/>
        <v>#REF!</v>
      </c>
      <c r="J1152" s="116"/>
      <c r="K1152" s="116"/>
      <c r="L1152" s="116"/>
      <c r="N1152" s="49">
        <v>73.188000000000002</v>
      </c>
      <c r="O1152" s="49">
        <v>135.04</v>
      </c>
      <c r="P1152" s="49">
        <v>255</v>
      </c>
    </row>
    <row r="1153" spans="1:16" x14ac:dyDescent="0.3">
      <c r="A1153" s="49">
        <v>1107</v>
      </c>
      <c r="B1153" s="115">
        <f t="shared" si="119"/>
        <v>1.8849194729136163</v>
      </c>
      <c r="C1153" s="49">
        <f t="shared" si="120"/>
        <v>672.02845437315545</v>
      </c>
      <c r="D1153" s="49">
        <f t="shared" si="121"/>
        <v>0.28746313725490191</v>
      </c>
      <c r="E1153" s="49">
        <f t="shared" si="121"/>
        <v>0.52008235294117655</v>
      </c>
      <c r="F1153" s="49">
        <f t="shared" si="121"/>
        <v>1</v>
      </c>
      <c r="G1153" s="49" t="e">
        <f t="shared" si="123"/>
        <v>#REF!</v>
      </c>
      <c r="H1153" s="49" t="e">
        <f t="shared" si="123"/>
        <v>#REF!</v>
      </c>
      <c r="I1153" s="49" t="e">
        <f t="shared" si="123"/>
        <v>#REF!</v>
      </c>
      <c r="J1153" s="116"/>
      <c r="K1153" s="116"/>
      <c r="L1153" s="116"/>
      <c r="N1153" s="49">
        <v>73.303100000000001</v>
      </c>
      <c r="O1153" s="49">
        <v>132.62100000000001</v>
      </c>
      <c r="P1153" s="49">
        <v>255</v>
      </c>
    </row>
    <row r="1154" spans="1:16" x14ac:dyDescent="0.3">
      <c r="A1154" s="49">
        <v>1108</v>
      </c>
      <c r="B1154" s="115">
        <f t="shared" si="119"/>
        <v>1.8829184968277208</v>
      </c>
      <c r="C1154" s="49">
        <f t="shared" si="120"/>
        <v>672.74261851170286</v>
      </c>
      <c r="D1154" s="49">
        <f t="shared" si="121"/>
        <v>0.29174078431372547</v>
      </c>
      <c r="E1154" s="49">
        <f t="shared" si="121"/>
        <v>0.51358823529411768</v>
      </c>
      <c r="F1154" s="49">
        <f t="shared" si="121"/>
        <v>1</v>
      </c>
      <c r="G1154" s="49" t="e">
        <f t="shared" si="123"/>
        <v>#REF!</v>
      </c>
      <c r="H1154" s="49" t="e">
        <f t="shared" si="123"/>
        <v>#REF!</v>
      </c>
      <c r="I1154" s="49" t="e">
        <f t="shared" si="123"/>
        <v>#REF!</v>
      </c>
      <c r="J1154" s="116"/>
      <c r="K1154" s="116"/>
      <c r="L1154" s="116"/>
      <c r="N1154" s="49">
        <v>74.393900000000002</v>
      </c>
      <c r="O1154" s="49">
        <v>130.965</v>
      </c>
      <c r="P1154" s="49">
        <v>255</v>
      </c>
    </row>
    <row r="1155" spans="1:16" x14ac:dyDescent="0.3">
      <c r="A1155" s="49">
        <v>1109</v>
      </c>
      <c r="B1155" s="115">
        <f t="shared" si="119"/>
        <v>1.8809175207418252</v>
      </c>
      <c r="C1155" s="49">
        <f t="shared" si="120"/>
        <v>673.45830214841749</v>
      </c>
      <c r="D1155" s="49">
        <f t="shared" si="121"/>
        <v>0.29767764705882349</v>
      </c>
      <c r="E1155" s="49">
        <f t="shared" si="121"/>
        <v>0.51323921568627451</v>
      </c>
      <c r="F1155" s="49">
        <f t="shared" si="121"/>
        <v>1</v>
      </c>
      <c r="G1155" s="49" t="e">
        <f t="shared" si="123"/>
        <v>#REF!</v>
      </c>
      <c r="H1155" s="49" t="e">
        <f t="shared" si="123"/>
        <v>#REF!</v>
      </c>
      <c r="I1155" s="49" t="e">
        <f t="shared" si="123"/>
        <v>#REF!</v>
      </c>
      <c r="J1155" s="116"/>
      <c r="K1155" s="116"/>
      <c r="L1155" s="116"/>
      <c r="N1155" s="49">
        <v>75.907799999999995</v>
      </c>
      <c r="O1155" s="49">
        <v>130.876</v>
      </c>
      <c r="P1155" s="49">
        <v>255</v>
      </c>
    </row>
    <row r="1156" spans="1:16" x14ac:dyDescent="0.3">
      <c r="A1156" s="49">
        <v>1110</v>
      </c>
      <c r="B1156" s="115">
        <f t="shared" si="119"/>
        <v>1.8789165446559297</v>
      </c>
      <c r="C1156" s="49">
        <f t="shared" si="120"/>
        <v>674.17551013792581</v>
      </c>
      <c r="D1156" s="49">
        <f t="shared" si="121"/>
        <v>0.29176549019607845</v>
      </c>
      <c r="E1156" s="49">
        <f t="shared" si="121"/>
        <v>0.51304705882352941</v>
      </c>
      <c r="F1156" s="49">
        <f t="shared" si="121"/>
        <v>1</v>
      </c>
      <c r="G1156" s="49" t="e">
        <f t="shared" si="123"/>
        <v>#REF!</v>
      </c>
      <c r="H1156" s="49" t="e">
        <f t="shared" si="123"/>
        <v>#REF!</v>
      </c>
      <c r="I1156" s="49" t="e">
        <f t="shared" si="123"/>
        <v>#REF!</v>
      </c>
      <c r="J1156" s="116"/>
      <c r="K1156" s="116"/>
      <c r="L1156" s="116"/>
      <c r="N1156" s="49">
        <v>74.400199999999998</v>
      </c>
      <c r="O1156" s="49">
        <v>130.827</v>
      </c>
      <c r="P1156" s="49">
        <v>255</v>
      </c>
    </row>
    <row r="1157" spans="1:16" x14ac:dyDescent="0.3">
      <c r="A1157" s="49">
        <v>1111</v>
      </c>
      <c r="B1157" s="115">
        <f t="shared" si="119"/>
        <v>1.8769155685700341</v>
      </c>
      <c r="C1157" s="49">
        <f t="shared" si="120"/>
        <v>674.8942473555569</v>
      </c>
      <c r="D1157" s="49">
        <f t="shared" si="121"/>
        <v>0.28408117647058828</v>
      </c>
      <c r="E1157" s="49">
        <f t="shared" si="121"/>
        <v>0.50747058823529412</v>
      </c>
      <c r="F1157" s="49">
        <f t="shared" si="121"/>
        <v>1</v>
      </c>
      <c r="G1157" s="49" t="e">
        <f t="shared" si="123"/>
        <v>#REF!</v>
      </c>
      <c r="H1157" s="49" t="e">
        <f t="shared" si="123"/>
        <v>#REF!</v>
      </c>
      <c r="I1157" s="49" t="e">
        <f t="shared" si="123"/>
        <v>#REF!</v>
      </c>
      <c r="J1157" s="116"/>
      <c r="K1157" s="116"/>
      <c r="L1157" s="116"/>
      <c r="N1157" s="49">
        <v>72.440700000000007</v>
      </c>
      <c r="O1157" s="49">
        <v>129.405</v>
      </c>
      <c r="P1157" s="49">
        <v>255</v>
      </c>
    </row>
    <row r="1158" spans="1:16" x14ac:dyDescent="0.3">
      <c r="A1158" s="49">
        <v>1112</v>
      </c>
      <c r="B1158" s="115">
        <f t="shared" si="119"/>
        <v>1.8749145924841384</v>
      </c>
      <c r="C1158" s="49">
        <f t="shared" si="120"/>
        <v>675.6145186974519</v>
      </c>
      <c r="D1158" s="49">
        <f t="shared" si="121"/>
        <v>0.28841176470588237</v>
      </c>
      <c r="E1158" s="49">
        <f t="shared" si="121"/>
        <v>0.49910588235294118</v>
      </c>
      <c r="F1158" s="49">
        <f t="shared" si="121"/>
        <v>1</v>
      </c>
      <c r="G1158" s="49" t="e">
        <f t="shared" si="123"/>
        <v>#REF!</v>
      </c>
      <c r="H1158" s="49" t="e">
        <f t="shared" si="123"/>
        <v>#REF!</v>
      </c>
      <c r="I1158" s="49" t="e">
        <f t="shared" si="123"/>
        <v>#REF!</v>
      </c>
      <c r="J1158" s="116"/>
      <c r="K1158" s="116"/>
      <c r="L1158" s="116"/>
      <c r="N1158" s="49">
        <v>73.545000000000002</v>
      </c>
      <c r="O1158" s="49">
        <v>127.27200000000001</v>
      </c>
      <c r="P1158" s="49">
        <v>255</v>
      </c>
    </row>
    <row r="1159" spans="1:16" x14ac:dyDescent="0.3">
      <c r="A1159" s="49">
        <v>1113</v>
      </c>
      <c r="B1159" s="115">
        <f t="shared" si="119"/>
        <v>1.8729136163982429</v>
      </c>
      <c r="C1159" s="49">
        <f t="shared" si="120"/>
        <v>676.33632908067568</v>
      </c>
      <c r="D1159" s="49">
        <f t="shared" si="121"/>
        <v>0.29410627450980392</v>
      </c>
      <c r="E1159" s="49">
        <f t="shared" si="121"/>
        <v>0.49499607843137255</v>
      </c>
      <c r="F1159" s="49">
        <f t="shared" si="121"/>
        <v>1</v>
      </c>
      <c r="G1159" s="49" t="e">
        <f t="shared" si="123"/>
        <v>#REF!</v>
      </c>
      <c r="H1159" s="49" t="e">
        <f t="shared" si="123"/>
        <v>#REF!</v>
      </c>
      <c r="I1159" s="49" t="e">
        <f t="shared" si="123"/>
        <v>#REF!</v>
      </c>
      <c r="J1159" s="116"/>
      <c r="K1159" s="116"/>
      <c r="L1159" s="116"/>
      <c r="N1159" s="49">
        <v>74.997100000000003</v>
      </c>
      <c r="O1159" s="49">
        <v>126.224</v>
      </c>
      <c r="P1159" s="49">
        <v>255</v>
      </c>
    </row>
    <row r="1160" spans="1:16" x14ac:dyDescent="0.3">
      <c r="A1160" s="49">
        <v>1114</v>
      </c>
      <c r="B1160" s="115">
        <f t="shared" si="119"/>
        <v>1.8709126403123473</v>
      </c>
      <c r="C1160" s="49">
        <f t="shared" si="120"/>
        <v>677.05968344332882</v>
      </c>
      <c r="D1160" s="49">
        <f t="shared" si="121"/>
        <v>0.29005921568627452</v>
      </c>
      <c r="E1160" s="49">
        <f t="shared" si="121"/>
        <v>0.49234509803921567</v>
      </c>
      <c r="F1160" s="49">
        <f t="shared" si="121"/>
        <v>1</v>
      </c>
      <c r="G1160" s="49" t="e">
        <f t="shared" si="123"/>
        <v>#REF!</v>
      </c>
      <c r="H1160" s="49" t="e">
        <f t="shared" si="123"/>
        <v>#REF!</v>
      </c>
      <c r="I1160" s="49" t="e">
        <f t="shared" si="123"/>
        <v>#REF!</v>
      </c>
      <c r="J1160" s="116"/>
      <c r="K1160" s="116"/>
      <c r="L1160" s="116"/>
      <c r="N1160" s="49">
        <v>73.965100000000007</v>
      </c>
      <c r="O1160" s="49">
        <v>125.548</v>
      </c>
      <c r="P1160" s="49">
        <v>255</v>
      </c>
    </row>
    <row r="1161" spans="1:16" x14ac:dyDescent="0.3">
      <c r="A1161" s="49">
        <v>1115</v>
      </c>
      <c r="B1161" s="115">
        <f t="shared" si="119"/>
        <v>1.8689116642264518</v>
      </c>
      <c r="C1161" s="49">
        <f t="shared" si="120"/>
        <v>677.78458674465992</v>
      </c>
      <c r="D1161" s="49">
        <f t="shared" si="121"/>
        <v>0.28476431372549021</v>
      </c>
      <c r="E1161" s="49">
        <f t="shared" si="121"/>
        <v>0.48950588235294118</v>
      </c>
      <c r="F1161" s="49">
        <f t="shared" si="121"/>
        <v>1</v>
      </c>
      <c r="G1161" s="49" t="e">
        <f t="shared" si="123"/>
        <v>#REF!</v>
      </c>
      <c r="H1161" s="49" t="e">
        <f t="shared" si="123"/>
        <v>#REF!</v>
      </c>
      <c r="I1161" s="49" t="e">
        <f t="shared" si="123"/>
        <v>#REF!</v>
      </c>
      <c r="J1161" s="116"/>
      <c r="K1161" s="116"/>
      <c r="L1161" s="116"/>
      <c r="N1161" s="49">
        <v>72.614900000000006</v>
      </c>
      <c r="O1161" s="49">
        <v>124.824</v>
      </c>
      <c r="P1161" s="49">
        <v>255</v>
      </c>
    </row>
    <row r="1162" spans="1:16" x14ac:dyDescent="0.3">
      <c r="A1162" s="49">
        <v>1116</v>
      </c>
      <c r="B1162" s="115">
        <f t="shared" si="119"/>
        <v>1.8669106881405562</v>
      </c>
      <c r="C1162" s="49">
        <f t="shared" si="120"/>
        <v>678.5110439651794</v>
      </c>
      <c r="D1162" s="49">
        <f t="shared" si="121"/>
        <v>0.28434470588235294</v>
      </c>
      <c r="E1162" s="49">
        <f t="shared" si="121"/>
        <v>0.47915686274509806</v>
      </c>
      <c r="F1162" s="49">
        <f t="shared" si="121"/>
        <v>1</v>
      </c>
      <c r="G1162" s="49" t="e">
        <f t="shared" si="123"/>
        <v>#REF!</v>
      </c>
      <c r="H1162" s="49" t="e">
        <f t="shared" si="123"/>
        <v>#REF!</v>
      </c>
      <c r="I1162" s="49" t="e">
        <f t="shared" si="123"/>
        <v>#REF!</v>
      </c>
      <c r="J1162" s="116"/>
      <c r="K1162" s="116"/>
      <c r="L1162" s="116"/>
      <c r="N1162" s="49">
        <v>72.507900000000006</v>
      </c>
      <c r="O1162" s="49">
        <v>122.185</v>
      </c>
      <c r="P1162" s="49">
        <v>255</v>
      </c>
    </row>
    <row r="1163" spans="1:16" x14ac:dyDescent="0.3">
      <c r="A1163" s="49">
        <v>1117</v>
      </c>
      <c r="B1163" s="115">
        <f t="shared" si="119"/>
        <v>1.8649097120546607</v>
      </c>
      <c r="C1163" s="49">
        <f t="shared" si="120"/>
        <v>679.23906010677297</v>
      </c>
      <c r="D1163" s="49">
        <f t="shared" si="121"/>
        <v>0.28406980392156861</v>
      </c>
      <c r="E1163" s="49">
        <f t="shared" si="121"/>
        <v>0.47248627450980391</v>
      </c>
      <c r="F1163" s="49">
        <f t="shared" si="121"/>
        <v>1</v>
      </c>
      <c r="G1163" s="49" t="e">
        <f t="shared" si="123"/>
        <v>#REF!</v>
      </c>
      <c r="H1163" s="49" t="e">
        <f t="shared" si="123"/>
        <v>#REF!</v>
      </c>
      <c r="I1163" s="49" t="e">
        <f t="shared" si="123"/>
        <v>#REF!</v>
      </c>
      <c r="J1163" s="116"/>
      <c r="K1163" s="116"/>
      <c r="L1163" s="116"/>
      <c r="N1163" s="49">
        <v>72.437799999999996</v>
      </c>
      <c r="O1163" s="49">
        <v>120.48399999999999</v>
      </c>
      <c r="P1163" s="49">
        <v>255</v>
      </c>
    </row>
    <row r="1164" spans="1:16" x14ac:dyDescent="0.3">
      <c r="A1164" s="49">
        <v>1118</v>
      </c>
      <c r="B1164" s="115">
        <f t="shared" si="119"/>
        <v>1.8629087359687651</v>
      </c>
      <c r="C1164" s="49">
        <f t="shared" si="120"/>
        <v>679.96864019281679</v>
      </c>
      <c r="D1164" s="49">
        <f t="shared" si="121"/>
        <v>0.28487215686274509</v>
      </c>
      <c r="E1164" s="49">
        <f t="shared" si="121"/>
        <v>0.47478039215686274</v>
      </c>
      <c r="F1164" s="49">
        <f t="shared" si="121"/>
        <v>1</v>
      </c>
      <c r="G1164" s="49" t="e">
        <f t="shared" si="123"/>
        <v>#REF!</v>
      </c>
      <c r="H1164" s="49" t="e">
        <f t="shared" si="123"/>
        <v>#REF!</v>
      </c>
      <c r="I1164" s="49" t="e">
        <f t="shared" si="123"/>
        <v>#REF!</v>
      </c>
      <c r="J1164" s="116"/>
      <c r="K1164" s="116"/>
      <c r="L1164" s="116"/>
      <c r="N1164" s="49">
        <v>72.642399999999995</v>
      </c>
      <c r="O1164" s="49">
        <v>121.069</v>
      </c>
      <c r="P1164" s="49">
        <v>255</v>
      </c>
    </row>
    <row r="1165" spans="1:16" x14ac:dyDescent="0.3">
      <c r="A1165" s="49">
        <v>1119</v>
      </c>
      <c r="B1165" s="115">
        <f t="shared" si="119"/>
        <v>1.8609077598828696</v>
      </c>
      <c r="C1165" s="49">
        <f t="shared" si="120"/>
        <v>680.69978926829288</v>
      </c>
      <c r="D1165" s="49">
        <f t="shared" si="121"/>
        <v>0.28612509803921565</v>
      </c>
      <c r="E1165" s="49">
        <f t="shared" si="121"/>
        <v>0.47218431372549019</v>
      </c>
      <c r="F1165" s="49">
        <f t="shared" si="121"/>
        <v>1</v>
      </c>
      <c r="G1165" s="49" t="e">
        <f t="shared" si="123"/>
        <v>#REF!</v>
      </c>
      <c r="H1165" s="49" t="e">
        <f t="shared" si="123"/>
        <v>#REF!</v>
      </c>
      <c r="I1165" s="49" t="e">
        <f t="shared" si="123"/>
        <v>#REF!</v>
      </c>
      <c r="J1165" s="116"/>
      <c r="K1165" s="116"/>
      <c r="L1165" s="116"/>
      <c r="N1165" s="49">
        <v>72.9619</v>
      </c>
      <c r="O1165" s="49">
        <v>120.407</v>
      </c>
      <c r="P1165" s="49">
        <v>255</v>
      </c>
    </row>
    <row r="1166" spans="1:16" x14ac:dyDescent="0.3">
      <c r="A1166" s="49">
        <v>1120</v>
      </c>
      <c r="B1166" s="115">
        <f t="shared" si="119"/>
        <v>1.8589067837969739</v>
      </c>
      <c r="C1166" s="49">
        <f t="shared" si="120"/>
        <v>681.4325123999057</v>
      </c>
      <c r="D1166" s="49">
        <f t="shared" si="121"/>
        <v>0.29255215686274511</v>
      </c>
      <c r="E1166" s="49">
        <f t="shared" si="121"/>
        <v>0.46810196078431371</v>
      </c>
      <c r="F1166" s="49">
        <f t="shared" si="121"/>
        <v>1</v>
      </c>
      <c r="G1166" s="49" t="e">
        <f t="shared" si="123"/>
        <v>#REF!</v>
      </c>
      <c r="H1166" s="49" t="e">
        <f t="shared" si="123"/>
        <v>#REF!</v>
      </c>
      <c r="I1166" s="49" t="e">
        <f t="shared" si="123"/>
        <v>#REF!</v>
      </c>
      <c r="J1166" s="116"/>
      <c r="K1166" s="116"/>
      <c r="L1166" s="116"/>
      <c r="N1166" s="49">
        <v>74.600800000000007</v>
      </c>
      <c r="O1166" s="49">
        <v>119.366</v>
      </c>
      <c r="P1166" s="49">
        <v>255</v>
      </c>
    </row>
    <row r="1167" spans="1:16" x14ac:dyDescent="0.3">
      <c r="A1167" s="49">
        <v>1121</v>
      </c>
      <c r="B1167" s="115">
        <f t="shared" si="119"/>
        <v>1.8569058077110785</v>
      </c>
      <c r="C1167" s="49">
        <f t="shared" si="120"/>
        <v>682.16681467619867</v>
      </c>
      <c r="D1167" s="49">
        <f t="shared" si="121"/>
        <v>0.29949176470588235</v>
      </c>
      <c r="E1167" s="49">
        <f t="shared" si="121"/>
        <v>0.46666666666666662</v>
      </c>
      <c r="F1167" s="49">
        <f t="shared" si="121"/>
        <v>1</v>
      </c>
      <c r="G1167" s="49" t="e">
        <f t="shared" ref="G1167:I1182" si="124">G1166</f>
        <v>#REF!</v>
      </c>
      <c r="H1167" s="49" t="e">
        <f t="shared" si="124"/>
        <v>#REF!</v>
      </c>
      <c r="I1167" s="49" t="e">
        <f t="shared" si="124"/>
        <v>#REF!</v>
      </c>
      <c r="J1167" s="116"/>
      <c r="K1167" s="116"/>
      <c r="L1167" s="116"/>
      <c r="N1167" s="49">
        <v>76.370400000000004</v>
      </c>
      <c r="O1167" s="49">
        <v>119</v>
      </c>
      <c r="P1167" s="49">
        <v>255</v>
      </c>
    </row>
    <row r="1168" spans="1:16" x14ac:dyDescent="0.3">
      <c r="A1168" s="49">
        <v>1122</v>
      </c>
      <c r="B1168" s="115">
        <f t="shared" si="119"/>
        <v>1.8549048316251828</v>
      </c>
      <c r="C1168" s="49">
        <f t="shared" si="120"/>
        <v>682.90270120767252</v>
      </c>
      <c r="D1168" s="49">
        <f t="shared" si="121"/>
        <v>0.29588039215686274</v>
      </c>
      <c r="E1168" s="49">
        <f t="shared" si="121"/>
        <v>0.46599215686274509</v>
      </c>
      <c r="F1168" s="49">
        <f t="shared" si="121"/>
        <v>1</v>
      </c>
      <c r="G1168" s="49" t="e">
        <f t="shared" si="124"/>
        <v>#REF!</v>
      </c>
      <c r="H1168" s="49" t="e">
        <f t="shared" si="124"/>
        <v>#REF!</v>
      </c>
      <c r="I1168" s="49" t="e">
        <f t="shared" si="124"/>
        <v>#REF!</v>
      </c>
      <c r="J1168" s="116"/>
      <c r="K1168" s="116"/>
      <c r="L1168" s="116"/>
      <c r="N1168" s="49">
        <v>75.4495</v>
      </c>
      <c r="O1168" s="49">
        <v>118.828</v>
      </c>
      <c r="P1168" s="49">
        <v>255</v>
      </c>
    </row>
    <row r="1169" spans="1:16" x14ac:dyDescent="0.3">
      <c r="A1169" s="49">
        <v>1123</v>
      </c>
      <c r="B1169" s="115">
        <f t="shared" si="119"/>
        <v>1.8529038555392874</v>
      </c>
      <c r="C1169" s="49">
        <f t="shared" si="120"/>
        <v>683.64017712690327</v>
      </c>
      <c r="D1169" s="49">
        <f t="shared" si="121"/>
        <v>0.29178078431372551</v>
      </c>
      <c r="E1169" s="49">
        <f t="shared" si="121"/>
        <v>0.45976862745098035</v>
      </c>
      <c r="F1169" s="49">
        <f t="shared" si="121"/>
        <v>1</v>
      </c>
      <c r="G1169" s="49" t="e">
        <f t="shared" si="124"/>
        <v>#REF!</v>
      </c>
      <c r="H1169" s="49" t="e">
        <f t="shared" si="124"/>
        <v>#REF!</v>
      </c>
      <c r="I1169" s="49" t="e">
        <f t="shared" si="124"/>
        <v>#REF!</v>
      </c>
      <c r="J1169" s="116"/>
      <c r="K1169" s="116"/>
      <c r="L1169" s="116"/>
      <c r="N1169" s="49">
        <v>74.4041</v>
      </c>
      <c r="O1169" s="49">
        <v>117.241</v>
      </c>
      <c r="P1169" s="49">
        <v>255</v>
      </c>
    </row>
    <row r="1170" spans="1:16" x14ac:dyDescent="0.3">
      <c r="A1170" s="49">
        <v>1124</v>
      </c>
      <c r="B1170" s="115">
        <f t="shared" si="119"/>
        <v>1.8509028794533917</v>
      </c>
      <c r="C1170" s="49">
        <f t="shared" si="120"/>
        <v>684.37924758866211</v>
      </c>
      <c r="D1170" s="49">
        <f t="shared" si="121"/>
        <v>0.29454941176470589</v>
      </c>
      <c r="E1170" s="49">
        <f t="shared" si="121"/>
        <v>0.44993725490196074</v>
      </c>
      <c r="F1170" s="49">
        <f t="shared" si="121"/>
        <v>1</v>
      </c>
      <c r="G1170" s="49" t="e">
        <f t="shared" si="124"/>
        <v>#REF!</v>
      </c>
      <c r="H1170" s="49" t="e">
        <f t="shared" si="124"/>
        <v>#REF!</v>
      </c>
      <c r="I1170" s="49" t="e">
        <f t="shared" si="124"/>
        <v>#REF!</v>
      </c>
      <c r="J1170" s="116"/>
      <c r="K1170" s="116"/>
      <c r="L1170" s="116"/>
      <c r="N1170" s="49">
        <v>75.110100000000003</v>
      </c>
      <c r="O1170" s="49">
        <v>114.73399999999999</v>
      </c>
      <c r="P1170" s="49">
        <v>255</v>
      </c>
    </row>
    <row r="1171" spans="1:16" x14ac:dyDescent="0.3">
      <c r="A1171" s="49">
        <v>1125</v>
      </c>
      <c r="B1171" s="115">
        <f t="shared" si="119"/>
        <v>1.8489019033674963</v>
      </c>
      <c r="C1171" s="49">
        <f t="shared" si="120"/>
        <v>685.11991777003504</v>
      </c>
      <c r="D1171" s="49">
        <f t="shared" si="121"/>
        <v>0.29803921568627451</v>
      </c>
      <c r="E1171" s="49">
        <f t="shared" si="121"/>
        <v>0.44565882352941172</v>
      </c>
      <c r="F1171" s="49">
        <f t="shared" si="121"/>
        <v>1</v>
      </c>
      <c r="G1171" s="49" t="e">
        <f t="shared" si="124"/>
        <v>#REF!</v>
      </c>
      <c r="H1171" s="49" t="e">
        <f t="shared" si="124"/>
        <v>#REF!</v>
      </c>
      <c r="I1171" s="49" t="e">
        <f t="shared" si="124"/>
        <v>#REF!</v>
      </c>
      <c r="J1171" s="116"/>
      <c r="K1171" s="116"/>
      <c r="L1171" s="116"/>
      <c r="N1171" s="49">
        <v>76</v>
      </c>
      <c r="O1171" s="49">
        <v>113.643</v>
      </c>
      <c r="P1171" s="49">
        <v>255</v>
      </c>
    </row>
    <row r="1172" spans="1:16" x14ac:dyDescent="0.3">
      <c r="A1172" s="49">
        <v>1126</v>
      </c>
      <c r="B1172" s="115">
        <f t="shared" si="119"/>
        <v>1.8469009272816006</v>
      </c>
      <c r="C1172" s="49">
        <f t="shared" si="120"/>
        <v>685.86219287054439</v>
      </c>
      <c r="D1172" s="49">
        <f t="shared" si="121"/>
        <v>0.29870117647058825</v>
      </c>
      <c r="E1172" s="49">
        <f t="shared" si="121"/>
        <v>0.44612941176470589</v>
      </c>
      <c r="F1172" s="49">
        <f t="shared" si="121"/>
        <v>1</v>
      </c>
      <c r="G1172" s="49" t="e">
        <f t="shared" si="124"/>
        <v>#REF!</v>
      </c>
      <c r="H1172" s="49" t="e">
        <f t="shared" si="124"/>
        <v>#REF!</v>
      </c>
      <c r="I1172" s="49" t="e">
        <f t="shared" si="124"/>
        <v>#REF!</v>
      </c>
      <c r="J1172" s="116"/>
      <c r="K1172" s="116"/>
      <c r="L1172" s="116"/>
      <c r="N1172" s="49">
        <v>76.168800000000005</v>
      </c>
      <c r="O1172" s="49">
        <v>113.76300000000001</v>
      </c>
      <c r="P1172" s="49">
        <v>255</v>
      </c>
    </row>
    <row r="1173" spans="1:16" x14ac:dyDescent="0.3">
      <c r="A1173" s="49">
        <v>1127</v>
      </c>
      <c r="B1173" s="115">
        <f t="shared" si="119"/>
        <v>1.8448999511957052</v>
      </c>
      <c r="C1173" s="49">
        <f t="shared" si="120"/>
        <v>686.60607811226942</v>
      </c>
      <c r="D1173" s="49">
        <f t="shared" si="121"/>
        <v>0.3000258823529412</v>
      </c>
      <c r="E1173" s="49">
        <f t="shared" si="121"/>
        <v>0.44529411764705878</v>
      </c>
      <c r="F1173" s="49">
        <f t="shared" si="121"/>
        <v>1</v>
      </c>
      <c r="G1173" s="49" t="e">
        <f t="shared" si="124"/>
        <v>#REF!</v>
      </c>
      <c r="H1173" s="49" t="e">
        <f t="shared" si="124"/>
        <v>#REF!</v>
      </c>
      <c r="I1173" s="49" t="e">
        <f t="shared" si="124"/>
        <v>#REF!</v>
      </c>
      <c r="J1173" s="116"/>
      <c r="K1173" s="116"/>
      <c r="L1173" s="116"/>
      <c r="N1173" s="49">
        <v>76.506600000000006</v>
      </c>
      <c r="O1173" s="49">
        <v>113.55</v>
      </c>
      <c r="P1173" s="49">
        <v>255</v>
      </c>
    </row>
    <row r="1174" spans="1:16" x14ac:dyDescent="0.3">
      <c r="A1174" s="49">
        <v>1128</v>
      </c>
      <c r="B1174" s="115">
        <f t="shared" si="119"/>
        <v>1.8428989751098095</v>
      </c>
      <c r="C1174" s="49">
        <f t="shared" si="120"/>
        <v>687.35157873997002</v>
      </c>
      <c r="D1174" s="49">
        <f t="shared" si="121"/>
        <v>0.30118</v>
      </c>
      <c r="E1174" s="49">
        <f t="shared" si="121"/>
        <v>0.44071764705882349</v>
      </c>
      <c r="F1174" s="49">
        <f t="shared" si="121"/>
        <v>1</v>
      </c>
      <c r="G1174" s="49" t="e">
        <f t="shared" si="124"/>
        <v>#REF!</v>
      </c>
      <c r="H1174" s="49" t="e">
        <f t="shared" si="124"/>
        <v>#REF!</v>
      </c>
      <c r="I1174" s="49" t="e">
        <f t="shared" si="124"/>
        <v>#REF!</v>
      </c>
      <c r="J1174" s="116"/>
      <c r="K1174" s="116"/>
      <c r="L1174" s="116"/>
      <c r="N1174" s="49">
        <v>76.800899999999999</v>
      </c>
      <c r="O1174" s="49">
        <v>112.383</v>
      </c>
      <c r="P1174" s="49">
        <v>255</v>
      </c>
    </row>
    <row r="1175" spans="1:16" x14ac:dyDescent="0.3">
      <c r="A1175" s="49">
        <v>1129</v>
      </c>
      <c r="B1175" s="115">
        <f t="shared" si="119"/>
        <v>1.840897999023914</v>
      </c>
      <c r="C1175" s="49">
        <f t="shared" si="120"/>
        <v>688.09870002120908</v>
      </c>
      <c r="D1175" s="49">
        <f t="shared" si="121"/>
        <v>0.30196078431372547</v>
      </c>
      <c r="E1175" s="49">
        <f t="shared" si="121"/>
        <v>0.4347137254901961</v>
      </c>
      <c r="F1175" s="49">
        <f t="shared" si="121"/>
        <v>1</v>
      </c>
      <c r="G1175" s="49" t="e">
        <f t="shared" si="124"/>
        <v>#REF!</v>
      </c>
      <c r="H1175" s="49" t="e">
        <f t="shared" si="124"/>
        <v>#REF!</v>
      </c>
      <c r="I1175" s="49" t="e">
        <f t="shared" si="124"/>
        <v>#REF!</v>
      </c>
      <c r="J1175" s="116"/>
      <c r="K1175" s="116"/>
      <c r="L1175" s="116"/>
      <c r="N1175" s="49">
        <v>77</v>
      </c>
      <c r="O1175" s="49">
        <v>110.852</v>
      </c>
      <c r="P1175" s="49">
        <v>255</v>
      </c>
    </row>
    <row r="1176" spans="1:16" x14ac:dyDescent="0.3">
      <c r="A1176" s="49">
        <v>1130</v>
      </c>
      <c r="B1176" s="115">
        <f t="shared" si="119"/>
        <v>1.8388970229380184</v>
      </c>
      <c r="C1176" s="49">
        <f t="shared" si="120"/>
        <v>688.84744724647703</v>
      </c>
      <c r="D1176" s="49">
        <f t="shared" si="121"/>
        <v>0.29728431372549019</v>
      </c>
      <c r="E1176" s="49">
        <f t="shared" si="121"/>
        <v>0.43135686274509799</v>
      </c>
      <c r="F1176" s="49">
        <f t="shared" si="121"/>
        <v>1</v>
      </c>
      <c r="G1176" s="49" t="e">
        <f t="shared" si="124"/>
        <v>#REF!</v>
      </c>
      <c r="H1176" s="49" t="e">
        <f t="shared" si="124"/>
        <v>#REF!</v>
      </c>
      <c r="I1176" s="49" t="e">
        <f t="shared" si="124"/>
        <v>#REF!</v>
      </c>
      <c r="J1176" s="116"/>
      <c r="K1176" s="116"/>
      <c r="L1176" s="116"/>
      <c r="N1176" s="49">
        <v>75.807500000000005</v>
      </c>
      <c r="O1176" s="49">
        <v>109.996</v>
      </c>
      <c r="P1176" s="49">
        <v>255</v>
      </c>
    </row>
    <row r="1177" spans="1:16" x14ac:dyDescent="0.3">
      <c r="A1177" s="49">
        <v>1131</v>
      </c>
      <c r="B1177" s="115">
        <f t="shared" si="119"/>
        <v>1.8368960468521229</v>
      </c>
      <c r="C1177" s="49">
        <f t="shared" si="120"/>
        <v>689.59782572931636</v>
      </c>
      <c r="D1177" s="49">
        <f t="shared" si="121"/>
        <v>0.29184392156862743</v>
      </c>
      <c r="E1177" s="49">
        <f t="shared" si="121"/>
        <v>0.43214901960784308</v>
      </c>
      <c r="F1177" s="49">
        <f t="shared" si="121"/>
        <v>1</v>
      </c>
      <c r="G1177" s="49" t="e">
        <f t="shared" si="124"/>
        <v>#REF!</v>
      </c>
      <c r="H1177" s="49" t="e">
        <f t="shared" si="124"/>
        <v>#REF!</v>
      </c>
      <c r="I1177" s="49" t="e">
        <f t="shared" si="124"/>
        <v>#REF!</v>
      </c>
      <c r="J1177" s="116"/>
      <c r="K1177" s="116"/>
      <c r="L1177" s="116"/>
      <c r="N1177" s="49">
        <v>74.420199999999994</v>
      </c>
      <c r="O1177" s="49">
        <v>110.19799999999999</v>
      </c>
      <c r="P1177" s="49">
        <v>255</v>
      </c>
    </row>
    <row r="1178" spans="1:16" x14ac:dyDescent="0.3">
      <c r="A1178" s="49">
        <v>1132</v>
      </c>
      <c r="B1178" s="115">
        <f t="shared" si="119"/>
        <v>1.8348950707662273</v>
      </c>
      <c r="C1178" s="49">
        <f t="shared" si="120"/>
        <v>690.34984080644756</v>
      </c>
      <c r="D1178" s="49">
        <f t="shared" si="121"/>
        <v>0.2971286274509804</v>
      </c>
      <c r="E1178" s="49">
        <f t="shared" si="121"/>
        <v>0.42687058823529411</v>
      </c>
      <c r="F1178" s="49">
        <f t="shared" si="121"/>
        <v>1</v>
      </c>
      <c r="G1178" s="49" t="e">
        <f t="shared" si="124"/>
        <v>#REF!</v>
      </c>
      <c r="H1178" s="49" t="e">
        <f t="shared" si="124"/>
        <v>#REF!</v>
      </c>
      <c r="I1178" s="49" t="e">
        <f t="shared" si="124"/>
        <v>#REF!</v>
      </c>
      <c r="J1178" s="116"/>
      <c r="K1178" s="116"/>
      <c r="L1178" s="116"/>
      <c r="N1178" s="49">
        <v>75.767799999999994</v>
      </c>
      <c r="O1178" s="49">
        <v>108.852</v>
      </c>
      <c r="P1178" s="49">
        <v>255</v>
      </c>
    </row>
    <row r="1179" spans="1:16" x14ac:dyDescent="0.3">
      <c r="A1179" s="49">
        <v>1133</v>
      </c>
      <c r="B1179" s="115">
        <f t="shared" si="119"/>
        <v>1.8328940946803318</v>
      </c>
      <c r="C1179" s="49">
        <f t="shared" si="120"/>
        <v>691.10349783789559</v>
      </c>
      <c r="D1179" s="49">
        <f t="shared" si="121"/>
        <v>0.30306313725490192</v>
      </c>
      <c r="E1179" s="49">
        <f t="shared" si="121"/>
        <v>0.41807843137254902</v>
      </c>
      <c r="F1179" s="49">
        <f t="shared" si="121"/>
        <v>1</v>
      </c>
      <c r="G1179" s="49" t="e">
        <f t="shared" si="124"/>
        <v>#REF!</v>
      </c>
      <c r="H1179" s="49" t="e">
        <f t="shared" si="124"/>
        <v>#REF!</v>
      </c>
      <c r="I1179" s="49" t="e">
        <f t="shared" si="124"/>
        <v>#REF!</v>
      </c>
      <c r="J1179" s="116"/>
      <c r="K1179" s="116"/>
      <c r="L1179" s="116"/>
      <c r="N1179" s="49">
        <v>77.281099999999995</v>
      </c>
      <c r="O1179" s="49">
        <v>106.61</v>
      </c>
      <c r="P1179" s="49">
        <v>255</v>
      </c>
    </row>
    <row r="1180" spans="1:16" x14ac:dyDescent="0.3">
      <c r="A1180" s="49">
        <v>1134</v>
      </c>
      <c r="B1180" s="115">
        <f t="shared" si="119"/>
        <v>1.8308931185944362</v>
      </c>
      <c r="C1180" s="49">
        <f t="shared" si="120"/>
        <v>691.85880220711738</v>
      </c>
      <c r="D1180" s="49">
        <f t="shared" si="121"/>
        <v>0.3038078431372549</v>
      </c>
      <c r="E1180" s="49">
        <f t="shared" si="121"/>
        <v>0.41447450980392159</v>
      </c>
      <c r="F1180" s="49">
        <f t="shared" si="121"/>
        <v>1</v>
      </c>
      <c r="G1180" s="49" t="e">
        <f t="shared" si="124"/>
        <v>#REF!</v>
      </c>
      <c r="H1180" s="49" t="e">
        <f t="shared" si="124"/>
        <v>#REF!</v>
      </c>
      <c r="I1180" s="49" t="e">
        <f t="shared" si="124"/>
        <v>#REF!</v>
      </c>
      <c r="J1180" s="116"/>
      <c r="K1180" s="116"/>
      <c r="L1180" s="116"/>
      <c r="N1180" s="49">
        <v>77.471000000000004</v>
      </c>
      <c r="O1180" s="49">
        <v>105.691</v>
      </c>
      <c r="P1180" s="49">
        <v>255</v>
      </c>
    </row>
    <row r="1181" spans="1:16" x14ac:dyDescent="0.3">
      <c r="A1181" s="49">
        <v>1135</v>
      </c>
      <c r="B1181" s="115">
        <f t="shared" si="119"/>
        <v>1.8288921425085407</v>
      </c>
      <c r="C1181" s="49">
        <f t="shared" si="120"/>
        <v>692.61575932112953</v>
      </c>
      <c r="D1181" s="49">
        <f t="shared" si="121"/>
        <v>0.30519333333333332</v>
      </c>
      <c r="E1181" s="49">
        <f t="shared" si="121"/>
        <v>0.41295686274509807</v>
      </c>
      <c r="F1181" s="49">
        <f t="shared" si="121"/>
        <v>1</v>
      </c>
      <c r="G1181" s="49" t="e">
        <f t="shared" si="124"/>
        <v>#REF!</v>
      </c>
      <c r="H1181" s="49" t="e">
        <f t="shared" si="124"/>
        <v>#REF!</v>
      </c>
      <c r="I1181" s="49" t="e">
        <f t="shared" si="124"/>
        <v>#REF!</v>
      </c>
      <c r="J1181" s="116"/>
      <c r="K1181" s="116"/>
      <c r="L1181" s="116"/>
      <c r="N1181" s="49">
        <v>77.824299999999994</v>
      </c>
      <c r="O1181" s="49">
        <v>105.304</v>
      </c>
      <c r="P1181" s="49">
        <v>255</v>
      </c>
    </row>
    <row r="1182" spans="1:16" x14ac:dyDescent="0.3">
      <c r="A1182" s="49">
        <v>1136</v>
      </c>
      <c r="B1182" s="115">
        <f t="shared" si="119"/>
        <v>1.826891166422645</v>
      </c>
      <c r="C1182" s="49">
        <f t="shared" si="120"/>
        <v>693.37437461063791</v>
      </c>
      <c r="D1182" s="49">
        <f t="shared" si="121"/>
        <v>0.30080274509803923</v>
      </c>
      <c r="E1182" s="49">
        <f t="shared" si="121"/>
        <v>0.41411764705882353</v>
      </c>
      <c r="F1182" s="49">
        <f t="shared" si="121"/>
        <v>1</v>
      </c>
      <c r="G1182" s="49" t="e">
        <f t="shared" si="124"/>
        <v>#REF!</v>
      </c>
      <c r="H1182" s="49" t="e">
        <f t="shared" si="124"/>
        <v>#REF!</v>
      </c>
      <c r="I1182" s="49" t="e">
        <f t="shared" si="124"/>
        <v>#REF!</v>
      </c>
      <c r="J1182" s="116"/>
      <c r="K1182" s="116"/>
      <c r="L1182" s="116"/>
      <c r="N1182" s="49">
        <v>76.704700000000003</v>
      </c>
      <c r="O1182" s="49">
        <v>105.6</v>
      </c>
      <c r="P1182" s="49">
        <v>255</v>
      </c>
    </row>
    <row r="1183" spans="1:16" x14ac:dyDescent="0.3">
      <c r="A1183" s="49">
        <v>1137</v>
      </c>
      <c r="B1183" s="115">
        <f t="shared" si="119"/>
        <v>1.8248901903367496</v>
      </c>
      <c r="C1183" s="49">
        <f t="shared" si="120"/>
        <v>694.13465353016704</v>
      </c>
      <c r="D1183" s="49">
        <f t="shared" si="121"/>
        <v>0.29466901960784314</v>
      </c>
      <c r="E1183" s="49">
        <f t="shared" si="121"/>
        <v>0.41568627450980389</v>
      </c>
      <c r="F1183" s="49">
        <f t="shared" si="121"/>
        <v>1</v>
      </c>
      <c r="G1183" s="49" t="e">
        <f t="shared" ref="G1183:I1198" si="125">G1182</f>
        <v>#REF!</v>
      </c>
      <c r="H1183" s="49" t="e">
        <f t="shared" si="125"/>
        <v>#REF!</v>
      </c>
      <c r="I1183" s="49" t="e">
        <f t="shared" si="125"/>
        <v>#REF!</v>
      </c>
      <c r="J1183" s="116"/>
      <c r="K1183" s="116"/>
      <c r="L1183" s="116"/>
      <c r="N1183" s="49">
        <v>75.140600000000006</v>
      </c>
      <c r="O1183" s="49">
        <v>106</v>
      </c>
      <c r="P1183" s="49">
        <v>255</v>
      </c>
    </row>
    <row r="1184" spans="1:16" x14ac:dyDescent="0.3">
      <c r="A1184" s="49">
        <v>1138</v>
      </c>
      <c r="B1184" s="115">
        <f t="shared" si="119"/>
        <v>1.8228892142508539</v>
      </c>
      <c r="C1184" s="49">
        <f t="shared" si="120"/>
        <v>694.89660155819149</v>
      </c>
      <c r="D1184" s="49">
        <f t="shared" si="121"/>
        <v>0.30460941176470585</v>
      </c>
      <c r="E1184" s="49">
        <f t="shared" si="121"/>
        <v>0.41045490196078427</v>
      </c>
      <c r="F1184" s="49">
        <f t="shared" si="121"/>
        <v>1</v>
      </c>
      <c r="G1184" s="49" t="e">
        <f t="shared" si="125"/>
        <v>#REF!</v>
      </c>
      <c r="H1184" s="49" t="e">
        <f t="shared" si="125"/>
        <v>#REF!</v>
      </c>
      <c r="I1184" s="49" t="e">
        <f t="shared" si="125"/>
        <v>#REF!</v>
      </c>
      <c r="J1184" s="116"/>
      <c r="K1184" s="116"/>
      <c r="L1184" s="116"/>
      <c r="N1184" s="49">
        <v>77.675399999999996</v>
      </c>
      <c r="O1184" s="49">
        <v>104.666</v>
      </c>
      <c r="P1184" s="49">
        <v>255</v>
      </c>
    </row>
    <row r="1185" spans="1:16" x14ac:dyDescent="0.3">
      <c r="A1185" s="49">
        <v>1139</v>
      </c>
      <c r="B1185" s="115">
        <f t="shared" si="119"/>
        <v>1.8208882381649585</v>
      </c>
      <c r="C1185" s="49">
        <f t="shared" si="120"/>
        <v>695.6602241972663</v>
      </c>
      <c r="D1185" s="49">
        <f t="shared" si="121"/>
        <v>0.31764705882352939</v>
      </c>
      <c r="E1185" s="49">
        <f t="shared" si="121"/>
        <v>0.40427843137254899</v>
      </c>
      <c r="F1185" s="49">
        <f t="shared" si="121"/>
        <v>1</v>
      </c>
      <c r="G1185" s="49" t="e">
        <f t="shared" si="125"/>
        <v>#REF!</v>
      </c>
      <c r="H1185" s="49" t="e">
        <f t="shared" si="125"/>
        <v>#REF!</v>
      </c>
      <c r="I1185" s="49" t="e">
        <f t="shared" si="125"/>
        <v>#REF!</v>
      </c>
      <c r="J1185" s="116"/>
      <c r="K1185" s="116"/>
      <c r="L1185" s="116"/>
      <c r="N1185" s="49">
        <v>81</v>
      </c>
      <c r="O1185" s="49">
        <v>103.09099999999999</v>
      </c>
      <c r="P1185" s="49">
        <v>255</v>
      </c>
    </row>
    <row r="1186" spans="1:16" x14ac:dyDescent="0.3">
      <c r="A1186" s="49">
        <v>1140</v>
      </c>
      <c r="B1186" s="115">
        <f t="shared" si="119"/>
        <v>1.8188872620790628</v>
      </c>
      <c r="C1186" s="49">
        <f t="shared" si="120"/>
        <v>696.42552697416102</v>
      </c>
      <c r="D1186" s="49">
        <f t="shared" si="121"/>
        <v>0.3106882352941176</v>
      </c>
      <c r="E1186" s="49">
        <f t="shared" si="121"/>
        <v>0.40494901960784313</v>
      </c>
      <c r="F1186" s="49">
        <f t="shared" si="121"/>
        <v>1</v>
      </c>
      <c r="G1186" s="49" t="e">
        <f t="shared" si="125"/>
        <v>#REF!</v>
      </c>
      <c r="H1186" s="49" t="e">
        <f t="shared" si="125"/>
        <v>#REF!</v>
      </c>
      <c r="I1186" s="49" t="e">
        <f t="shared" si="125"/>
        <v>#REF!</v>
      </c>
      <c r="J1186" s="116"/>
      <c r="K1186" s="116"/>
      <c r="L1186" s="116"/>
      <c r="N1186" s="49">
        <v>79.225499999999997</v>
      </c>
      <c r="O1186" s="49">
        <v>103.262</v>
      </c>
      <c r="P1186" s="49">
        <v>255</v>
      </c>
    </row>
    <row r="1187" spans="1:16" x14ac:dyDescent="0.3">
      <c r="A1187" s="49">
        <v>1141</v>
      </c>
      <c r="B1187" s="115">
        <f t="shared" si="119"/>
        <v>1.8168862859931674</v>
      </c>
      <c r="C1187" s="49">
        <f t="shared" si="120"/>
        <v>697.19251543999155</v>
      </c>
      <c r="D1187" s="49">
        <f t="shared" si="121"/>
        <v>0.30196078431372547</v>
      </c>
      <c r="E1187" s="49">
        <f t="shared" si="121"/>
        <v>0.40167843137254899</v>
      </c>
      <c r="F1187" s="49">
        <f t="shared" si="121"/>
        <v>1</v>
      </c>
      <c r="G1187" s="49" t="e">
        <f t="shared" si="125"/>
        <v>#REF!</v>
      </c>
      <c r="H1187" s="49" t="e">
        <f t="shared" si="125"/>
        <v>#REF!</v>
      </c>
      <c r="I1187" s="49" t="e">
        <f t="shared" si="125"/>
        <v>#REF!</v>
      </c>
      <c r="J1187" s="116"/>
      <c r="K1187" s="116"/>
      <c r="L1187" s="116"/>
      <c r="N1187" s="49">
        <v>77</v>
      </c>
      <c r="O1187" s="49">
        <v>102.428</v>
      </c>
      <c r="P1187" s="49">
        <v>255</v>
      </c>
    </row>
    <row r="1188" spans="1:16" x14ac:dyDescent="0.3">
      <c r="A1188" s="49">
        <v>1142</v>
      </c>
      <c r="B1188" s="115">
        <f t="shared" si="119"/>
        <v>1.8148853099072717</v>
      </c>
      <c r="C1188" s="49">
        <f t="shared" si="120"/>
        <v>697.9611951703555</v>
      </c>
      <c r="D1188" s="49">
        <f t="shared" si="121"/>
        <v>0.30890431372549015</v>
      </c>
      <c r="E1188" s="49">
        <f t="shared" si="121"/>
        <v>0.39793333333333331</v>
      </c>
      <c r="F1188" s="49">
        <f t="shared" si="121"/>
        <v>1</v>
      </c>
      <c r="G1188" s="49" t="e">
        <f t="shared" si="125"/>
        <v>#REF!</v>
      </c>
      <c r="H1188" s="49" t="e">
        <f t="shared" si="125"/>
        <v>#REF!</v>
      </c>
      <c r="I1188" s="49" t="e">
        <f t="shared" si="125"/>
        <v>#REF!</v>
      </c>
      <c r="J1188" s="116"/>
      <c r="K1188" s="116"/>
      <c r="L1188" s="116"/>
      <c r="N1188" s="49">
        <v>78.770600000000002</v>
      </c>
      <c r="O1188" s="49">
        <v>101.473</v>
      </c>
      <c r="P1188" s="49">
        <v>255</v>
      </c>
    </row>
    <row r="1189" spans="1:16" x14ac:dyDescent="0.3">
      <c r="A1189" s="49">
        <v>1143</v>
      </c>
      <c r="B1189" s="115">
        <f t="shared" si="119"/>
        <v>1.8128843338213763</v>
      </c>
      <c r="C1189" s="49">
        <f t="shared" si="120"/>
        <v>698.73157176546624</v>
      </c>
      <c r="D1189" s="49">
        <f t="shared" si="121"/>
        <v>0.31764705882352939</v>
      </c>
      <c r="E1189" s="49">
        <f t="shared" si="121"/>
        <v>0.3991490196078431</v>
      </c>
      <c r="F1189" s="49">
        <f t="shared" si="121"/>
        <v>1</v>
      </c>
      <c r="G1189" s="49" t="e">
        <f t="shared" si="125"/>
        <v>#REF!</v>
      </c>
      <c r="H1189" s="49" t="e">
        <f t="shared" si="125"/>
        <v>#REF!</v>
      </c>
      <c r="I1189" s="49" t="e">
        <f t="shared" si="125"/>
        <v>#REF!</v>
      </c>
      <c r="J1189" s="116"/>
      <c r="K1189" s="116"/>
      <c r="L1189" s="116"/>
      <c r="N1189" s="49">
        <v>81</v>
      </c>
      <c r="O1189" s="49">
        <v>101.783</v>
      </c>
      <c r="P1189" s="49">
        <v>255</v>
      </c>
    </row>
    <row r="1190" spans="1:16" x14ac:dyDescent="0.3">
      <c r="A1190" s="49">
        <v>1144</v>
      </c>
      <c r="B1190" s="115">
        <f t="shared" si="119"/>
        <v>1.8108833577354806</v>
      </c>
      <c r="C1190" s="49">
        <f t="shared" si="120"/>
        <v>699.50365085029</v>
      </c>
      <c r="D1190" s="49">
        <f t="shared" si="121"/>
        <v>0.31071882352941177</v>
      </c>
      <c r="E1190" s="49">
        <f t="shared" si="121"/>
        <v>0.39790196078431372</v>
      </c>
      <c r="F1190" s="49">
        <f t="shared" si="121"/>
        <v>1</v>
      </c>
      <c r="G1190" s="49" t="e">
        <f t="shared" si="125"/>
        <v>#REF!</v>
      </c>
      <c r="H1190" s="49" t="e">
        <f t="shared" si="125"/>
        <v>#REF!</v>
      </c>
      <c r="I1190" s="49" t="e">
        <f t="shared" si="125"/>
        <v>#REF!</v>
      </c>
      <c r="J1190" s="116"/>
      <c r="K1190" s="116"/>
      <c r="L1190" s="116"/>
      <c r="N1190" s="49">
        <v>79.2333</v>
      </c>
      <c r="O1190" s="49">
        <v>101.465</v>
      </c>
      <c r="P1190" s="49">
        <v>255</v>
      </c>
    </row>
    <row r="1191" spans="1:16" x14ac:dyDescent="0.3">
      <c r="A1191" s="49">
        <v>1145</v>
      </c>
      <c r="B1191" s="115">
        <f t="shared" si="119"/>
        <v>1.8088823816495851</v>
      </c>
      <c r="C1191" s="49">
        <f t="shared" si="120"/>
        <v>700.27743807468187</v>
      </c>
      <c r="D1191" s="49">
        <f t="shared" si="121"/>
        <v>0.30196078431372547</v>
      </c>
      <c r="E1191" s="49">
        <f t="shared" si="121"/>
        <v>0.39607843137254906</v>
      </c>
      <c r="F1191" s="49">
        <f t="shared" si="121"/>
        <v>1</v>
      </c>
      <c r="G1191" s="49" t="e">
        <f t="shared" si="125"/>
        <v>#REF!</v>
      </c>
      <c r="H1191" s="49" t="e">
        <f t="shared" si="125"/>
        <v>#REF!</v>
      </c>
      <c r="I1191" s="49" t="e">
        <f t="shared" si="125"/>
        <v>#REF!</v>
      </c>
      <c r="J1191" s="116"/>
      <c r="K1191" s="116"/>
      <c r="L1191" s="116"/>
      <c r="N1191" s="49">
        <v>77</v>
      </c>
      <c r="O1191" s="49">
        <v>101</v>
      </c>
      <c r="P1191" s="49">
        <v>255</v>
      </c>
    </row>
    <row r="1192" spans="1:16" x14ac:dyDescent="0.3">
      <c r="A1192" s="49">
        <v>1146</v>
      </c>
      <c r="B1192" s="115">
        <f t="shared" si="119"/>
        <v>1.8068814055636895</v>
      </c>
      <c r="C1192" s="49">
        <f t="shared" si="120"/>
        <v>701.0529391135243</v>
      </c>
      <c r="D1192" s="49">
        <f t="shared" si="121"/>
        <v>0.30368901960784311</v>
      </c>
      <c r="E1192" s="49">
        <f t="shared" si="121"/>
        <v>0.39441176470588235</v>
      </c>
      <c r="F1192" s="49">
        <f t="shared" si="121"/>
        <v>1</v>
      </c>
      <c r="G1192" s="49" t="e">
        <f t="shared" si="125"/>
        <v>#REF!</v>
      </c>
      <c r="H1192" s="49" t="e">
        <f t="shared" si="125"/>
        <v>#REF!</v>
      </c>
      <c r="I1192" s="49" t="e">
        <f t="shared" si="125"/>
        <v>#REF!</v>
      </c>
      <c r="J1192" s="116"/>
      <c r="K1192" s="116"/>
      <c r="L1192" s="116"/>
      <c r="N1192" s="49">
        <v>77.440700000000007</v>
      </c>
      <c r="O1192" s="49">
        <v>100.575</v>
      </c>
      <c r="P1192" s="49">
        <v>255</v>
      </c>
    </row>
    <row r="1193" spans="1:16" x14ac:dyDescent="0.3">
      <c r="A1193" s="49">
        <v>1147</v>
      </c>
      <c r="B1193" s="115">
        <f t="shared" si="119"/>
        <v>1.804880429477794</v>
      </c>
      <c r="C1193" s="49">
        <f t="shared" si="120"/>
        <v>701.83015966686514</v>
      </c>
      <c r="D1193" s="49">
        <f t="shared" si="121"/>
        <v>0.30588235294117644</v>
      </c>
      <c r="E1193" s="49">
        <f t="shared" si="121"/>
        <v>0.38703921568627447</v>
      </c>
      <c r="F1193" s="49">
        <f t="shared" si="121"/>
        <v>1</v>
      </c>
      <c r="G1193" s="49" t="e">
        <f t="shared" si="125"/>
        <v>#REF!</v>
      </c>
      <c r="H1193" s="49" t="e">
        <f t="shared" si="125"/>
        <v>#REF!</v>
      </c>
      <c r="I1193" s="49" t="e">
        <f t="shared" si="125"/>
        <v>#REF!</v>
      </c>
      <c r="J1193" s="116"/>
      <c r="K1193" s="116"/>
      <c r="L1193" s="116"/>
      <c r="N1193" s="49">
        <v>78</v>
      </c>
      <c r="O1193" s="49">
        <v>98.694999999999993</v>
      </c>
      <c r="P1193" s="49">
        <v>255</v>
      </c>
    </row>
    <row r="1194" spans="1:16" x14ac:dyDescent="0.3">
      <c r="A1194" s="49">
        <v>1148</v>
      </c>
      <c r="B1194" s="115">
        <f t="shared" si="119"/>
        <v>1.8028794533918984</v>
      </c>
      <c r="C1194" s="49">
        <f t="shared" si="120"/>
        <v>702.60910546005812</v>
      </c>
      <c r="D1194" s="49">
        <f t="shared" si="121"/>
        <v>0.30070901960784319</v>
      </c>
      <c r="E1194" s="49">
        <f t="shared" si="121"/>
        <v>0.37877647058823527</v>
      </c>
      <c r="F1194" s="49">
        <f t="shared" si="121"/>
        <v>1</v>
      </c>
      <c r="G1194" s="49" t="e">
        <f t="shared" si="125"/>
        <v>#REF!</v>
      </c>
      <c r="H1194" s="49" t="e">
        <f t="shared" si="125"/>
        <v>#REF!</v>
      </c>
      <c r="I1194" s="49" t="e">
        <f t="shared" si="125"/>
        <v>#REF!</v>
      </c>
      <c r="J1194" s="116"/>
      <c r="K1194" s="116"/>
      <c r="L1194" s="116"/>
      <c r="N1194" s="49">
        <v>76.680800000000005</v>
      </c>
      <c r="O1194" s="49">
        <v>96.587999999999994</v>
      </c>
      <c r="P1194" s="49">
        <v>255</v>
      </c>
    </row>
    <row r="1195" spans="1:16" x14ac:dyDescent="0.3">
      <c r="A1195" s="49">
        <v>1149</v>
      </c>
      <c r="B1195" s="115">
        <f t="shared" si="119"/>
        <v>1.8008784773060029</v>
      </c>
      <c r="C1195" s="49">
        <f t="shared" si="120"/>
        <v>703.38978224390257</v>
      </c>
      <c r="D1195" s="49">
        <f t="shared" si="121"/>
        <v>0.29411764705882354</v>
      </c>
      <c r="E1195" s="49">
        <f t="shared" si="121"/>
        <v>0.37676862745098039</v>
      </c>
      <c r="F1195" s="49">
        <f t="shared" si="121"/>
        <v>1</v>
      </c>
      <c r="G1195" s="49" t="e">
        <f t="shared" si="125"/>
        <v>#REF!</v>
      </c>
      <c r="H1195" s="49" t="e">
        <f t="shared" si="125"/>
        <v>#REF!</v>
      </c>
      <c r="I1195" s="49" t="e">
        <f t="shared" si="125"/>
        <v>#REF!</v>
      </c>
      <c r="J1195" s="116"/>
      <c r="K1195" s="116"/>
      <c r="L1195" s="116"/>
      <c r="N1195" s="49">
        <v>75</v>
      </c>
      <c r="O1195" s="49">
        <v>96.075999999999993</v>
      </c>
      <c r="P1195" s="49">
        <v>255</v>
      </c>
    </row>
    <row r="1196" spans="1:16" x14ac:dyDescent="0.3">
      <c r="A1196" s="49">
        <v>1150</v>
      </c>
      <c r="B1196" s="115">
        <f t="shared" si="119"/>
        <v>1.7988775012201073</v>
      </c>
      <c r="C1196" s="49">
        <f t="shared" si="120"/>
        <v>704.17219579478581</v>
      </c>
      <c r="D1196" s="49">
        <f t="shared" si="121"/>
        <v>0.295838431372549</v>
      </c>
      <c r="E1196" s="49">
        <f t="shared" si="121"/>
        <v>0.38201568627450982</v>
      </c>
      <c r="F1196" s="49">
        <f t="shared" si="121"/>
        <v>1</v>
      </c>
      <c r="G1196" s="49" t="e">
        <f t="shared" si="125"/>
        <v>#REF!</v>
      </c>
      <c r="H1196" s="49" t="e">
        <f t="shared" si="125"/>
        <v>#REF!</v>
      </c>
      <c r="I1196" s="49" t="e">
        <f t="shared" si="125"/>
        <v>#REF!</v>
      </c>
      <c r="J1196" s="116"/>
      <c r="K1196" s="116"/>
      <c r="L1196" s="116"/>
      <c r="N1196" s="49">
        <v>75.438800000000001</v>
      </c>
      <c r="O1196" s="49">
        <v>97.414000000000001</v>
      </c>
      <c r="P1196" s="49">
        <v>255</v>
      </c>
    </row>
    <row r="1197" spans="1:16" x14ac:dyDescent="0.3">
      <c r="A1197" s="49">
        <v>1151</v>
      </c>
      <c r="B1197" s="115">
        <f t="shared" si="119"/>
        <v>1.7968765251342118</v>
      </c>
      <c r="C1197" s="49">
        <f t="shared" si="120"/>
        <v>704.95635191482449</v>
      </c>
      <c r="D1197" s="49">
        <f t="shared" si="121"/>
        <v>0.29803921568627451</v>
      </c>
      <c r="E1197" s="49">
        <f t="shared" si="121"/>
        <v>0.38999607843137252</v>
      </c>
      <c r="F1197" s="49">
        <f t="shared" si="121"/>
        <v>1</v>
      </c>
      <c r="G1197" s="49" t="e">
        <f t="shared" si="125"/>
        <v>#REF!</v>
      </c>
      <c r="H1197" s="49" t="e">
        <f t="shared" si="125"/>
        <v>#REF!</v>
      </c>
      <c r="I1197" s="49" t="e">
        <f t="shared" si="125"/>
        <v>#REF!</v>
      </c>
      <c r="J1197" s="116"/>
      <c r="K1197" s="116"/>
      <c r="L1197" s="116"/>
      <c r="N1197" s="49">
        <v>76</v>
      </c>
      <c r="O1197" s="49">
        <v>99.448999999999998</v>
      </c>
      <c r="P1197" s="49">
        <v>255</v>
      </c>
    </row>
    <row r="1198" spans="1:16" x14ac:dyDescent="0.3">
      <c r="A1198" s="49">
        <v>1152</v>
      </c>
      <c r="B1198" s="115">
        <f t="shared" si="119"/>
        <v>1.7948755490483161</v>
      </c>
      <c r="C1198" s="49">
        <f t="shared" si="120"/>
        <v>705.74225643200941</v>
      </c>
      <c r="D1198" s="49">
        <f t="shared" si="121"/>
        <v>0.29975607843137253</v>
      </c>
      <c r="E1198" s="49">
        <f t="shared" si="121"/>
        <v>0.38656862745098036</v>
      </c>
      <c r="F1198" s="49">
        <f t="shared" si="121"/>
        <v>1</v>
      </c>
      <c r="G1198" s="49" t="e">
        <f t="shared" si="125"/>
        <v>#REF!</v>
      </c>
      <c r="H1198" s="49" t="e">
        <f t="shared" si="125"/>
        <v>#REF!</v>
      </c>
      <c r="I1198" s="49" t="e">
        <f t="shared" si="125"/>
        <v>#REF!</v>
      </c>
      <c r="J1198" s="116"/>
      <c r="K1198" s="116"/>
      <c r="L1198" s="116"/>
      <c r="N1198" s="49">
        <v>76.437799999999996</v>
      </c>
      <c r="O1198" s="49">
        <v>98.575000000000003</v>
      </c>
      <c r="P1198" s="49">
        <v>255</v>
      </c>
    </row>
    <row r="1199" spans="1:16" x14ac:dyDescent="0.3">
      <c r="A1199" s="49">
        <v>1153</v>
      </c>
      <c r="B1199" s="115">
        <f t="shared" ref="B1199:B1262" si="126">4.1/2049*(2049-A1199)</f>
        <v>1.7928745729624205</v>
      </c>
      <c r="C1199" s="49">
        <f t="shared" ref="C1199:C1262" si="127">0.4*18.6*78.1*2.18/B1199</f>
        <v>706.52991520034868</v>
      </c>
      <c r="D1199" s="49">
        <f t="shared" ref="D1199:F1262" si="128">N1199/250/1.02</f>
        <v>0.30196078431372547</v>
      </c>
      <c r="E1199" s="49">
        <f t="shared" si="128"/>
        <v>0.37689411764705882</v>
      </c>
      <c r="F1199" s="49">
        <f t="shared" si="128"/>
        <v>1</v>
      </c>
      <c r="G1199" s="49" t="e">
        <f t="shared" ref="G1199:I1214" si="129">G1198</f>
        <v>#REF!</v>
      </c>
      <c r="H1199" s="49" t="e">
        <f t="shared" si="129"/>
        <v>#REF!</v>
      </c>
      <c r="I1199" s="49" t="e">
        <f t="shared" si="129"/>
        <v>#REF!</v>
      </c>
      <c r="J1199" s="116"/>
      <c r="K1199" s="116"/>
      <c r="L1199" s="116"/>
      <c r="N1199" s="49">
        <v>77</v>
      </c>
      <c r="O1199" s="49">
        <v>96.108000000000004</v>
      </c>
      <c r="P1199" s="49">
        <v>255</v>
      </c>
    </row>
    <row r="1200" spans="1:16" x14ac:dyDescent="0.3">
      <c r="A1200" s="49">
        <v>1154</v>
      </c>
      <c r="B1200" s="115">
        <f t="shared" si="126"/>
        <v>1.790873596876525</v>
      </c>
      <c r="C1200" s="49">
        <f t="shared" si="127"/>
        <v>707.31933410001386</v>
      </c>
      <c r="D1200" s="49">
        <f t="shared" si="128"/>
        <v>0.31223843137254903</v>
      </c>
      <c r="E1200" s="49">
        <f t="shared" si="128"/>
        <v>0.37660392156862749</v>
      </c>
      <c r="F1200" s="49">
        <f t="shared" si="128"/>
        <v>1</v>
      </c>
      <c r="G1200" s="49" t="e">
        <f t="shared" si="129"/>
        <v>#REF!</v>
      </c>
      <c r="H1200" s="49" t="e">
        <f t="shared" si="129"/>
        <v>#REF!</v>
      </c>
      <c r="I1200" s="49" t="e">
        <f t="shared" si="129"/>
        <v>#REF!</v>
      </c>
      <c r="J1200" s="116"/>
      <c r="K1200" s="116"/>
      <c r="L1200" s="116"/>
      <c r="N1200" s="49">
        <v>79.620800000000003</v>
      </c>
      <c r="O1200" s="49">
        <v>96.034000000000006</v>
      </c>
      <c r="P1200" s="49">
        <v>255</v>
      </c>
    </row>
    <row r="1201" spans="1:16" x14ac:dyDescent="0.3">
      <c r="A1201" s="49">
        <v>1155</v>
      </c>
      <c r="B1201" s="115">
        <f t="shared" si="126"/>
        <v>1.7888726207906294</v>
      </c>
      <c r="C1201" s="49">
        <f t="shared" si="127"/>
        <v>708.11051903748591</v>
      </c>
      <c r="D1201" s="49">
        <f t="shared" si="128"/>
        <v>0.32549019607843138</v>
      </c>
      <c r="E1201" s="49">
        <f t="shared" si="128"/>
        <v>0.38219607843137249</v>
      </c>
      <c r="F1201" s="49">
        <f t="shared" si="128"/>
        <v>1</v>
      </c>
      <c r="G1201" s="49" t="e">
        <f t="shared" si="129"/>
        <v>#REF!</v>
      </c>
      <c r="H1201" s="49" t="e">
        <f t="shared" si="129"/>
        <v>#REF!</v>
      </c>
      <c r="I1201" s="49" t="e">
        <f t="shared" si="129"/>
        <v>#REF!</v>
      </c>
      <c r="J1201" s="116"/>
      <c r="K1201" s="116"/>
      <c r="L1201" s="116"/>
      <c r="N1201" s="49">
        <v>83</v>
      </c>
      <c r="O1201" s="49">
        <v>97.46</v>
      </c>
      <c r="P1201" s="49">
        <v>255</v>
      </c>
    </row>
    <row r="1202" spans="1:16" x14ac:dyDescent="0.3">
      <c r="A1202" s="49">
        <v>1156</v>
      </c>
      <c r="B1202" s="115">
        <f t="shared" si="126"/>
        <v>1.7868716447047339</v>
      </c>
      <c r="C1202" s="49">
        <f t="shared" si="127"/>
        <v>708.90347594570255</v>
      </c>
      <c r="D1202" s="49">
        <f t="shared" si="128"/>
        <v>0.31694470588235296</v>
      </c>
      <c r="E1202" s="49">
        <f t="shared" si="128"/>
        <v>0.38007450980392155</v>
      </c>
      <c r="F1202" s="49">
        <f t="shared" si="128"/>
        <v>1</v>
      </c>
      <c r="G1202" s="49" t="e">
        <f t="shared" si="129"/>
        <v>#REF!</v>
      </c>
      <c r="H1202" s="49" t="e">
        <f t="shared" si="129"/>
        <v>#REF!</v>
      </c>
      <c r="I1202" s="49" t="e">
        <f t="shared" si="129"/>
        <v>#REF!</v>
      </c>
      <c r="J1202" s="116"/>
      <c r="K1202" s="116"/>
      <c r="L1202" s="116"/>
      <c r="N1202" s="49">
        <v>80.820899999999995</v>
      </c>
      <c r="O1202" s="49">
        <v>96.918999999999997</v>
      </c>
      <c r="P1202" s="49">
        <v>255</v>
      </c>
    </row>
    <row r="1203" spans="1:16" x14ac:dyDescent="0.3">
      <c r="A1203" s="49">
        <v>1157</v>
      </c>
      <c r="B1203" s="115">
        <f t="shared" si="126"/>
        <v>1.7848706686188383</v>
      </c>
      <c r="C1203" s="49">
        <f t="shared" si="127"/>
        <v>709.69821078420671</v>
      </c>
      <c r="D1203" s="49">
        <f t="shared" si="128"/>
        <v>0.30588235294117644</v>
      </c>
      <c r="E1203" s="49">
        <f t="shared" si="128"/>
        <v>0.37345098039215691</v>
      </c>
      <c r="F1203" s="49">
        <f t="shared" si="128"/>
        <v>1</v>
      </c>
      <c r="G1203" s="49" t="e">
        <f t="shared" si="129"/>
        <v>#REF!</v>
      </c>
      <c r="H1203" s="49" t="e">
        <f t="shared" si="129"/>
        <v>#REF!</v>
      </c>
      <c r="I1203" s="49" t="e">
        <f t="shared" si="129"/>
        <v>#REF!</v>
      </c>
      <c r="J1203" s="116"/>
      <c r="K1203" s="116"/>
      <c r="L1203" s="116"/>
      <c r="N1203" s="49">
        <v>78</v>
      </c>
      <c r="O1203" s="49">
        <v>95.23</v>
      </c>
      <c r="P1203" s="49">
        <v>255</v>
      </c>
    </row>
    <row r="1204" spans="1:16" x14ac:dyDescent="0.3">
      <c r="A1204" s="49">
        <v>1158</v>
      </c>
      <c r="B1204" s="115">
        <f t="shared" si="126"/>
        <v>1.7828696925329428</v>
      </c>
      <c r="C1204" s="49">
        <f t="shared" si="127"/>
        <v>710.49472953929558</v>
      </c>
      <c r="D1204" s="49">
        <f t="shared" si="128"/>
        <v>0.30758745098039214</v>
      </c>
      <c r="E1204" s="49">
        <f t="shared" si="128"/>
        <v>0.36882352941176466</v>
      </c>
      <c r="F1204" s="49">
        <f t="shared" si="128"/>
        <v>1</v>
      </c>
      <c r="G1204" s="49" t="e">
        <f t="shared" si="129"/>
        <v>#REF!</v>
      </c>
      <c r="H1204" s="49" t="e">
        <f t="shared" si="129"/>
        <v>#REF!</v>
      </c>
      <c r="I1204" s="49" t="e">
        <f t="shared" si="129"/>
        <v>#REF!</v>
      </c>
      <c r="J1204" s="116"/>
      <c r="K1204" s="116"/>
      <c r="L1204" s="116"/>
      <c r="N1204" s="49">
        <v>78.434799999999996</v>
      </c>
      <c r="O1204" s="49">
        <v>94.05</v>
      </c>
      <c r="P1204" s="49">
        <v>255</v>
      </c>
    </row>
    <row r="1205" spans="1:16" x14ac:dyDescent="0.3">
      <c r="A1205" s="49">
        <v>1159</v>
      </c>
      <c r="B1205" s="115">
        <f t="shared" si="126"/>
        <v>1.7808687164470471</v>
      </c>
      <c r="C1205" s="49">
        <f t="shared" si="127"/>
        <v>711.29303822417126</v>
      </c>
      <c r="D1205" s="49">
        <f t="shared" si="128"/>
        <v>0.30980392156862746</v>
      </c>
      <c r="E1205" s="49">
        <f t="shared" si="128"/>
        <v>0.36811764705882355</v>
      </c>
      <c r="F1205" s="49">
        <f t="shared" si="128"/>
        <v>1</v>
      </c>
      <c r="G1205" s="49" t="e">
        <f t="shared" si="129"/>
        <v>#REF!</v>
      </c>
      <c r="H1205" s="49" t="e">
        <f t="shared" si="129"/>
        <v>#REF!</v>
      </c>
      <c r="I1205" s="49" t="e">
        <f t="shared" si="129"/>
        <v>#REF!</v>
      </c>
      <c r="J1205" s="116"/>
      <c r="K1205" s="116"/>
      <c r="L1205" s="116"/>
      <c r="N1205" s="49">
        <v>79</v>
      </c>
      <c r="O1205" s="49">
        <v>93.87</v>
      </c>
      <c r="P1205" s="49">
        <v>255</v>
      </c>
    </row>
    <row r="1206" spans="1:16" x14ac:dyDescent="0.3">
      <c r="A1206" s="49">
        <v>1160</v>
      </c>
      <c r="B1206" s="115">
        <f t="shared" si="126"/>
        <v>1.7788677403611517</v>
      </c>
      <c r="C1206" s="49">
        <f t="shared" si="127"/>
        <v>712.0931428790916</v>
      </c>
      <c r="D1206" s="49">
        <f t="shared" si="128"/>
        <v>0.3149082352941176</v>
      </c>
      <c r="E1206" s="49">
        <f t="shared" si="128"/>
        <v>0.36962352941176474</v>
      </c>
      <c r="F1206" s="49">
        <f t="shared" si="128"/>
        <v>1</v>
      </c>
      <c r="G1206" s="49" t="e">
        <f t="shared" si="129"/>
        <v>#REF!</v>
      </c>
      <c r="H1206" s="49" t="e">
        <f t="shared" si="129"/>
        <v>#REF!</v>
      </c>
      <c r="I1206" s="49" t="e">
        <f t="shared" si="129"/>
        <v>#REF!</v>
      </c>
      <c r="J1206" s="116"/>
      <c r="K1206" s="116"/>
      <c r="L1206" s="116"/>
      <c r="N1206" s="49">
        <v>80.301599999999993</v>
      </c>
      <c r="O1206" s="49">
        <v>94.254000000000005</v>
      </c>
      <c r="P1206" s="49">
        <v>255</v>
      </c>
    </row>
    <row r="1207" spans="1:16" x14ac:dyDescent="0.3">
      <c r="A1207" s="49">
        <v>1161</v>
      </c>
      <c r="B1207" s="115">
        <f t="shared" si="126"/>
        <v>1.776866764275256</v>
      </c>
      <c r="C1207" s="49">
        <f t="shared" si="127"/>
        <v>712.89504957152303</v>
      </c>
      <c r="D1207" s="49">
        <f t="shared" si="128"/>
        <v>0.32156862745098042</v>
      </c>
      <c r="E1207" s="49">
        <f t="shared" si="128"/>
        <v>0.3658078431372549</v>
      </c>
      <c r="F1207" s="49">
        <f t="shared" si="128"/>
        <v>1</v>
      </c>
      <c r="G1207" s="49" t="e">
        <f t="shared" si="129"/>
        <v>#REF!</v>
      </c>
      <c r="H1207" s="49" t="e">
        <f t="shared" si="129"/>
        <v>#REF!</v>
      </c>
      <c r="I1207" s="49" t="e">
        <f t="shared" si="129"/>
        <v>#REF!</v>
      </c>
      <c r="J1207" s="116"/>
      <c r="K1207" s="116"/>
      <c r="L1207" s="116"/>
      <c r="N1207" s="49">
        <v>82</v>
      </c>
      <c r="O1207" s="49">
        <v>93.281000000000006</v>
      </c>
      <c r="P1207" s="49">
        <v>255</v>
      </c>
    </row>
    <row r="1208" spans="1:16" x14ac:dyDescent="0.3">
      <c r="A1208" s="49">
        <v>1162</v>
      </c>
      <c r="B1208" s="115">
        <f t="shared" si="126"/>
        <v>1.7748657881893606</v>
      </c>
      <c r="C1208" s="49">
        <f t="shared" si="127"/>
        <v>713.69876439629354</v>
      </c>
      <c r="D1208" s="49">
        <f t="shared" si="128"/>
        <v>0.31817333333333336</v>
      </c>
      <c r="E1208" s="49">
        <f t="shared" si="128"/>
        <v>0.36217647058823532</v>
      </c>
      <c r="F1208" s="49">
        <f t="shared" si="128"/>
        <v>1</v>
      </c>
      <c r="G1208" s="49" t="e">
        <f t="shared" si="129"/>
        <v>#REF!</v>
      </c>
      <c r="H1208" s="49" t="e">
        <f t="shared" si="129"/>
        <v>#REF!</v>
      </c>
      <c r="I1208" s="49" t="e">
        <f t="shared" si="129"/>
        <v>#REF!</v>
      </c>
      <c r="J1208" s="116"/>
      <c r="K1208" s="116"/>
      <c r="L1208" s="116"/>
      <c r="N1208" s="49">
        <v>81.134200000000007</v>
      </c>
      <c r="O1208" s="49">
        <v>92.355000000000004</v>
      </c>
      <c r="P1208" s="49">
        <v>255</v>
      </c>
    </row>
    <row r="1209" spans="1:16" x14ac:dyDescent="0.3">
      <c r="A1209" s="49">
        <v>1163</v>
      </c>
      <c r="B1209" s="115">
        <f t="shared" si="126"/>
        <v>1.7728648121034649</v>
      </c>
      <c r="C1209" s="49">
        <f t="shared" si="127"/>
        <v>714.50429347574766</v>
      </c>
      <c r="D1209" s="49">
        <f t="shared" si="128"/>
        <v>0.31372549019607843</v>
      </c>
      <c r="E1209" s="49">
        <f t="shared" si="128"/>
        <v>0.36057647058823528</v>
      </c>
      <c r="F1209" s="49">
        <f t="shared" si="128"/>
        <v>1</v>
      </c>
      <c r="G1209" s="49" t="e">
        <f t="shared" si="129"/>
        <v>#REF!</v>
      </c>
      <c r="H1209" s="49" t="e">
        <f t="shared" si="129"/>
        <v>#REF!</v>
      </c>
      <c r="I1209" s="49" t="e">
        <f t="shared" si="129"/>
        <v>#REF!</v>
      </c>
      <c r="J1209" s="116"/>
      <c r="K1209" s="116"/>
      <c r="L1209" s="116"/>
      <c r="N1209" s="49">
        <v>80</v>
      </c>
      <c r="O1209" s="49">
        <v>91.947000000000003</v>
      </c>
      <c r="P1209" s="49">
        <v>255</v>
      </c>
    </row>
    <row r="1210" spans="1:16" x14ac:dyDescent="0.3">
      <c r="A1210" s="49">
        <v>1164</v>
      </c>
      <c r="B1210" s="115">
        <f t="shared" si="126"/>
        <v>1.7708638360175695</v>
      </c>
      <c r="C1210" s="49">
        <f t="shared" si="127"/>
        <v>715.31164295990095</v>
      </c>
      <c r="D1210" s="49">
        <f t="shared" si="128"/>
        <v>0.31541921568627451</v>
      </c>
      <c r="E1210" s="49">
        <f t="shared" si="128"/>
        <v>0.35505882352941182</v>
      </c>
      <c r="F1210" s="49">
        <f t="shared" si="128"/>
        <v>1</v>
      </c>
      <c r="G1210" s="49" t="e">
        <f t="shared" si="129"/>
        <v>#REF!</v>
      </c>
      <c r="H1210" s="49" t="e">
        <f t="shared" si="129"/>
        <v>#REF!</v>
      </c>
      <c r="I1210" s="49" t="e">
        <f t="shared" si="129"/>
        <v>#REF!</v>
      </c>
      <c r="J1210" s="116"/>
      <c r="K1210" s="116"/>
      <c r="L1210" s="116"/>
      <c r="N1210" s="49">
        <v>80.431899999999999</v>
      </c>
      <c r="O1210" s="49">
        <v>90.54</v>
      </c>
      <c r="P1210" s="49">
        <v>255</v>
      </c>
    </row>
    <row r="1211" spans="1:16" x14ac:dyDescent="0.3">
      <c r="A1211" s="49">
        <v>1165</v>
      </c>
      <c r="B1211" s="115">
        <f t="shared" si="126"/>
        <v>1.7688628599316738</v>
      </c>
      <c r="C1211" s="49">
        <f t="shared" si="127"/>
        <v>716.12081902659781</v>
      </c>
      <c r="D1211" s="49">
        <f t="shared" si="128"/>
        <v>0.31764705882352939</v>
      </c>
      <c r="E1211" s="49">
        <f t="shared" si="128"/>
        <v>0.35190980392156862</v>
      </c>
      <c r="F1211" s="49">
        <f t="shared" si="128"/>
        <v>1</v>
      </c>
      <c r="G1211" s="49" t="e">
        <f t="shared" si="129"/>
        <v>#REF!</v>
      </c>
      <c r="H1211" s="49" t="e">
        <f t="shared" si="129"/>
        <v>#REF!</v>
      </c>
      <c r="I1211" s="49" t="e">
        <f t="shared" si="129"/>
        <v>#REF!</v>
      </c>
      <c r="J1211" s="116"/>
      <c r="K1211" s="116"/>
      <c r="L1211" s="116"/>
      <c r="N1211" s="49">
        <v>81</v>
      </c>
      <c r="O1211" s="49">
        <v>89.736999999999995</v>
      </c>
      <c r="P1211" s="49">
        <v>255</v>
      </c>
    </row>
    <row r="1212" spans="1:16" x14ac:dyDescent="0.3">
      <c r="A1212" s="49">
        <v>1166</v>
      </c>
      <c r="B1212" s="115">
        <f t="shared" si="126"/>
        <v>1.7668618838457784</v>
      </c>
      <c r="C1212" s="49">
        <f t="shared" si="127"/>
        <v>716.93182788166746</v>
      </c>
      <c r="D1212" s="49">
        <f t="shared" si="128"/>
        <v>0.32440705882352938</v>
      </c>
      <c r="E1212" s="49">
        <f t="shared" si="128"/>
        <v>0.35669019607843139</v>
      </c>
      <c r="F1212" s="49">
        <f t="shared" si="128"/>
        <v>1</v>
      </c>
      <c r="G1212" s="49" t="e">
        <f t="shared" si="129"/>
        <v>#REF!</v>
      </c>
      <c r="H1212" s="49" t="e">
        <f t="shared" si="129"/>
        <v>#REF!</v>
      </c>
      <c r="I1212" s="49" t="e">
        <f t="shared" si="129"/>
        <v>#REF!</v>
      </c>
      <c r="J1212" s="116"/>
      <c r="K1212" s="116"/>
      <c r="L1212" s="116"/>
      <c r="N1212" s="49">
        <v>82.723799999999997</v>
      </c>
      <c r="O1212" s="49">
        <v>90.956000000000003</v>
      </c>
      <c r="P1212" s="49">
        <v>255</v>
      </c>
    </row>
    <row r="1213" spans="1:16" x14ac:dyDescent="0.3">
      <c r="A1213" s="49">
        <v>1167</v>
      </c>
      <c r="B1213" s="115">
        <f t="shared" si="126"/>
        <v>1.7648609077598827</v>
      </c>
      <c r="C1213" s="49">
        <f t="shared" si="127"/>
        <v>717.74467575908443</v>
      </c>
      <c r="D1213" s="49">
        <f t="shared" si="128"/>
        <v>0.33333333333333337</v>
      </c>
      <c r="E1213" s="49">
        <f t="shared" si="128"/>
        <v>0.36088627450980393</v>
      </c>
      <c r="F1213" s="49">
        <f t="shared" si="128"/>
        <v>1</v>
      </c>
      <c r="G1213" s="49" t="e">
        <f t="shared" si="129"/>
        <v>#REF!</v>
      </c>
      <c r="H1213" s="49" t="e">
        <f t="shared" si="129"/>
        <v>#REF!</v>
      </c>
      <c r="I1213" s="49" t="e">
        <f t="shared" si="129"/>
        <v>#REF!</v>
      </c>
      <c r="J1213" s="116"/>
      <c r="K1213" s="116"/>
      <c r="L1213" s="116"/>
      <c r="N1213" s="49">
        <v>85</v>
      </c>
      <c r="O1213" s="49">
        <v>92.025999999999996</v>
      </c>
      <c r="P1213" s="49">
        <v>255</v>
      </c>
    </row>
    <row r="1214" spans="1:16" x14ac:dyDescent="0.3">
      <c r="A1214" s="49">
        <v>1168</v>
      </c>
      <c r="B1214" s="115">
        <f t="shared" si="126"/>
        <v>1.7628599316739872</v>
      </c>
      <c r="C1214" s="49">
        <f t="shared" si="127"/>
        <v>718.55936892112641</v>
      </c>
      <c r="D1214" s="49">
        <f t="shared" si="128"/>
        <v>0.32658862745098044</v>
      </c>
      <c r="E1214" s="49">
        <f t="shared" si="128"/>
        <v>0.35572549019607841</v>
      </c>
      <c r="F1214" s="49">
        <f t="shared" si="128"/>
        <v>1</v>
      </c>
      <c r="G1214" s="49" t="e">
        <f t="shared" si="129"/>
        <v>#REF!</v>
      </c>
      <c r="H1214" s="49" t="e">
        <f t="shared" si="129"/>
        <v>#REF!</v>
      </c>
      <c r="I1214" s="49" t="e">
        <f t="shared" si="129"/>
        <v>#REF!</v>
      </c>
      <c r="J1214" s="116"/>
      <c r="K1214" s="116"/>
      <c r="L1214" s="116"/>
      <c r="N1214" s="49">
        <v>83.280100000000004</v>
      </c>
      <c r="O1214" s="49">
        <v>90.71</v>
      </c>
      <c r="P1214" s="49">
        <v>255</v>
      </c>
    </row>
    <row r="1215" spans="1:16" x14ac:dyDescent="0.3">
      <c r="A1215" s="49">
        <v>1169</v>
      </c>
      <c r="B1215" s="115">
        <f t="shared" si="126"/>
        <v>1.7608589555880916</v>
      </c>
      <c r="C1215" s="49">
        <f t="shared" si="127"/>
        <v>719.37591365853689</v>
      </c>
      <c r="D1215" s="49">
        <f t="shared" si="128"/>
        <v>0.31764705882352939</v>
      </c>
      <c r="E1215" s="49">
        <f t="shared" si="128"/>
        <v>0.34724705882352941</v>
      </c>
      <c r="F1215" s="49">
        <f t="shared" si="128"/>
        <v>1</v>
      </c>
      <c r="G1215" s="49" t="e">
        <f t="shared" ref="G1215:I1230" si="130">G1214</f>
        <v>#REF!</v>
      </c>
      <c r="H1215" s="49" t="e">
        <f t="shared" si="130"/>
        <v>#REF!</v>
      </c>
      <c r="I1215" s="49" t="e">
        <f t="shared" si="130"/>
        <v>#REF!</v>
      </c>
      <c r="J1215" s="116"/>
      <c r="K1215" s="116"/>
      <c r="L1215" s="116"/>
      <c r="N1215" s="49">
        <v>81</v>
      </c>
      <c r="O1215" s="49">
        <v>88.548000000000002</v>
      </c>
      <c r="P1215" s="49">
        <v>255</v>
      </c>
    </row>
    <row r="1216" spans="1:16" x14ac:dyDescent="0.3">
      <c r="A1216" s="49">
        <v>1170</v>
      </c>
      <c r="B1216" s="115">
        <f t="shared" si="126"/>
        <v>1.7588579795021961</v>
      </c>
      <c r="C1216" s="49">
        <f t="shared" si="127"/>
        <v>720.19431629068526</v>
      </c>
      <c r="D1216" s="49">
        <f t="shared" si="128"/>
        <v>0.31932941176470586</v>
      </c>
      <c r="E1216" s="49">
        <f t="shared" si="128"/>
        <v>0.34470196078431375</v>
      </c>
      <c r="F1216" s="49">
        <f t="shared" si="128"/>
        <v>1</v>
      </c>
      <c r="G1216" s="49" t="e">
        <f t="shared" si="130"/>
        <v>#REF!</v>
      </c>
      <c r="H1216" s="49" t="e">
        <f t="shared" si="130"/>
        <v>#REF!</v>
      </c>
      <c r="I1216" s="49" t="e">
        <f t="shared" si="130"/>
        <v>#REF!</v>
      </c>
      <c r="J1216" s="116"/>
      <c r="K1216" s="116"/>
      <c r="L1216" s="116"/>
      <c r="N1216" s="49">
        <v>81.429000000000002</v>
      </c>
      <c r="O1216" s="49">
        <v>87.899000000000001</v>
      </c>
      <c r="P1216" s="49">
        <v>255</v>
      </c>
    </row>
    <row r="1217" spans="1:16" x14ac:dyDescent="0.3">
      <c r="A1217" s="49">
        <v>1171</v>
      </c>
      <c r="B1217" s="115">
        <f t="shared" si="126"/>
        <v>1.7568570034163005</v>
      </c>
      <c r="C1217" s="49">
        <f t="shared" si="127"/>
        <v>721.01458316573166</v>
      </c>
      <c r="D1217" s="49">
        <f t="shared" si="128"/>
        <v>0.32156862745098042</v>
      </c>
      <c r="E1217" s="49">
        <f t="shared" si="128"/>
        <v>0.34379607843137261</v>
      </c>
      <c r="F1217" s="49">
        <f t="shared" si="128"/>
        <v>0.99227058823529413</v>
      </c>
      <c r="G1217" s="49" t="e">
        <f t="shared" si="130"/>
        <v>#REF!</v>
      </c>
      <c r="H1217" s="49" t="e">
        <f t="shared" si="130"/>
        <v>#REF!</v>
      </c>
      <c r="I1217" s="49" t="e">
        <f t="shared" si="130"/>
        <v>#REF!</v>
      </c>
      <c r="J1217" s="116"/>
      <c r="K1217" s="116"/>
      <c r="L1217" s="116"/>
      <c r="N1217" s="49">
        <v>82</v>
      </c>
      <c r="O1217" s="49">
        <v>87.668000000000006</v>
      </c>
      <c r="P1217" s="49">
        <v>253.029</v>
      </c>
    </row>
    <row r="1218" spans="1:16" x14ac:dyDescent="0.3">
      <c r="A1218" s="49">
        <v>1172</v>
      </c>
      <c r="B1218" s="115">
        <f t="shared" si="126"/>
        <v>1.754856027330405</v>
      </c>
      <c r="C1218" s="49">
        <f t="shared" si="127"/>
        <v>721.83672066078952</v>
      </c>
      <c r="D1218" s="49">
        <f t="shared" si="128"/>
        <v>0.31653333333333333</v>
      </c>
      <c r="E1218" s="49">
        <f t="shared" si="128"/>
        <v>0.34375294117647059</v>
      </c>
      <c r="F1218" s="49">
        <f t="shared" si="128"/>
        <v>0.98119607843137258</v>
      </c>
      <c r="G1218" s="49" t="e">
        <f t="shared" si="130"/>
        <v>#REF!</v>
      </c>
      <c r="H1218" s="49" t="e">
        <f t="shared" si="130"/>
        <v>#REF!</v>
      </c>
      <c r="I1218" s="49" t="e">
        <f t="shared" si="130"/>
        <v>#REF!</v>
      </c>
      <c r="J1218" s="116"/>
      <c r="K1218" s="116"/>
      <c r="L1218" s="116"/>
      <c r="N1218" s="49">
        <v>80.715999999999994</v>
      </c>
      <c r="O1218" s="49">
        <v>87.656999999999996</v>
      </c>
      <c r="P1218" s="49">
        <v>250.20500000000001</v>
      </c>
    </row>
    <row r="1219" spans="1:16" x14ac:dyDescent="0.3">
      <c r="A1219" s="49">
        <v>1173</v>
      </c>
      <c r="B1219" s="115">
        <f t="shared" si="126"/>
        <v>1.7528550512445094</v>
      </c>
      <c r="C1219" s="49">
        <f t="shared" si="127"/>
        <v>722.6607351820918</v>
      </c>
      <c r="D1219" s="49">
        <f t="shared" si="128"/>
        <v>0.30980392156862746</v>
      </c>
      <c r="E1219" s="49">
        <f t="shared" si="128"/>
        <v>0.34405098039215687</v>
      </c>
      <c r="F1219" s="49">
        <f t="shared" si="128"/>
        <v>0.97455686274509812</v>
      </c>
      <c r="G1219" s="49" t="e">
        <f t="shared" si="130"/>
        <v>#REF!</v>
      </c>
      <c r="H1219" s="49" t="e">
        <f t="shared" si="130"/>
        <v>#REF!</v>
      </c>
      <c r="I1219" s="49" t="e">
        <f t="shared" si="130"/>
        <v>#REF!</v>
      </c>
      <c r="J1219" s="116"/>
      <c r="K1219" s="116"/>
      <c r="L1219" s="116"/>
      <c r="N1219" s="49">
        <v>79</v>
      </c>
      <c r="O1219" s="49">
        <v>87.733000000000004</v>
      </c>
      <c r="P1219" s="49">
        <v>248.512</v>
      </c>
    </row>
    <row r="1220" spans="1:16" x14ac:dyDescent="0.3">
      <c r="A1220" s="49">
        <v>1174</v>
      </c>
      <c r="B1220" s="115">
        <f t="shared" si="126"/>
        <v>1.7508540751586139</v>
      </c>
      <c r="C1220" s="49">
        <f t="shared" si="127"/>
        <v>723.48663316515706</v>
      </c>
      <c r="D1220" s="49">
        <f t="shared" si="128"/>
        <v>0.32152666666666668</v>
      </c>
      <c r="E1220" s="49">
        <f t="shared" si="128"/>
        <v>0.34481960784313725</v>
      </c>
      <c r="F1220" s="49">
        <f t="shared" si="128"/>
        <v>0.96630588235294113</v>
      </c>
      <c r="G1220" s="49" t="e">
        <f t="shared" si="130"/>
        <v>#REF!</v>
      </c>
      <c r="H1220" s="49" t="e">
        <f t="shared" si="130"/>
        <v>#REF!</v>
      </c>
      <c r="I1220" s="49" t="e">
        <f t="shared" si="130"/>
        <v>#REF!</v>
      </c>
      <c r="J1220" s="116"/>
      <c r="K1220" s="116"/>
      <c r="L1220" s="116"/>
      <c r="N1220" s="49">
        <v>81.9893</v>
      </c>
      <c r="O1220" s="49">
        <v>87.929000000000002</v>
      </c>
      <c r="P1220" s="49">
        <v>246.40799999999999</v>
      </c>
    </row>
    <row r="1221" spans="1:16" x14ac:dyDescent="0.3">
      <c r="A1221" s="49">
        <v>1175</v>
      </c>
      <c r="B1221" s="115">
        <f t="shared" si="126"/>
        <v>1.7488530990727182</v>
      </c>
      <c r="C1221" s="49">
        <f t="shared" si="127"/>
        <v>724.31442107495695</v>
      </c>
      <c r="D1221" s="49">
        <f t="shared" si="128"/>
        <v>0.33725490196078428</v>
      </c>
      <c r="E1221" s="49">
        <f t="shared" si="128"/>
        <v>0.34821568627450977</v>
      </c>
      <c r="F1221" s="49">
        <f t="shared" si="128"/>
        <v>0.95254117647058822</v>
      </c>
      <c r="G1221" s="49" t="e">
        <f t="shared" si="130"/>
        <v>#REF!</v>
      </c>
      <c r="H1221" s="49" t="e">
        <f t="shared" si="130"/>
        <v>#REF!</v>
      </c>
      <c r="I1221" s="49" t="e">
        <f t="shared" si="130"/>
        <v>#REF!</v>
      </c>
      <c r="J1221" s="116"/>
      <c r="K1221" s="116"/>
      <c r="L1221" s="116"/>
      <c r="N1221" s="49">
        <v>86</v>
      </c>
      <c r="O1221" s="49">
        <v>88.795000000000002</v>
      </c>
      <c r="P1221" s="49">
        <v>242.898</v>
      </c>
    </row>
    <row r="1222" spans="1:16" x14ac:dyDescent="0.3">
      <c r="A1222" s="49">
        <v>1176</v>
      </c>
      <c r="B1222" s="115">
        <f t="shared" si="126"/>
        <v>1.7468521229868228</v>
      </c>
      <c r="C1222" s="49">
        <f t="shared" si="127"/>
        <v>725.14410540608515</v>
      </c>
      <c r="D1222" s="49">
        <f t="shared" si="128"/>
        <v>0.3339133333333334</v>
      </c>
      <c r="E1222" s="49">
        <f t="shared" si="128"/>
        <v>0.34699215686274509</v>
      </c>
      <c r="F1222" s="49">
        <f t="shared" si="128"/>
        <v>0.9341647058823529</v>
      </c>
      <c r="G1222" s="49" t="e">
        <f t="shared" si="130"/>
        <v>#REF!</v>
      </c>
      <c r="H1222" s="49" t="e">
        <f t="shared" si="130"/>
        <v>#REF!</v>
      </c>
      <c r="I1222" s="49" t="e">
        <f t="shared" si="130"/>
        <v>#REF!</v>
      </c>
      <c r="J1222" s="116"/>
      <c r="K1222" s="116"/>
      <c r="L1222" s="116"/>
      <c r="N1222" s="49">
        <v>85.147900000000007</v>
      </c>
      <c r="O1222" s="49">
        <v>88.483000000000004</v>
      </c>
      <c r="P1222" s="49">
        <v>238.21199999999999</v>
      </c>
    </row>
    <row r="1223" spans="1:16" x14ac:dyDescent="0.3">
      <c r="A1223" s="49">
        <v>1177</v>
      </c>
      <c r="B1223" s="115">
        <f t="shared" si="126"/>
        <v>1.7448511469009271</v>
      </c>
      <c r="C1223" s="49">
        <f t="shared" si="127"/>
        <v>725.97569268292705</v>
      </c>
      <c r="D1223" s="49">
        <f t="shared" si="128"/>
        <v>0.32903843137254896</v>
      </c>
      <c r="E1223" s="49">
        <f t="shared" si="128"/>
        <v>0.34352549019607848</v>
      </c>
      <c r="F1223" s="49">
        <f t="shared" si="128"/>
        <v>0.9304470588235294</v>
      </c>
      <c r="G1223" s="49" t="e">
        <f t="shared" si="130"/>
        <v>#REF!</v>
      </c>
      <c r="H1223" s="49" t="e">
        <f t="shared" si="130"/>
        <v>#REF!</v>
      </c>
      <c r="I1223" s="49" t="e">
        <f t="shared" si="130"/>
        <v>#REF!</v>
      </c>
      <c r="J1223" s="116"/>
      <c r="K1223" s="116"/>
      <c r="L1223" s="116"/>
      <c r="N1223" s="49">
        <v>83.904799999999994</v>
      </c>
      <c r="O1223" s="49">
        <v>87.599000000000004</v>
      </c>
      <c r="P1223" s="49">
        <v>237.26400000000001</v>
      </c>
    </row>
    <row r="1224" spans="1:16" x14ac:dyDescent="0.3">
      <c r="A1224" s="49">
        <v>1178</v>
      </c>
      <c r="B1224" s="115">
        <f t="shared" si="126"/>
        <v>1.7428501708150317</v>
      </c>
      <c r="C1224" s="49">
        <f t="shared" si="127"/>
        <v>726.80918945983046</v>
      </c>
      <c r="D1224" s="49">
        <f t="shared" si="128"/>
        <v>0.32238352941176474</v>
      </c>
      <c r="E1224" s="49">
        <f t="shared" si="128"/>
        <v>0.3400823529411765</v>
      </c>
      <c r="F1224" s="49">
        <f t="shared" si="128"/>
        <v>0.92555686274509807</v>
      </c>
      <c r="G1224" s="49" t="e">
        <f t="shared" si="130"/>
        <v>#REF!</v>
      </c>
      <c r="H1224" s="49" t="e">
        <f t="shared" si="130"/>
        <v>#REF!</v>
      </c>
      <c r="I1224" s="49" t="e">
        <f t="shared" si="130"/>
        <v>#REF!</v>
      </c>
      <c r="J1224" s="116"/>
      <c r="K1224" s="116"/>
      <c r="L1224" s="116"/>
      <c r="N1224" s="49">
        <v>82.207800000000006</v>
      </c>
      <c r="O1224" s="49">
        <v>86.721000000000004</v>
      </c>
      <c r="P1224" s="49">
        <v>236.017</v>
      </c>
    </row>
    <row r="1225" spans="1:16" x14ac:dyDescent="0.3">
      <c r="A1225" s="49">
        <v>1179</v>
      </c>
      <c r="B1225" s="115">
        <f t="shared" si="126"/>
        <v>1.740849194729136</v>
      </c>
      <c r="C1225" s="49">
        <f t="shared" si="127"/>
        <v>727.64460232127863</v>
      </c>
      <c r="D1225" s="49">
        <f t="shared" si="128"/>
        <v>0.31428823529411765</v>
      </c>
      <c r="E1225" s="49">
        <f t="shared" si="128"/>
        <v>0.33763921568627447</v>
      </c>
      <c r="F1225" s="49">
        <f t="shared" si="128"/>
        <v>0.92555686274509807</v>
      </c>
      <c r="G1225" s="49" t="e">
        <f t="shared" si="130"/>
        <v>#REF!</v>
      </c>
      <c r="H1225" s="49" t="e">
        <f t="shared" si="130"/>
        <v>#REF!</v>
      </c>
      <c r="I1225" s="49" t="e">
        <f t="shared" si="130"/>
        <v>#REF!</v>
      </c>
      <c r="J1225" s="116"/>
      <c r="K1225" s="116"/>
      <c r="L1225" s="116"/>
      <c r="N1225" s="49">
        <v>80.143500000000003</v>
      </c>
      <c r="O1225" s="49">
        <v>86.097999999999999</v>
      </c>
      <c r="P1225" s="49">
        <v>236.017</v>
      </c>
    </row>
    <row r="1226" spans="1:16" x14ac:dyDescent="0.3">
      <c r="A1226" s="49">
        <v>1180</v>
      </c>
      <c r="B1226" s="115">
        <f t="shared" si="126"/>
        <v>1.7388482186432406</v>
      </c>
      <c r="C1226" s="49">
        <f t="shared" si="127"/>
        <v>728.48193788206254</v>
      </c>
      <c r="D1226" s="49">
        <f t="shared" si="128"/>
        <v>0.31250549019607843</v>
      </c>
      <c r="E1226" s="49">
        <f t="shared" si="128"/>
        <v>0.33972549019607839</v>
      </c>
      <c r="F1226" s="49">
        <f t="shared" si="128"/>
        <v>0.92559607843137248</v>
      </c>
      <c r="G1226" s="49" t="e">
        <f t="shared" si="130"/>
        <v>#REF!</v>
      </c>
      <c r="H1226" s="49" t="e">
        <f t="shared" si="130"/>
        <v>#REF!</v>
      </c>
      <c r="I1226" s="49" t="e">
        <f t="shared" si="130"/>
        <v>#REF!</v>
      </c>
      <c r="J1226" s="116"/>
      <c r="K1226" s="116"/>
      <c r="L1226" s="116"/>
      <c r="N1226" s="49">
        <v>79.688900000000004</v>
      </c>
      <c r="O1226" s="49">
        <v>86.63</v>
      </c>
      <c r="P1226" s="49">
        <v>236.02699999999999</v>
      </c>
    </row>
    <row r="1227" spans="1:16" x14ac:dyDescent="0.3">
      <c r="A1227" s="49">
        <v>1181</v>
      </c>
      <c r="B1227" s="115">
        <f t="shared" si="126"/>
        <v>1.7368472425573449</v>
      </c>
      <c r="C1227" s="49">
        <f t="shared" si="127"/>
        <v>729.32120278745674</v>
      </c>
      <c r="D1227" s="49">
        <f t="shared" si="128"/>
        <v>0.30980392156862746</v>
      </c>
      <c r="E1227" s="49">
        <f t="shared" si="128"/>
        <v>0.34218823529411763</v>
      </c>
      <c r="F1227" s="49">
        <f t="shared" si="128"/>
        <v>0.92497647058823529</v>
      </c>
      <c r="G1227" s="49" t="e">
        <f t="shared" si="130"/>
        <v>#REF!</v>
      </c>
      <c r="H1227" s="49" t="e">
        <f t="shared" si="130"/>
        <v>#REF!</v>
      </c>
      <c r="I1227" s="49" t="e">
        <f t="shared" si="130"/>
        <v>#REF!</v>
      </c>
      <c r="J1227" s="116"/>
      <c r="K1227" s="116"/>
      <c r="L1227" s="116"/>
      <c r="N1227" s="49">
        <v>79</v>
      </c>
      <c r="O1227" s="49">
        <v>87.257999999999996</v>
      </c>
      <c r="P1227" s="49">
        <v>235.869</v>
      </c>
    </row>
    <row r="1228" spans="1:16" x14ac:dyDescent="0.3">
      <c r="A1228" s="49">
        <v>1182</v>
      </c>
      <c r="B1228" s="115">
        <f t="shared" si="126"/>
        <v>1.7348462664714495</v>
      </c>
      <c r="C1228" s="49">
        <f t="shared" si="127"/>
        <v>730.1624037133937</v>
      </c>
      <c r="D1228" s="49">
        <f t="shared" si="128"/>
        <v>0.31785058823529416</v>
      </c>
      <c r="E1228" s="49">
        <f t="shared" si="128"/>
        <v>0.33908627450980394</v>
      </c>
      <c r="F1228" s="49">
        <f t="shared" si="128"/>
        <v>0.9248745098039215</v>
      </c>
      <c r="G1228" s="49" t="e">
        <f t="shared" si="130"/>
        <v>#REF!</v>
      </c>
      <c r="H1228" s="49" t="e">
        <f t="shared" si="130"/>
        <v>#REF!</v>
      </c>
      <c r="I1228" s="49" t="e">
        <f t="shared" si="130"/>
        <v>#REF!</v>
      </c>
      <c r="J1228" s="116"/>
      <c r="K1228" s="116"/>
      <c r="L1228" s="116"/>
      <c r="N1228" s="49">
        <v>81.051900000000003</v>
      </c>
      <c r="O1228" s="49">
        <v>86.466999999999999</v>
      </c>
      <c r="P1228" s="49">
        <v>235.84299999999999</v>
      </c>
    </row>
    <row r="1229" spans="1:16" x14ac:dyDescent="0.3">
      <c r="A1229" s="49">
        <v>1183</v>
      </c>
      <c r="B1229" s="115">
        <f t="shared" si="126"/>
        <v>1.7328452903855538</v>
      </c>
      <c r="C1229" s="49">
        <f t="shared" si="127"/>
        <v>731.00554736664253</v>
      </c>
      <c r="D1229" s="49">
        <f t="shared" si="128"/>
        <v>0.32871686274509804</v>
      </c>
      <c r="E1229" s="49">
        <f t="shared" si="128"/>
        <v>0.33580784313725487</v>
      </c>
      <c r="F1229" s="49">
        <f t="shared" si="128"/>
        <v>0.92099999999999993</v>
      </c>
      <c r="G1229" s="49" t="e">
        <f t="shared" si="130"/>
        <v>#REF!</v>
      </c>
      <c r="H1229" s="49" t="e">
        <f t="shared" si="130"/>
        <v>#REF!</v>
      </c>
      <c r="I1229" s="49" t="e">
        <f t="shared" si="130"/>
        <v>#REF!</v>
      </c>
      <c r="J1229" s="116"/>
      <c r="K1229" s="116"/>
      <c r="L1229" s="116"/>
      <c r="N1229" s="49">
        <v>83.822800000000001</v>
      </c>
      <c r="O1229" s="49">
        <v>85.631</v>
      </c>
      <c r="P1229" s="49">
        <v>234.85499999999999</v>
      </c>
    </row>
    <row r="1230" spans="1:16" x14ac:dyDescent="0.3">
      <c r="A1230" s="49">
        <v>1184</v>
      </c>
      <c r="B1230" s="115">
        <f t="shared" si="126"/>
        <v>1.7308443142996583</v>
      </c>
      <c r="C1230" s="49">
        <f t="shared" si="127"/>
        <v>731.85064048498543</v>
      </c>
      <c r="D1230" s="49">
        <f t="shared" si="128"/>
        <v>0.32729490196078431</v>
      </c>
      <c r="E1230" s="49">
        <f t="shared" si="128"/>
        <v>0.33602352941176472</v>
      </c>
      <c r="F1230" s="49">
        <f t="shared" si="128"/>
        <v>0.91595686274509802</v>
      </c>
      <c r="G1230" s="49" t="e">
        <f t="shared" si="130"/>
        <v>#REF!</v>
      </c>
      <c r="H1230" s="49" t="e">
        <f t="shared" si="130"/>
        <v>#REF!</v>
      </c>
      <c r="I1230" s="49" t="e">
        <f t="shared" si="130"/>
        <v>#REF!</v>
      </c>
      <c r="J1230" s="116"/>
      <c r="K1230" s="116"/>
      <c r="L1230" s="116"/>
      <c r="N1230" s="49">
        <v>83.4602</v>
      </c>
      <c r="O1230" s="49">
        <v>85.686000000000007</v>
      </c>
      <c r="P1230" s="49">
        <v>233.56899999999999</v>
      </c>
    </row>
    <row r="1231" spans="1:16" x14ac:dyDescent="0.3">
      <c r="A1231" s="49">
        <v>1185</v>
      </c>
      <c r="B1231" s="115">
        <f t="shared" si="126"/>
        <v>1.7288433382137627</v>
      </c>
      <c r="C1231" s="49">
        <f t="shared" si="127"/>
        <v>732.69768983739857</v>
      </c>
      <c r="D1231" s="49">
        <f t="shared" si="128"/>
        <v>0.32549019607843138</v>
      </c>
      <c r="E1231" s="49">
        <f t="shared" si="128"/>
        <v>0.33187058823529408</v>
      </c>
      <c r="F1231" s="49">
        <f t="shared" si="128"/>
        <v>0.90765882352941174</v>
      </c>
      <c r="G1231" s="49" t="e">
        <f t="shared" ref="G1231:I1246" si="131">G1230</f>
        <v>#REF!</v>
      </c>
      <c r="H1231" s="49" t="e">
        <f t="shared" si="131"/>
        <v>#REF!</v>
      </c>
      <c r="I1231" s="49" t="e">
        <f t="shared" si="131"/>
        <v>#REF!</v>
      </c>
      <c r="J1231" s="116"/>
      <c r="K1231" s="116"/>
      <c r="L1231" s="116"/>
      <c r="N1231" s="49">
        <v>83</v>
      </c>
      <c r="O1231" s="49">
        <v>84.626999999999995</v>
      </c>
      <c r="P1231" s="49">
        <v>231.453</v>
      </c>
    </row>
    <row r="1232" spans="1:16" x14ac:dyDescent="0.3">
      <c r="A1232" s="49">
        <v>1186</v>
      </c>
      <c r="B1232" s="115">
        <f t="shared" si="126"/>
        <v>1.7268423621278672</v>
      </c>
      <c r="C1232" s="49">
        <f t="shared" si="127"/>
        <v>733.54670222423215</v>
      </c>
      <c r="D1232" s="49">
        <f t="shared" si="128"/>
        <v>0.32426156862745098</v>
      </c>
      <c r="E1232" s="49">
        <f t="shared" si="128"/>
        <v>0.32950980392156864</v>
      </c>
      <c r="F1232" s="49">
        <f t="shared" si="128"/>
        <v>0.89527450980392154</v>
      </c>
      <c r="G1232" s="49" t="e">
        <f t="shared" si="131"/>
        <v>#REF!</v>
      </c>
      <c r="H1232" s="49" t="e">
        <f t="shared" si="131"/>
        <v>#REF!</v>
      </c>
      <c r="I1232" s="49" t="e">
        <f t="shared" si="131"/>
        <v>#REF!</v>
      </c>
      <c r="J1232" s="116"/>
      <c r="K1232" s="116"/>
      <c r="L1232" s="116"/>
      <c r="N1232" s="49">
        <v>82.686700000000002</v>
      </c>
      <c r="O1232" s="49">
        <v>84.025000000000006</v>
      </c>
      <c r="P1232" s="49">
        <v>228.29499999999999</v>
      </c>
    </row>
    <row r="1233" spans="1:16" x14ac:dyDescent="0.3">
      <c r="A1233" s="49">
        <v>1187</v>
      </c>
      <c r="B1233" s="115">
        <f t="shared" si="126"/>
        <v>1.7248413860419716</v>
      </c>
      <c r="C1233" s="49">
        <f t="shared" si="127"/>
        <v>734.39768447739254</v>
      </c>
      <c r="D1233" s="49">
        <f t="shared" si="128"/>
        <v>0.32267686274509805</v>
      </c>
      <c r="E1233" s="49">
        <f t="shared" si="128"/>
        <v>0.33119607843137255</v>
      </c>
      <c r="F1233" s="49">
        <f t="shared" si="128"/>
        <v>0.88188627450980395</v>
      </c>
      <c r="G1233" s="49" t="e">
        <f t="shared" si="131"/>
        <v>#REF!</v>
      </c>
      <c r="H1233" s="49" t="e">
        <f t="shared" si="131"/>
        <v>#REF!</v>
      </c>
      <c r="I1233" s="49" t="e">
        <f t="shared" si="131"/>
        <v>#REF!</v>
      </c>
      <c r="J1233" s="116"/>
      <c r="K1233" s="116"/>
      <c r="L1233" s="116"/>
      <c r="N1233" s="49">
        <v>82.282600000000002</v>
      </c>
      <c r="O1233" s="49">
        <v>84.454999999999998</v>
      </c>
      <c r="P1233" s="49">
        <v>224.881</v>
      </c>
    </row>
    <row r="1234" spans="1:16" x14ac:dyDescent="0.3">
      <c r="A1234" s="49">
        <v>1188</v>
      </c>
      <c r="B1234" s="115">
        <f t="shared" si="126"/>
        <v>1.7228404099560761</v>
      </c>
      <c r="C1234" s="49">
        <f t="shared" si="127"/>
        <v>735.25064346052534</v>
      </c>
      <c r="D1234" s="49">
        <f t="shared" si="128"/>
        <v>0.32176196078431374</v>
      </c>
      <c r="E1234" s="49">
        <f t="shared" si="128"/>
        <v>0.33501960784313728</v>
      </c>
      <c r="F1234" s="49">
        <f t="shared" si="128"/>
        <v>0.86314509803921569</v>
      </c>
      <c r="G1234" s="49" t="e">
        <f t="shared" si="131"/>
        <v>#REF!</v>
      </c>
      <c r="H1234" s="49" t="e">
        <f t="shared" si="131"/>
        <v>#REF!</v>
      </c>
      <c r="I1234" s="49" t="e">
        <f t="shared" si="131"/>
        <v>#REF!</v>
      </c>
      <c r="J1234" s="116"/>
      <c r="K1234" s="116"/>
      <c r="L1234" s="116"/>
      <c r="N1234" s="49">
        <v>82.049300000000002</v>
      </c>
      <c r="O1234" s="49">
        <v>85.43</v>
      </c>
      <c r="P1234" s="49">
        <v>220.102</v>
      </c>
    </row>
    <row r="1235" spans="1:16" x14ac:dyDescent="0.3">
      <c r="A1235" s="49">
        <v>1189</v>
      </c>
      <c r="B1235" s="115">
        <f t="shared" si="126"/>
        <v>1.7208394338701805</v>
      </c>
      <c r="C1235" s="49">
        <f t="shared" si="127"/>
        <v>736.10558606920051</v>
      </c>
      <c r="D1235" s="49">
        <f t="shared" si="128"/>
        <v>0.32025372549019604</v>
      </c>
      <c r="E1235" s="49">
        <f t="shared" si="128"/>
        <v>0.33390588235294116</v>
      </c>
      <c r="F1235" s="49">
        <f t="shared" si="128"/>
        <v>0.86109803921568639</v>
      </c>
      <c r="G1235" s="49" t="e">
        <f t="shared" si="131"/>
        <v>#REF!</v>
      </c>
      <c r="H1235" s="49" t="e">
        <f t="shared" si="131"/>
        <v>#REF!</v>
      </c>
      <c r="I1235" s="49" t="e">
        <f t="shared" si="131"/>
        <v>#REF!</v>
      </c>
      <c r="J1235" s="116"/>
      <c r="K1235" s="116"/>
      <c r="L1235" s="116"/>
      <c r="N1235" s="49">
        <v>81.664699999999996</v>
      </c>
      <c r="O1235" s="49">
        <v>85.146000000000001</v>
      </c>
      <c r="P1235" s="49">
        <v>219.58</v>
      </c>
    </row>
    <row r="1236" spans="1:16" x14ac:dyDescent="0.3">
      <c r="A1236" s="49">
        <v>1190</v>
      </c>
      <c r="B1236" s="115">
        <f t="shared" si="126"/>
        <v>1.718838457784285</v>
      </c>
      <c r="C1236" s="49">
        <f t="shared" si="127"/>
        <v>736.96251923109708</v>
      </c>
      <c r="D1236" s="49">
        <f t="shared" si="128"/>
        <v>0.3185062745098039</v>
      </c>
      <c r="E1236" s="49">
        <f t="shared" si="128"/>
        <v>0.32925882352941171</v>
      </c>
      <c r="F1236" s="49">
        <f t="shared" si="128"/>
        <v>0.85882352941176465</v>
      </c>
      <c r="G1236" s="49" t="e">
        <f t="shared" si="131"/>
        <v>#REF!</v>
      </c>
      <c r="H1236" s="49" t="e">
        <f t="shared" si="131"/>
        <v>#REF!</v>
      </c>
      <c r="I1236" s="49" t="e">
        <f t="shared" si="131"/>
        <v>#REF!</v>
      </c>
      <c r="J1236" s="116"/>
      <c r="K1236" s="116"/>
      <c r="L1236" s="116"/>
      <c r="N1236" s="49">
        <v>81.219099999999997</v>
      </c>
      <c r="O1236" s="49">
        <v>83.960999999999999</v>
      </c>
      <c r="P1236" s="49">
        <v>219</v>
      </c>
    </row>
    <row r="1237" spans="1:16" x14ac:dyDescent="0.3">
      <c r="A1237" s="49">
        <v>1191</v>
      </c>
      <c r="B1237" s="115">
        <f t="shared" si="126"/>
        <v>1.7168374816983893</v>
      </c>
      <c r="C1237" s="49">
        <f t="shared" si="127"/>
        <v>737.82144990619156</v>
      </c>
      <c r="D1237" s="49">
        <f t="shared" si="128"/>
        <v>0.31612549019607838</v>
      </c>
      <c r="E1237" s="49">
        <f t="shared" si="128"/>
        <v>0.32916470588235291</v>
      </c>
      <c r="F1237" s="49">
        <f t="shared" si="128"/>
        <v>0.85389803921568619</v>
      </c>
      <c r="G1237" s="49" t="e">
        <f t="shared" si="131"/>
        <v>#REF!</v>
      </c>
      <c r="H1237" s="49" t="e">
        <f t="shared" si="131"/>
        <v>#REF!</v>
      </c>
      <c r="I1237" s="49" t="e">
        <f t="shared" si="131"/>
        <v>#REF!</v>
      </c>
      <c r="J1237" s="116"/>
      <c r="K1237" s="116"/>
      <c r="L1237" s="116"/>
      <c r="N1237" s="49">
        <v>80.611999999999995</v>
      </c>
      <c r="O1237" s="49">
        <v>83.936999999999998</v>
      </c>
      <c r="P1237" s="49">
        <v>217.744</v>
      </c>
    </row>
    <row r="1238" spans="1:16" x14ac:dyDescent="0.3">
      <c r="A1238" s="49">
        <v>1192</v>
      </c>
      <c r="B1238" s="115">
        <f t="shared" si="126"/>
        <v>1.7148365056124939</v>
      </c>
      <c r="C1238" s="49">
        <f t="shared" si="127"/>
        <v>738.6823850869456</v>
      </c>
      <c r="D1238" s="49">
        <f t="shared" si="128"/>
        <v>0.32354352941176473</v>
      </c>
      <c r="E1238" s="49">
        <f t="shared" si="128"/>
        <v>0.33056470588235293</v>
      </c>
      <c r="F1238" s="49">
        <f t="shared" si="128"/>
        <v>0.84705882352941175</v>
      </c>
      <c r="G1238" s="49" t="e">
        <f t="shared" si="131"/>
        <v>#REF!</v>
      </c>
      <c r="H1238" s="49" t="e">
        <f t="shared" si="131"/>
        <v>#REF!</v>
      </c>
      <c r="I1238" s="49" t="e">
        <f t="shared" si="131"/>
        <v>#REF!</v>
      </c>
      <c r="J1238" s="116"/>
      <c r="K1238" s="116"/>
      <c r="L1238" s="116"/>
      <c r="N1238" s="49">
        <v>82.503600000000006</v>
      </c>
      <c r="O1238" s="49">
        <v>84.293999999999997</v>
      </c>
      <c r="P1238" s="49">
        <v>216</v>
      </c>
    </row>
    <row r="1239" spans="1:16" x14ac:dyDescent="0.3">
      <c r="A1239" s="49">
        <v>1193</v>
      </c>
      <c r="B1239" s="115">
        <f t="shared" si="126"/>
        <v>1.7128355295265982</v>
      </c>
      <c r="C1239" s="49">
        <f t="shared" si="127"/>
        <v>739.54533179849579</v>
      </c>
      <c r="D1239" s="49">
        <f t="shared" si="128"/>
        <v>0.333798431372549</v>
      </c>
      <c r="E1239" s="49">
        <f t="shared" si="128"/>
        <v>0.33409411764705882</v>
      </c>
      <c r="F1239" s="49">
        <f t="shared" si="128"/>
        <v>0.84705882352941175</v>
      </c>
      <c r="G1239" s="49" t="e">
        <f t="shared" si="131"/>
        <v>#REF!</v>
      </c>
      <c r="H1239" s="49" t="e">
        <f t="shared" si="131"/>
        <v>#REF!</v>
      </c>
      <c r="I1239" s="49" t="e">
        <f t="shared" si="131"/>
        <v>#REF!</v>
      </c>
      <c r="J1239" s="116"/>
      <c r="K1239" s="116"/>
      <c r="L1239" s="116"/>
      <c r="N1239" s="49">
        <v>85.118600000000001</v>
      </c>
      <c r="O1239" s="49">
        <v>85.194000000000003</v>
      </c>
      <c r="P1239" s="49">
        <v>216</v>
      </c>
    </row>
    <row r="1240" spans="1:16" x14ac:dyDescent="0.3">
      <c r="A1240" s="49">
        <v>1194</v>
      </c>
      <c r="B1240" s="115">
        <f t="shared" si="126"/>
        <v>1.7108345534407028</v>
      </c>
      <c r="C1240" s="49">
        <f t="shared" si="127"/>
        <v>740.41029709884481</v>
      </c>
      <c r="D1240" s="49">
        <f t="shared" si="128"/>
        <v>0.32693843137254897</v>
      </c>
      <c r="E1240" s="49">
        <f t="shared" si="128"/>
        <v>0.33618823529411762</v>
      </c>
      <c r="F1240" s="49">
        <f t="shared" si="128"/>
        <v>0.84705882352941175</v>
      </c>
      <c r="G1240" s="49" t="e">
        <f t="shared" si="131"/>
        <v>#REF!</v>
      </c>
      <c r="H1240" s="49" t="e">
        <f t="shared" si="131"/>
        <v>#REF!</v>
      </c>
      <c r="I1240" s="49" t="e">
        <f t="shared" si="131"/>
        <v>#REF!</v>
      </c>
      <c r="J1240" s="116"/>
      <c r="K1240" s="116"/>
      <c r="L1240" s="116"/>
      <c r="N1240" s="49">
        <v>83.369299999999996</v>
      </c>
      <c r="O1240" s="49">
        <v>85.727999999999994</v>
      </c>
      <c r="P1240" s="49">
        <v>216</v>
      </c>
    </row>
    <row r="1241" spans="1:16" x14ac:dyDescent="0.3">
      <c r="A1241" s="49">
        <v>1195</v>
      </c>
      <c r="B1241" s="115">
        <f t="shared" si="126"/>
        <v>1.7088335773548071</v>
      </c>
      <c r="C1241" s="49">
        <f t="shared" si="127"/>
        <v>741.2772880790543</v>
      </c>
      <c r="D1241" s="49">
        <f t="shared" si="128"/>
        <v>0.31764705882352939</v>
      </c>
      <c r="E1241" s="49">
        <f t="shared" si="128"/>
        <v>0.33298823529411764</v>
      </c>
      <c r="F1241" s="49">
        <f t="shared" si="128"/>
        <v>0.82744705882352931</v>
      </c>
      <c r="G1241" s="49" t="e">
        <f t="shared" si="131"/>
        <v>#REF!</v>
      </c>
      <c r="H1241" s="49" t="e">
        <f t="shared" si="131"/>
        <v>#REF!</v>
      </c>
      <c r="I1241" s="49" t="e">
        <f t="shared" si="131"/>
        <v>#REF!</v>
      </c>
      <c r="J1241" s="116"/>
      <c r="K1241" s="116"/>
      <c r="L1241" s="116"/>
      <c r="N1241" s="49">
        <v>81</v>
      </c>
      <c r="O1241" s="49">
        <v>84.912000000000006</v>
      </c>
      <c r="P1241" s="49">
        <v>210.999</v>
      </c>
    </row>
    <row r="1242" spans="1:16" x14ac:dyDescent="0.3">
      <c r="A1242" s="49">
        <v>1196</v>
      </c>
      <c r="B1242" s="115">
        <f t="shared" si="126"/>
        <v>1.7068326012689115</v>
      </c>
      <c r="C1242" s="49">
        <f t="shared" si="127"/>
        <v>742.14631186343775</v>
      </c>
      <c r="D1242" s="49">
        <f t="shared" si="128"/>
        <v>0.3152305882352941</v>
      </c>
      <c r="E1242" s="49">
        <f t="shared" si="128"/>
        <v>0.32898823529411764</v>
      </c>
      <c r="F1242" s="49">
        <f t="shared" si="128"/>
        <v>0.79999999999999993</v>
      </c>
      <c r="G1242" s="49" t="e">
        <f t="shared" si="131"/>
        <v>#REF!</v>
      </c>
      <c r="H1242" s="49" t="e">
        <f t="shared" si="131"/>
        <v>#REF!</v>
      </c>
      <c r="I1242" s="49" t="e">
        <f t="shared" si="131"/>
        <v>#REF!</v>
      </c>
      <c r="J1242" s="116"/>
      <c r="K1242" s="116"/>
      <c r="L1242" s="116"/>
      <c r="N1242" s="49">
        <v>80.383799999999994</v>
      </c>
      <c r="O1242" s="49">
        <v>83.891999999999996</v>
      </c>
      <c r="P1242" s="49">
        <v>204</v>
      </c>
    </row>
    <row r="1243" spans="1:16" x14ac:dyDescent="0.3">
      <c r="A1243" s="49">
        <v>1197</v>
      </c>
      <c r="B1243" s="115">
        <f t="shared" si="126"/>
        <v>1.704831625183016</v>
      </c>
      <c r="C1243" s="49">
        <f t="shared" si="127"/>
        <v>743.0173756097563</v>
      </c>
      <c r="D1243" s="49">
        <f t="shared" si="128"/>
        <v>0.31194549019607842</v>
      </c>
      <c r="E1243" s="49">
        <f t="shared" si="128"/>
        <v>0.32941176470588235</v>
      </c>
      <c r="F1243" s="49">
        <f t="shared" si="128"/>
        <v>0.79673725490196079</v>
      </c>
      <c r="G1243" s="49" t="e">
        <f t="shared" si="131"/>
        <v>#REF!</v>
      </c>
      <c r="H1243" s="49" t="e">
        <f t="shared" si="131"/>
        <v>#REF!</v>
      </c>
      <c r="I1243" s="49" t="e">
        <f t="shared" si="131"/>
        <v>#REF!</v>
      </c>
      <c r="J1243" s="116"/>
      <c r="K1243" s="116"/>
      <c r="L1243" s="116"/>
      <c r="N1243" s="49">
        <v>79.546099999999996</v>
      </c>
      <c r="O1243" s="49">
        <v>84</v>
      </c>
      <c r="P1243" s="49">
        <v>203.16800000000001</v>
      </c>
    </row>
    <row r="1244" spans="1:16" x14ac:dyDescent="0.3">
      <c r="A1244" s="49">
        <v>1198</v>
      </c>
      <c r="B1244" s="115">
        <f t="shared" si="126"/>
        <v>1.7028306490971203</v>
      </c>
      <c r="C1244" s="49">
        <f t="shared" si="127"/>
        <v>743.89048650941527</v>
      </c>
      <c r="D1244" s="49">
        <f t="shared" si="128"/>
        <v>0.31646274509803918</v>
      </c>
      <c r="E1244" s="49">
        <f t="shared" si="128"/>
        <v>0.3290313725490196</v>
      </c>
      <c r="F1244" s="49">
        <f t="shared" si="128"/>
        <v>0.79215686274509811</v>
      </c>
      <c r="G1244" s="49" t="e">
        <f t="shared" si="131"/>
        <v>#REF!</v>
      </c>
      <c r="H1244" s="49" t="e">
        <f t="shared" si="131"/>
        <v>#REF!</v>
      </c>
      <c r="I1244" s="49" t="e">
        <f t="shared" si="131"/>
        <v>#REF!</v>
      </c>
      <c r="J1244" s="116"/>
      <c r="K1244" s="116"/>
      <c r="L1244" s="116"/>
      <c r="N1244" s="49">
        <v>80.697999999999993</v>
      </c>
      <c r="O1244" s="49">
        <v>83.903000000000006</v>
      </c>
      <c r="P1244" s="49">
        <v>202</v>
      </c>
    </row>
    <row r="1245" spans="1:16" x14ac:dyDescent="0.3">
      <c r="A1245" s="49">
        <v>1199</v>
      </c>
      <c r="B1245" s="115">
        <f t="shared" si="126"/>
        <v>1.7008296730112249</v>
      </c>
      <c r="C1245" s="49">
        <f t="shared" si="127"/>
        <v>744.76565178766168</v>
      </c>
      <c r="D1245" s="49">
        <f t="shared" si="128"/>
        <v>0.32236666666666663</v>
      </c>
      <c r="E1245" s="49">
        <f t="shared" si="128"/>
        <v>0.33123137254901958</v>
      </c>
      <c r="F1245" s="49">
        <f t="shared" si="128"/>
        <v>0.78890196078431363</v>
      </c>
      <c r="G1245" s="49" t="e">
        <f t="shared" si="131"/>
        <v>#REF!</v>
      </c>
      <c r="H1245" s="49" t="e">
        <f t="shared" si="131"/>
        <v>#REF!</v>
      </c>
      <c r="I1245" s="49" t="e">
        <f t="shared" si="131"/>
        <v>#REF!</v>
      </c>
      <c r="J1245" s="116"/>
      <c r="K1245" s="116"/>
      <c r="L1245" s="116"/>
      <c r="N1245" s="49">
        <v>82.203500000000005</v>
      </c>
      <c r="O1245" s="49">
        <v>84.463999999999999</v>
      </c>
      <c r="P1245" s="49">
        <v>201.17</v>
      </c>
    </row>
    <row r="1246" spans="1:16" x14ac:dyDescent="0.3">
      <c r="A1246" s="49">
        <v>1200</v>
      </c>
      <c r="B1246" s="115">
        <f t="shared" si="126"/>
        <v>1.6988286969253292</v>
      </c>
      <c r="C1246" s="49">
        <f t="shared" si="127"/>
        <v>745.64287870378382</v>
      </c>
      <c r="D1246" s="49">
        <f t="shared" si="128"/>
        <v>0.32226117647058816</v>
      </c>
      <c r="E1246" s="49">
        <f t="shared" si="128"/>
        <v>0.33341568627450979</v>
      </c>
      <c r="F1246" s="49">
        <f t="shared" si="128"/>
        <v>0.78431372549019607</v>
      </c>
      <c r="G1246" s="49" t="e">
        <f t="shared" si="131"/>
        <v>#REF!</v>
      </c>
      <c r="H1246" s="49" t="e">
        <f t="shared" si="131"/>
        <v>#REF!</v>
      </c>
      <c r="I1246" s="49" t="e">
        <f t="shared" si="131"/>
        <v>#REF!</v>
      </c>
      <c r="J1246" s="116"/>
      <c r="K1246" s="116"/>
      <c r="L1246" s="116"/>
      <c r="N1246" s="49">
        <v>82.176599999999993</v>
      </c>
      <c r="O1246" s="49">
        <v>85.021000000000001</v>
      </c>
      <c r="P1246" s="49">
        <v>200</v>
      </c>
    </row>
    <row r="1247" spans="1:16" x14ac:dyDescent="0.3">
      <c r="A1247" s="49">
        <v>1201</v>
      </c>
      <c r="B1247" s="115">
        <f t="shared" si="126"/>
        <v>1.6968277208394338</v>
      </c>
      <c r="C1247" s="49">
        <f t="shared" si="127"/>
        <v>746.52217455131176</v>
      </c>
      <c r="D1247" s="49">
        <f t="shared" si="128"/>
        <v>0.32275725490196078</v>
      </c>
      <c r="E1247" s="49">
        <f t="shared" si="128"/>
        <v>0.32980000000000004</v>
      </c>
      <c r="F1247" s="49">
        <f t="shared" si="128"/>
        <v>0.77457647058823531</v>
      </c>
      <c r="G1247" s="49" t="e">
        <f t="shared" ref="G1247:I1262" si="132">G1246</f>
        <v>#REF!</v>
      </c>
      <c r="H1247" s="49" t="e">
        <f t="shared" si="132"/>
        <v>#REF!</v>
      </c>
      <c r="I1247" s="49" t="e">
        <f t="shared" si="132"/>
        <v>#REF!</v>
      </c>
      <c r="J1247" s="116"/>
      <c r="K1247" s="116"/>
      <c r="L1247" s="116"/>
      <c r="N1247" s="49">
        <v>82.303100000000001</v>
      </c>
      <c r="O1247" s="49">
        <v>84.099000000000004</v>
      </c>
      <c r="P1247" s="49">
        <v>197.517</v>
      </c>
    </row>
    <row r="1248" spans="1:16" x14ac:dyDescent="0.3">
      <c r="A1248" s="49">
        <v>1202</v>
      </c>
      <c r="B1248" s="115">
        <f t="shared" si="126"/>
        <v>1.6948267447535381</v>
      </c>
      <c r="C1248" s="49">
        <f t="shared" si="127"/>
        <v>747.40354665822008</v>
      </c>
      <c r="D1248" s="49">
        <f t="shared" si="128"/>
        <v>0.31966705882352942</v>
      </c>
      <c r="E1248" s="49">
        <f t="shared" si="128"/>
        <v>0.33027058823529409</v>
      </c>
      <c r="F1248" s="49">
        <f t="shared" si="128"/>
        <v>0.76078431372549016</v>
      </c>
      <c r="G1248" s="49" t="e">
        <f t="shared" si="132"/>
        <v>#REF!</v>
      </c>
      <c r="H1248" s="49" t="e">
        <f t="shared" si="132"/>
        <v>#REF!</v>
      </c>
      <c r="I1248" s="49" t="e">
        <f t="shared" si="132"/>
        <v>#REF!</v>
      </c>
      <c r="J1248" s="116"/>
      <c r="K1248" s="116"/>
      <c r="L1248" s="116"/>
      <c r="N1248" s="49">
        <v>81.515100000000004</v>
      </c>
      <c r="O1248" s="49">
        <v>84.218999999999994</v>
      </c>
      <c r="P1248" s="49">
        <v>194</v>
      </c>
    </row>
    <row r="1249" spans="1:16" x14ac:dyDescent="0.3">
      <c r="A1249" s="49">
        <v>1203</v>
      </c>
      <c r="B1249" s="115">
        <f t="shared" si="126"/>
        <v>1.6928257686676427</v>
      </c>
      <c r="C1249" s="49">
        <f t="shared" si="127"/>
        <v>748.28700238713043</v>
      </c>
      <c r="D1249" s="49">
        <f t="shared" si="128"/>
        <v>0.31488549019607842</v>
      </c>
      <c r="E1249" s="49">
        <f t="shared" si="128"/>
        <v>0.33495294117647062</v>
      </c>
      <c r="F1249" s="49">
        <f t="shared" si="128"/>
        <v>0.75592549019607835</v>
      </c>
      <c r="G1249" s="49" t="e">
        <f t="shared" si="132"/>
        <v>#REF!</v>
      </c>
      <c r="H1249" s="49" t="e">
        <f t="shared" si="132"/>
        <v>#REF!</v>
      </c>
      <c r="I1249" s="49" t="e">
        <f t="shared" si="132"/>
        <v>#REF!</v>
      </c>
      <c r="J1249" s="116"/>
      <c r="K1249" s="116"/>
      <c r="L1249" s="116"/>
      <c r="N1249" s="49">
        <v>80.2958</v>
      </c>
      <c r="O1249" s="49">
        <v>85.412999999999997</v>
      </c>
      <c r="P1249" s="49">
        <v>192.761</v>
      </c>
    </row>
    <row r="1250" spans="1:16" x14ac:dyDescent="0.3">
      <c r="A1250" s="49">
        <v>1204</v>
      </c>
      <c r="B1250" s="115">
        <f t="shared" si="126"/>
        <v>1.690824792581747</v>
      </c>
      <c r="C1250" s="49">
        <f t="shared" si="127"/>
        <v>749.17254913551767</v>
      </c>
      <c r="D1250" s="49">
        <f t="shared" si="128"/>
        <v>0.31478196078431375</v>
      </c>
      <c r="E1250" s="49">
        <f t="shared" si="128"/>
        <v>0.33602352941176472</v>
      </c>
      <c r="F1250" s="49">
        <f t="shared" si="128"/>
        <v>0.74901960784313726</v>
      </c>
      <c r="G1250" s="49" t="e">
        <f t="shared" si="132"/>
        <v>#REF!</v>
      </c>
      <c r="H1250" s="49" t="e">
        <f t="shared" si="132"/>
        <v>#REF!</v>
      </c>
      <c r="I1250" s="49" t="e">
        <f t="shared" si="132"/>
        <v>#REF!</v>
      </c>
      <c r="J1250" s="116"/>
      <c r="K1250" s="116"/>
      <c r="L1250" s="116"/>
      <c r="N1250" s="49">
        <v>80.269400000000005</v>
      </c>
      <c r="O1250" s="49">
        <v>85.686000000000007</v>
      </c>
      <c r="P1250" s="49">
        <v>191</v>
      </c>
    </row>
    <row r="1251" spans="1:16" x14ac:dyDescent="0.3">
      <c r="A1251" s="49">
        <v>1205</v>
      </c>
      <c r="B1251" s="115">
        <f t="shared" si="126"/>
        <v>1.6888238164958516</v>
      </c>
      <c r="C1251" s="49">
        <f t="shared" si="127"/>
        <v>750.06019433591518</v>
      </c>
      <c r="D1251" s="49">
        <f t="shared" si="128"/>
        <v>0.31467843137254897</v>
      </c>
      <c r="E1251" s="49">
        <f t="shared" si="128"/>
        <v>0.33342745098039217</v>
      </c>
      <c r="F1251" s="49">
        <f t="shared" si="128"/>
        <v>0.74740392156862745</v>
      </c>
      <c r="G1251" s="49" t="e">
        <f t="shared" si="132"/>
        <v>#REF!</v>
      </c>
      <c r="H1251" s="49" t="e">
        <f t="shared" si="132"/>
        <v>#REF!</v>
      </c>
      <c r="I1251" s="49" t="e">
        <f t="shared" si="132"/>
        <v>#REF!</v>
      </c>
      <c r="J1251" s="116"/>
      <c r="K1251" s="116"/>
      <c r="L1251" s="116"/>
      <c r="N1251" s="49">
        <v>80.242999999999995</v>
      </c>
      <c r="O1251" s="49">
        <v>85.024000000000001</v>
      </c>
      <c r="P1251" s="49">
        <v>190.58799999999999</v>
      </c>
    </row>
    <row r="1252" spans="1:16" x14ac:dyDescent="0.3">
      <c r="A1252" s="49">
        <v>1206</v>
      </c>
      <c r="B1252" s="115">
        <f t="shared" si="126"/>
        <v>1.6868228404099559</v>
      </c>
      <c r="C1252" s="49">
        <f t="shared" si="127"/>
        <v>750.94994545612383</v>
      </c>
      <c r="D1252" s="49">
        <f t="shared" si="128"/>
        <v>0.31296196078431371</v>
      </c>
      <c r="E1252" s="49">
        <f t="shared" si="128"/>
        <v>0.33174901960784314</v>
      </c>
      <c r="F1252" s="49">
        <f t="shared" si="128"/>
        <v>0.74509803921568629</v>
      </c>
      <c r="G1252" s="49" t="e">
        <f t="shared" si="132"/>
        <v>#REF!</v>
      </c>
      <c r="H1252" s="49" t="e">
        <f t="shared" si="132"/>
        <v>#REF!</v>
      </c>
      <c r="I1252" s="49" t="e">
        <f t="shared" si="132"/>
        <v>#REF!</v>
      </c>
      <c r="J1252" s="116"/>
      <c r="K1252" s="116"/>
      <c r="L1252" s="116"/>
      <c r="N1252" s="49">
        <v>79.805300000000003</v>
      </c>
      <c r="O1252" s="49">
        <v>84.596000000000004</v>
      </c>
      <c r="P1252" s="49">
        <v>190</v>
      </c>
    </row>
    <row r="1253" spans="1:16" x14ac:dyDescent="0.3">
      <c r="A1253" s="49">
        <v>1207</v>
      </c>
      <c r="B1253" s="115">
        <f t="shared" si="126"/>
        <v>1.6848218643240604</v>
      </c>
      <c r="C1253" s="49">
        <f t="shared" si="127"/>
        <v>751.84180999942089</v>
      </c>
      <c r="D1253" s="49">
        <f t="shared" si="128"/>
        <v>0.31055019607843132</v>
      </c>
      <c r="E1253" s="49">
        <f t="shared" si="128"/>
        <v>0.33118823529411762</v>
      </c>
      <c r="F1253" s="49">
        <f t="shared" si="128"/>
        <v>0.73865098039215682</v>
      </c>
      <c r="G1253" s="49" t="e">
        <f t="shared" si="132"/>
        <v>#REF!</v>
      </c>
      <c r="H1253" s="49" t="e">
        <f t="shared" si="132"/>
        <v>#REF!</v>
      </c>
      <c r="I1253" s="49" t="e">
        <f t="shared" si="132"/>
        <v>#REF!</v>
      </c>
      <c r="J1253" s="116"/>
      <c r="K1253" s="116"/>
      <c r="L1253" s="116"/>
      <c r="N1253" s="49">
        <v>79.190299999999993</v>
      </c>
      <c r="O1253" s="49">
        <v>84.453000000000003</v>
      </c>
      <c r="P1253" s="49">
        <v>188.35599999999999</v>
      </c>
    </row>
    <row r="1254" spans="1:16" x14ac:dyDescent="0.3">
      <c r="A1254" s="49">
        <v>1208</v>
      </c>
      <c r="B1254" s="115">
        <f t="shared" si="126"/>
        <v>1.6828208882381648</v>
      </c>
      <c r="C1254" s="49">
        <f t="shared" si="127"/>
        <v>752.73579550477098</v>
      </c>
      <c r="D1254" s="49">
        <f t="shared" si="128"/>
        <v>0.31419411764705879</v>
      </c>
      <c r="E1254" s="49">
        <f t="shared" si="128"/>
        <v>0.32890588235294116</v>
      </c>
      <c r="F1254" s="49">
        <f t="shared" si="128"/>
        <v>0.72941176470588232</v>
      </c>
      <c r="G1254" s="49" t="e">
        <f t="shared" si="132"/>
        <v>#REF!</v>
      </c>
      <c r="H1254" s="49" t="e">
        <f t="shared" si="132"/>
        <v>#REF!</v>
      </c>
      <c r="I1254" s="49" t="e">
        <f t="shared" si="132"/>
        <v>#REF!</v>
      </c>
      <c r="J1254" s="116"/>
      <c r="K1254" s="116"/>
      <c r="L1254" s="116"/>
      <c r="N1254" s="49">
        <v>80.119500000000002</v>
      </c>
      <c r="O1254" s="49">
        <v>83.870999999999995</v>
      </c>
      <c r="P1254" s="49">
        <v>186</v>
      </c>
    </row>
    <row r="1255" spans="1:16" x14ac:dyDescent="0.3">
      <c r="A1255" s="49">
        <v>1209</v>
      </c>
      <c r="B1255" s="115">
        <f t="shared" si="126"/>
        <v>1.6808199121522693</v>
      </c>
      <c r="C1255" s="49">
        <f t="shared" si="127"/>
        <v>753.6319095470385</v>
      </c>
      <c r="D1255" s="49">
        <f t="shared" si="128"/>
        <v>0.31926627450980388</v>
      </c>
      <c r="E1255" s="49">
        <f t="shared" si="128"/>
        <v>0.32549019607843138</v>
      </c>
      <c r="F1255" s="49">
        <f t="shared" si="128"/>
        <v>0.71012156862745091</v>
      </c>
      <c r="G1255" s="49" t="e">
        <f t="shared" si="132"/>
        <v>#REF!</v>
      </c>
      <c r="H1255" s="49" t="e">
        <f t="shared" si="132"/>
        <v>#REF!</v>
      </c>
      <c r="I1255" s="49" t="e">
        <f t="shared" si="132"/>
        <v>#REF!</v>
      </c>
      <c r="J1255" s="116"/>
      <c r="K1255" s="116"/>
      <c r="L1255" s="116"/>
      <c r="N1255" s="49">
        <v>81.412899999999993</v>
      </c>
      <c r="O1255" s="49">
        <v>83</v>
      </c>
      <c r="P1255" s="49">
        <v>181.08099999999999</v>
      </c>
    </row>
    <row r="1256" spans="1:16" x14ac:dyDescent="0.3">
      <c r="A1256" s="49">
        <v>1210</v>
      </c>
      <c r="B1256" s="115">
        <f t="shared" si="126"/>
        <v>1.6788189360663737</v>
      </c>
      <c r="C1256" s="49">
        <f t="shared" si="127"/>
        <v>754.53015973720198</v>
      </c>
      <c r="D1256" s="49">
        <f t="shared" si="128"/>
        <v>0.31931098039215688</v>
      </c>
      <c r="E1256" s="49">
        <f t="shared" si="128"/>
        <v>0.32777254901960778</v>
      </c>
      <c r="F1256" s="49">
        <f t="shared" si="128"/>
        <v>0.6823529411764705</v>
      </c>
      <c r="G1256" s="49" t="e">
        <f t="shared" si="132"/>
        <v>#REF!</v>
      </c>
      <c r="H1256" s="49" t="e">
        <f t="shared" si="132"/>
        <v>#REF!</v>
      </c>
      <c r="I1256" s="49" t="e">
        <f t="shared" si="132"/>
        <v>#REF!</v>
      </c>
      <c r="J1256" s="116"/>
      <c r="K1256" s="116"/>
      <c r="L1256" s="116"/>
      <c r="N1256" s="49">
        <v>81.424300000000002</v>
      </c>
      <c r="O1256" s="49">
        <v>83.581999999999994</v>
      </c>
      <c r="P1256" s="49">
        <v>174</v>
      </c>
    </row>
    <row r="1257" spans="1:16" x14ac:dyDescent="0.3">
      <c r="A1257" s="49">
        <v>1211</v>
      </c>
      <c r="B1257" s="115">
        <f t="shared" si="126"/>
        <v>1.6768179599804782</v>
      </c>
      <c r="C1257" s="49">
        <f t="shared" si="127"/>
        <v>755.43055372256845</v>
      </c>
      <c r="D1257" s="49">
        <f t="shared" si="128"/>
        <v>0.32023647058823529</v>
      </c>
      <c r="E1257" s="49">
        <f t="shared" si="128"/>
        <v>0.33325882352941177</v>
      </c>
      <c r="F1257" s="49">
        <f t="shared" si="128"/>
        <v>0.68074901960784306</v>
      </c>
      <c r="G1257" s="49" t="e">
        <f t="shared" si="132"/>
        <v>#REF!</v>
      </c>
      <c r="H1257" s="49" t="e">
        <f t="shared" si="132"/>
        <v>#REF!</v>
      </c>
      <c r="I1257" s="49" t="e">
        <f t="shared" si="132"/>
        <v>#REF!</v>
      </c>
      <c r="J1257" s="116"/>
      <c r="K1257" s="116"/>
      <c r="L1257" s="116"/>
      <c r="N1257" s="49">
        <v>81.660300000000007</v>
      </c>
      <c r="O1257" s="49">
        <v>84.980999999999995</v>
      </c>
      <c r="P1257" s="49">
        <v>173.59100000000001</v>
      </c>
    </row>
    <row r="1258" spans="1:16" x14ac:dyDescent="0.3">
      <c r="A1258" s="49">
        <v>1212</v>
      </c>
      <c r="B1258" s="115">
        <f t="shared" si="126"/>
        <v>1.6748169838945826</v>
      </c>
      <c r="C1258" s="49">
        <f t="shared" si="127"/>
        <v>756.33309918699217</v>
      </c>
      <c r="D1258" s="49">
        <f t="shared" si="128"/>
        <v>0.31461764705882356</v>
      </c>
      <c r="E1258" s="49">
        <f t="shared" si="128"/>
        <v>0.34010980392156864</v>
      </c>
      <c r="F1258" s="49">
        <f t="shared" si="128"/>
        <v>0.67843137254901953</v>
      </c>
      <c r="G1258" s="49" t="e">
        <f t="shared" si="132"/>
        <v>#REF!</v>
      </c>
      <c r="H1258" s="49" t="e">
        <f t="shared" si="132"/>
        <v>#REF!</v>
      </c>
      <c r="I1258" s="49" t="e">
        <f t="shared" si="132"/>
        <v>#REF!</v>
      </c>
      <c r="J1258" s="116"/>
      <c r="K1258" s="116"/>
      <c r="L1258" s="116"/>
      <c r="N1258" s="49">
        <v>80.227500000000006</v>
      </c>
      <c r="O1258" s="49">
        <v>86.727999999999994</v>
      </c>
      <c r="P1258" s="49">
        <v>173</v>
      </c>
    </row>
    <row r="1259" spans="1:16" x14ac:dyDescent="0.3">
      <c r="A1259" s="49">
        <v>1213</v>
      </c>
      <c r="B1259" s="115">
        <f t="shared" si="126"/>
        <v>1.6728160078086871</v>
      </c>
      <c r="C1259" s="49">
        <f t="shared" si="127"/>
        <v>757.23780385109137</v>
      </c>
      <c r="D1259" s="49">
        <f t="shared" si="128"/>
        <v>0.30588235294117644</v>
      </c>
      <c r="E1259" s="49">
        <f t="shared" si="128"/>
        <v>0.34349803921568628</v>
      </c>
      <c r="F1259" s="49">
        <f t="shared" si="128"/>
        <v>0.68163137254901962</v>
      </c>
      <c r="G1259" s="49" t="e">
        <f t="shared" si="132"/>
        <v>#REF!</v>
      </c>
      <c r="H1259" s="49" t="e">
        <f t="shared" si="132"/>
        <v>#REF!</v>
      </c>
      <c r="I1259" s="49" t="e">
        <f t="shared" si="132"/>
        <v>#REF!</v>
      </c>
      <c r="J1259" s="116"/>
      <c r="K1259" s="116"/>
      <c r="L1259" s="116"/>
      <c r="N1259" s="49">
        <v>78</v>
      </c>
      <c r="O1259" s="49">
        <v>87.591999999999999</v>
      </c>
      <c r="P1259" s="49">
        <v>173.816</v>
      </c>
    </row>
    <row r="1260" spans="1:16" x14ac:dyDescent="0.3">
      <c r="A1260" s="49">
        <v>1214</v>
      </c>
      <c r="B1260" s="115">
        <f t="shared" si="126"/>
        <v>1.6708150317227914</v>
      </c>
      <c r="C1260" s="49">
        <f t="shared" si="127"/>
        <v>758.14467547247</v>
      </c>
      <c r="D1260" s="49">
        <f t="shared" si="128"/>
        <v>0.30589176470588236</v>
      </c>
      <c r="E1260" s="49">
        <f t="shared" si="128"/>
        <v>0.33858039215686275</v>
      </c>
      <c r="F1260" s="49">
        <f t="shared" si="128"/>
        <v>0.68627450980392146</v>
      </c>
      <c r="G1260" s="49" t="e">
        <f t="shared" si="132"/>
        <v>#REF!</v>
      </c>
      <c r="H1260" s="49" t="e">
        <f t="shared" si="132"/>
        <v>#REF!</v>
      </c>
      <c r="I1260" s="49" t="e">
        <f t="shared" si="132"/>
        <v>#REF!</v>
      </c>
      <c r="J1260" s="116"/>
      <c r="K1260" s="116"/>
      <c r="L1260" s="116"/>
      <c r="N1260" s="49">
        <v>78.002399999999994</v>
      </c>
      <c r="O1260" s="49">
        <v>86.337999999999994</v>
      </c>
      <c r="P1260" s="49">
        <v>175</v>
      </c>
    </row>
    <row r="1261" spans="1:16" x14ac:dyDescent="0.3">
      <c r="A1261" s="49">
        <v>1215</v>
      </c>
      <c r="B1261" s="115">
        <f t="shared" si="126"/>
        <v>1.668814055636896</v>
      </c>
      <c r="C1261" s="49">
        <f t="shared" si="127"/>
        <v>759.05372184593807</v>
      </c>
      <c r="D1261" s="49">
        <f t="shared" si="128"/>
        <v>0.30588235294117644</v>
      </c>
      <c r="E1261" s="49">
        <f t="shared" si="128"/>
        <v>0.33470980392156863</v>
      </c>
      <c r="F1261" s="49">
        <f t="shared" si="128"/>
        <v>0.67989019607843149</v>
      </c>
      <c r="G1261" s="49" t="e">
        <f t="shared" si="132"/>
        <v>#REF!</v>
      </c>
      <c r="H1261" s="49" t="e">
        <f t="shared" si="132"/>
        <v>#REF!</v>
      </c>
      <c r="I1261" s="49" t="e">
        <f t="shared" si="132"/>
        <v>#REF!</v>
      </c>
      <c r="J1261" s="116"/>
      <c r="K1261" s="116"/>
      <c r="L1261" s="116"/>
      <c r="N1261" s="49">
        <v>78</v>
      </c>
      <c r="O1261" s="49">
        <v>85.350999999999999</v>
      </c>
      <c r="P1261" s="49">
        <v>173.37200000000001</v>
      </c>
    </row>
    <row r="1262" spans="1:16" x14ac:dyDescent="0.3">
      <c r="A1262" s="49">
        <v>1216</v>
      </c>
      <c r="B1262" s="115">
        <f t="shared" si="126"/>
        <v>1.6668130795510003</v>
      </c>
      <c r="C1262" s="49">
        <f t="shared" si="127"/>
        <v>759.96495080373643</v>
      </c>
      <c r="D1262" s="49">
        <f t="shared" si="128"/>
        <v>0.30109960784313722</v>
      </c>
      <c r="E1262" s="49">
        <f t="shared" si="128"/>
        <v>0.33621176470588232</v>
      </c>
      <c r="F1262" s="49">
        <f t="shared" si="128"/>
        <v>0.67058823529411771</v>
      </c>
      <c r="G1262" s="49" t="e">
        <f t="shared" si="132"/>
        <v>#REF!</v>
      </c>
      <c r="H1262" s="49" t="e">
        <f t="shared" si="132"/>
        <v>#REF!</v>
      </c>
      <c r="I1262" s="49" t="e">
        <f t="shared" si="132"/>
        <v>#REF!</v>
      </c>
      <c r="J1262" s="116"/>
      <c r="K1262" s="116"/>
      <c r="L1262" s="116"/>
      <c r="N1262" s="49">
        <v>76.7804</v>
      </c>
      <c r="O1262" s="49">
        <v>85.733999999999995</v>
      </c>
      <c r="P1262" s="49">
        <v>171</v>
      </c>
    </row>
    <row r="1263" spans="1:16" x14ac:dyDescent="0.3">
      <c r="A1263" s="49">
        <v>1217</v>
      </c>
      <c r="B1263" s="115">
        <f t="shared" ref="B1263:B1326" si="133">4.1/2049*(2049-A1263)</f>
        <v>1.6648121034651049</v>
      </c>
      <c r="C1263" s="49">
        <f t="shared" ref="C1263:C1326" si="134">0.4*18.6*78.1*2.18/B1263</f>
        <v>760.87837021576001</v>
      </c>
      <c r="D1263" s="49">
        <f t="shared" ref="D1263:F1326" si="135">N1263/250/1.02</f>
        <v>0.29411764705882354</v>
      </c>
      <c r="E1263" s="49">
        <f t="shared" si="135"/>
        <v>0.33844313725490194</v>
      </c>
      <c r="F1263" s="49">
        <f t="shared" si="135"/>
        <v>0.66421960784313727</v>
      </c>
      <c r="G1263" s="49" t="e">
        <f t="shared" ref="G1263:I1278" si="136">G1262</f>
        <v>#REF!</v>
      </c>
      <c r="H1263" s="49" t="e">
        <f t="shared" si="136"/>
        <v>#REF!</v>
      </c>
      <c r="I1263" s="49" t="e">
        <f t="shared" si="136"/>
        <v>#REF!</v>
      </c>
      <c r="J1263" s="116"/>
      <c r="K1263" s="116"/>
      <c r="L1263" s="116"/>
      <c r="N1263" s="49">
        <v>75</v>
      </c>
      <c r="O1263" s="49">
        <v>86.302999999999997</v>
      </c>
      <c r="P1263" s="49">
        <v>169.376</v>
      </c>
    </row>
    <row r="1264" spans="1:16" x14ac:dyDescent="0.3">
      <c r="A1264" s="49">
        <v>1218</v>
      </c>
      <c r="B1264" s="115">
        <f t="shared" si="133"/>
        <v>1.6628111273792092</v>
      </c>
      <c r="C1264" s="49">
        <f t="shared" si="134"/>
        <v>761.79398798978627</v>
      </c>
      <c r="D1264" s="49">
        <f t="shared" si="135"/>
        <v>0.29888901960784314</v>
      </c>
      <c r="E1264" s="49">
        <f t="shared" si="135"/>
        <v>0.33763921568627447</v>
      </c>
      <c r="F1264" s="49">
        <f t="shared" si="135"/>
        <v>0.65490196078431373</v>
      </c>
      <c r="G1264" s="49" t="e">
        <f t="shared" si="136"/>
        <v>#REF!</v>
      </c>
      <c r="H1264" s="49" t="e">
        <f t="shared" si="136"/>
        <v>#REF!</v>
      </c>
      <c r="I1264" s="49" t="e">
        <f t="shared" si="136"/>
        <v>#REF!</v>
      </c>
      <c r="J1264" s="116"/>
      <c r="K1264" s="116"/>
      <c r="L1264" s="116"/>
      <c r="N1264" s="49">
        <v>76.216700000000003</v>
      </c>
      <c r="O1264" s="49">
        <v>86.097999999999999</v>
      </c>
      <c r="P1264" s="49">
        <v>167</v>
      </c>
    </row>
    <row r="1265" spans="1:16" x14ac:dyDescent="0.3">
      <c r="A1265" s="49">
        <v>1219</v>
      </c>
      <c r="B1265" s="115">
        <f t="shared" si="133"/>
        <v>1.6608101512933138</v>
      </c>
      <c r="C1265" s="49">
        <f t="shared" si="134"/>
        <v>762.71181207170162</v>
      </c>
      <c r="D1265" s="49">
        <f t="shared" si="135"/>
        <v>0.30588235294117644</v>
      </c>
      <c r="E1265" s="49">
        <f t="shared" si="135"/>
        <v>0.3363176470588235</v>
      </c>
      <c r="F1265" s="49">
        <f t="shared" si="135"/>
        <v>0.65490196078431373</v>
      </c>
      <c r="G1265" s="49" t="e">
        <f t="shared" si="136"/>
        <v>#REF!</v>
      </c>
      <c r="H1265" s="49" t="e">
        <f t="shared" si="136"/>
        <v>#REF!</v>
      </c>
      <c r="I1265" s="49" t="e">
        <f t="shared" si="136"/>
        <v>#REF!</v>
      </c>
      <c r="J1265" s="116"/>
      <c r="K1265" s="116"/>
      <c r="L1265" s="116"/>
      <c r="N1265" s="49">
        <v>78</v>
      </c>
      <c r="O1265" s="49">
        <v>85.760999999999996</v>
      </c>
      <c r="P1265" s="49">
        <v>167</v>
      </c>
    </row>
    <row r="1266" spans="1:16" x14ac:dyDescent="0.3">
      <c r="A1266" s="49">
        <v>1220</v>
      </c>
      <c r="B1266" s="115">
        <f t="shared" si="133"/>
        <v>1.6588091752074181</v>
      </c>
      <c r="C1266" s="49">
        <f t="shared" si="134"/>
        <v>763.63185044573265</v>
      </c>
      <c r="D1266" s="49">
        <f t="shared" si="135"/>
        <v>0.30905568627450986</v>
      </c>
      <c r="E1266" s="49">
        <f t="shared" si="135"/>
        <v>0.33933725490196082</v>
      </c>
      <c r="F1266" s="49">
        <f t="shared" si="135"/>
        <v>0.65490196078431373</v>
      </c>
      <c r="G1266" s="49" t="e">
        <f t="shared" si="136"/>
        <v>#REF!</v>
      </c>
      <c r="H1266" s="49" t="e">
        <f t="shared" si="136"/>
        <v>#REF!</v>
      </c>
      <c r="I1266" s="49" t="e">
        <f t="shared" si="136"/>
        <v>#REF!</v>
      </c>
      <c r="J1266" s="116"/>
      <c r="K1266" s="116"/>
      <c r="L1266" s="116"/>
      <c r="N1266" s="49">
        <v>78.809200000000004</v>
      </c>
      <c r="O1266" s="49">
        <v>86.531000000000006</v>
      </c>
      <c r="P1266" s="49">
        <v>167</v>
      </c>
    </row>
    <row r="1267" spans="1:16" x14ac:dyDescent="0.3">
      <c r="A1267" s="49">
        <v>1221</v>
      </c>
      <c r="B1267" s="115">
        <f t="shared" si="133"/>
        <v>1.6568081991215227</v>
      </c>
      <c r="C1267" s="49">
        <f t="shared" si="134"/>
        <v>764.55411113467676</v>
      </c>
      <c r="D1267" s="49">
        <f t="shared" si="135"/>
        <v>0.31372549019607843</v>
      </c>
      <c r="E1267" s="49">
        <f t="shared" si="135"/>
        <v>0.34872156862745096</v>
      </c>
      <c r="F1267" s="49">
        <f t="shared" si="135"/>
        <v>0.64222352941176464</v>
      </c>
      <c r="G1267" s="49" t="e">
        <f t="shared" si="136"/>
        <v>#REF!</v>
      </c>
      <c r="H1267" s="49" t="e">
        <f t="shared" si="136"/>
        <v>#REF!</v>
      </c>
      <c r="I1267" s="49" t="e">
        <f t="shared" si="136"/>
        <v>#REF!</v>
      </c>
      <c r="J1267" s="116"/>
      <c r="K1267" s="116"/>
      <c r="L1267" s="116"/>
      <c r="N1267" s="49">
        <v>80</v>
      </c>
      <c r="O1267" s="49">
        <v>88.924000000000007</v>
      </c>
      <c r="P1267" s="49">
        <v>163.767</v>
      </c>
    </row>
    <row r="1268" spans="1:16" x14ac:dyDescent="0.3">
      <c r="A1268" s="49">
        <v>1222</v>
      </c>
      <c r="B1268" s="115">
        <f t="shared" si="133"/>
        <v>1.654807223035627</v>
      </c>
      <c r="C1268" s="49">
        <f t="shared" si="134"/>
        <v>765.47860220013592</v>
      </c>
      <c r="D1268" s="49">
        <f t="shared" si="135"/>
        <v>0.31056</v>
      </c>
      <c r="E1268" s="49">
        <f t="shared" si="135"/>
        <v>0.35472156862745097</v>
      </c>
      <c r="F1268" s="49">
        <f t="shared" si="135"/>
        <v>0.62352941176470589</v>
      </c>
      <c r="G1268" s="49" t="e">
        <f t="shared" si="136"/>
        <v>#REF!</v>
      </c>
      <c r="H1268" s="49" t="e">
        <f t="shared" si="136"/>
        <v>#REF!</v>
      </c>
      <c r="I1268" s="49" t="e">
        <f t="shared" si="136"/>
        <v>#REF!</v>
      </c>
      <c r="J1268" s="116"/>
      <c r="K1268" s="116"/>
      <c r="L1268" s="116"/>
      <c r="N1268" s="49">
        <v>79.192800000000005</v>
      </c>
      <c r="O1268" s="49">
        <v>90.453999999999994</v>
      </c>
      <c r="P1268" s="49">
        <v>159</v>
      </c>
    </row>
    <row r="1269" spans="1:16" x14ac:dyDescent="0.3">
      <c r="A1269" s="49">
        <v>1223</v>
      </c>
      <c r="B1269" s="115">
        <f t="shared" si="133"/>
        <v>1.6528062469497316</v>
      </c>
      <c r="C1269" s="49">
        <f t="shared" si="134"/>
        <v>766.40533174275106</v>
      </c>
      <c r="D1269" s="49">
        <f t="shared" si="135"/>
        <v>0.30588235294117644</v>
      </c>
      <c r="E1269" s="49">
        <f t="shared" si="135"/>
        <v>0.35221960784313727</v>
      </c>
      <c r="F1269" s="49">
        <f t="shared" si="135"/>
        <v>0.62510980392156856</v>
      </c>
      <c r="G1269" s="49" t="e">
        <f t="shared" si="136"/>
        <v>#REF!</v>
      </c>
      <c r="H1269" s="49" t="e">
        <f t="shared" si="136"/>
        <v>#REF!</v>
      </c>
      <c r="I1269" s="49" t="e">
        <f t="shared" si="136"/>
        <v>#REF!</v>
      </c>
      <c r="J1269" s="116"/>
      <c r="K1269" s="116"/>
      <c r="L1269" s="116"/>
      <c r="N1269" s="49">
        <v>78</v>
      </c>
      <c r="O1269" s="49">
        <v>89.816000000000003</v>
      </c>
      <c r="P1269" s="49">
        <v>159.40299999999999</v>
      </c>
    </row>
    <row r="1270" spans="1:16" x14ac:dyDescent="0.3">
      <c r="A1270" s="49">
        <v>1224</v>
      </c>
      <c r="B1270" s="115">
        <f t="shared" si="133"/>
        <v>1.6508052708638359</v>
      </c>
      <c r="C1270" s="49">
        <f t="shared" si="134"/>
        <v>767.33430790243926</v>
      </c>
      <c r="D1270" s="49">
        <f t="shared" si="135"/>
        <v>0.30746117647058824</v>
      </c>
      <c r="E1270" s="49">
        <f t="shared" si="135"/>
        <v>0.35238039215686273</v>
      </c>
      <c r="F1270" s="49">
        <f t="shared" si="135"/>
        <v>0.62745098039215685</v>
      </c>
      <c r="G1270" s="49" t="e">
        <f t="shared" si="136"/>
        <v>#REF!</v>
      </c>
      <c r="H1270" s="49" t="e">
        <f t="shared" si="136"/>
        <v>#REF!</v>
      </c>
      <c r="I1270" s="49" t="e">
        <f t="shared" si="136"/>
        <v>#REF!</v>
      </c>
      <c r="J1270" s="116"/>
      <c r="K1270" s="116"/>
      <c r="L1270" s="116"/>
      <c r="N1270" s="49">
        <v>78.402600000000007</v>
      </c>
      <c r="O1270" s="49">
        <v>89.856999999999999</v>
      </c>
      <c r="P1270" s="49">
        <v>160</v>
      </c>
    </row>
    <row r="1271" spans="1:16" x14ac:dyDescent="0.3">
      <c r="A1271" s="49">
        <v>1225</v>
      </c>
      <c r="B1271" s="115">
        <f t="shared" si="133"/>
        <v>1.6488042947779404</v>
      </c>
      <c r="C1271" s="49">
        <f t="shared" si="134"/>
        <v>768.26553885863154</v>
      </c>
      <c r="D1271" s="49">
        <f t="shared" si="135"/>
        <v>0.30980392156862746</v>
      </c>
      <c r="E1271" s="49">
        <f t="shared" si="135"/>
        <v>0.35601960784313719</v>
      </c>
      <c r="F1271" s="49">
        <f t="shared" si="135"/>
        <v>0.61956470588235291</v>
      </c>
      <c r="G1271" s="49" t="e">
        <f t="shared" si="136"/>
        <v>#REF!</v>
      </c>
      <c r="H1271" s="49" t="e">
        <f t="shared" si="136"/>
        <v>#REF!</v>
      </c>
      <c r="I1271" s="49" t="e">
        <f t="shared" si="136"/>
        <v>#REF!</v>
      </c>
      <c r="J1271" s="116"/>
      <c r="K1271" s="116"/>
      <c r="L1271" s="116"/>
      <c r="N1271" s="49">
        <v>79</v>
      </c>
      <c r="O1271" s="49">
        <v>90.784999999999997</v>
      </c>
      <c r="P1271" s="49">
        <v>157.989</v>
      </c>
    </row>
    <row r="1272" spans="1:16" x14ac:dyDescent="0.3">
      <c r="A1272" s="49">
        <v>1226</v>
      </c>
      <c r="B1272" s="115">
        <f t="shared" si="133"/>
        <v>1.6468033186920448</v>
      </c>
      <c r="C1272" s="49">
        <f t="shared" si="134"/>
        <v>769.19903283051326</v>
      </c>
      <c r="D1272" s="49">
        <f t="shared" si="135"/>
        <v>0.30507843137254903</v>
      </c>
      <c r="E1272" s="49">
        <f t="shared" si="135"/>
        <v>0.35647450980392154</v>
      </c>
      <c r="F1272" s="49">
        <f t="shared" si="135"/>
        <v>0.60784313725490191</v>
      </c>
      <c r="G1272" s="49" t="e">
        <f t="shared" si="136"/>
        <v>#REF!</v>
      </c>
      <c r="H1272" s="49" t="e">
        <f t="shared" si="136"/>
        <v>#REF!</v>
      </c>
      <c r="I1272" s="49" t="e">
        <f t="shared" si="136"/>
        <v>#REF!</v>
      </c>
      <c r="J1272" s="116"/>
      <c r="K1272" s="116"/>
      <c r="L1272" s="116"/>
      <c r="N1272" s="49">
        <v>77.795000000000002</v>
      </c>
      <c r="O1272" s="49">
        <v>90.900999999999996</v>
      </c>
      <c r="P1272" s="49">
        <v>155</v>
      </c>
    </row>
    <row r="1273" spans="1:16" x14ac:dyDescent="0.3">
      <c r="A1273" s="49">
        <v>1227</v>
      </c>
      <c r="B1273" s="115">
        <f t="shared" si="133"/>
        <v>1.6448023426061493</v>
      </c>
      <c r="C1273" s="49">
        <f t="shared" si="134"/>
        <v>770.1347980772656</v>
      </c>
      <c r="D1273" s="49">
        <f t="shared" si="135"/>
        <v>0.29803921568627451</v>
      </c>
      <c r="E1273" s="49">
        <f t="shared" si="135"/>
        <v>0.35852941176470582</v>
      </c>
      <c r="F1273" s="49">
        <f t="shared" si="135"/>
        <v>0.58739215686274504</v>
      </c>
      <c r="G1273" s="49" t="e">
        <f t="shared" si="136"/>
        <v>#REF!</v>
      </c>
      <c r="H1273" s="49" t="e">
        <f t="shared" si="136"/>
        <v>#REF!</v>
      </c>
      <c r="I1273" s="49" t="e">
        <f t="shared" si="136"/>
        <v>#REF!</v>
      </c>
      <c r="J1273" s="116"/>
      <c r="K1273" s="116"/>
      <c r="L1273" s="116"/>
      <c r="N1273" s="49">
        <v>76</v>
      </c>
      <c r="O1273" s="49">
        <v>91.424999999999997</v>
      </c>
      <c r="P1273" s="49">
        <v>149.785</v>
      </c>
    </row>
    <row r="1274" spans="1:16" x14ac:dyDescent="0.3">
      <c r="A1274" s="49">
        <v>1228</v>
      </c>
      <c r="B1274" s="115">
        <f t="shared" si="133"/>
        <v>1.6428013665202537</v>
      </c>
      <c r="C1274" s="49">
        <f t="shared" si="134"/>
        <v>771.07284289830989</v>
      </c>
      <c r="D1274" s="49">
        <f t="shared" si="135"/>
        <v>0.30118196078431375</v>
      </c>
      <c r="E1274" s="49">
        <f t="shared" si="135"/>
        <v>0.36091764705882357</v>
      </c>
      <c r="F1274" s="49">
        <f t="shared" si="135"/>
        <v>0.55686274509803912</v>
      </c>
      <c r="G1274" s="49" t="e">
        <f t="shared" si="136"/>
        <v>#REF!</v>
      </c>
      <c r="H1274" s="49" t="e">
        <f t="shared" si="136"/>
        <v>#REF!</v>
      </c>
      <c r="I1274" s="49" t="e">
        <f t="shared" si="136"/>
        <v>#REF!</v>
      </c>
      <c r="J1274" s="116"/>
      <c r="K1274" s="116"/>
      <c r="L1274" s="116"/>
      <c r="N1274" s="49">
        <v>76.801400000000001</v>
      </c>
      <c r="O1274" s="49">
        <v>92.034000000000006</v>
      </c>
      <c r="P1274" s="49">
        <v>142</v>
      </c>
    </row>
    <row r="1275" spans="1:16" x14ac:dyDescent="0.3">
      <c r="A1275" s="49">
        <v>1229</v>
      </c>
      <c r="B1275" s="115">
        <f t="shared" si="133"/>
        <v>1.6408003904343582</v>
      </c>
      <c r="C1275" s="49">
        <f t="shared" si="134"/>
        <v>772.01317563355167</v>
      </c>
      <c r="D1275" s="49">
        <f t="shared" si="135"/>
        <v>0.30588235294117644</v>
      </c>
      <c r="E1275" s="49">
        <f t="shared" si="135"/>
        <v>0.36080784313725489</v>
      </c>
      <c r="F1275" s="49">
        <f t="shared" si="135"/>
        <v>0.56941960784313728</v>
      </c>
      <c r="G1275" s="49" t="e">
        <f t="shared" si="136"/>
        <v>#REF!</v>
      </c>
      <c r="H1275" s="49" t="e">
        <f t="shared" si="136"/>
        <v>#REF!</v>
      </c>
      <c r="I1275" s="49" t="e">
        <f t="shared" si="136"/>
        <v>#REF!</v>
      </c>
      <c r="J1275" s="116"/>
      <c r="K1275" s="116"/>
      <c r="L1275" s="116"/>
      <c r="N1275" s="49">
        <v>78</v>
      </c>
      <c r="O1275" s="49">
        <v>92.006</v>
      </c>
      <c r="P1275" s="49">
        <v>145.202</v>
      </c>
    </row>
    <row r="1276" spans="1:16" x14ac:dyDescent="0.3">
      <c r="A1276" s="49">
        <v>1230</v>
      </c>
      <c r="B1276" s="115">
        <f t="shared" si="133"/>
        <v>1.6387994143484625</v>
      </c>
      <c r="C1276" s="49">
        <f t="shared" si="134"/>
        <v>772.95580466362935</v>
      </c>
      <c r="D1276" s="49">
        <f t="shared" si="135"/>
        <v>0.30274745098039213</v>
      </c>
      <c r="E1276" s="49">
        <f t="shared" si="135"/>
        <v>0.36246666666666666</v>
      </c>
      <c r="F1276" s="49">
        <f t="shared" si="135"/>
        <v>0.58800392156862735</v>
      </c>
      <c r="G1276" s="49" t="e">
        <f t="shared" si="136"/>
        <v>#REF!</v>
      </c>
      <c r="H1276" s="49" t="e">
        <f t="shared" si="136"/>
        <v>#REF!</v>
      </c>
      <c r="I1276" s="49" t="e">
        <f t="shared" si="136"/>
        <v>#REF!</v>
      </c>
      <c r="J1276" s="116"/>
      <c r="K1276" s="116"/>
      <c r="L1276" s="116"/>
      <c r="N1276" s="49">
        <v>77.200599999999994</v>
      </c>
      <c r="O1276" s="49">
        <v>92.429000000000002</v>
      </c>
      <c r="P1276" s="49">
        <v>149.941</v>
      </c>
    </row>
    <row r="1277" spans="1:16" x14ac:dyDescent="0.3">
      <c r="A1277" s="49">
        <v>1231</v>
      </c>
      <c r="B1277" s="115">
        <f t="shared" si="133"/>
        <v>1.6367984382625671</v>
      </c>
      <c r="C1277" s="49">
        <f t="shared" si="134"/>
        <v>773.90073841016181</v>
      </c>
      <c r="D1277" s="49">
        <f t="shared" si="135"/>
        <v>0.29803921568627451</v>
      </c>
      <c r="E1277" s="49">
        <f t="shared" si="135"/>
        <v>0.36796078431372548</v>
      </c>
      <c r="F1277" s="49">
        <f t="shared" si="135"/>
        <v>0.57997647058823532</v>
      </c>
      <c r="G1277" s="49" t="e">
        <f t="shared" si="136"/>
        <v>#REF!</v>
      </c>
      <c r="H1277" s="49" t="e">
        <f t="shared" si="136"/>
        <v>#REF!</v>
      </c>
      <c r="I1277" s="49" t="e">
        <f t="shared" si="136"/>
        <v>#REF!</v>
      </c>
      <c r="J1277" s="116"/>
      <c r="K1277" s="116"/>
      <c r="L1277" s="116"/>
      <c r="N1277" s="49">
        <v>76</v>
      </c>
      <c r="O1277" s="49">
        <v>93.83</v>
      </c>
      <c r="P1277" s="49">
        <v>147.89400000000001</v>
      </c>
    </row>
    <row r="1278" spans="1:16" x14ac:dyDescent="0.3">
      <c r="A1278" s="49">
        <v>1232</v>
      </c>
      <c r="B1278" s="115">
        <f t="shared" si="133"/>
        <v>1.6347974621766714</v>
      </c>
      <c r="C1278" s="49">
        <f t="shared" si="134"/>
        <v>774.84798533600053</v>
      </c>
      <c r="D1278" s="49">
        <f t="shared" si="135"/>
        <v>0.29647568627450976</v>
      </c>
      <c r="E1278" s="49">
        <f t="shared" si="135"/>
        <v>0.37219999999999998</v>
      </c>
      <c r="F1278" s="49">
        <f t="shared" si="135"/>
        <v>0.56838039215686276</v>
      </c>
      <c r="G1278" s="49" t="e">
        <f t="shared" si="136"/>
        <v>#REF!</v>
      </c>
      <c r="H1278" s="49" t="e">
        <f t="shared" si="136"/>
        <v>#REF!</v>
      </c>
      <c r="I1278" s="49" t="e">
        <f t="shared" si="136"/>
        <v>#REF!</v>
      </c>
      <c r="J1278" s="116"/>
      <c r="K1278" s="116"/>
      <c r="L1278" s="116"/>
      <c r="N1278" s="49">
        <v>75.601299999999995</v>
      </c>
      <c r="O1278" s="49">
        <v>94.911000000000001</v>
      </c>
      <c r="P1278" s="49">
        <v>144.93700000000001</v>
      </c>
    </row>
    <row r="1279" spans="1:16" x14ac:dyDescent="0.3">
      <c r="A1279" s="49">
        <v>1233</v>
      </c>
      <c r="B1279" s="115">
        <f t="shared" si="133"/>
        <v>1.632796486090776</v>
      </c>
      <c r="C1279" s="49">
        <f t="shared" si="134"/>
        <v>775.79755394548079</v>
      </c>
      <c r="D1279" s="49">
        <f t="shared" si="135"/>
        <v>0.29411764705882354</v>
      </c>
      <c r="E1279" s="49">
        <f t="shared" si="135"/>
        <v>0.37057254901960784</v>
      </c>
      <c r="F1279" s="49">
        <f t="shared" si="135"/>
        <v>0.56814509803921565</v>
      </c>
      <c r="G1279" s="49" t="e">
        <f t="shared" ref="G1279:I1294" si="137">G1278</f>
        <v>#REF!</v>
      </c>
      <c r="H1279" s="49" t="e">
        <f t="shared" si="137"/>
        <v>#REF!</v>
      </c>
      <c r="I1279" s="49" t="e">
        <f t="shared" si="137"/>
        <v>#REF!</v>
      </c>
      <c r="J1279" s="116"/>
      <c r="K1279" s="116"/>
      <c r="L1279" s="116"/>
      <c r="N1279" s="49">
        <v>75</v>
      </c>
      <c r="O1279" s="49">
        <v>94.495999999999995</v>
      </c>
      <c r="P1279" s="49">
        <v>144.87700000000001</v>
      </c>
    </row>
    <row r="1280" spans="1:16" x14ac:dyDescent="0.3">
      <c r="A1280" s="49">
        <v>1234</v>
      </c>
      <c r="B1280" s="115">
        <f t="shared" si="133"/>
        <v>1.6307955100048803</v>
      </c>
      <c r="C1280" s="49">
        <f t="shared" si="134"/>
        <v>776.74945278467783</v>
      </c>
      <c r="D1280" s="49">
        <f t="shared" si="135"/>
        <v>0.29255764705882348</v>
      </c>
      <c r="E1280" s="49">
        <f t="shared" si="135"/>
        <v>0.37174901960784318</v>
      </c>
      <c r="F1280" s="49">
        <f t="shared" si="135"/>
        <v>0.56774509803921569</v>
      </c>
      <c r="G1280" s="49" t="e">
        <f t="shared" si="137"/>
        <v>#REF!</v>
      </c>
      <c r="H1280" s="49" t="e">
        <f t="shared" si="137"/>
        <v>#REF!</v>
      </c>
      <c r="I1280" s="49" t="e">
        <f t="shared" si="137"/>
        <v>#REF!</v>
      </c>
      <c r="J1280" s="116"/>
      <c r="K1280" s="116"/>
      <c r="L1280" s="116"/>
      <c r="N1280" s="49">
        <v>74.602199999999996</v>
      </c>
      <c r="O1280" s="49">
        <v>94.796000000000006</v>
      </c>
      <c r="P1280" s="49">
        <v>144.77500000000001</v>
      </c>
    </row>
    <row r="1281" spans="1:16" x14ac:dyDescent="0.3">
      <c r="A1281" s="49">
        <v>1235</v>
      </c>
      <c r="B1281" s="115">
        <f t="shared" si="133"/>
        <v>1.6287945339189849</v>
      </c>
      <c r="C1281" s="49">
        <f t="shared" si="134"/>
        <v>777.70369044166137</v>
      </c>
      <c r="D1281" s="49">
        <f t="shared" si="135"/>
        <v>0.29019607843137252</v>
      </c>
      <c r="E1281" s="49">
        <f t="shared" si="135"/>
        <v>0.37356862745098041</v>
      </c>
      <c r="F1281" s="49">
        <f t="shared" si="135"/>
        <v>0.55976470588235294</v>
      </c>
      <c r="G1281" s="49" t="e">
        <f t="shared" si="137"/>
        <v>#REF!</v>
      </c>
      <c r="H1281" s="49" t="e">
        <f t="shared" si="137"/>
        <v>#REF!</v>
      </c>
      <c r="I1281" s="49" t="e">
        <f t="shared" si="137"/>
        <v>#REF!</v>
      </c>
      <c r="J1281" s="116"/>
      <c r="K1281" s="116"/>
      <c r="L1281" s="116"/>
      <c r="N1281" s="49">
        <v>74</v>
      </c>
      <c r="O1281" s="49">
        <v>95.26</v>
      </c>
      <c r="P1281" s="49">
        <v>142.74</v>
      </c>
    </row>
    <row r="1282" spans="1:16" x14ac:dyDescent="0.3">
      <c r="A1282" s="49">
        <v>1236</v>
      </c>
      <c r="B1282" s="115">
        <f t="shared" si="133"/>
        <v>1.6267935578330892</v>
      </c>
      <c r="C1282" s="49">
        <f t="shared" si="134"/>
        <v>778.66027554675577</v>
      </c>
      <c r="D1282" s="49">
        <f t="shared" si="135"/>
        <v>0.29019607843137252</v>
      </c>
      <c r="E1282" s="49">
        <f t="shared" si="135"/>
        <v>0.37056470588235291</v>
      </c>
      <c r="F1282" s="49">
        <f t="shared" si="135"/>
        <v>0.54775686274509805</v>
      </c>
      <c r="G1282" s="49" t="e">
        <f t="shared" si="137"/>
        <v>#REF!</v>
      </c>
      <c r="H1282" s="49" t="e">
        <f t="shared" si="137"/>
        <v>#REF!</v>
      </c>
      <c r="I1282" s="49" t="e">
        <f t="shared" si="137"/>
        <v>#REF!</v>
      </c>
      <c r="J1282" s="116"/>
      <c r="K1282" s="116"/>
      <c r="L1282" s="116"/>
      <c r="N1282" s="49">
        <v>74</v>
      </c>
      <c r="O1282" s="49">
        <v>94.494</v>
      </c>
      <c r="P1282" s="49">
        <v>139.678</v>
      </c>
    </row>
    <row r="1283" spans="1:16" x14ac:dyDescent="0.3">
      <c r="A1283" s="49">
        <v>1237</v>
      </c>
      <c r="B1283" s="115">
        <f t="shared" si="133"/>
        <v>1.6247925817471938</v>
      </c>
      <c r="C1283" s="49">
        <f t="shared" si="134"/>
        <v>779.6192167727985</v>
      </c>
      <c r="D1283" s="49">
        <f t="shared" si="135"/>
        <v>0.29019607843137252</v>
      </c>
      <c r="E1283" s="49">
        <f t="shared" si="135"/>
        <v>0.37536862745098037</v>
      </c>
      <c r="F1283" s="49">
        <f t="shared" si="135"/>
        <v>0.54163529411764699</v>
      </c>
      <c r="G1283" s="49" t="e">
        <f t="shared" si="137"/>
        <v>#REF!</v>
      </c>
      <c r="H1283" s="49" t="e">
        <f t="shared" si="137"/>
        <v>#REF!</v>
      </c>
      <c r="I1283" s="49" t="e">
        <f t="shared" si="137"/>
        <v>#REF!</v>
      </c>
      <c r="J1283" s="116"/>
      <c r="K1283" s="116"/>
      <c r="L1283" s="116"/>
      <c r="N1283" s="49">
        <v>74</v>
      </c>
      <c r="O1283" s="49">
        <v>95.718999999999994</v>
      </c>
      <c r="P1283" s="49">
        <v>138.11699999999999</v>
      </c>
    </row>
    <row r="1284" spans="1:16" x14ac:dyDescent="0.3">
      <c r="A1284" s="49">
        <v>1238</v>
      </c>
      <c r="B1284" s="115">
        <f t="shared" si="133"/>
        <v>1.6227916056612981</v>
      </c>
      <c r="C1284" s="49">
        <f t="shared" si="134"/>
        <v>780.58052283540371</v>
      </c>
      <c r="D1284" s="49">
        <f t="shared" si="135"/>
        <v>0.29174823529411764</v>
      </c>
      <c r="E1284" s="49">
        <f t="shared" si="135"/>
        <v>0.37801568627450982</v>
      </c>
      <c r="F1284" s="49">
        <f t="shared" si="135"/>
        <v>0.53250980392156855</v>
      </c>
      <c r="G1284" s="49" t="e">
        <f t="shared" si="137"/>
        <v>#REF!</v>
      </c>
      <c r="H1284" s="49" t="e">
        <f t="shared" si="137"/>
        <v>#REF!</v>
      </c>
      <c r="I1284" s="49" t="e">
        <f t="shared" si="137"/>
        <v>#REF!</v>
      </c>
      <c r="J1284" s="116"/>
      <c r="K1284" s="116"/>
      <c r="L1284" s="116"/>
      <c r="N1284" s="49">
        <v>74.395799999999994</v>
      </c>
      <c r="O1284" s="49">
        <v>96.394000000000005</v>
      </c>
      <c r="P1284" s="49">
        <v>135.79</v>
      </c>
    </row>
    <row r="1285" spans="1:16" x14ac:dyDescent="0.3">
      <c r="A1285" s="49">
        <v>1239</v>
      </c>
      <c r="B1285" s="115">
        <f t="shared" si="133"/>
        <v>1.6207906295754024</v>
      </c>
      <c r="C1285" s="49">
        <f t="shared" si="134"/>
        <v>781.54420249322527</v>
      </c>
      <c r="D1285" s="49">
        <f t="shared" si="135"/>
        <v>0.29411764705882354</v>
      </c>
      <c r="E1285" s="49">
        <f t="shared" si="135"/>
        <v>0.37782745098039217</v>
      </c>
      <c r="F1285" s="49">
        <f t="shared" si="135"/>
        <v>0.52967843137254911</v>
      </c>
      <c r="G1285" s="49" t="e">
        <f t="shared" si="137"/>
        <v>#REF!</v>
      </c>
      <c r="H1285" s="49" t="e">
        <f t="shared" si="137"/>
        <v>#REF!</v>
      </c>
      <c r="I1285" s="49" t="e">
        <f t="shared" si="137"/>
        <v>#REF!</v>
      </c>
      <c r="J1285" s="116"/>
      <c r="K1285" s="116"/>
      <c r="L1285" s="116"/>
      <c r="N1285" s="49">
        <v>75</v>
      </c>
      <c r="O1285" s="49">
        <v>96.346000000000004</v>
      </c>
      <c r="P1285" s="49">
        <v>135.06800000000001</v>
      </c>
    </row>
    <row r="1286" spans="1:16" x14ac:dyDescent="0.3">
      <c r="A1286" s="49">
        <v>1240</v>
      </c>
      <c r="B1286" s="115">
        <f t="shared" si="133"/>
        <v>1.618789653489507</v>
      </c>
      <c r="C1286" s="49">
        <f t="shared" si="134"/>
        <v>782.51026454822295</v>
      </c>
      <c r="D1286" s="49">
        <f t="shared" si="135"/>
        <v>0.28173098039215688</v>
      </c>
      <c r="E1286" s="49">
        <f t="shared" si="135"/>
        <v>0.38605098039215685</v>
      </c>
      <c r="F1286" s="49">
        <f t="shared" si="135"/>
        <v>0.52549019607843139</v>
      </c>
      <c r="G1286" s="49" t="e">
        <f t="shared" si="137"/>
        <v>#REF!</v>
      </c>
      <c r="H1286" s="49" t="e">
        <f t="shared" si="137"/>
        <v>#REF!</v>
      </c>
      <c r="I1286" s="49" t="e">
        <f t="shared" si="137"/>
        <v>#REF!</v>
      </c>
      <c r="J1286" s="116"/>
      <c r="K1286" s="116"/>
      <c r="L1286" s="116"/>
      <c r="N1286" s="49">
        <v>71.841399999999993</v>
      </c>
      <c r="O1286" s="49">
        <v>98.442999999999998</v>
      </c>
      <c r="P1286" s="49">
        <v>134</v>
      </c>
    </row>
    <row r="1287" spans="1:16" x14ac:dyDescent="0.3">
      <c r="A1287" s="49">
        <v>1241</v>
      </c>
      <c r="B1287" s="115">
        <f t="shared" si="133"/>
        <v>1.6167886774036113</v>
      </c>
      <c r="C1287" s="49">
        <f t="shared" si="134"/>
        <v>783.47871784593121</v>
      </c>
      <c r="D1287" s="49">
        <f t="shared" si="135"/>
        <v>0.2627450980392157</v>
      </c>
      <c r="E1287" s="49">
        <f t="shared" si="135"/>
        <v>0.39481176470588236</v>
      </c>
      <c r="F1287" s="49">
        <f t="shared" si="135"/>
        <v>0.52108235294117644</v>
      </c>
      <c r="G1287" s="49" t="e">
        <f t="shared" si="137"/>
        <v>#REF!</v>
      </c>
      <c r="H1287" s="49" t="e">
        <f t="shared" si="137"/>
        <v>#REF!</v>
      </c>
      <c r="I1287" s="49" t="e">
        <f t="shared" si="137"/>
        <v>#REF!</v>
      </c>
      <c r="J1287" s="116"/>
      <c r="K1287" s="116"/>
      <c r="L1287" s="116"/>
      <c r="N1287" s="49">
        <v>67</v>
      </c>
      <c r="O1287" s="49">
        <v>100.67700000000001</v>
      </c>
      <c r="P1287" s="49">
        <v>132.876</v>
      </c>
    </row>
    <row r="1288" spans="1:16" x14ac:dyDescent="0.3">
      <c r="A1288" s="49">
        <v>1242</v>
      </c>
      <c r="B1288" s="115">
        <f t="shared" si="133"/>
        <v>1.6147877013177159</v>
      </c>
      <c r="C1288" s="49">
        <f t="shared" si="134"/>
        <v>784.44957127572786</v>
      </c>
      <c r="D1288" s="49">
        <f t="shared" si="135"/>
        <v>0.27046784313725486</v>
      </c>
      <c r="E1288" s="49">
        <f t="shared" si="135"/>
        <v>0.39680784313725492</v>
      </c>
      <c r="F1288" s="49">
        <f t="shared" si="135"/>
        <v>0.51403137254901965</v>
      </c>
      <c r="G1288" s="49" t="e">
        <f t="shared" si="137"/>
        <v>#REF!</v>
      </c>
      <c r="H1288" s="49" t="e">
        <f t="shared" si="137"/>
        <v>#REF!</v>
      </c>
      <c r="I1288" s="49" t="e">
        <f t="shared" si="137"/>
        <v>#REF!</v>
      </c>
      <c r="J1288" s="116"/>
      <c r="K1288" s="116"/>
      <c r="L1288" s="116"/>
      <c r="N1288" s="49">
        <v>68.969300000000004</v>
      </c>
      <c r="O1288" s="49">
        <v>101.18600000000001</v>
      </c>
      <c r="P1288" s="49">
        <v>131.078</v>
      </c>
    </row>
    <row r="1289" spans="1:16" x14ac:dyDescent="0.3">
      <c r="A1289" s="49">
        <v>1243</v>
      </c>
      <c r="B1289" s="115">
        <f t="shared" si="133"/>
        <v>1.6127867252318202</v>
      </c>
      <c r="C1289" s="49">
        <f t="shared" si="134"/>
        <v>785.42283377110721</v>
      </c>
      <c r="D1289" s="49">
        <f t="shared" si="135"/>
        <v>0.28235294117647058</v>
      </c>
      <c r="E1289" s="49">
        <f t="shared" si="135"/>
        <v>0.39865098039215691</v>
      </c>
      <c r="F1289" s="49">
        <f t="shared" si="135"/>
        <v>0.5127176470588235</v>
      </c>
      <c r="G1289" s="49" t="e">
        <f t="shared" si="137"/>
        <v>#REF!</v>
      </c>
      <c r="H1289" s="49" t="e">
        <f t="shared" si="137"/>
        <v>#REF!</v>
      </c>
      <c r="I1289" s="49" t="e">
        <f t="shared" si="137"/>
        <v>#REF!</v>
      </c>
      <c r="J1289" s="116"/>
      <c r="K1289" s="116"/>
      <c r="L1289" s="116"/>
      <c r="N1289" s="49">
        <v>72</v>
      </c>
      <c r="O1289" s="49">
        <v>101.65600000000001</v>
      </c>
      <c r="P1289" s="49">
        <v>130.74299999999999</v>
      </c>
    </row>
    <row r="1290" spans="1:16" x14ac:dyDescent="0.3">
      <c r="A1290" s="49">
        <v>1244</v>
      </c>
      <c r="B1290" s="115">
        <f t="shared" si="133"/>
        <v>1.6107857491459248</v>
      </c>
      <c r="C1290" s="49">
        <f t="shared" si="134"/>
        <v>786.39851430995327</v>
      </c>
      <c r="D1290" s="49">
        <f t="shared" si="135"/>
        <v>0.28081215686274513</v>
      </c>
      <c r="E1290" s="49">
        <f t="shared" si="135"/>
        <v>0.40560392156862746</v>
      </c>
      <c r="F1290" s="49">
        <f t="shared" si="135"/>
        <v>0.51066274509803922</v>
      </c>
      <c r="G1290" s="49" t="e">
        <f t="shared" si="137"/>
        <v>#REF!</v>
      </c>
      <c r="H1290" s="49" t="e">
        <f t="shared" si="137"/>
        <v>#REF!</v>
      </c>
      <c r="I1290" s="49" t="e">
        <f t="shared" si="137"/>
        <v>#REF!</v>
      </c>
      <c r="J1290" s="116"/>
      <c r="K1290" s="116"/>
      <c r="L1290" s="116"/>
      <c r="N1290" s="49">
        <v>71.607100000000003</v>
      </c>
      <c r="O1290" s="49">
        <v>103.429</v>
      </c>
      <c r="P1290" s="49">
        <v>130.21899999999999</v>
      </c>
    </row>
    <row r="1291" spans="1:16" x14ac:dyDescent="0.3">
      <c r="A1291" s="49">
        <v>1245</v>
      </c>
      <c r="B1291" s="115">
        <f t="shared" si="133"/>
        <v>1.6087847730600291</v>
      </c>
      <c r="C1291" s="49">
        <f t="shared" si="134"/>
        <v>787.3766219148165</v>
      </c>
      <c r="D1291" s="49">
        <f t="shared" si="135"/>
        <v>0.27843137254901956</v>
      </c>
      <c r="E1291" s="49">
        <f t="shared" si="135"/>
        <v>0.40953725490196075</v>
      </c>
      <c r="F1291" s="49">
        <f t="shared" si="135"/>
        <v>0.49713725490196076</v>
      </c>
      <c r="G1291" s="49" t="e">
        <f t="shared" si="137"/>
        <v>#REF!</v>
      </c>
      <c r="H1291" s="49" t="e">
        <f t="shared" si="137"/>
        <v>#REF!</v>
      </c>
      <c r="I1291" s="49" t="e">
        <f t="shared" si="137"/>
        <v>#REF!</v>
      </c>
      <c r="J1291" s="116"/>
      <c r="K1291" s="116"/>
      <c r="L1291" s="116"/>
      <c r="N1291" s="49">
        <v>71</v>
      </c>
      <c r="O1291" s="49">
        <v>104.432</v>
      </c>
      <c r="P1291" s="49">
        <v>126.77</v>
      </c>
    </row>
    <row r="1292" spans="1:16" x14ac:dyDescent="0.3">
      <c r="A1292" s="49">
        <v>1246</v>
      </c>
      <c r="B1292" s="115">
        <f t="shared" si="133"/>
        <v>1.6067837969741336</v>
      </c>
      <c r="C1292" s="49">
        <f t="shared" si="134"/>
        <v>788.35716565319103</v>
      </c>
      <c r="D1292" s="49">
        <f t="shared" si="135"/>
        <v>0.27996823529411768</v>
      </c>
      <c r="E1292" s="49">
        <f t="shared" si="135"/>
        <v>0.40652941176470592</v>
      </c>
      <c r="F1292" s="49">
        <f t="shared" si="135"/>
        <v>0.47684313725490191</v>
      </c>
      <c r="G1292" s="49" t="e">
        <f t="shared" si="137"/>
        <v>#REF!</v>
      </c>
      <c r="H1292" s="49" t="e">
        <f t="shared" si="137"/>
        <v>#REF!</v>
      </c>
      <c r="I1292" s="49" t="e">
        <f t="shared" si="137"/>
        <v>#REF!</v>
      </c>
      <c r="J1292" s="116"/>
      <c r="K1292" s="116"/>
      <c r="L1292" s="116"/>
      <c r="N1292" s="49">
        <v>71.391900000000007</v>
      </c>
      <c r="O1292" s="49">
        <v>103.66500000000001</v>
      </c>
      <c r="P1292" s="49">
        <v>121.595</v>
      </c>
    </row>
    <row r="1293" spans="1:16" x14ac:dyDescent="0.3">
      <c r="A1293" s="49">
        <v>1247</v>
      </c>
      <c r="B1293" s="115">
        <f t="shared" si="133"/>
        <v>1.604782820888238</v>
      </c>
      <c r="C1293" s="49">
        <f t="shared" si="134"/>
        <v>789.3401546377961</v>
      </c>
      <c r="D1293" s="49">
        <f t="shared" si="135"/>
        <v>0.28235294117647058</v>
      </c>
      <c r="E1293" s="49">
        <f t="shared" si="135"/>
        <v>0.4035843137254902</v>
      </c>
      <c r="F1293" s="49">
        <f t="shared" si="135"/>
        <v>0.48354509803921569</v>
      </c>
      <c r="G1293" s="49" t="e">
        <f t="shared" si="137"/>
        <v>#REF!</v>
      </c>
      <c r="H1293" s="49" t="e">
        <f t="shared" si="137"/>
        <v>#REF!</v>
      </c>
      <c r="I1293" s="49" t="e">
        <f t="shared" si="137"/>
        <v>#REF!</v>
      </c>
      <c r="J1293" s="116"/>
      <c r="K1293" s="116"/>
      <c r="L1293" s="116"/>
      <c r="N1293" s="49">
        <v>72</v>
      </c>
      <c r="O1293" s="49">
        <v>102.914</v>
      </c>
      <c r="P1293" s="49">
        <v>123.304</v>
      </c>
    </row>
    <row r="1294" spans="1:16" x14ac:dyDescent="0.3">
      <c r="A1294" s="49">
        <v>1248</v>
      </c>
      <c r="B1294" s="115">
        <f t="shared" si="133"/>
        <v>1.6027818448023425</v>
      </c>
      <c r="C1294" s="49">
        <f t="shared" si="134"/>
        <v>790.32559802685694</v>
      </c>
      <c r="D1294" s="49">
        <f t="shared" si="135"/>
        <v>0.27622078431372549</v>
      </c>
      <c r="E1294" s="49">
        <f t="shared" si="135"/>
        <v>0.4076823529411765</v>
      </c>
      <c r="F1294" s="49">
        <f t="shared" si="135"/>
        <v>0.49411764705882355</v>
      </c>
      <c r="G1294" s="49" t="e">
        <f t="shared" si="137"/>
        <v>#REF!</v>
      </c>
      <c r="H1294" s="49" t="e">
        <f t="shared" si="137"/>
        <v>#REF!</v>
      </c>
      <c r="I1294" s="49" t="e">
        <f t="shared" si="137"/>
        <v>#REF!</v>
      </c>
      <c r="J1294" s="116"/>
      <c r="K1294" s="116"/>
      <c r="L1294" s="116"/>
      <c r="N1294" s="49">
        <v>70.436300000000003</v>
      </c>
      <c r="O1294" s="49">
        <v>103.959</v>
      </c>
      <c r="P1294" s="49">
        <v>126</v>
      </c>
    </row>
    <row r="1295" spans="1:16" x14ac:dyDescent="0.3">
      <c r="A1295" s="49">
        <v>1249</v>
      </c>
      <c r="B1295" s="115">
        <f t="shared" si="133"/>
        <v>1.6007808687164469</v>
      </c>
      <c r="C1295" s="49">
        <f t="shared" si="134"/>
        <v>791.31350502439057</v>
      </c>
      <c r="D1295" s="49">
        <f t="shared" si="135"/>
        <v>0.26666666666666666</v>
      </c>
      <c r="E1295" s="49">
        <f t="shared" si="135"/>
        <v>0.41297647058823528</v>
      </c>
      <c r="F1295" s="49">
        <f t="shared" si="135"/>
        <v>0.4841333333333333</v>
      </c>
      <c r="G1295" s="49" t="e">
        <f t="shared" ref="G1295:I1310" si="138">G1294</f>
        <v>#REF!</v>
      </c>
      <c r="H1295" s="49" t="e">
        <f t="shared" si="138"/>
        <v>#REF!</v>
      </c>
      <c r="I1295" s="49" t="e">
        <f t="shared" si="138"/>
        <v>#REF!</v>
      </c>
      <c r="J1295" s="116"/>
      <c r="K1295" s="116"/>
      <c r="L1295" s="116"/>
      <c r="N1295" s="49">
        <v>68</v>
      </c>
      <c r="O1295" s="49">
        <v>105.309</v>
      </c>
      <c r="P1295" s="49">
        <v>123.45399999999999</v>
      </c>
    </row>
    <row r="1296" spans="1:16" x14ac:dyDescent="0.3">
      <c r="A1296" s="49">
        <v>1250</v>
      </c>
      <c r="B1296" s="115">
        <f t="shared" si="133"/>
        <v>1.5987798926305514</v>
      </c>
      <c r="C1296" s="49">
        <f t="shared" si="134"/>
        <v>792.30388488049107</v>
      </c>
      <c r="D1296" s="49">
        <f t="shared" si="135"/>
        <v>0.27125411764705876</v>
      </c>
      <c r="E1296" s="49">
        <f t="shared" si="135"/>
        <v>0.41174509803921572</v>
      </c>
      <c r="F1296" s="49">
        <f t="shared" si="135"/>
        <v>0.46863921568627448</v>
      </c>
      <c r="G1296" s="49" t="e">
        <f t="shared" si="138"/>
        <v>#REF!</v>
      </c>
      <c r="H1296" s="49" t="e">
        <f t="shared" si="138"/>
        <v>#REF!</v>
      </c>
      <c r="I1296" s="49" t="e">
        <f t="shared" si="138"/>
        <v>#REF!</v>
      </c>
      <c r="J1296" s="116"/>
      <c r="K1296" s="116"/>
      <c r="L1296" s="116"/>
      <c r="N1296" s="49">
        <v>69.169799999999995</v>
      </c>
      <c r="O1296" s="49">
        <v>104.995</v>
      </c>
      <c r="P1296" s="49">
        <v>119.503</v>
      </c>
    </row>
    <row r="1297" spans="1:16" x14ac:dyDescent="0.3">
      <c r="A1297" s="49">
        <v>1251</v>
      </c>
      <c r="B1297" s="115">
        <f t="shared" si="133"/>
        <v>1.5967789165446558</v>
      </c>
      <c r="C1297" s="49">
        <f t="shared" si="134"/>
        <v>793.29674689161959</v>
      </c>
      <c r="D1297" s="49">
        <f t="shared" si="135"/>
        <v>0.27843137254901956</v>
      </c>
      <c r="E1297" s="49">
        <f t="shared" si="135"/>
        <v>0.41243921568627451</v>
      </c>
      <c r="F1297" s="49">
        <f t="shared" si="135"/>
        <v>0.46576078431372547</v>
      </c>
      <c r="G1297" s="49" t="e">
        <f t="shared" si="138"/>
        <v>#REF!</v>
      </c>
      <c r="H1297" s="49" t="e">
        <f t="shared" si="138"/>
        <v>#REF!</v>
      </c>
      <c r="I1297" s="49" t="e">
        <f t="shared" si="138"/>
        <v>#REF!</v>
      </c>
      <c r="J1297" s="116"/>
      <c r="K1297" s="116"/>
      <c r="L1297" s="116"/>
      <c r="N1297" s="49">
        <v>71</v>
      </c>
      <c r="O1297" s="49">
        <v>105.172</v>
      </c>
      <c r="P1297" s="49">
        <v>118.76900000000001</v>
      </c>
    </row>
    <row r="1298" spans="1:16" x14ac:dyDescent="0.3">
      <c r="A1298" s="49">
        <v>1252</v>
      </c>
      <c r="B1298" s="115">
        <f t="shared" si="133"/>
        <v>1.5947779404587603</v>
      </c>
      <c r="C1298" s="49">
        <f t="shared" si="134"/>
        <v>794.29210040089379</v>
      </c>
      <c r="D1298" s="49">
        <f t="shared" si="135"/>
        <v>0.27538078431372548</v>
      </c>
      <c r="E1298" s="49">
        <f t="shared" si="135"/>
        <v>0.41545098039215683</v>
      </c>
      <c r="F1298" s="49">
        <f t="shared" si="135"/>
        <v>0.4613882352941176</v>
      </c>
      <c r="G1298" s="49" t="e">
        <f t="shared" si="138"/>
        <v>#REF!</v>
      </c>
      <c r="H1298" s="49" t="e">
        <f t="shared" si="138"/>
        <v>#REF!</v>
      </c>
      <c r="I1298" s="49" t="e">
        <f t="shared" si="138"/>
        <v>#REF!</v>
      </c>
      <c r="J1298" s="116"/>
      <c r="K1298" s="116"/>
      <c r="L1298" s="116"/>
      <c r="N1298" s="49">
        <v>70.222099999999998</v>
      </c>
      <c r="O1298" s="49">
        <v>105.94</v>
      </c>
      <c r="P1298" s="49">
        <v>117.654</v>
      </c>
    </row>
    <row r="1299" spans="1:16" x14ac:dyDescent="0.3">
      <c r="A1299" s="49">
        <v>1253</v>
      </c>
      <c r="B1299" s="115">
        <f t="shared" si="133"/>
        <v>1.5927769643728646</v>
      </c>
      <c r="C1299" s="49">
        <f t="shared" si="134"/>
        <v>795.2899547983825</v>
      </c>
      <c r="D1299" s="49">
        <f t="shared" si="135"/>
        <v>0.27084666666666668</v>
      </c>
      <c r="E1299" s="49">
        <f t="shared" si="135"/>
        <v>0.41988235294117648</v>
      </c>
      <c r="F1299" s="49">
        <f t="shared" si="135"/>
        <v>0.4588156862745098</v>
      </c>
      <c r="G1299" s="49" t="e">
        <f t="shared" si="138"/>
        <v>#REF!</v>
      </c>
      <c r="H1299" s="49" t="e">
        <f t="shared" si="138"/>
        <v>#REF!</v>
      </c>
      <c r="I1299" s="49" t="e">
        <f t="shared" si="138"/>
        <v>#REF!</v>
      </c>
      <c r="J1299" s="116"/>
      <c r="K1299" s="116"/>
      <c r="L1299" s="116"/>
      <c r="N1299" s="49">
        <v>69.065899999999999</v>
      </c>
      <c r="O1299" s="49">
        <v>107.07</v>
      </c>
      <c r="P1299" s="49">
        <v>116.998</v>
      </c>
    </row>
    <row r="1300" spans="1:16" x14ac:dyDescent="0.3">
      <c r="A1300" s="49">
        <v>1254</v>
      </c>
      <c r="B1300" s="115">
        <f t="shared" si="133"/>
        <v>1.5907759882869692</v>
      </c>
      <c r="C1300" s="49">
        <f t="shared" si="134"/>
        <v>796.29031952139917</v>
      </c>
      <c r="D1300" s="49">
        <f t="shared" si="135"/>
        <v>0.27672823529411766</v>
      </c>
      <c r="E1300" s="49">
        <f t="shared" si="135"/>
        <v>0.42426274509803918</v>
      </c>
      <c r="F1300" s="49">
        <f t="shared" si="135"/>
        <v>0.45411372549019613</v>
      </c>
      <c r="G1300" s="49" t="e">
        <f t="shared" si="138"/>
        <v>#REF!</v>
      </c>
      <c r="H1300" s="49" t="e">
        <f t="shared" si="138"/>
        <v>#REF!</v>
      </c>
      <c r="I1300" s="49" t="e">
        <f t="shared" si="138"/>
        <v>#REF!</v>
      </c>
      <c r="J1300" s="116"/>
      <c r="K1300" s="116"/>
      <c r="L1300" s="116"/>
      <c r="N1300" s="49">
        <v>70.565700000000007</v>
      </c>
      <c r="O1300" s="49">
        <v>108.187</v>
      </c>
      <c r="P1300" s="49">
        <v>115.79900000000001</v>
      </c>
    </row>
    <row r="1301" spans="1:16" x14ac:dyDescent="0.3">
      <c r="A1301" s="49">
        <v>1255</v>
      </c>
      <c r="B1301" s="115">
        <f t="shared" si="133"/>
        <v>1.5887750122010735</v>
      </c>
      <c r="C1301" s="49">
        <f t="shared" si="134"/>
        <v>797.29320405480155</v>
      </c>
      <c r="D1301" s="49">
        <f t="shared" si="135"/>
        <v>0.28510313725490194</v>
      </c>
      <c r="E1301" s="49">
        <f t="shared" si="135"/>
        <v>0.42837254901960781</v>
      </c>
      <c r="F1301" s="49">
        <f t="shared" si="135"/>
        <v>0.45259215686274507</v>
      </c>
      <c r="G1301" s="49" t="e">
        <f t="shared" si="138"/>
        <v>#REF!</v>
      </c>
      <c r="H1301" s="49" t="e">
        <f t="shared" si="138"/>
        <v>#REF!</v>
      </c>
      <c r="I1301" s="49" t="e">
        <f t="shared" si="138"/>
        <v>#REF!</v>
      </c>
      <c r="J1301" s="116"/>
      <c r="K1301" s="116"/>
      <c r="L1301" s="116"/>
      <c r="N1301" s="49">
        <v>72.701300000000003</v>
      </c>
      <c r="O1301" s="49">
        <v>109.235</v>
      </c>
      <c r="P1301" s="49">
        <v>115.411</v>
      </c>
    </row>
    <row r="1302" spans="1:16" x14ac:dyDescent="0.3">
      <c r="A1302" s="49">
        <v>1256</v>
      </c>
      <c r="B1302" s="115">
        <f t="shared" si="133"/>
        <v>1.5867740361151781</v>
      </c>
      <c r="C1302" s="49">
        <f t="shared" si="134"/>
        <v>798.2986179312893</v>
      </c>
      <c r="D1302" s="49">
        <f t="shared" si="135"/>
        <v>0.27984549019607846</v>
      </c>
      <c r="E1302" s="49">
        <f t="shared" si="135"/>
        <v>0.43342352941176471</v>
      </c>
      <c r="F1302" s="49">
        <f t="shared" si="135"/>
        <v>0.45077254901960784</v>
      </c>
      <c r="G1302" s="49" t="e">
        <f t="shared" si="138"/>
        <v>#REF!</v>
      </c>
      <c r="H1302" s="49" t="e">
        <f t="shared" si="138"/>
        <v>#REF!</v>
      </c>
      <c r="I1302" s="49" t="e">
        <f t="shared" si="138"/>
        <v>#REF!</v>
      </c>
      <c r="J1302" s="116"/>
      <c r="K1302" s="116"/>
      <c r="L1302" s="116"/>
      <c r="N1302" s="49">
        <v>71.360600000000005</v>
      </c>
      <c r="O1302" s="49">
        <v>110.523</v>
      </c>
      <c r="P1302" s="49">
        <v>114.947</v>
      </c>
    </row>
    <row r="1303" spans="1:16" x14ac:dyDescent="0.3">
      <c r="A1303" s="49">
        <v>1257</v>
      </c>
      <c r="B1303" s="115">
        <f t="shared" si="133"/>
        <v>1.5847730600292824</v>
      </c>
      <c r="C1303" s="49">
        <f t="shared" si="134"/>
        <v>799.30657073170755</v>
      </c>
      <c r="D1303" s="49">
        <f t="shared" si="135"/>
        <v>0.27258627450980394</v>
      </c>
      <c r="E1303" s="49">
        <f t="shared" si="135"/>
        <v>0.43861568627450975</v>
      </c>
      <c r="F1303" s="49">
        <f t="shared" si="135"/>
        <v>0.44394509803921567</v>
      </c>
      <c r="G1303" s="49" t="e">
        <f t="shared" si="138"/>
        <v>#REF!</v>
      </c>
      <c r="H1303" s="49" t="e">
        <f t="shared" si="138"/>
        <v>#REF!</v>
      </c>
      <c r="I1303" s="49" t="e">
        <f t="shared" si="138"/>
        <v>#REF!</v>
      </c>
      <c r="J1303" s="116"/>
      <c r="K1303" s="116"/>
      <c r="L1303" s="116"/>
      <c r="N1303" s="49">
        <v>69.509500000000003</v>
      </c>
      <c r="O1303" s="49">
        <v>111.84699999999999</v>
      </c>
      <c r="P1303" s="49">
        <v>113.206</v>
      </c>
    </row>
    <row r="1304" spans="1:16" x14ac:dyDescent="0.3">
      <c r="A1304" s="49">
        <v>1258</v>
      </c>
      <c r="B1304" s="115">
        <f t="shared" si="133"/>
        <v>1.582772083943387</v>
      </c>
      <c r="C1304" s="49">
        <f t="shared" si="134"/>
        <v>800.31707208535067</v>
      </c>
      <c r="D1304" s="49">
        <f t="shared" si="135"/>
        <v>0.27428078431372543</v>
      </c>
      <c r="E1304" s="49">
        <f t="shared" si="135"/>
        <v>0.44195294117647055</v>
      </c>
      <c r="F1304" s="49">
        <f t="shared" si="135"/>
        <v>0.43255686274509808</v>
      </c>
      <c r="G1304" s="49" t="e">
        <f t="shared" si="138"/>
        <v>#REF!</v>
      </c>
      <c r="H1304" s="49" t="e">
        <f t="shared" si="138"/>
        <v>#REF!</v>
      </c>
      <c r="I1304" s="49" t="e">
        <f t="shared" si="138"/>
        <v>#REF!</v>
      </c>
      <c r="J1304" s="116"/>
      <c r="K1304" s="116"/>
      <c r="L1304" s="116"/>
      <c r="N1304" s="49">
        <v>69.941599999999994</v>
      </c>
      <c r="O1304" s="49">
        <v>112.69799999999999</v>
      </c>
      <c r="P1304" s="49">
        <v>110.30200000000001</v>
      </c>
    </row>
    <row r="1305" spans="1:16" x14ac:dyDescent="0.3">
      <c r="A1305" s="49">
        <v>1259</v>
      </c>
      <c r="B1305" s="115">
        <f t="shared" si="133"/>
        <v>1.5807711078574913</v>
      </c>
      <c r="C1305" s="49">
        <f t="shared" si="134"/>
        <v>801.33013167026888</v>
      </c>
      <c r="D1305" s="49">
        <f t="shared" si="135"/>
        <v>0.27662862745098038</v>
      </c>
      <c r="E1305" s="49">
        <f t="shared" si="135"/>
        <v>0.44246666666666667</v>
      </c>
      <c r="F1305" s="49">
        <f t="shared" si="135"/>
        <v>0.43725098039215687</v>
      </c>
      <c r="G1305" s="49" t="e">
        <f t="shared" si="138"/>
        <v>#REF!</v>
      </c>
      <c r="H1305" s="49" t="e">
        <f t="shared" si="138"/>
        <v>#REF!</v>
      </c>
      <c r="I1305" s="49" t="e">
        <f t="shared" si="138"/>
        <v>#REF!</v>
      </c>
      <c r="J1305" s="116"/>
      <c r="K1305" s="116"/>
      <c r="L1305" s="116"/>
      <c r="N1305" s="49">
        <v>70.540300000000002</v>
      </c>
      <c r="O1305" s="49">
        <v>112.82899999999999</v>
      </c>
      <c r="P1305" s="49">
        <v>111.499</v>
      </c>
    </row>
    <row r="1306" spans="1:16" x14ac:dyDescent="0.3">
      <c r="A1306" s="49">
        <v>1260</v>
      </c>
      <c r="B1306" s="115">
        <f t="shared" si="133"/>
        <v>1.5787701317715959</v>
      </c>
      <c r="C1306" s="49">
        <f t="shared" si="134"/>
        <v>802.34575921357714</v>
      </c>
      <c r="D1306" s="49">
        <f t="shared" si="135"/>
        <v>0.27688980392156864</v>
      </c>
      <c r="E1306" s="49">
        <f t="shared" si="135"/>
        <v>0.44313725490196076</v>
      </c>
      <c r="F1306" s="49">
        <f t="shared" si="135"/>
        <v>0.44507058823529411</v>
      </c>
      <c r="G1306" s="49" t="e">
        <f t="shared" si="138"/>
        <v>#REF!</v>
      </c>
      <c r="H1306" s="49" t="e">
        <f t="shared" si="138"/>
        <v>#REF!</v>
      </c>
      <c r="I1306" s="49" t="e">
        <f t="shared" si="138"/>
        <v>#REF!</v>
      </c>
      <c r="J1306" s="116"/>
      <c r="K1306" s="116"/>
      <c r="L1306" s="116"/>
      <c r="N1306" s="49">
        <v>70.606899999999996</v>
      </c>
      <c r="O1306" s="49">
        <v>113</v>
      </c>
      <c r="P1306" s="49">
        <v>113.49299999999999</v>
      </c>
    </row>
    <row r="1307" spans="1:16" x14ac:dyDescent="0.3">
      <c r="A1307" s="49">
        <v>1261</v>
      </c>
      <c r="B1307" s="115">
        <f t="shared" si="133"/>
        <v>1.5767691556857002</v>
      </c>
      <c r="C1307" s="49">
        <f t="shared" si="134"/>
        <v>803.36396449176698</v>
      </c>
      <c r="D1307" s="49">
        <f t="shared" si="135"/>
        <v>0.2766054901960785</v>
      </c>
      <c r="E1307" s="49">
        <f t="shared" si="135"/>
        <v>0.44382745098039217</v>
      </c>
      <c r="F1307" s="49">
        <f t="shared" si="135"/>
        <v>0.43341568627450977</v>
      </c>
      <c r="G1307" s="49" t="e">
        <f t="shared" si="138"/>
        <v>#REF!</v>
      </c>
      <c r="H1307" s="49" t="e">
        <f t="shared" si="138"/>
        <v>#REF!</v>
      </c>
      <c r="I1307" s="49" t="e">
        <f t="shared" si="138"/>
        <v>#REF!</v>
      </c>
      <c r="J1307" s="116"/>
      <c r="K1307" s="116"/>
      <c r="L1307" s="116"/>
      <c r="N1307" s="49">
        <v>70.534400000000005</v>
      </c>
      <c r="O1307" s="49">
        <v>113.176</v>
      </c>
      <c r="P1307" s="49">
        <v>110.521</v>
      </c>
    </row>
    <row r="1308" spans="1:16" x14ac:dyDescent="0.3">
      <c r="A1308" s="49">
        <v>1262</v>
      </c>
      <c r="B1308" s="115">
        <f t="shared" si="133"/>
        <v>1.5747681795998048</v>
      </c>
      <c r="C1308" s="49">
        <f t="shared" si="134"/>
        <v>804.3847573310195</v>
      </c>
      <c r="D1308" s="49">
        <f t="shared" si="135"/>
        <v>0.27193529411764705</v>
      </c>
      <c r="E1308" s="49">
        <f t="shared" si="135"/>
        <v>0.44775294117647058</v>
      </c>
      <c r="F1308" s="49">
        <f t="shared" si="135"/>
        <v>0.41416862745098038</v>
      </c>
      <c r="G1308" s="49" t="e">
        <f t="shared" si="138"/>
        <v>#REF!</v>
      </c>
      <c r="H1308" s="49" t="e">
        <f t="shared" si="138"/>
        <v>#REF!</v>
      </c>
      <c r="I1308" s="49" t="e">
        <f t="shared" si="138"/>
        <v>#REF!</v>
      </c>
      <c r="J1308" s="116"/>
      <c r="K1308" s="116"/>
      <c r="L1308" s="116"/>
      <c r="N1308" s="49">
        <v>69.343500000000006</v>
      </c>
      <c r="O1308" s="49">
        <v>114.17700000000001</v>
      </c>
      <c r="P1308" s="49">
        <v>105.613</v>
      </c>
    </row>
    <row r="1309" spans="1:16" x14ac:dyDescent="0.3">
      <c r="A1309" s="49">
        <v>1263</v>
      </c>
      <c r="B1309" s="115">
        <f t="shared" si="133"/>
        <v>1.5727672035139091</v>
      </c>
      <c r="C1309" s="49">
        <f t="shared" si="134"/>
        <v>805.40814760752221</v>
      </c>
      <c r="D1309" s="49">
        <f t="shared" si="135"/>
        <v>0.26498431372549014</v>
      </c>
      <c r="E1309" s="49">
        <f t="shared" si="135"/>
        <v>0.45485882352941182</v>
      </c>
      <c r="F1309" s="49">
        <f t="shared" si="135"/>
        <v>0.41649803921568623</v>
      </c>
      <c r="G1309" s="49" t="e">
        <f t="shared" si="138"/>
        <v>#REF!</v>
      </c>
      <c r="H1309" s="49" t="e">
        <f t="shared" si="138"/>
        <v>#REF!</v>
      </c>
      <c r="I1309" s="49" t="e">
        <f t="shared" si="138"/>
        <v>#REF!</v>
      </c>
      <c r="J1309" s="116"/>
      <c r="K1309" s="116"/>
      <c r="L1309" s="116"/>
      <c r="N1309" s="49">
        <v>67.570999999999998</v>
      </c>
      <c r="O1309" s="49">
        <v>115.989</v>
      </c>
      <c r="P1309" s="49">
        <v>106.20699999999999</v>
      </c>
    </row>
    <row r="1310" spans="1:16" x14ac:dyDescent="0.3">
      <c r="A1310" s="49">
        <v>1264</v>
      </c>
      <c r="B1310" s="115">
        <f t="shared" si="133"/>
        <v>1.5707662274280136</v>
      </c>
      <c r="C1310" s="49">
        <f t="shared" si="134"/>
        <v>806.43414524778643</v>
      </c>
      <c r="D1310" s="49">
        <f t="shared" si="135"/>
        <v>0.26462588235294116</v>
      </c>
      <c r="E1310" s="49">
        <f t="shared" si="135"/>
        <v>0.45882352941176474</v>
      </c>
      <c r="F1310" s="49">
        <f t="shared" si="135"/>
        <v>0.4210862745098039</v>
      </c>
      <c r="G1310" s="49" t="e">
        <f t="shared" si="138"/>
        <v>#REF!</v>
      </c>
      <c r="H1310" s="49" t="e">
        <f t="shared" si="138"/>
        <v>#REF!</v>
      </c>
      <c r="I1310" s="49" t="e">
        <f t="shared" si="138"/>
        <v>#REF!</v>
      </c>
      <c r="J1310" s="116"/>
      <c r="K1310" s="116"/>
      <c r="L1310" s="116"/>
      <c r="N1310" s="49">
        <v>67.479600000000005</v>
      </c>
      <c r="O1310" s="49">
        <v>117</v>
      </c>
      <c r="P1310" s="49">
        <v>107.377</v>
      </c>
    </row>
    <row r="1311" spans="1:16" x14ac:dyDescent="0.3">
      <c r="A1311" s="49">
        <v>1265</v>
      </c>
      <c r="B1311" s="115">
        <f t="shared" si="133"/>
        <v>1.568765251342118</v>
      </c>
      <c r="C1311" s="49">
        <f t="shared" si="134"/>
        <v>807.46276022896996</v>
      </c>
      <c r="D1311" s="49">
        <f t="shared" si="135"/>
        <v>0.26412901960784319</v>
      </c>
      <c r="E1311" s="49">
        <f t="shared" si="135"/>
        <v>0.45941568627450974</v>
      </c>
      <c r="F1311" s="49">
        <f t="shared" si="135"/>
        <v>0.41716470588235294</v>
      </c>
      <c r="G1311" s="49" t="e">
        <f t="shared" ref="G1311:I1326" si="139">G1310</f>
        <v>#REF!</v>
      </c>
      <c r="H1311" s="49" t="e">
        <f t="shared" si="139"/>
        <v>#REF!</v>
      </c>
      <c r="I1311" s="49" t="e">
        <f t="shared" si="139"/>
        <v>#REF!</v>
      </c>
      <c r="J1311" s="116"/>
      <c r="K1311" s="116"/>
      <c r="L1311" s="116"/>
      <c r="N1311" s="49">
        <v>67.352900000000005</v>
      </c>
      <c r="O1311" s="49">
        <v>117.151</v>
      </c>
      <c r="P1311" s="49">
        <v>106.377</v>
      </c>
    </row>
    <row r="1312" spans="1:16" x14ac:dyDescent="0.3">
      <c r="A1312" s="49">
        <v>1266</v>
      </c>
      <c r="B1312" s="115">
        <f t="shared" si="133"/>
        <v>1.5667642752562225</v>
      </c>
      <c r="C1312" s="49">
        <f t="shared" si="134"/>
        <v>808.49400257919842</v>
      </c>
      <c r="D1312" s="49">
        <f t="shared" si="135"/>
        <v>0.26549450980392159</v>
      </c>
      <c r="E1312" s="49">
        <f t="shared" si="135"/>
        <v>0.46158039215686275</v>
      </c>
      <c r="F1312" s="49">
        <f t="shared" si="135"/>
        <v>0.41050588235294122</v>
      </c>
      <c r="G1312" s="49" t="e">
        <f t="shared" si="139"/>
        <v>#REF!</v>
      </c>
      <c r="H1312" s="49" t="e">
        <f t="shared" si="139"/>
        <v>#REF!</v>
      </c>
      <c r="I1312" s="49" t="e">
        <f t="shared" si="139"/>
        <v>#REF!</v>
      </c>
      <c r="J1312" s="116"/>
      <c r="K1312" s="116"/>
      <c r="L1312" s="116"/>
      <c r="N1312" s="49">
        <v>67.701099999999997</v>
      </c>
      <c r="O1312" s="49">
        <v>117.703</v>
      </c>
      <c r="P1312" s="49">
        <v>104.679</v>
      </c>
    </row>
    <row r="1313" spans="1:16" x14ac:dyDescent="0.3">
      <c r="A1313" s="49">
        <v>1267</v>
      </c>
      <c r="B1313" s="115">
        <f t="shared" si="133"/>
        <v>1.5647632991703269</v>
      </c>
      <c r="C1313" s="49">
        <f t="shared" si="134"/>
        <v>809.52788237789309</v>
      </c>
      <c r="D1313" s="49">
        <f t="shared" si="135"/>
        <v>0.26734431372549017</v>
      </c>
      <c r="E1313" s="49">
        <f t="shared" si="135"/>
        <v>0.4664627450980392</v>
      </c>
      <c r="F1313" s="49">
        <f t="shared" si="135"/>
        <v>0.41067058823529412</v>
      </c>
      <c r="G1313" s="49" t="e">
        <f t="shared" si="139"/>
        <v>#REF!</v>
      </c>
      <c r="H1313" s="49" t="e">
        <f t="shared" si="139"/>
        <v>#REF!</v>
      </c>
      <c r="I1313" s="49" t="e">
        <f t="shared" si="139"/>
        <v>#REF!</v>
      </c>
      <c r="J1313" s="116"/>
      <c r="K1313" s="116"/>
      <c r="L1313" s="116"/>
      <c r="N1313" s="49">
        <v>68.172799999999995</v>
      </c>
      <c r="O1313" s="49">
        <v>118.94799999999999</v>
      </c>
      <c r="P1313" s="49">
        <v>104.721</v>
      </c>
    </row>
    <row r="1314" spans="1:16" x14ac:dyDescent="0.3">
      <c r="A1314" s="49">
        <v>1268</v>
      </c>
      <c r="B1314" s="115">
        <f t="shared" si="133"/>
        <v>1.5627623230844314</v>
      </c>
      <c r="C1314" s="49">
        <f t="shared" si="134"/>
        <v>810.5644097560978</v>
      </c>
      <c r="D1314" s="49">
        <f t="shared" si="135"/>
        <v>0.26665411764705882</v>
      </c>
      <c r="E1314" s="49">
        <f t="shared" si="135"/>
        <v>0.47230980392156857</v>
      </c>
      <c r="F1314" s="49">
        <f t="shared" si="135"/>
        <v>0.41085490196078428</v>
      </c>
      <c r="G1314" s="49" t="e">
        <f t="shared" si="139"/>
        <v>#REF!</v>
      </c>
      <c r="H1314" s="49" t="e">
        <f t="shared" si="139"/>
        <v>#REF!</v>
      </c>
      <c r="I1314" s="49" t="e">
        <f t="shared" si="139"/>
        <v>#REF!</v>
      </c>
      <c r="J1314" s="116"/>
      <c r="K1314" s="116"/>
      <c r="L1314" s="116"/>
      <c r="N1314" s="49">
        <v>67.996799999999993</v>
      </c>
      <c r="O1314" s="49">
        <v>120.43899999999999</v>
      </c>
      <c r="P1314" s="49">
        <v>104.768</v>
      </c>
    </row>
    <row r="1315" spans="1:16" x14ac:dyDescent="0.3">
      <c r="A1315" s="49">
        <v>1269</v>
      </c>
      <c r="B1315" s="115">
        <f t="shared" si="133"/>
        <v>1.5607613469985357</v>
      </c>
      <c r="C1315" s="49">
        <f t="shared" si="134"/>
        <v>811.60359489681082</v>
      </c>
      <c r="D1315" s="49">
        <f t="shared" si="135"/>
        <v>0.2649270588235294</v>
      </c>
      <c r="E1315" s="49">
        <f t="shared" si="135"/>
        <v>0.47459215686274508</v>
      </c>
      <c r="F1315" s="49">
        <f t="shared" si="135"/>
        <v>0.40258039215686275</v>
      </c>
      <c r="G1315" s="49" t="e">
        <f t="shared" si="139"/>
        <v>#REF!</v>
      </c>
      <c r="H1315" s="49" t="e">
        <f t="shared" si="139"/>
        <v>#REF!</v>
      </c>
      <c r="I1315" s="49" t="e">
        <f t="shared" si="139"/>
        <v>#REF!</v>
      </c>
      <c r="J1315" s="116"/>
      <c r="K1315" s="116"/>
      <c r="L1315" s="116"/>
      <c r="N1315" s="49">
        <v>67.556399999999996</v>
      </c>
      <c r="O1315" s="49">
        <v>121.021</v>
      </c>
      <c r="P1315" s="49">
        <v>102.658</v>
      </c>
    </row>
    <row r="1316" spans="1:16" x14ac:dyDescent="0.3">
      <c r="A1316" s="49">
        <v>1270</v>
      </c>
      <c r="B1316" s="115">
        <f t="shared" si="133"/>
        <v>1.5587603709126403</v>
      </c>
      <c r="C1316" s="49">
        <f t="shared" si="134"/>
        <v>812.64544803531749</v>
      </c>
      <c r="D1316" s="49">
        <f t="shared" si="135"/>
        <v>0.26245294117647056</v>
      </c>
      <c r="E1316" s="49">
        <f t="shared" si="135"/>
        <v>0.47449411764705879</v>
      </c>
      <c r="F1316" s="49">
        <f t="shared" si="135"/>
        <v>0.38830980392156866</v>
      </c>
      <c r="G1316" s="49" t="e">
        <f t="shared" si="139"/>
        <v>#REF!</v>
      </c>
      <c r="H1316" s="49" t="e">
        <f t="shared" si="139"/>
        <v>#REF!</v>
      </c>
      <c r="I1316" s="49" t="e">
        <f t="shared" si="139"/>
        <v>#REF!</v>
      </c>
      <c r="J1316" s="116"/>
      <c r="K1316" s="116"/>
      <c r="L1316" s="116"/>
      <c r="N1316" s="49">
        <v>66.9255</v>
      </c>
      <c r="O1316" s="49">
        <v>120.996</v>
      </c>
      <c r="P1316" s="49">
        <v>99.019000000000005</v>
      </c>
    </row>
    <row r="1317" spans="1:16" x14ac:dyDescent="0.3">
      <c r="A1317" s="49">
        <v>1271</v>
      </c>
      <c r="B1317" s="115">
        <f t="shared" si="133"/>
        <v>1.5567593948267446</v>
      </c>
      <c r="C1317" s="49">
        <f t="shared" si="134"/>
        <v>813.68997945952754</v>
      </c>
      <c r="D1317" s="49">
        <f t="shared" si="135"/>
        <v>0.25879490196078431</v>
      </c>
      <c r="E1317" s="49">
        <f t="shared" si="135"/>
        <v>0.47754901960784318</v>
      </c>
      <c r="F1317" s="49">
        <f t="shared" si="135"/>
        <v>0.3867450980392157</v>
      </c>
      <c r="G1317" s="49" t="e">
        <f t="shared" si="139"/>
        <v>#REF!</v>
      </c>
      <c r="H1317" s="49" t="e">
        <f t="shared" si="139"/>
        <v>#REF!</v>
      </c>
      <c r="I1317" s="49" t="e">
        <f t="shared" si="139"/>
        <v>#REF!</v>
      </c>
      <c r="J1317" s="116"/>
      <c r="K1317" s="116"/>
      <c r="L1317" s="116"/>
      <c r="N1317" s="49">
        <v>65.992699999999999</v>
      </c>
      <c r="O1317" s="49">
        <v>121.77500000000001</v>
      </c>
      <c r="P1317" s="49">
        <v>98.62</v>
      </c>
    </row>
    <row r="1318" spans="1:16" x14ac:dyDescent="0.3">
      <c r="A1318" s="49">
        <v>1272</v>
      </c>
      <c r="B1318" s="115">
        <f t="shared" si="133"/>
        <v>1.5547584187408492</v>
      </c>
      <c r="C1318" s="49">
        <f t="shared" si="134"/>
        <v>814.73719951031194</v>
      </c>
      <c r="D1318" s="49">
        <f t="shared" si="135"/>
        <v>0.25815686274509803</v>
      </c>
      <c r="E1318" s="49">
        <f t="shared" si="135"/>
        <v>0.4854235294117647</v>
      </c>
      <c r="F1318" s="49">
        <f t="shared" si="135"/>
        <v>0.3843137254901961</v>
      </c>
      <c r="G1318" s="49" t="e">
        <f t="shared" si="139"/>
        <v>#REF!</v>
      </c>
      <c r="H1318" s="49" t="e">
        <f t="shared" si="139"/>
        <v>#REF!</v>
      </c>
      <c r="I1318" s="49" t="e">
        <f t="shared" si="139"/>
        <v>#REF!</v>
      </c>
      <c r="J1318" s="116"/>
      <c r="K1318" s="116"/>
      <c r="L1318" s="116"/>
      <c r="N1318" s="49">
        <v>65.83</v>
      </c>
      <c r="O1318" s="49">
        <v>123.783</v>
      </c>
      <c r="P1318" s="49">
        <v>98</v>
      </c>
    </row>
    <row r="1319" spans="1:16" x14ac:dyDescent="0.3">
      <c r="A1319" s="49">
        <v>1273</v>
      </c>
      <c r="B1319" s="115">
        <f t="shared" si="133"/>
        <v>1.5527574426549535</v>
      </c>
      <c r="C1319" s="49">
        <f t="shared" si="134"/>
        <v>815.7871185818459</v>
      </c>
      <c r="D1319" s="49">
        <f t="shared" si="135"/>
        <v>0.25667058823529409</v>
      </c>
      <c r="E1319" s="49">
        <f t="shared" si="135"/>
        <v>0.49316470588235295</v>
      </c>
      <c r="F1319" s="49">
        <f t="shared" si="135"/>
        <v>0.3843137254901961</v>
      </c>
      <c r="G1319" s="49" t="e">
        <f t="shared" si="139"/>
        <v>#REF!</v>
      </c>
      <c r="H1319" s="49" t="e">
        <f t="shared" si="139"/>
        <v>#REF!</v>
      </c>
      <c r="I1319" s="49" t="e">
        <f t="shared" si="139"/>
        <v>#REF!</v>
      </c>
      <c r="J1319" s="116"/>
      <c r="K1319" s="116"/>
      <c r="L1319" s="116"/>
      <c r="N1319" s="49">
        <v>65.450999999999993</v>
      </c>
      <c r="O1319" s="49">
        <v>125.75700000000001</v>
      </c>
      <c r="P1319" s="49">
        <v>98</v>
      </c>
    </row>
    <row r="1320" spans="1:16" x14ac:dyDescent="0.3">
      <c r="A1320" s="49">
        <v>1274</v>
      </c>
      <c r="B1320" s="115">
        <f t="shared" si="133"/>
        <v>1.5507564665690581</v>
      </c>
      <c r="C1320" s="49">
        <f t="shared" si="134"/>
        <v>816.8397471219514</v>
      </c>
      <c r="D1320" s="49">
        <f t="shared" si="135"/>
        <v>0.26020470588235295</v>
      </c>
      <c r="E1320" s="49">
        <f t="shared" si="135"/>
        <v>0.49952156862745095</v>
      </c>
      <c r="F1320" s="49">
        <f t="shared" si="135"/>
        <v>0.3843137254901961</v>
      </c>
      <c r="G1320" s="49" t="e">
        <f t="shared" si="139"/>
        <v>#REF!</v>
      </c>
      <c r="H1320" s="49" t="e">
        <f t="shared" si="139"/>
        <v>#REF!</v>
      </c>
      <c r="I1320" s="49" t="e">
        <f t="shared" si="139"/>
        <v>#REF!</v>
      </c>
      <c r="J1320" s="116"/>
      <c r="K1320" s="116"/>
      <c r="L1320" s="116"/>
      <c r="N1320" s="49">
        <v>66.352199999999996</v>
      </c>
      <c r="O1320" s="49">
        <v>127.378</v>
      </c>
      <c r="P1320" s="49">
        <v>98</v>
      </c>
    </row>
    <row r="1321" spans="1:16" x14ac:dyDescent="0.3">
      <c r="A1321" s="49">
        <v>1275</v>
      </c>
      <c r="B1321" s="115">
        <f t="shared" si="133"/>
        <v>1.5487554904831624</v>
      </c>
      <c r="C1321" s="49">
        <f t="shared" si="134"/>
        <v>817.89509563244496</v>
      </c>
      <c r="D1321" s="49">
        <f t="shared" si="135"/>
        <v>0.26670117647058822</v>
      </c>
      <c r="E1321" s="49">
        <f t="shared" si="135"/>
        <v>0.49751764705882356</v>
      </c>
      <c r="F1321" s="49">
        <f t="shared" si="135"/>
        <v>0.39172156862745094</v>
      </c>
      <c r="G1321" s="49" t="e">
        <f t="shared" si="139"/>
        <v>#REF!</v>
      </c>
      <c r="H1321" s="49" t="e">
        <f t="shared" si="139"/>
        <v>#REF!</v>
      </c>
      <c r="I1321" s="49" t="e">
        <f t="shared" si="139"/>
        <v>#REF!</v>
      </c>
      <c r="J1321" s="116"/>
      <c r="K1321" s="116"/>
      <c r="L1321" s="116"/>
      <c r="N1321" s="49">
        <v>68.008799999999994</v>
      </c>
      <c r="O1321" s="49">
        <v>126.867</v>
      </c>
      <c r="P1321" s="49">
        <v>99.888999999999996</v>
      </c>
    </row>
    <row r="1322" spans="1:16" x14ac:dyDescent="0.3">
      <c r="A1322" s="49">
        <v>1276</v>
      </c>
      <c r="B1322" s="115">
        <f t="shared" si="133"/>
        <v>1.546754514397267</v>
      </c>
      <c r="C1322" s="49">
        <f t="shared" si="134"/>
        <v>818.95317466948563</v>
      </c>
      <c r="D1322" s="49">
        <f t="shared" si="135"/>
        <v>0.26016274509803922</v>
      </c>
      <c r="E1322" s="49">
        <f t="shared" si="135"/>
        <v>0.49208235294117642</v>
      </c>
      <c r="F1322" s="49">
        <f t="shared" si="135"/>
        <v>0.40392156862745093</v>
      </c>
      <c r="G1322" s="49" t="e">
        <f t="shared" si="139"/>
        <v>#REF!</v>
      </c>
      <c r="H1322" s="49" t="e">
        <f t="shared" si="139"/>
        <v>#REF!</v>
      </c>
      <c r="I1322" s="49" t="e">
        <f t="shared" si="139"/>
        <v>#REF!</v>
      </c>
      <c r="J1322" s="116"/>
      <c r="K1322" s="116"/>
      <c r="L1322" s="116"/>
      <c r="N1322" s="49">
        <v>66.341499999999996</v>
      </c>
      <c r="O1322" s="49">
        <v>125.48099999999999</v>
      </c>
      <c r="P1322" s="49">
        <v>103</v>
      </c>
    </row>
    <row r="1323" spans="1:16" x14ac:dyDescent="0.3">
      <c r="A1323" s="49">
        <v>1277</v>
      </c>
      <c r="B1323" s="115">
        <f t="shared" si="133"/>
        <v>1.5447535383113713</v>
      </c>
      <c r="C1323" s="49">
        <f t="shared" si="134"/>
        <v>820.013994843928</v>
      </c>
      <c r="D1323" s="49">
        <f t="shared" si="135"/>
        <v>0.24841372549019608</v>
      </c>
      <c r="E1323" s="49">
        <f t="shared" si="135"/>
        <v>0.50129411764705878</v>
      </c>
      <c r="F1323" s="49">
        <f t="shared" si="135"/>
        <v>0.40392156862745093</v>
      </c>
      <c r="G1323" s="49" t="e">
        <f t="shared" si="139"/>
        <v>#REF!</v>
      </c>
      <c r="H1323" s="49" t="e">
        <f t="shared" si="139"/>
        <v>#REF!</v>
      </c>
      <c r="I1323" s="49" t="e">
        <f t="shared" si="139"/>
        <v>#REF!</v>
      </c>
      <c r="J1323" s="116"/>
      <c r="K1323" s="116"/>
      <c r="L1323" s="116"/>
      <c r="N1323" s="49">
        <v>63.345500000000001</v>
      </c>
      <c r="O1323" s="49">
        <v>127.83</v>
      </c>
      <c r="P1323" s="49">
        <v>103</v>
      </c>
    </row>
    <row r="1324" spans="1:16" x14ac:dyDescent="0.3">
      <c r="A1324" s="49">
        <v>1278</v>
      </c>
      <c r="B1324" s="115">
        <f t="shared" si="133"/>
        <v>1.5427525622254759</v>
      </c>
      <c r="C1324" s="49">
        <f t="shared" si="134"/>
        <v>821.07756682167621</v>
      </c>
      <c r="D1324" s="49">
        <f t="shared" si="135"/>
        <v>0.25374196078431371</v>
      </c>
      <c r="E1324" s="49">
        <f t="shared" si="135"/>
        <v>0.51098823529411763</v>
      </c>
      <c r="F1324" s="49">
        <f t="shared" si="135"/>
        <v>0.40392156862745093</v>
      </c>
      <c r="G1324" s="49" t="e">
        <f t="shared" si="139"/>
        <v>#REF!</v>
      </c>
      <c r="H1324" s="49" t="e">
        <f t="shared" si="139"/>
        <v>#REF!</v>
      </c>
      <c r="I1324" s="49" t="e">
        <f t="shared" si="139"/>
        <v>#REF!</v>
      </c>
      <c r="J1324" s="116"/>
      <c r="K1324" s="116"/>
      <c r="L1324" s="116"/>
      <c r="N1324" s="49">
        <v>64.7042</v>
      </c>
      <c r="O1324" s="49">
        <v>130.30199999999999</v>
      </c>
      <c r="P1324" s="49">
        <v>103</v>
      </c>
    </row>
    <row r="1325" spans="1:16" x14ac:dyDescent="0.3">
      <c r="A1325" s="49">
        <v>1279</v>
      </c>
      <c r="B1325" s="115">
        <f t="shared" si="133"/>
        <v>1.5407515861395802</v>
      </c>
      <c r="C1325" s="49">
        <f t="shared" si="134"/>
        <v>822.14390132404208</v>
      </c>
      <c r="D1325" s="49">
        <f t="shared" si="135"/>
        <v>0.2627450980392157</v>
      </c>
      <c r="E1325" s="49">
        <f t="shared" si="135"/>
        <v>0.5135764705882353</v>
      </c>
      <c r="F1325" s="49">
        <f t="shared" si="135"/>
        <v>0.39655294117647055</v>
      </c>
      <c r="G1325" s="49" t="e">
        <f t="shared" si="139"/>
        <v>#REF!</v>
      </c>
      <c r="H1325" s="49" t="e">
        <f t="shared" si="139"/>
        <v>#REF!</v>
      </c>
      <c r="I1325" s="49" t="e">
        <f t="shared" si="139"/>
        <v>#REF!</v>
      </c>
      <c r="J1325" s="116"/>
      <c r="K1325" s="116"/>
      <c r="L1325" s="116"/>
      <c r="N1325" s="49">
        <v>67</v>
      </c>
      <c r="O1325" s="49">
        <v>130.96199999999999</v>
      </c>
      <c r="P1325" s="49">
        <v>101.121</v>
      </c>
    </row>
    <row r="1326" spans="1:16" x14ac:dyDescent="0.3">
      <c r="A1326" s="49">
        <v>1280</v>
      </c>
      <c r="B1326" s="115">
        <f t="shared" si="133"/>
        <v>1.5387506100536847</v>
      </c>
      <c r="C1326" s="49">
        <f t="shared" si="134"/>
        <v>823.21300912810455</v>
      </c>
      <c r="D1326" s="49">
        <f t="shared" si="135"/>
        <v>0.26048901960784315</v>
      </c>
      <c r="E1326" s="49">
        <f t="shared" si="135"/>
        <v>0.5222901960784313</v>
      </c>
      <c r="F1326" s="49">
        <f t="shared" si="135"/>
        <v>0.3843137254901961</v>
      </c>
      <c r="G1326" s="49" t="e">
        <f t="shared" si="139"/>
        <v>#REF!</v>
      </c>
      <c r="H1326" s="49" t="e">
        <f t="shared" si="139"/>
        <v>#REF!</v>
      </c>
      <c r="I1326" s="49" t="e">
        <f t="shared" si="139"/>
        <v>#REF!</v>
      </c>
      <c r="J1326" s="116"/>
      <c r="K1326" s="116"/>
      <c r="L1326" s="116"/>
      <c r="N1326" s="49">
        <v>66.424700000000001</v>
      </c>
      <c r="O1326" s="49">
        <v>133.184</v>
      </c>
      <c r="P1326" s="49">
        <v>98</v>
      </c>
    </row>
    <row r="1327" spans="1:16" x14ac:dyDescent="0.3">
      <c r="A1327" s="49">
        <v>1281</v>
      </c>
      <c r="B1327" s="115">
        <f t="shared" ref="B1327:B1390" si="140">4.1/2049*(2049-A1327)</f>
        <v>1.5367496339677891</v>
      </c>
      <c r="C1327" s="49">
        <f t="shared" ref="C1327:C1390" si="141">0.4*18.6*78.1*2.18/B1327</f>
        <v>824.28490106707341</v>
      </c>
      <c r="D1327" s="49">
        <f t="shared" ref="D1327:F1390" si="142">N1327/250/1.02</f>
        <v>0.25694039215686276</v>
      </c>
      <c r="E1327" s="49">
        <f t="shared" si="142"/>
        <v>0.52692549019607848</v>
      </c>
      <c r="F1327" s="49">
        <f t="shared" si="142"/>
        <v>0.3843137254901961</v>
      </c>
      <c r="G1327" s="49" t="e">
        <f t="shared" ref="G1327:I1342" si="143">G1326</f>
        <v>#REF!</v>
      </c>
      <c r="H1327" s="49" t="e">
        <f t="shared" si="143"/>
        <v>#REF!</v>
      </c>
      <c r="I1327" s="49" t="e">
        <f t="shared" si="143"/>
        <v>#REF!</v>
      </c>
      <c r="J1327" s="116"/>
      <c r="K1327" s="116"/>
      <c r="L1327" s="116"/>
      <c r="N1327" s="49">
        <v>65.519800000000004</v>
      </c>
      <c r="O1327" s="49">
        <v>134.36600000000001</v>
      </c>
      <c r="P1327" s="49">
        <v>98</v>
      </c>
    </row>
    <row r="1328" spans="1:16" x14ac:dyDescent="0.3">
      <c r="A1328" s="49">
        <v>1282</v>
      </c>
      <c r="B1328" s="115">
        <f t="shared" si="140"/>
        <v>1.5347486578818934</v>
      </c>
      <c r="C1328" s="49">
        <f t="shared" si="141"/>
        <v>825.35958803065512</v>
      </c>
      <c r="D1328" s="49">
        <f t="shared" si="142"/>
        <v>0.2553650980392157</v>
      </c>
      <c r="E1328" s="49">
        <f t="shared" si="142"/>
        <v>0.52374117647058827</v>
      </c>
      <c r="F1328" s="49">
        <f t="shared" si="142"/>
        <v>0.3843137254901961</v>
      </c>
      <c r="G1328" s="49" t="e">
        <f t="shared" si="143"/>
        <v>#REF!</v>
      </c>
      <c r="H1328" s="49" t="e">
        <f t="shared" si="143"/>
        <v>#REF!</v>
      </c>
      <c r="I1328" s="49" t="e">
        <f t="shared" si="143"/>
        <v>#REF!</v>
      </c>
      <c r="J1328" s="116"/>
      <c r="K1328" s="116"/>
      <c r="L1328" s="116"/>
      <c r="N1328" s="49">
        <v>65.118099999999998</v>
      </c>
      <c r="O1328" s="49">
        <v>133.554</v>
      </c>
      <c r="P1328" s="49">
        <v>98</v>
      </c>
    </row>
    <row r="1329" spans="1:16" x14ac:dyDescent="0.3">
      <c r="A1329" s="49">
        <v>1283</v>
      </c>
      <c r="B1329" s="115">
        <f t="shared" si="140"/>
        <v>1.532747681795998</v>
      </c>
      <c r="C1329" s="49">
        <f t="shared" si="141"/>
        <v>826.43708096542093</v>
      </c>
      <c r="D1329" s="49">
        <f t="shared" si="142"/>
        <v>0.25269725490196077</v>
      </c>
      <c r="E1329" s="49">
        <f t="shared" si="142"/>
        <v>0.52277647058823518</v>
      </c>
      <c r="F1329" s="49">
        <f t="shared" si="142"/>
        <v>0.38724705882352939</v>
      </c>
      <c r="G1329" s="49" t="e">
        <f t="shared" si="143"/>
        <v>#REF!</v>
      </c>
      <c r="H1329" s="49" t="e">
        <f t="shared" si="143"/>
        <v>#REF!</v>
      </c>
      <c r="I1329" s="49" t="e">
        <f t="shared" si="143"/>
        <v>#REF!</v>
      </c>
      <c r="J1329" s="116"/>
      <c r="K1329" s="116"/>
      <c r="L1329" s="116"/>
      <c r="N1329" s="49">
        <v>64.437799999999996</v>
      </c>
      <c r="O1329" s="49">
        <v>133.30799999999999</v>
      </c>
      <c r="P1329" s="49">
        <v>98.748000000000005</v>
      </c>
    </row>
    <row r="1330" spans="1:16" x14ac:dyDescent="0.3">
      <c r="A1330" s="49">
        <v>1284</v>
      </c>
      <c r="B1330" s="115">
        <f t="shared" si="140"/>
        <v>1.5307467057101023</v>
      </c>
      <c r="C1330" s="49">
        <f t="shared" si="141"/>
        <v>827.51739087517967</v>
      </c>
      <c r="D1330" s="49">
        <f t="shared" si="142"/>
        <v>0.25277137254901955</v>
      </c>
      <c r="E1330" s="49">
        <f t="shared" si="142"/>
        <v>0.52531372549019617</v>
      </c>
      <c r="F1330" s="49">
        <f t="shared" si="142"/>
        <v>0.39215686274509803</v>
      </c>
      <c r="G1330" s="49" t="e">
        <f t="shared" si="143"/>
        <v>#REF!</v>
      </c>
      <c r="H1330" s="49" t="e">
        <f t="shared" si="143"/>
        <v>#REF!</v>
      </c>
      <c r="I1330" s="49" t="e">
        <f t="shared" si="143"/>
        <v>#REF!</v>
      </c>
      <c r="J1330" s="116"/>
      <c r="K1330" s="116"/>
      <c r="L1330" s="116"/>
      <c r="N1330" s="49">
        <v>64.456699999999998</v>
      </c>
      <c r="O1330" s="49">
        <v>133.95500000000001</v>
      </c>
      <c r="P1330" s="49">
        <v>100</v>
      </c>
    </row>
    <row r="1331" spans="1:16" x14ac:dyDescent="0.3">
      <c r="A1331" s="49">
        <v>1285</v>
      </c>
      <c r="B1331" s="115">
        <f t="shared" si="140"/>
        <v>1.5287457296242069</v>
      </c>
      <c r="C1331" s="49">
        <f t="shared" si="141"/>
        <v>828.6005288213513</v>
      </c>
      <c r="D1331" s="49">
        <f t="shared" si="142"/>
        <v>0.25278901960784317</v>
      </c>
      <c r="E1331" s="49">
        <f t="shared" si="142"/>
        <v>0.53087450980392148</v>
      </c>
      <c r="F1331" s="49">
        <f t="shared" si="142"/>
        <v>0.39361960784313726</v>
      </c>
      <c r="G1331" s="49" t="e">
        <f t="shared" si="143"/>
        <v>#REF!</v>
      </c>
      <c r="H1331" s="49" t="e">
        <f t="shared" si="143"/>
        <v>#REF!</v>
      </c>
      <c r="I1331" s="49" t="e">
        <f t="shared" si="143"/>
        <v>#REF!</v>
      </c>
      <c r="J1331" s="116"/>
      <c r="K1331" s="116"/>
      <c r="L1331" s="116"/>
      <c r="N1331" s="49">
        <v>64.461200000000005</v>
      </c>
      <c r="O1331" s="49">
        <v>135.37299999999999</v>
      </c>
      <c r="P1331" s="49">
        <v>100.373</v>
      </c>
    </row>
    <row r="1332" spans="1:16" x14ac:dyDescent="0.3">
      <c r="A1332" s="49">
        <v>1286</v>
      </c>
      <c r="B1332" s="115">
        <f t="shared" si="140"/>
        <v>1.5267447535383112</v>
      </c>
      <c r="C1332" s="49">
        <f t="shared" si="141"/>
        <v>829.68650592334529</v>
      </c>
      <c r="D1332" s="49">
        <f t="shared" si="142"/>
        <v>0.2507564705882353</v>
      </c>
      <c r="E1332" s="49">
        <f t="shared" si="142"/>
        <v>0.53479215686274517</v>
      </c>
      <c r="F1332" s="49">
        <f t="shared" si="142"/>
        <v>0.39607843137254906</v>
      </c>
      <c r="G1332" s="49" t="e">
        <f t="shared" si="143"/>
        <v>#REF!</v>
      </c>
      <c r="H1332" s="49" t="e">
        <f t="shared" si="143"/>
        <v>#REF!</v>
      </c>
      <c r="I1332" s="49" t="e">
        <f t="shared" si="143"/>
        <v>#REF!</v>
      </c>
      <c r="J1332" s="116"/>
      <c r="K1332" s="116"/>
      <c r="L1332" s="116"/>
      <c r="N1332" s="49">
        <v>63.942900000000002</v>
      </c>
      <c r="O1332" s="49">
        <v>136.37200000000001</v>
      </c>
      <c r="P1332" s="49">
        <v>101</v>
      </c>
    </row>
    <row r="1333" spans="1:16" x14ac:dyDescent="0.3">
      <c r="A1333" s="49">
        <v>1287</v>
      </c>
      <c r="B1333" s="115">
        <f t="shared" si="140"/>
        <v>1.5247437774524157</v>
      </c>
      <c r="C1333" s="49">
        <f t="shared" si="141"/>
        <v>830.7753333589402</v>
      </c>
      <c r="D1333" s="49">
        <f t="shared" si="142"/>
        <v>0.24673725490196077</v>
      </c>
      <c r="E1333" s="49">
        <f t="shared" si="142"/>
        <v>0.53287843137254887</v>
      </c>
      <c r="F1333" s="49">
        <f t="shared" si="142"/>
        <v>0.38732941176470592</v>
      </c>
      <c r="G1333" s="49" t="e">
        <f t="shared" si="143"/>
        <v>#REF!</v>
      </c>
      <c r="H1333" s="49" t="e">
        <f t="shared" si="143"/>
        <v>#REF!</v>
      </c>
      <c r="I1333" s="49" t="e">
        <f t="shared" si="143"/>
        <v>#REF!</v>
      </c>
      <c r="J1333" s="116"/>
      <c r="K1333" s="116"/>
      <c r="L1333" s="116"/>
      <c r="N1333" s="49">
        <v>62.917999999999999</v>
      </c>
      <c r="O1333" s="49">
        <v>135.88399999999999</v>
      </c>
      <c r="P1333" s="49">
        <v>98.769000000000005</v>
      </c>
    </row>
    <row r="1334" spans="1:16" x14ac:dyDescent="0.3">
      <c r="A1334" s="49">
        <v>1288</v>
      </c>
      <c r="B1334" s="115">
        <f t="shared" si="140"/>
        <v>1.5227428013665201</v>
      </c>
      <c r="C1334" s="49">
        <f t="shared" si="141"/>
        <v>831.86702236466806</v>
      </c>
      <c r="D1334" s="49">
        <f t="shared" si="142"/>
        <v>0.24716470588235293</v>
      </c>
      <c r="E1334" s="49">
        <f t="shared" si="142"/>
        <v>0.52445490196078426</v>
      </c>
      <c r="F1334" s="49">
        <f t="shared" si="142"/>
        <v>0.37254901960784315</v>
      </c>
      <c r="G1334" s="49" t="e">
        <f t="shared" si="143"/>
        <v>#REF!</v>
      </c>
      <c r="H1334" s="49" t="e">
        <f t="shared" si="143"/>
        <v>#REF!</v>
      </c>
      <c r="I1334" s="49" t="e">
        <f t="shared" si="143"/>
        <v>#REF!</v>
      </c>
      <c r="J1334" s="116"/>
      <c r="K1334" s="116"/>
      <c r="L1334" s="116"/>
      <c r="N1334" s="49">
        <v>63.027000000000001</v>
      </c>
      <c r="O1334" s="49">
        <v>133.73599999999999</v>
      </c>
      <c r="P1334" s="49">
        <v>95</v>
      </c>
    </row>
    <row r="1335" spans="1:16" x14ac:dyDescent="0.3">
      <c r="A1335" s="49">
        <v>1289</v>
      </c>
      <c r="B1335" s="115">
        <f t="shared" si="140"/>
        <v>1.5207418252806246</v>
      </c>
      <c r="C1335" s="49">
        <f t="shared" si="141"/>
        <v>832.96158423620057</v>
      </c>
      <c r="D1335" s="49">
        <f t="shared" si="142"/>
        <v>0.24740313725490196</v>
      </c>
      <c r="E1335" s="49">
        <f t="shared" si="142"/>
        <v>0.52590196078431373</v>
      </c>
      <c r="F1335" s="49">
        <f t="shared" si="142"/>
        <v>0.37254901960784315</v>
      </c>
      <c r="G1335" s="49" t="e">
        <f t="shared" si="143"/>
        <v>#REF!</v>
      </c>
      <c r="H1335" s="49" t="e">
        <f t="shared" si="143"/>
        <v>#REF!</v>
      </c>
      <c r="I1335" s="49" t="e">
        <f t="shared" si="143"/>
        <v>#REF!</v>
      </c>
      <c r="J1335" s="116"/>
      <c r="K1335" s="116"/>
      <c r="L1335" s="116"/>
      <c r="N1335" s="49">
        <v>63.087800000000001</v>
      </c>
      <c r="O1335" s="49">
        <v>134.10499999999999</v>
      </c>
      <c r="P1335" s="49">
        <v>95</v>
      </c>
    </row>
    <row r="1336" spans="1:16" x14ac:dyDescent="0.3">
      <c r="A1336" s="49">
        <v>1290</v>
      </c>
      <c r="B1336" s="115">
        <f t="shared" si="140"/>
        <v>1.518740849194729</v>
      </c>
      <c r="C1336" s="49">
        <f t="shared" si="141"/>
        <v>834.05903032873834</v>
      </c>
      <c r="D1336" s="49">
        <f t="shared" si="142"/>
        <v>0.24852470588235298</v>
      </c>
      <c r="E1336" s="49">
        <f t="shared" si="142"/>
        <v>0.5339647058823529</v>
      </c>
      <c r="F1336" s="49">
        <f t="shared" si="142"/>
        <v>0.37254901960784315</v>
      </c>
      <c r="G1336" s="49" t="e">
        <f t="shared" si="143"/>
        <v>#REF!</v>
      </c>
      <c r="H1336" s="49" t="e">
        <f t="shared" si="143"/>
        <v>#REF!</v>
      </c>
      <c r="I1336" s="49" t="e">
        <f t="shared" si="143"/>
        <v>#REF!</v>
      </c>
      <c r="J1336" s="116"/>
      <c r="K1336" s="116"/>
      <c r="L1336" s="116"/>
      <c r="N1336" s="49">
        <v>63.373800000000003</v>
      </c>
      <c r="O1336" s="49">
        <v>136.161</v>
      </c>
      <c r="P1336" s="49">
        <v>95</v>
      </c>
    </row>
    <row r="1337" spans="1:16" x14ac:dyDescent="0.3">
      <c r="A1337" s="49">
        <v>1291</v>
      </c>
      <c r="B1337" s="115">
        <f t="shared" si="140"/>
        <v>1.5167398731088335</v>
      </c>
      <c r="C1337" s="49">
        <f t="shared" si="141"/>
        <v>835.1593720574042</v>
      </c>
      <c r="D1337" s="49">
        <f t="shared" si="142"/>
        <v>0.25098039215686274</v>
      </c>
      <c r="E1337" s="49">
        <f t="shared" si="142"/>
        <v>0.54653333333333343</v>
      </c>
      <c r="F1337" s="49">
        <f t="shared" si="142"/>
        <v>0.3754509803921568</v>
      </c>
      <c r="G1337" s="49" t="e">
        <f t="shared" si="143"/>
        <v>#REF!</v>
      </c>
      <c r="H1337" s="49" t="e">
        <f t="shared" si="143"/>
        <v>#REF!</v>
      </c>
      <c r="I1337" s="49" t="e">
        <f t="shared" si="143"/>
        <v>#REF!</v>
      </c>
      <c r="J1337" s="116"/>
      <c r="K1337" s="116"/>
      <c r="L1337" s="116"/>
      <c r="N1337" s="49">
        <v>64</v>
      </c>
      <c r="O1337" s="49">
        <v>139.36600000000001</v>
      </c>
      <c r="P1337" s="49">
        <v>95.74</v>
      </c>
    </row>
    <row r="1338" spans="1:16" x14ac:dyDescent="0.3">
      <c r="A1338" s="49">
        <v>1292</v>
      </c>
      <c r="B1338" s="115">
        <f t="shared" si="140"/>
        <v>1.5147388970229378</v>
      </c>
      <c r="C1338" s="49">
        <f t="shared" si="141"/>
        <v>836.26262089763861</v>
      </c>
      <c r="D1338" s="49">
        <f t="shared" si="142"/>
        <v>0.25098039215686274</v>
      </c>
      <c r="E1338" s="49">
        <f t="shared" si="142"/>
        <v>0.55920392156862742</v>
      </c>
      <c r="F1338" s="49">
        <f t="shared" si="142"/>
        <v>0.38039215686274508</v>
      </c>
      <c r="G1338" s="49" t="e">
        <f t="shared" si="143"/>
        <v>#REF!</v>
      </c>
      <c r="H1338" s="49" t="e">
        <f t="shared" si="143"/>
        <v>#REF!</v>
      </c>
      <c r="I1338" s="49" t="e">
        <f t="shared" si="143"/>
        <v>#REF!</v>
      </c>
      <c r="J1338" s="116"/>
      <c r="K1338" s="116"/>
      <c r="L1338" s="116"/>
      <c r="N1338" s="49">
        <v>64</v>
      </c>
      <c r="O1338" s="49">
        <v>142.59700000000001</v>
      </c>
      <c r="P1338" s="49">
        <v>97</v>
      </c>
    </row>
    <row r="1339" spans="1:16" x14ac:dyDescent="0.3">
      <c r="A1339" s="49">
        <v>1293</v>
      </c>
      <c r="B1339" s="115">
        <f t="shared" si="140"/>
        <v>1.5127379209370424</v>
      </c>
      <c r="C1339" s="49">
        <f t="shared" si="141"/>
        <v>837.36878838559835</v>
      </c>
      <c r="D1339" s="49">
        <f t="shared" si="142"/>
        <v>0.25098039215686274</v>
      </c>
      <c r="E1339" s="49">
        <f t="shared" si="142"/>
        <v>0.55613333333333326</v>
      </c>
      <c r="F1339" s="49">
        <f t="shared" si="142"/>
        <v>0.38473333333333332</v>
      </c>
      <c r="G1339" s="49" t="e">
        <f t="shared" si="143"/>
        <v>#REF!</v>
      </c>
      <c r="H1339" s="49" t="e">
        <f t="shared" si="143"/>
        <v>#REF!</v>
      </c>
      <c r="I1339" s="49" t="e">
        <f t="shared" si="143"/>
        <v>#REF!</v>
      </c>
      <c r="J1339" s="116"/>
      <c r="K1339" s="116"/>
      <c r="L1339" s="116"/>
      <c r="N1339" s="49">
        <v>64</v>
      </c>
      <c r="O1339" s="49">
        <v>141.81399999999999</v>
      </c>
      <c r="P1339" s="49">
        <v>98.106999999999999</v>
      </c>
    </row>
    <row r="1340" spans="1:16" x14ac:dyDescent="0.3">
      <c r="A1340" s="49">
        <v>1294</v>
      </c>
      <c r="B1340" s="115">
        <f t="shared" si="140"/>
        <v>1.5107369448511467</v>
      </c>
      <c r="C1340" s="49">
        <f t="shared" si="141"/>
        <v>838.47788611855947</v>
      </c>
      <c r="D1340" s="49">
        <f t="shared" si="142"/>
        <v>0.24809058823529412</v>
      </c>
      <c r="E1340" s="49">
        <f t="shared" si="142"/>
        <v>0.55044705882352951</v>
      </c>
      <c r="F1340" s="49">
        <f t="shared" si="142"/>
        <v>0.39215686274509803</v>
      </c>
      <c r="G1340" s="49" t="e">
        <f t="shared" si="143"/>
        <v>#REF!</v>
      </c>
      <c r="H1340" s="49" t="e">
        <f t="shared" si="143"/>
        <v>#REF!</v>
      </c>
      <c r="I1340" s="49" t="e">
        <f t="shared" si="143"/>
        <v>#REF!</v>
      </c>
      <c r="J1340" s="116"/>
      <c r="K1340" s="116"/>
      <c r="L1340" s="116"/>
      <c r="N1340" s="49">
        <v>63.263100000000001</v>
      </c>
      <c r="O1340" s="49">
        <v>140.364</v>
      </c>
      <c r="P1340" s="49">
        <v>100</v>
      </c>
    </row>
    <row r="1341" spans="1:16" x14ac:dyDescent="0.3">
      <c r="A1341" s="49">
        <v>1295</v>
      </c>
      <c r="B1341" s="115">
        <f t="shared" si="140"/>
        <v>1.5087359687652513</v>
      </c>
      <c r="C1341" s="49">
        <f t="shared" si="141"/>
        <v>839.58992575532147</v>
      </c>
      <c r="D1341" s="49">
        <f t="shared" si="142"/>
        <v>0.24313725490196078</v>
      </c>
      <c r="E1341" s="49">
        <f t="shared" si="142"/>
        <v>0.55334901960784311</v>
      </c>
      <c r="F1341" s="49">
        <f t="shared" si="142"/>
        <v>0.38927058823529409</v>
      </c>
      <c r="G1341" s="49" t="e">
        <f t="shared" si="143"/>
        <v>#REF!</v>
      </c>
      <c r="H1341" s="49" t="e">
        <f t="shared" si="143"/>
        <v>#REF!</v>
      </c>
      <c r="I1341" s="49" t="e">
        <f t="shared" si="143"/>
        <v>#REF!</v>
      </c>
      <c r="J1341" s="116"/>
      <c r="K1341" s="116"/>
      <c r="L1341" s="116"/>
      <c r="N1341" s="49">
        <v>62</v>
      </c>
      <c r="O1341" s="49">
        <v>141.10400000000001</v>
      </c>
      <c r="P1341" s="49">
        <v>99.263999999999996</v>
      </c>
    </row>
    <row r="1342" spans="1:16" x14ac:dyDescent="0.3">
      <c r="A1342" s="49">
        <v>1296</v>
      </c>
      <c r="B1342" s="115">
        <f t="shared" si="140"/>
        <v>1.5067349926793556</v>
      </c>
      <c r="C1342" s="49">
        <f t="shared" si="141"/>
        <v>840.70491901661671</v>
      </c>
      <c r="D1342" s="49">
        <f t="shared" si="142"/>
        <v>0.244578431372549</v>
      </c>
      <c r="E1342" s="49">
        <f t="shared" si="142"/>
        <v>0.56222352941176468</v>
      </c>
      <c r="F1342" s="49">
        <f t="shared" si="142"/>
        <v>0.3843137254901961</v>
      </c>
      <c r="G1342" s="49" t="e">
        <f t="shared" si="143"/>
        <v>#REF!</v>
      </c>
      <c r="H1342" s="49" t="e">
        <f t="shared" si="143"/>
        <v>#REF!</v>
      </c>
      <c r="I1342" s="49" t="e">
        <f t="shared" si="143"/>
        <v>#REF!</v>
      </c>
      <c r="J1342" s="116"/>
      <c r="K1342" s="116"/>
      <c r="L1342" s="116"/>
      <c r="N1342" s="49">
        <v>62.3675</v>
      </c>
      <c r="O1342" s="49">
        <v>143.36699999999999</v>
      </c>
      <c r="P1342" s="49">
        <v>98</v>
      </c>
    </row>
    <row r="1343" spans="1:16" x14ac:dyDescent="0.3">
      <c r="A1343" s="49">
        <v>1297</v>
      </c>
      <c r="B1343" s="115">
        <f t="shared" si="140"/>
        <v>1.5047340165934602</v>
      </c>
      <c r="C1343" s="49">
        <f t="shared" si="141"/>
        <v>841.8228776855218</v>
      </c>
      <c r="D1343" s="49">
        <f t="shared" si="142"/>
        <v>0.24705882352941178</v>
      </c>
      <c r="E1343" s="49">
        <f t="shared" si="142"/>
        <v>0.56470588235294117</v>
      </c>
      <c r="F1343" s="49">
        <f t="shared" si="142"/>
        <v>0.38287450980392157</v>
      </c>
      <c r="G1343" s="49" t="e">
        <f t="shared" ref="G1343:I1358" si="144">G1342</f>
        <v>#REF!</v>
      </c>
      <c r="H1343" s="49" t="e">
        <f t="shared" si="144"/>
        <v>#REF!</v>
      </c>
      <c r="I1343" s="49" t="e">
        <f t="shared" si="144"/>
        <v>#REF!</v>
      </c>
      <c r="J1343" s="116"/>
      <c r="K1343" s="116"/>
      <c r="L1343" s="116"/>
      <c r="N1343" s="49">
        <v>63</v>
      </c>
      <c r="O1343" s="49">
        <v>144</v>
      </c>
      <c r="P1343" s="49">
        <v>97.632999999999996</v>
      </c>
    </row>
    <row r="1344" spans="1:16" x14ac:dyDescent="0.3">
      <c r="A1344" s="49">
        <v>1298</v>
      </c>
      <c r="B1344" s="115">
        <f t="shared" si="140"/>
        <v>1.5027330405075645</v>
      </c>
      <c r="C1344" s="49">
        <f t="shared" si="141"/>
        <v>842.9438136078727</v>
      </c>
      <c r="D1344" s="49">
        <f t="shared" si="142"/>
        <v>0.24562156862745096</v>
      </c>
      <c r="E1344" s="49">
        <f t="shared" si="142"/>
        <v>0.56473725490196081</v>
      </c>
      <c r="F1344" s="49">
        <f t="shared" si="142"/>
        <v>0.38039215686274508</v>
      </c>
      <c r="G1344" s="49" t="e">
        <f t="shared" si="144"/>
        <v>#REF!</v>
      </c>
      <c r="H1344" s="49" t="e">
        <f t="shared" si="144"/>
        <v>#REF!</v>
      </c>
      <c r="I1344" s="49" t="e">
        <f t="shared" si="144"/>
        <v>#REF!</v>
      </c>
      <c r="J1344" s="116"/>
      <c r="K1344" s="116"/>
      <c r="L1344" s="116"/>
      <c r="N1344" s="49">
        <v>62.633499999999998</v>
      </c>
      <c r="O1344" s="49">
        <v>144.00800000000001</v>
      </c>
      <c r="P1344" s="49">
        <v>97</v>
      </c>
    </row>
    <row r="1345" spans="1:16" x14ac:dyDescent="0.3">
      <c r="A1345" s="49">
        <v>1299</v>
      </c>
      <c r="B1345" s="115">
        <f t="shared" si="140"/>
        <v>1.5007320644216691</v>
      </c>
      <c r="C1345" s="49">
        <f t="shared" si="141"/>
        <v>844.06773869268318</v>
      </c>
      <c r="D1345" s="49">
        <f t="shared" si="142"/>
        <v>0.24313725490196078</v>
      </c>
      <c r="E1345" s="49">
        <f t="shared" si="142"/>
        <v>0.56507843137254898</v>
      </c>
      <c r="F1345" s="49">
        <f t="shared" si="142"/>
        <v>0.38039215686274508</v>
      </c>
      <c r="G1345" s="49" t="e">
        <f t="shared" si="144"/>
        <v>#REF!</v>
      </c>
      <c r="H1345" s="49" t="e">
        <f t="shared" si="144"/>
        <v>#REF!</v>
      </c>
      <c r="I1345" s="49" t="e">
        <f t="shared" si="144"/>
        <v>#REF!</v>
      </c>
      <c r="J1345" s="116"/>
      <c r="K1345" s="116"/>
      <c r="L1345" s="116"/>
      <c r="N1345" s="49">
        <v>62</v>
      </c>
      <c r="O1345" s="49">
        <v>144.095</v>
      </c>
      <c r="P1345" s="49">
        <v>97</v>
      </c>
    </row>
    <row r="1346" spans="1:16" x14ac:dyDescent="0.3">
      <c r="A1346" s="49">
        <v>1300</v>
      </c>
      <c r="B1346" s="115">
        <f t="shared" si="140"/>
        <v>1.4987310883357734</v>
      </c>
      <c r="C1346" s="49">
        <f t="shared" si="141"/>
        <v>845.19466491256662</v>
      </c>
      <c r="D1346" s="49">
        <f t="shared" si="142"/>
        <v>0.24600431372549017</v>
      </c>
      <c r="E1346" s="49">
        <f t="shared" si="142"/>
        <v>0.56552156862745095</v>
      </c>
      <c r="F1346" s="49">
        <f t="shared" si="142"/>
        <v>0.38039215686274508</v>
      </c>
      <c r="G1346" s="49" t="e">
        <f t="shared" si="144"/>
        <v>#REF!</v>
      </c>
      <c r="H1346" s="49" t="e">
        <f t="shared" si="144"/>
        <v>#REF!</v>
      </c>
      <c r="I1346" s="49" t="e">
        <f t="shared" si="144"/>
        <v>#REF!</v>
      </c>
      <c r="J1346" s="116"/>
      <c r="K1346" s="116"/>
      <c r="L1346" s="116"/>
      <c r="N1346" s="49">
        <v>62.731099999999998</v>
      </c>
      <c r="O1346" s="49">
        <v>144.208</v>
      </c>
      <c r="P1346" s="49">
        <v>97</v>
      </c>
    </row>
    <row r="1347" spans="1:16" x14ac:dyDescent="0.3">
      <c r="A1347" s="49">
        <v>1301</v>
      </c>
      <c r="B1347" s="115">
        <f t="shared" si="140"/>
        <v>1.496730112249878</v>
      </c>
      <c r="C1347" s="49">
        <f t="shared" si="141"/>
        <v>846.32460430416097</v>
      </c>
      <c r="D1347" s="49">
        <f t="shared" si="142"/>
        <v>0.25098039215686274</v>
      </c>
      <c r="E1347" s="49">
        <f t="shared" si="142"/>
        <v>0.56999215686274507</v>
      </c>
      <c r="F1347" s="49">
        <f t="shared" si="142"/>
        <v>0.38039215686274508</v>
      </c>
      <c r="G1347" s="49" t="e">
        <f t="shared" si="144"/>
        <v>#REF!</v>
      </c>
      <c r="H1347" s="49" t="e">
        <f t="shared" si="144"/>
        <v>#REF!</v>
      </c>
      <c r="I1347" s="49" t="e">
        <f t="shared" si="144"/>
        <v>#REF!</v>
      </c>
      <c r="J1347" s="116"/>
      <c r="K1347" s="116"/>
      <c r="L1347" s="116"/>
      <c r="N1347" s="49">
        <v>64</v>
      </c>
      <c r="O1347" s="49">
        <v>145.34800000000001</v>
      </c>
      <c r="P1347" s="49">
        <v>97</v>
      </c>
    </row>
    <row r="1348" spans="1:16" x14ac:dyDescent="0.3">
      <c r="A1348" s="49">
        <v>1302</v>
      </c>
      <c r="B1348" s="115">
        <f t="shared" si="140"/>
        <v>1.4947291361639823</v>
      </c>
      <c r="C1348" s="49">
        <f t="shared" si="141"/>
        <v>847.45756896855744</v>
      </c>
      <c r="D1348" s="49">
        <f t="shared" si="142"/>
        <v>0.24955058823529408</v>
      </c>
      <c r="E1348" s="49">
        <f t="shared" si="142"/>
        <v>0.58178039215686284</v>
      </c>
      <c r="F1348" s="49">
        <f t="shared" si="142"/>
        <v>0.38039215686274508</v>
      </c>
      <c r="G1348" s="49" t="e">
        <f t="shared" si="144"/>
        <v>#REF!</v>
      </c>
      <c r="H1348" s="49" t="e">
        <f t="shared" si="144"/>
        <v>#REF!</v>
      </c>
      <c r="I1348" s="49" t="e">
        <f t="shared" si="144"/>
        <v>#REF!</v>
      </c>
      <c r="J1348" s="116"/>
      <c r="K1348" s="116"/>
      <c r="L1348" s="116"/>
      <c r="N1348" s="49">
        <v>63.635399999999997</v>
      </c>
      <c r="O1348" s="49">
        <v>148.35400000000001</v>
      </c>
      <c r="P1348" s="49">
        <v>97</v>
      </c>
    </row>
    <row r="1349" spans="1:16" x14ac:dyDescent="0.3">
      <c r="A1349" s="49">
        <v>1303</v>
      </c>
      <c r="B1349" s="115">
        <f t="shared" si="140"/>
        <v>1.4927281600780868</v>
      </c>
      <c r="C1349" s="49">
        <f t="shared" si="141"/>
        <v>848.59357107173241</v>
      </c>
      <c r="D1349" s="49">
        <f t="shared" si="142"/>
        <v>0.24705882352941178</v>
      </c>
      <c r="E1349" s="49">
        <f t="shared" si="142"/>
        <v>0.59004705882352937</v>
      </c>
      <c r="F1349" s="49">
        <f t="shared" si="142"/>
        <v>0.38467450980392154</v>
      </c>
      <c r="G1349" s="49" t="e">
        <f t="shared" si="144"/>
        <v>#REF!</v>
      </c>
      <c r="H1349" s="49" t="e">
        <f t="shared" si="144"/>
        <v>#REF!</v>
      </c>
      <c r="I1349" s="49" t="e">
        <f t="shared" si="144"/>
        <v>#REF!</v>
      </c>
      <c r="J1349" s="116"/>
      <c r="K1349" s="116"/>
      <c r="L1349" s="116"/>
      <c r="N1349" s="49">
        <v>63</v>
      </c>
      <c r="O1349" s="49">
        <v>150.46199999999999</v>
      </c>
      <c r="P1349" s="49">
        <v>98.091999999999999</v>
      </c>
    </row>
    <row r="1350" spans="1:16" x14ac:dyDescent="0.3">
      <c r="A1350" s="49">
        <v>1304</v>
      </c>
      <c r="B1350" s="115">
        <f t="shared" si="140"/>
        <v>1.4907271839921912</v>
      </c>
      <c r="C1350" s="49">
        <f t="shared" si="141"/>
        <v>849.7326228449831</v>
      </c>
      <c r="D1350" s="49">
        <f t="shared" si="142"/>
        <v>0.24420705882352939</v>
      </c>
      <c r="E1350" s="49">
        <f t="shared" si="142"/>
        <v>0.59166274509803929</v>
      </c>
      <c r="F1350" s="49">
        <f t="shared" si="142"/>
        <v>0.39215686274509803</v>
      </c>
      <c r="G1350" s="49" t="e">
        <f t="shared" si="144"/>
        <v>#REF!</v>
      </c>
      <c r="H1350" s="49" t="e">
        <f t="shared" si="144"/>
        <v>#REF!</v>
      </c>
      <c r="I1350" s="49" t="e">
        <f t="shared" si="144"/>
        <v>#REF!</v>
      </c>
      <c r="J1350" s="116"/>
      <c r="K1350" s="116"/>
      <c r="L1350" s="116"/>
      <c r="N1350" s="49">
        <v>62.272799999999997</v>
      </c>
      <c r="O1350" s="49">
        <v>150.874</v>
      </c>
      <c r="P1350" s="49">
        <v>100</v>
      </c>
    </row>
    <row r="1351" spans="1:16" x14ac:dyDescent="0.3">
      <c r="A1351" s="49">
        <v>1305</v>
      </c>
      <c r="B1351" s="115">
        <f t="shared" si="140"/>
        <v>1.4887262079062957</v>
      </c>
      <c r="C1351" s="49">
        <f t="shared" si="141"/>
        <v>850.87473658536612</v>
      </c>
      <c r="D1351" s="49">
        <f t="shared" si="142"/>
        <v>0.23921568627450979</v>
      </c>
      <c r="E1351" s="49">
        <f t="shared" si="142"/>
        <v>0.59364313725490192</v>
      </c>
      <c r="F1351" s="49">
        <f t="shared" si="142"/>
        <v>0.39642745098039217</v>
      </c>
      <c r="G1351" s="49" t="e">
        <f t="shared" si="144"/>
        <v>#REF!</v>
      </c>
      <c r="H1351" s="49" t="e">
        <f t="shared" si="144"/>
        <v>#REF!</v>
      </c>
      <c r="I1351" s="49" t="e">
        <f t="shared" si="144"/>
        <v>#REF!</v>
      </c>
      <c r="J1351" s="116"/>
      <c r="K1351" s="116"/>
      <c r="L1351" s="116"/>
      <c r="N1351" s="49">
        <v>61</v>
      </c>
      <c r="O1351" s="49">
        <v>151.37899999999999</v>
      </c>
      <c r="P1351" s="49">
        <v>101.089</v>
      </c>
    </row>
    <row r="1352" spans="1:16" x14ac:dyDescent="0.3">
      <c r="A1352" s="49">
        <v>1306</v>
      </c>
      <c r="B1352" s="115">
        <f t="shared" si="140"/>
        <v>1.4867252318204001</v>
      </c>
      <c r="C1352" s="49">
        <f t="shared" si="141"/>
        <v>852.01992465614057</v>
      </c>
      <c r="D1352" s="49">
        <f t="shared" si="142"/>
        <v>0.24063764705882354</v>
      </c>
      <c r="E1352" s="49">
        <f t="shared" si="142"/>
        <v>0.59050588235294121</v>
      </c>
      <c r="F1352" s="49">
        <f t="shared" si="142"/>
        <v>0.40392156862745093</v>
      </c>
      <c r="G1352" s="49" t="e">
        <f t="shared" si="144"/>
        <v>#REF!</v>
      </c>
      <c r="H1352" s="49" t="e">
        <f t="shared" si="144"/>
        <v>#REF!</v>
      </c>
      <c r="I1352" s="49" t="e">
        <f t="shared" si="144"/>
        <v>#REF!</v>
      </c>
      <c r="J1352" s="116"/>
      <c r="K1352" s="116"/>
      <c r="L1352" s="116"/>
      <c r="N1352" s="49">
        <v>61.3626</v>
      </c>
      <c r="O1352" s="49">
        <v>150.57900000000001</v>
      </c>
      <c r="P1352" s="49">
        <v>103</v>
      </c>
    </row>
    <row r="1353" spans="1:16" x14ac:dyDescent="0.3">
      <c r="A1353" s="49">
        <v>1307</v>
      </c>
      <c r="B1353" s="115">
        <f t="shared" si="140"/>
        <v>1.4847242557345046</v>
      </c>
      <c r="C1353" s="49">
        <f t="shared" si="141"/>
        <v>853.16819948721343</v>
      </c>
      <c r="D1353" s="49">
        <f t="shared" si="142"/>
        <v>0.24313725490196078</v>
      </c>
      <c r="E1353" s="49">
        <f t="shared" si="142"/>
        <v>0.58573333333333333</v>
      </c>
      <c r="F1353" s="49">
        <f t="shared" si="142"/>
        <v>0.40392156862745093</v>
      </c>
      <c r="G1353" s="49" t="e">
        <f t="shared" si="144"/>
        <v>#REF!</v>
      </c>
      <c r="H1353" s="49" t="e">
        <f t="shared" si="144"/>
        <v>#REF!</v>
      </c>
      <c r="I1353" s="49" t="e">
        <f t="shared" si="144"/>
        <v>#REF!</v>
      </c>
      <c r="J1353" s="116"/>
      <c r="K1353" s="116"/>
      <c r="L1353" s="116"/>
      <c r="N1353" s="49">
        <v>62</v>
      </c>
      <c r="O1353" s="49">
        <v>149.36199999999999</v>
      </c>
      <c r="P1353" s="49">
        <v>103</v>
      </c>
    </row>
    <row r="1354" spans="1:16" x14ac:dyDescent="0.3">
      <c r="A1354" s="49">
        <v>1308</v>
      </c>
      <c r="B1354" s="115">
        <f t="shared" si="140"/>
        <v>1.4827232796486089</v>
      </c>
      <c r="C1354" s="49">
        <f t="shared" si="141"/>
        <v>854.31957357559031</v>
      </c>
      <c r="D1354" s="49">
        <f t="shared" si="142"/>
        <v>0.24030078431372548</v>
      </c>
      <c r="E1354" s="49">
        <f t="shared" si="142"/>
        <v>0.58976862745098035</v>
      </c>
      <c r="F1354" s="49">
        <f t="shared" si="142"/>
        <v>0.40392156862745093</v>
      </c>
      <c r="G1354" s="49" t="e">
        <f t="shared" si="144"/>
        <v>#REF!</v>
      </c>
      <c r="H1354" s="49" t="e">
        <f t="shared" si="144"/>
        <v>#REF!</v>
      </c>
      <c r="I1354" s="49" t="e">
        <f t="shared" si="144"/>
        <v>#REF!</v>
      </c>
      <c r="J1354" s="116"/>
      <c r="K1354" s="116"/>
      <c r="L1354" s="116"/>
      <c r="N1354" s="49">
        <v>61.276699999999998</v>
      </c>
      <c r="O1354" s="49">
        <v>150.39099999999999</v>
      </c>
      <c r="P1354" s="49">
        <v>103</v>
      </c>
    </row>
    <row r="1355" spans="1:16" x14ac:dyDescent="0.3">
      <c r="A1355" s="49">
        <v>1309</v>
      </c>
      <c r="B1355" s="115">
        <f t="shared" si="140"/>
        <v>1.4807223035627135</v>
      </c>
      <c r="C1355" s="49">
        <f t="shared" si="141"/>
        <v>855.47405948582752</v>
      </c>
      <c r="D1355" s="49">
        <f t="shared" si="142"/>
        <v>0.23529411764705882</v>
      </c>
      <c r="E1355" s="49">
        <f t="shared" si="142"/>
        <v>0.59238431372549016</v>
      </c>
      <c r="F1355" s="49">
        <f t="shared" si="142"/>
        <v>0.40533725490196082</v>
      </c>
      <c r="G1355" s="49" t="e">
        <f t="shared" si="144"/>
        <v>#REF!</v>
      </c>
      <c r="H1355" s="49" t="e">
        <f t="shared" si="144"/>
        <v>#REF!</v>
      </c>
      <c r="I1355" s="49" t="e">
        <f t="shared" si="144"/>
        <v>#REF!</v>
      </c>
      <c r="J1355" s="116"/>
      <c r="K1355" s="116"/>
      <c r="L1355" s="116"/>
      <c r="N1355" s="49">
        <v>60</v>
      </c>
      <c r="O1355" s="49">
        <v>151.05799999999999</v>
      </c>
      <c r="P1355" s="49">
        <v>103.361</v>
      </c>
    </row>
    <row r="1356" spans="1:16" x14ac:dyDescent="0.3">
      <c r="A1356" s="49">
        <v>1310</v>
      </c>
      <c r="B1356" s="115">
        <f t="shared" si="140"/>
        <v>1.4787213274768178</v>
      </c>
      <c r="C1356" s="49">
        <f t="shared" si="141"/>
        <v>856.63166985049043</v>
      </c>
      <c r="D1356" s="49">
        <f t="shared" si="142"/>
        <v>0.2367086274509804</v>
      </c>
      <c r="E1356" s="49">
        <f t="shared" si="142"/>
        <v>0.59624705882352946</v>
      </c>
      <c r="F1356" s="49">
        <f t="shared" si="142"/>
        <v>0.40784313725490196</v>
      </c>
      <c r="G1356" s="49" t="e">
        <f t="shared" si="144"/>
        <v>#REF!</v>
      </c>
      <c r="H1356" s="49" t="e">
        <f t="shared" si="144"/>
        <v>#REF!</v>
      </c>
      <c r="I1356" s="49" t="e">
        <f t="shared" si="144"/>
        <v>#REF!</v>
      </c>
      <c r="J1356" s="116"/>
      <c r="K1356" s="116"/>
      <c r="L1356" s="116"/>
      <c r="N1356" s="49">
        <v>60.360700000000001</v>
      </c>
      <c r="O1356" s="49">
        <v>152.04300000000001</v>
      </c>
      <c r="P1356" s="49">
        <v>104</v>
      </c>
    </row>
    <row r="1357" spans="1:16" x14ac:dyDescent="0.3">
      <c r="A1357" s="49">
        <v>1311</v>
      </c>
      <c r="B1357" s="115">
        <f t="shared" si="140"/>
        <v>1.4767203513909224</v>
      </c>
      <c r="C1357" s="49">
        <f t="shared" si="141"/>
        <v>857.79241737061295</v>
      </c>
      <c r="D1357" s="49">
        <f t="shared" si="142"/>
        <v>0.23921568627450979</v>
      </c>
      <c r="E1357" s="49">
        <f t="shared" si="142"/>
        <v>0.60233725490196077</v>
      </c>
      <c r="F1357" s="49">
        <f t="shared" si="142"/>
        <v>0.40219215686274506</v>
      </c>
      <c r="G1357" s="49" t="e">
        <f t="shared" si="144"/>
        <v>#REF!</v>
      </c>
      <c r="H1357" s="49" t="e">
        <f t="shared" si="144"/>
        <v>#REF!</v>
      </c>
      <c r="I1357" s="49" t="e">
        <f t="shared" si="144"/>
        <v>#REF!</v>
      </c>
      <c r="J1357" s="116"/>
      <c r="K1357" s="116"/>
      <c r="L1357" s="116"/>
      <c r="N1357" s="49">
        <v>61</v>
      </c>
      <c r="O1357" s="49">
        <v>153.596</v>
      </c>
      <c r="P1357" s="49">
        <v>102.559</v>
      </c>
    </row>
    <row r="1358" spans="1:16" x14ac:dyDescent="0.3">
      <c r="A1358" s="49">
        <v>1312</v>
      </c>
      <c r="B1358" s="115">
        <f t="shared" si="140"/>
        <v>1.4747193753050267</v>
      </c>
      <c r="C1358" s="49">
        <f t="shared" si="141"/>
        <v>858.9563148161634</v>
      </c>
      <c r="D1358" s="49">
        <f t="shared" si="142"/>
        <v>0.24344745098039214</v>
      </c>
      <c r="E1358" s="49">
        <f t="shared" si="142"/>
        <v>0.59730196078431375</v>
      </c>
      <c r="F1358" s="49">
        <f t="shared" si="142"/>
        <v>0.39239999999999997</v>
      </c>
      <c r="G1358" s="49" t="e">
        <f t="shared" si="144"/>
        <v>#REF!</v>
      </c>
      <c r="H1358" s="49" t="e">
        <f t="shared" si="144"/>
        <v>#REF!</v>
      </c>
      <c r="I1358" s="49" t="e">
        <f t="shared" si="144"/>
        <v>#REF!</v>
      </c>
      <c r="J1358" s="116"/>
      <c r="K1358" s="116"/>
      <c r="L1358" s="116"/>
      <c r="N1358" s="49">
        <v>62.079099999999997</v>
      </c>
      <c r="O1358" s="49">
        <v>152.31200000000001</v>
      </c>
      <c r="P1358" s="49">
        <v>100.062</v>
      </c>
    </row>
    <row r="1359" spans="1:16" x14ac:dyDescent="0.3">
      <c r="A1359" s="49">
        <v>1313</v>
      </c>
      <c r="B1359" s="115">
        <f t="shared" si="140"/>
        <v>1.4727183992191313</v>
      </c>
      <c r="C1359" s="49">
        <f t="shared" si="141"/>
        <v>860.12337502651133</v>
      </c>
      <c r="D1359" s="49">
        <f t="shared" si="142"/>
        <v>0.25098039215686274</v>
      </c>
      <c r="E1359" s="49">
        <f t="shared" si="142"/>
        <v>0.5924156862745098</v>
      </c>
      <c r="F1359" s="49">
        <f t="shared" si="142"/>
        <v>0.39965882352941179</v>
      </c>
      <c r="G1359" s="49" t="e">
        <f t="shared" ref="G1359:I1374" si="145">G1358</f>
        <v>#REF!</v>
      </c>
      <c r="H1359" s="49" t="e">
        <f t="shared" si="145"/>
        <v>#REF!</v>
      </c>
      <c r="I1359" s="49" t="e">
        <f t="shared" si="145"/>
        <v>#REF!</v>
      </c>
      <c r="J1359" s="116"/>
      <c r="K1359" s="116"/>
      <c r="L1359" s="116"/>
      <c r="N1359" s="49">
        <v>64</v>
      </c>
      <c r="O1359" s="49">
        <v>151.066</v>
      </c>
      <c r="P1359" s="49">
        <v>101.913</v>
      </c>
    </row>
    <row r="1360" spans="1:16" x14ac:dyDescent="0.3">
      <c r="A1360" s="49">
        <v>1314</v>
      </c>
      <c r="B1360" s="115">
        <f t="shared" si="140"/>
        <v>1.4707174231332356</v>
      </c>
      <c r="C1360" s="49">
        <f t="shared" si="141"/>
        <v>861.29361091090118</v>
      </c>
      <c r="D1360" s="49">
        <f t="shared" si="142"/>
        <v>0.24394666666666667</v>
      </c>
      <c r="E1360" s="49">
        <f t="shared" si="142"/>
        <v>0.59653725490196075</v>
      </c>
      <c r="F1360" s="49">
        <f t="shared" si="142"/>
        <v>0.41201568627450974</v>
      </c>
      <c r="G1360" s="49" t="e">
        <f t="shared" si="145"/>
        <v>#REF!</v>
      </c>
      <c r="H1360" s="49" t="e">
        <f t="shared" si="145"/>
        <v>#REF!</v>
      </c>
      <c r="I1360" s="49" t="e">
        <f t="shared" si="145"/>
        <v>#REF!</v>
      </c>
      <c r="J1360" s="116"/>
      <c r="K1360" s="116"/>
      <c r="L1360" s="116"/>
      <c r="N1360" s="49">
        <v>62.206400000000002</v>
      </c>
      <c r="O1360" s="49">
        <v>152.11699999999999</v>
      </c>
      <c r="P1360" s="49">
        <v>105.06399999999999</v>
      </c>
    </row>
    <row r="1361" spans="1:16" x14ac:dyDescent="0.3">
      <c r="A1361" s="49">
        <v>1315</v>
      </c>
      <c r="B1361" s="115">
        <f t="shared" si="140"/>
        <v>1.4687164470473402</v>
      </c>
      <c r="C1361" s="49">
        <f t="shared" si="141"/>
        <v>862.46703544892694</v>
      </c>
      <c r="D1361" s="49">
        <f t="shared" si="142"/>
        <v>0.23137254901960783</v>
      </c>
      <c r="E1361" s="49">
        <f t="shared" si="142"/>
        <v>0.6053254901960784</v>
      </c>
      <c r="F1361" s="49">
        <f t="shared" si="142"/>
        <v>0.41645098039215683</v>
      </c>
      <c r="G1361" s="49" t="e">
        <f t="shared" si="145"/>
        <v>#REF!</v>
      </c>
      <c r="H1361" s="49" t="e">
        <f t="shared" si="145"/>
        <v>#REF!</v>
      </c>
      <c r="I1361" s="49" t="e">
        <f t="shared" si="145"/>
        <v>#REF!</v>
      </c>
      <c r="J1361" s="116"/>
      <c r="K1361" s="116"/>
      <c r="L1361" s="116"/>
      <c r="N1361" s="49">
        <v>59</v>
      </c>
      <c r="O1361" s="49">
        <v>154.358</v>
      </c>
      <c r="P1361" s="49">
        <v>106.19499999999999</v>
      </c>
    </row>
    <row r="1362" spans="1:16" x14ac:dyDescent="0.3">
      <c r="A1362" s="49">
        <v>1316</v>
      </c>
      <c r="B1362" s="115">
        <f t="shared" si="140"/>
        <v>1.4667154709614445</v>
      </c>
      <c r="C1362" s="49">
        <f t="shared" si="141"/>
        <v>863.64366169101288</v>
      </c>
      <c r="D1362" s="49">
        <f t="shared" si="142"/>
        <v>0.23558117647058824</v>
      </c>
      <c r="E1362" s="49">
        <f t="shared" si="142"/>
        <v>0.60924705882352936</v>
      </c>
      <c r="F1362" s="49">
        <f t="shared" si="142"/>
        <v>0.42441568627450982</v>
      </c>
      <c r="G1362" s="49" t="e">
        <f t="shared" si="145"/>
        <v>#REF!</v>
      </c>
      <c r="H1362" s="49" t="e">
        <f t="shared" si="145"/>
        <v>#REF!</v>
      </c>
      <c r="I1362" s="49" t="e">
        <f t="shared" si="145"/>
        <v>#REF!</v>
      </c>
      <c r="J1362" s="116"/>
      <c r="K1362" s="116"/>
      <c r="L1362" s="116"/>
      <c r="N1362" s="49">
        <v>60.0732</v>
      </c>
      <c r="O1362" s="49">
        <v>155.358</v>
      </c>
      <c r="P1362" s="49">
        <v>108.226</v>
      </c>
    </row>
    <row r="1363" spans="1:16" x14ac:dyDescent="0.3">
      <c r="A1363" s="49">
        <v>1317</v>
      </c>
      <c r="B1363" s="115">
        <f t="shared" si="140"/>
        <v>1.4647144948755491</v>
      </c>
      <c r="C1363" s="49">
        <f t="shared" si="141"/>
        <v>864.82350275889667</v>
      </c>
      <c r="D1363" s="49">
        <f t="shared" si="142"/>
        <v>0.24313725490196078</v>
      </c>
      <c r="E1363" s="49">
        <f t="shared" si="142"/>
        <v>0.61055686274509802</v>
      </c>
      <c r="F1363" s="49">
        <f t="shared" si="142"/>
        <v>0.43161176470588236</v>
      </c>
      <c r="G1363" s="49" t="e">
        <f t="shared" si="145"/>
        <v>#REF!</v>
      </c>
      <c r="H1363" s="49" t="e">
        <f t="shared" si="145"/>
        <v>#REF!</v>
      </c>
      <c r="I1363" s="49" t="e">
        <f t="shared" si="145"/>
        <v>#REF!</v>
      </c>
      <c r="J1363" s="116"/>
      <c r="K1363" s="116"/>
      <c r="L1363" s="116"/>
      <c r="N1363" s="49">
        <v>62</v>
      </c>
      <c r="O1363" s="49">
        <v>155.69200000000001</v>
      </c>
      <c r="P1363" s="49">
        <v>110.06100000000001</v>
      </c>
    </row>
    <row r="1364" spans="1:16" x14ac:dyDescent="0.3">
      <c r="A1364" s="49">
        <v>1318</v>
      </c>
      <c r="B1364" s="115">
        <f t="shared" si="140"/>
        <v>1.4627135187896534</v>
      </c>
      <c r="C1364" s="49">
        <f t="shared" si="141"/>
        <v>866.00657184611816</v>
      </c>
      <c r="D1364" s="49">
        <f t="shared" si="142"/>
        <v>0.24313725490196078</v>
      </c>
      <c r="E1364" s="49">
        <f t="shared" si="142"/>
        <v>0.60847843137254898</v>
      </c>
      <c r="F1364" s="49">
        <f t="shared" si="142"/>
        <v>0.4444078431372549</v>
      </c>
      <c r="G1364" s="49" t="e">
        <f t="shared" si="145"/>
        <v>#REF!</v>
      </c>
      <c r="H1364" s="49" t="e">
        <f t="shared" si="145"/>
        <v>#REF!</v>
      </c>
      <c r="I1364" s="49" t="e">
        <f t="shared" si="145"/>
        <v>#REF!</v>
      </c>
      <c r="J1364" s="116"/>
      <c r="K1364" s="116"/>
      <c r="L1364" s="116"/>
      <c r="N1364" s="49">
        <v>62</v>
      </c>
      <c r="O1364" s="49">
        <v>155.16200000000001</v>
      </c>
      <c r="P1364" s="49">
        <v>113.324</v>
      </c>
    </row>
    <row r="1365" spans="1:16" x14ac:dyDescent="0.3">
      <c r="A1365" s="49">
        <v>1319</v>
      </c>
      <c r="B1365" s="115">
        <f t="shared" si="140"/>
        <v>1.4607125427037579</v>
      </c>
      <c r="C1365" s="49">
        <f t="shared" si="141"/>
        <v>867.19288221851002</v>
      </c>
      <c r="D1365" s="49">
        <f t="shared" si="142"/>
        <v>0.24313725490196078</v>
      </c>
      <c r="E1365" s="49">
        <f t="shared" si="142"/>
        <v>0.60769803921568621</v>
      </c>
      <c r="F1365" s="49">
        <f t="shared" si="142"/>
        <v>0.44485882352941175</v>
      </c>
      <c r="G1365" s="49" t="e">
        <f t="shared" si="145"/>
        <v>#REF!</v>
      </c>
      <c r="H1365" s="49" t="e">
        <f t="shared" si="145"/>
        <v>#REF!</v>
      </c>
      <c r="I1365" s="49" t="e">
        <f t="shared" si="145"/>
        <v>#REF!</v>
      </c>
      <c r="J1365" s="116"/>
      <c r="K1365" s="116"/>
      <c r="L1365" s="116"/>
      <c r="N1365" s="49">
        <v>62</v>
      </c>
      <c r="O1365" s="49">
        <v>154.96299999999999</v>
      </c>
      <c r="P1365" s="49">
        <v>113.43899999999999</v>
      </c>
    </row>
    <row r="1366" spans="1:16" x14ac:dyDescent="0.3">
      <c r="A1366" s="49">
        <v>1320</v>
      </c>
      <c r="B1366" s="115">
        <f t="shared" si="140"/>
        <v>1.4587115666178623</v>
      </c>
      <c r="C1366" s="49">
        <f t="shared" si="141"/>
        <v>868.38244721469471</v>
      </c>
      <c r="D1366" s="49">
        <f t="shared" si="142"/>
        <v>0.2417419607843137</v>
      </c>
      <c r="E1366" s="49">
        <f t="shared" si="142"/>
        <v>0.59972156862745096</v>
      </c>
      <c r="F1366" s="49">
        <f t="shared" si="142"/>
        <v>0.44561960784313726</v>
      </c>
      <c r="G1366" s="49" t="e">
        <f t="shared" si="145"/>
        <v>#REF!</v>
      </c>
      <c r="H1366" s="49" t="e">
        <f t="shared" si="145"/>
        <v>#REF!</v>
      </c>
      <c r="I1366" s="49" t="e">
        <f t="shared" si="145"/>
        <v>#REF!</v>
      </c>
      <c r="J1366" s="116"/>
      <c r="K1366" s="116"/>
      <c r="L1366" s="116"/>
      <c r="N1366" s="49">
        <v>61.644199999999998</v>
      </c>
      <c r="O1366" s="49">
        <v>152.929</v>
      </c>
      <c r="P1366" s="49">
        <v>113.633</v>
      </c>
    </row>
    <row r="1367" spans="1:16" x14ac:dyDescent="0.3">
      <c r="A1367" s="49">
        <v>1321</v>
      </c>
      <c r="B1367" s="115">
        <f t="shared" si="140"/>
        <v>1.4567105905319668</v>
      </c>
      <c r="C1367" s="49">
        <f t="shared" si="141"/>
        <v>869.57528024658291</v>
      </c>
      <c r="D1367" s="49">
        <f t="shared" si="142"/>
        <v>0.23921568627450979</v>
      </c>
      <c r="E1367" s="49">
        <f t="shared" si="142"/>
        <v>0.58947843137254907</v>
      </c>
      <c r="F1367" s="49">
        <f t="shared" si="142"/>
        <v>0.44696862745098043</v>
      </c>
      <c r="G1367" s="49" t="e">
        <f t="shared" si="145"/>
        <v>#REF!</v>
      </c>
      <c r="H1367" s="49" t="e">
        <f t="shared" si="145"/>
        <v>#REF!</v>
      </c>
      <c r="I1367" s="49" t="e">
        <f t="shared" si="145"/>
        <v>#REF!</v>
      </c>
      <c r="J1367" s="116"/>
      <c r="K1367" s="116"/>
      <c r="L1367" s="116"/>
      <c r="N1367" s="49">
        <v>61</v>
      </c>
      <c r="O1367" s="49">
        <v>150.31700000000001</v>
      </c>
      <c r="P1367" s="49">
        <v>113.977</v>
      </c>
    </row>
    <row r="1368" spans="1:16" x14ac:dyDescent="0.3">
      <c r="A1368" s="49">
        <v>1322</v>
      </c>
      <c r="B1368" s="115">
        <f t="shared" si="140"/>
        <v>1.4547096144460712</v>
      </c>
      <c r="C1368" s="49">
        <f t="shared" si="141"/>
        <v>870.77139479987954</v>
      </c>
      <c r="D1368" s="49">
        <f t="shared" si="142"/>
        <v>0.24338980392156861</v>
      </c>
      <c r="E1368" s="49">
        <f t="shared" si="142"/>
        <v>0.59632941176470589</v>
      </c>
      <c r="F1368" s="49">
        <f t="shared" si="142"/>
        <v>0.44909411764705887</v>
      </c>
      <c r="G1368" s="49" t="e">
        <f t="shared" si="145"/>
        <v>#REF!</v>
      </c>
      <c r="H1368" s="49" t="e">
        <f t="shared" si="145"/>
        <v>#REF!</v>
      </c>
      <c r="I1368" s="49" t="e">
        <f t="shared" si="145"/>
        <v>#REF!</v>
      </c>
      <c r="J1368" s="116"/>
      <c r="K1368" s="116"/>
      <c r="L1368" s="116"/>
      <c r="N1368" s="49">
        <v>62.064399999999999</v>
      </c>
      <c r="O1368" s="49">
        <v>152.06399999999999</v>
      </c>
      <c r="P1368" s="49">
        <v>114.51900000000001</v>
      </c>
    </row>
    <row r="1369" spans="1:16" x14ac:dyDescent="0.3">
      <c r="A1369" s="49">
        <v>1323</v>
      </c>
      <c r="B1369" s="115">
        <f t="shared" si="140"/>
        <v>1.4527086383601757</v>
      </c>
      <c r="C1369" s="49">
        <f t="shared" si="141"/>
        <v>871.97080443459004</v>
      </c>
      <c r="D1369" s="49">
        <f t="shared" si="142"/>
        <v>0.25098039215686274</v>
      </c>
      <c r="E1369" s="49">
        <f t="shared" si="142"/>
        <v>0.60292549019607855</v>
      </c>
      <c r="F1369" s="49">
        <f t="shared" si="142"/>
        <v>0.45245882352941175</v>
      </c>
      <c r="G1369" s="49" t="e">
        <f t="shared" si="145"/>
        <v>#REF!</v>
      </c>
      <c r="H1369" s="49" t="e">
        <f t="shared" si="145"/>
        <v>#REF!</v>
      </c>
      <c r="I1369" s="49" t="e">
        <f t="shared" si="145"/>
        <v>#REF!</v>
      </c>
      <c r="J1369" s="116"/>
      <c r="K1369" s="116"/>
      <c r="L1369" s="116"/>
      <c r="N1369" s="49">
        <v>64</v>
      </c>
      <c r="O1369" s="49">
        <v>153.74600000000001</v>
      </c>
      <c r="P1369" s="49">
        <v>115.377</v>
      </c>
    </row>
    <row r="1370" spans="1:16" x14ac:dyDescent="0.3">
      <c r="A1370" s="49">
        <v>1324</v>
      </c>
      <c r="B1370" s="115">
        <f t="shared" si="140"/>
        <v>1.4507076622742801</v>
      </c>
      <c r="C1370" s="49">
        <f t="shared" si="141"/>
        <v>873.17352278553437</v>
      </c>
      <c r="D1370" s="49">
        <f t="shared" si="142"/>
        <v>0.2468176470588235</v>
      </c>
      <c r="E1370" s="49">
        <f t="shared" si="142"/>
        <v>0.60259607843137253</v>
      </c>
      <c r="F1370" s="49">
        <f t="shared" si="142"/>
        <v>0.45852941176470585</v>
      </c>
      <c r="G1370" s="49" t="e">
        <f t="shared" si="145"/>
        <v>#REF!</v>
      </c>
      <c r="H1370" s="49" t="e">
        <f t="shared" si="145"/>
        <v>#REF!</v>
      </c>
      <c r="I1370" s="49" t="e">
        <f t="shared" si="145"/>
        <v>#REF!</v>
      </c>
      <c r="J1370" s="116"/>
      <c r="K1370" s="116"/>
      <c r="L1370" s="116"/>
      <c r="N1370" s="49">
        <v>62.938499999999998</v>
      </c>
      <c r="O1370" s="49">
        <v>153.66200000000001</v>
      </c>
      <c r="P1370" s="49">
        <v>116.925</v>
      </c>
    </row>
    <row r="1371" spans="1:16" x14ac:dyDescent="0.3">
      <c r="A1371" s="49">
        <v>1325</v>
      </c>
      <c r="B1371" s="115">
        <f t="shared" si="140"/>
        <v>1.4487066861883844</v>
      </c>
      <c r="C1371" s="49">
        <f t="shared" si="141"/>
        <v>874.37956356286247</v>
      </c>
      <c r="D1371" s="49">
        <f t="shared" si="142"/>
        <v>0.23921568627450979</v>
      </c>
      <c r="E1371" s="49">
        <f t="shared" si="142"/>
        <v>0.6052274509803921</v>
      </c>
      <c r="F1371" s="49">
        <f t="shared" si="142"/>
        <v>0.4634392156862745</v>
      </c>
      <c r="G1371" s="49" t="e">
        <f t="shared" si="145"/>
        <v>#REF!</v>
      </c>
      <c r="H1371" s="49" t="e">
        <f t="shared" si="145"/>
        <v>#REF!</v>
      </c>
      <c r="I1371" s="49" t="e">
        <f t="shared" si="145"/>
        <v>#REF!</v>
      </c>
      <c r="J1371" s="116"/>
      <c r="K1371" s="116"/>
      <c r="L1371" s="116"/>
      <c r="N1371" s="49">
        <v>61</v>
      </c>
      <c r="O1371" s="49">
        <v>154.333</v>
      </c>
      <c r="P1371" s="49">
        <v>118.17700000000001</v>
      </c>
    </row>
    <row r="1372" spans="1:16" x14ac:dyDescent="0.3">
      <c r="A1372" s="49">
        <v>1326</v>
      </c>
      <c r="B1372" s="115">
        <f t="shared" si="140"/>
        <v>1.4467057101024889</v>
      </c>
      <c r="C1372" s="49">
        <f t="shared" si="141"/>
        <v>875.58894055257588</v>
      </c>
      <c r="D1372" s="49">
        <f t="shared" si="142"/>
        <v>0.23644823529411765</v>
      </c>
      <c r="E1372" s="49">
        <f t="shared" si="142"/>
        <v>0.60255686274509801</v>
      </c>
      <c r="F1372" s="49">
        <f t="shared" si="142"/>
        <v>0.47198823529411765</v>
      </c>
      <c r="G1372" s="49" t="e">
        <f t="shared" si="145"/>
        <v>#REF!</v>
      </c>
      <c r="H1372" s="49" t="e">
        <f t="shared" si="145"/>
        <v>#REF!</v>
      </c>
      <c r="I1372" s="49" t="e">
        <f t="shared" si="145"/>
        <v>#REF!</v>
      </c>
      <c r="J1372" s="116"/>
      <c r="K1372" s="116"/>
      <c r="L1372" s="116"/>
      <c r="N1372" s="49">
        <v>60.2943</v>
      </c>
      <c r="O1372" s="49">
        <v>153.65199999999999</v>
      </c>
      <c r="P1372" s="49">
        <v>120.357</v>
      </c>
    </row>
    <row r="1373" spans="1:16" x14ac:dyDescent="0.3">
      <c r="A1373" s="49">
        <v>1327</v>
      </c>
      <c r="B1373" s="115">
        <f t="shared" si="140"/>
        <v>1.4447047340165933</v>
      </c>
      <c r="C1373" s="49">
        <f t="shared" si="141"/>
        <v>876.80166761705323</v>
      </c>
      <c r="D1373" s="49">
        <f t="shared" si="142"/>
        <v>0.23137254901960783</v>
      </c>
      <c r="E1373" s="49">
        <f t="shared" si="142"/>
        <v>0.60224705882352947</v>
      </c>
      <c r="F1373" s="49">
        <f t="shared" si="142"/>
        <v>0.47175686274509804</v>
      </c>
      <c r="G1373" s="49" t="e">
        <f t="shared" si="145"/>
        <v>#REF!</v>
      </c>
      <c r="H1373" s="49" t="e">
        <f t="shared" si="145"/>
        <v>#REF!</v>
      </c>
      <c r="I1373" s="49" t="e">
        <f t="shared" si="145"/>
        <v>#REF!</v>
      </c>
      <c r="J1373" s="116"/>
      <c r="K1373" s="116"/>
      <c r="L1373" s="116"/>
      <c r="N1373" s="49">
        <v>59</v>
      </c>
      <c r="O1373" s="49">
        <v>153.57300000000001</v>
      </c>
      <c r="P1373" s="49">
        <v>120.298</v>
      </c>
    </row>
    <row r="1374" spans="1:16" x14ac:dyDescent="0.3">
      <c r="A1374" s="49">
        <v>1328</v>
      </c>
      <c r="B1374" s="115">
        <f t="shared" si="140"/>
        <v>1.4427037579306978</v>
      </c>
      <c r="C1374" s="49">
        <f t="shared" si="141"/>
        <v>878.01775869557889</v>
      </c>
      <c r="D1374" s="49">
        <f t="shared" si="142"/>
        <v>0.23275254901960785</v>
      </c>
      <c r="E1374" s="49">
        <f t="shared" si="142"/>
        <v>0.61240784313725483</v>
      </c>
      <c r="F1374" s="49">
        <f t="shared" si="142"/>
        <v>0.471443137254902</v>
      </c>
      <c r="G1374" s="49" t="e">
        <f t="shared" si="145"/>
        <v>#REF!</v>
      </c>
      <c r="H1374" s="49" t="e">
        <f t="shared" si="145"/>
        <v>#REF!</v>
      </c>
      <c r="I1374" s="49" t="e">
        <f t="shared" si="145"/>
        <v>#REF!</v>
      </c>
      <c r="J1374" s="116"/>
      <c r="K1374" s="116"/>
      <c r="L1374" s="116"/>
      <c r="N1374" s="49">
        <v>59.351900000000001</v>
      </c>
      <c r="O1374" s="49">
        <v>156.16399999999999</v>
      </c>
      <c r="P1374" s="49">
        <v>120.218</v>
      </c>
    </row>
    <row r="1375" spans="1:16" x14ac:dyDescent="0.3">
      <c r="A1375" s="49">
        <v>1329</v>
      </c>
      <c r="B1375" s="115">
        <f t="shared" si="140"/>
        <v>1.4407027818448022</v>
      </c>
      <c r="C1375" s="49">
        <f t="shared" si="141"/>
        <v>879.23722780487844</v>
      </c>
      <c r="D1375" s="49">
        <f t="shared" si="142"/>
        <v>0.23558705882352943</v>
      </c>
      <c r="E1375" s="49">
        <f t="shared" si="142"/>
        <v>0.61355294117647052</v>
      </c>
      <c r="F1375" s="49">
        <f t="shared" si="142"/>
        <v>0.47527058823529411</v>
      </c>
      <c r="G1375" s="49" t="e">
        <f t="shared" ref="G1375:I1390" si="146">G1374</f>
        <v>#REF!</v>
      </c>
      <c r="H1375" s="49" t="e">
        <f t="shared" si="146"/>
        <v>#REF!</v>
      </c>
      <c r="I1375" s="49" t="e">
        <f t="shared" si="146"/>
        <v>#REF!</v>
      </c>
      <c r="J1375" s="116"/>
      <c r="K1375" s="116"/>
      <c r="L1375" s="116"/>
      <c r="N1375" s="49">
        <v>60.0747</v>
      </c>
      <c r="O1375" s="49">
        <v>156.45599999999999</v>
      </c>
      <c r="P1375" s="49">
        <v>121.194</v>
      </c>
    </row>
    <row r="1376" spans="1:16" x14ac:dyDescent="0.3">
      <c r="A1376" s="49">
        <v>1330</v>
      </c>
      <c r="B1376" s="115">
        <f t="shared" si="140"/>
        <v>1.4387018057589067</v>
      </c>
      <c r="C1376" s="49">
        <f t="shared" si="141"/>
        <v>880.4600890396556</v>
      </c>
      <c r="D1376" s="49">
        <f t="shared" si="142"/>
        <v>0.23850823529411766</v>
      </c>
      <c r="E1376" s="49">
        <f t="shared" si="142"/>
        <v>0.60896078431372547</v>
      </c>
      <c r="F1376" s="49">
        <f t="shared" si="142"/>
        <v>0.48199999999999998</v>
      </c>
      <c r="G1376" s="49" t="e">
        <f t="shared" si="146"/>
        <v>#REF!</v>
      </c>
      <c r="H1376" s="49" t="e">
        <f t="shared" si="146"/>
        <v>#REF!</v>
      </c>
      <c r="I1376" s="49" t="e">
        <f t="shared" si="146"/>
        <v>#REF!</v>
      </c>
      <c r="J1376" s="116"/>
      <c r="K1376" s="116"/>
      <c r="L1376" s="116"/>
      <c r="N1376" s="49">
        <v>60.819600000000001</v>
      </c>
      <c r="O1376" s="49">
        <v>155.285</v>
      </c>
      <c r="P1376" s="49">
        <v>122.91</v>
      </c>
    </row>
    <row r="1377" spans="1:16" x14ac:dyDescent="0.3">
      <c r="A1377" s="49">
        <v>1331</v>
      </c>
      <c r="B1377" s="115">
        <f t="shared" si="140"/>
        <v>1.436700829673011</v>
      </c>
      <c r="C1377" s="49">
        <f t="shared" si="141"/>
        <v>881.68635657313712</v>
      </c>
      <c r="D1377" s="49">
        <f t="shared" si="142"/>
        <v>0.24344156862745095</v>
      </c>
      <c r="E1377" s="49">
        <f t="shared" si="142"/>
        <v>0.60535294117647054</v>
      </c>
      <c r="F1377" s="49">
        <f t="shared" si="142"/>
        <v>0.49103529411764701</v>
      </c>
      <c r="G1377" s="49" t="e">
        <f t="shared" si="146"/>
        <v>#REF!</v>
      </c>
      <c r="H1377" s="49" t="e">
        <f t="shared" si="146"/>
        <v>#REF!</v>
      </c>
      <c r="I1377" s="49" t="e">
        <f t="shared" si="146"/>
        <v>#REF!</v>
      </c>
      <c r="J1377" s="116"/>
      <c r="K1377" s="116"/>
      <c r="L1377" s="116"/>
      <c r="N1377" s="49">
        <v>62.077599999999997</v>
      </c>
      <c r="O1377" s="49">
        <v>154.36500000000001</v>
      </c>
      <c r="P1377" s="49">
        <v>125.214</v>
      </c>
    </row>
    <row r="1378" spans="1:16" x14ac:dyDescent="0.3">
      <c r="A1378" s="49">
        <v>1332</v>
      </c>
      <c r="B1378" s="115">
        <f t="shared" si="140"/>
        <v>1.4346998535871156</v>
      </c>
      <c r="C1378" s="49">
        <f t="shared" si="141"/>
        <v>882.91604465761839</v>
      </c>
      <c r="D1378" s="49">
        <f t="shared" si="142"/>
        <v>0.24325960784313724</v>
      </c>
      <c r="E1378" s="49">
        <f t="shared" si="142"/>
        <v>0.60460392156862741</v>
      </c>
      <c r="F1378" s="49">
        <f t="shared" si="142"/>
        <v>0.50791372549019609</v>
      </c>
      <c r="G1378" s="49" t="e">
        <f t="shared" si="146"/>
        <v>#REF!</v>
      </c>
      <c r="H1378" s="49" t="e">
        <f t="shared" si="146"/>
        <v>#REF!</v>
      </c>
      <c r="I1378" s="49" t="e">
        <f t="shared" si="146"/>
        <v>#REF!</v>
      </c>
      <c r="J1378" s="116"/>
      <c r="K1378" s="116"/>
      <c r="L1378" s="116"/>
      <c r="N1378" s="49">
        <v>62.031199999999998</v>
      </c>
      <c r="O1378" s="49">
        <v>154.17400000000001</v>
      </c>
      <c r="P1378" s="49">
        <v>129.518</v>
      </c>
    </row>
    <row r="1379" spans="1:16" x14ac:dyDescent="0.3">
      <c r="A1379" s="49">
        <v>1333</v>
      </c>
      <c r="B1379" s="115">
        <f t="shared" si="140"/>
        <v>1.4326988775012199</v>
      </c>
      <c r="C1379" s="49">
        <f t="shared" si="141"/>
        <v>884.14916762501741</v>
      </c>
      <c r="D1379" s="49">
        <f t="shared" si="142"/>
        <v>0.24262627450980392</v>
      </c>
      <c r="E1379" s="49">
        <f t="shared" si="142"/>
        <v>0.60520392156862746</v>
      </c>
      <c r="F1379" s="49">
        <f t="shared" si="142"/>
        <v>0.51025490196078438</v>
      </c>
      <c r="G1379" s="49" t="e">
        <f t="shared" si="146"/>
        <v>#REF!</v>
      </c>
      <c r="H1379" s="49" t="e">
        <f t="shared" si="146"/>
        <v>#REF!</v>
      </c>
      <c r="I1379" s="49" t="e">
        <f t="shared" si="146"/>
        <v>#REF!</v>
      </c>
      <c r="J1379" s="116"/>
      <c r="K1379" s="116"/>
      <c r="L1379" s="116"/>
      <c r="N1379" s="49">
        <v>61.869700000000002</v>
      </c>
      <c r="O1379" s="49">
        <v>154.327</v>
      </c>
      <c r="P1379" s="49">
        <v>130.11500000000001</v>
      </c>
    </row>
    <row r="1380" spans="1:16" x14ac:dyDescent="0.3">
      <c r="A1380" s="49">
        <v>1334</v>
      </c>
      <c r="B1380" s="115">
        <f t="shared" si="140"/>
        <v>1.4306979014153245</v>
      </c>
      <c r="C1380" s="49">
        <f t="shared" si="141"/>
        <v>885.38573988742996</v>
      </c>
      <c r="D1380" s="49">
        <f t="shared" si="142"/>
        <v>0.24547411764705881</v>
      </c>
      <c r="E1380" s="49">
        <f t="shared" si="142"/>
        <v>0.60433333333333328</v>
      </c>
      <c r="F1380" s="49">
        <f t="shared" si="142"/>
        <v>0.51372549019607849</v>
      </c>
      <c r="G1380" s="49" t="e">
        <f t="shared" si="146"/>
        <v>#REF!</v>
      </c>
      <c r="H1380" s="49" t="e">
        <f t="shared" si="146"/>
        <v>#REF!</v>
      </c>
      <c r="I1380" s="49" t="e">
        <f t="shared" si="146"/>
        <v>#REF!</v>
      </c>
      <c r="J1380" s="116"/>
      <c r="K1380" s="116"/>
      <c r="L1380" s="116"/>
      <c r="N1380" s="49">
        <v>62.5959</v>
      </c>
      <c r="O1380" s="49">
        <v>154.10499999999999</v>
      </c>
      <c r="P1380" s="49">
        <v>131</v>
      </c>
    </row>
    <row r="1381" spans="1:16" x14ac:dyDescent="0.3">
      <c r="A1381" s="49">
        <v>1335</v>
      </c>
      <c r="B1381" s="115">
        <f t="shared" si="140"/>
        <v>1.4286969253294288</v>
      </c>
      <c r="C1381" s="49">
        <f t="shared" si="141"/>
        <v>886.62577593769254</v>
      </c>
      <c r="D1381" s="49">
        <f t="shared" si="142"/>
        <v>0.25098039215686274</v>
      </c>
      <c r="E1381" s="49">
        <f t="shared" si="142"/>
        <v>0.60547058823529409</v>
      </c>
      <c r="F1381" s="49">
        <f t="shared" si="142"/>
        <v>0.51724705882352939</v>
      </c>
      <c r="G1381" s="49" t="e">
        <f t="shared" si="146"/>
        <v>#REF!</v>
      </c>
      <c r="H1381" s="49" t="e">
        <f t="shared" si="146"/>
        <v>#REF!</v>
      </c>
      <c r="I1381" s="49" t="e">
        <f t="shared" si="146"/>
        <v>#REF!</v>
      </c>
      <c r="J1381" s="116"/>
      <c r="K1381" s="116"/>
      <c r="L1381" s="116"/>
      <c r="N1381" s="49">
        <v>64</v>
      </c>
      <c r="O1381" s="49">
        <v>154.39500000000001</v>
      </c>
      <c r="P1381" s="49">
        <v>131.898</v>
      </c>
    </row>
    <row r="1382" spans="1:16" x14ac:dyDescent="0.3">
      <c r="A1382" s="49">
        <v>1336</v>
      </c>
      <c r="B1382" s="115">
        <f t="shared" si="140"/>
        <v>1.4266959492435334</v>
      </c>
      <c r="C1382" s="49">
        <f t="shared" si="141"/>
        <v>887.86929034994728</v>
      </c>
      <c r="D1382" s="49">
        <f t="shared" si="142"/>
        <v>0.2477435294117647</v>
      </c>
      <c r="E1382" s="49">
        <f t="shared" si="142"/>
        <v>0.60377647058823525</v>
      </c>
      <c r="F1382" s="49">
        <f t="shared" si="142"/>
        <v>0.52392549019607837</v>
      </c>
      <c r="G1382" s="49" t="e">
        <f t="shared" si="146"/>
        <v>#REF!</v>
      </c>
      <c r="H1382" s="49" t="e">
        <f t="shared" si="146"/>
        <v>#REF!</v>
      </c>
      <c r="I1382" s="49" t="e">
        <f t="shared" si="146"/>
        <v>#REF!</v>
      </c>
      <c r="J1382" s="116"/>
      <c r="K1382" s="116"/>
      <c r="L1382" s="116"/>
      <c r="N1382" s="49">
        <v>63.174599999999998</v>
      </c>
      <c r="O1382" s="49">
        <v>153.96299999999999</v>
      </c>
      <c r="P1382" s="49">
        <v>133.601</v>
      </c>
    </row>
    <row r="1383" spans="1:16" x14ac:dyDescent="0.3">
      <c r="A1383" s="49">
        <v>1337</v>
      </c>
      <c r="B1383" s="115">
        <f t="shared" si="140"/>
        <v>1.4246949731576377</v>
      </c>
      <c r="C1383" s="49">
        <f t="shared" si="141"/>
        <v>889.11629778021404</v>
      </c>
      <c r="D1383" s="49">
        <f t="shared" si="142"/>
        <v>0.24198901960784314</v>
      </c>
      <c r="E1383" s="49">
        <f t="shared" si="142"/>
        <v>0.59754509803921563</v>
      </c>
      <c r="F1383" s="49">
        <f t="shared" si="142"/>
        <v>0.52879607843137255</v>
      </c>
      <c r="G1383" s="49" t="e">
        <f t="shared" si="146"/>
        <v>#REF!</v>
      </c>
      <c r="H1383" s="49" t="e">
        <f t="shared" si="146"/>
        <v>#REF!</v>
      </c>
      <c r="I1383" s="49" t="e">
        <f t="shared" si="146"/>
        <v>#REF!</v>
      </c>
      <c r="J1383" s="116"/>
      <c r="K1383" s="116"/>
      <c r="L1383" s="116"/>
      <c r="N1383" s="49">
        <v>61.7072</v>
      </c>
      <c r="O1383" s="49">
        <v>152.374</v>
      </c>
      <c r="P1383" s="49">
        <v>134.84299999999999</v>
      </c>
    </row>
    <row r="1384" spans="1:16" x14ac:dyDescent="0.3">
      <c r="A1384" s="49">
        <v>1338</v>
      </c>
      <c r="B1384" s="115">
        <f t="shared" si="140"/>
        <v>1.4226939970717423</v>
      </c>
      <c r="C1384" s="49">
        <f t="shared" si="141"/>
        <v>890.36681296696543</v>
      </c>
      <c r="D1384" s="49">
        <f t="shared" si="142"/>
        <v>0.2432372549019608</v>
      </c>
      <c r="E1384" s="49">
        <f t="shared" si="142"/>
        <v>0.59881176470588238</v>
      </c>
      <c r="F1384" s="49">
        <f t="shared" si="142"/>
        <v>0.53823529411764715</v>
      </c>
      <c r="G1384" s="49" t="e">
        <f t="shared" si="146"/>
        <v>#REF!</v>
      </c>
      <c r="H1384" s="49" t="e">
        <f t="shared" si="146"/>
        <v>#REF!</v>
      </c>
      <c r="I1384" s="49" t="e">
        <f t="shared" si="146"/>
        <v>#REF!</v>
      </c>
      <c r="J1384" s="116"/>
      <c r="K1384" s="116"/>
      <c r="L1384" s="116"/>
      <c r="N1384" s="49">
        <v>62.025500000000001</v>
      </c>
      <c r="O1384" s="49">
        <v>152.697</v>
      </c>
      <c r="P1384" s="49">
        <v>137.25</v>
      </c>
    </row>
    <row r="1385" spans="1:16" x14ac:dyDescent="0.3">
      <c r="A1385" s="49">
        <v>1339</v>
      </c>
      <c r="B1385" s="115">
        <f t="shared" si="140"/>
        <v>1.4206930209858466</v>
      </c>
      <c r="C1385" s="49">
        <f t="shared" si="141"/>
        <v>891.62085073170761</v>
      </c>
      <c r="D1385" s="49">
        <f t="shared" si="142"/>
        <v>0.24479647058823528</v>
      </c>
      <c r="E1385" s="49">
        <f t="shared" si="142"/>
        <v>0.60171764705882347</v>
      </c>
      <c r="F1385" s="49">
        <f t="shared" si="142"/>
        <v>0.54500392156862743</v>
      </c>
      <c r="G1385" s="49" t="e">
        <f t="shared" si="146"/>
        <v>#REF!</v>
      </c>
      <c r="H1385" s="49" t="e">
        <f t="shared" si="146"/>
        <v>#REF!</v>
      </c>
      <c r="I1385" s="49" t="e">
        <f t="shared" si="146"/>
        <v>#REF!</v>
      </c>
      <c r="J1385" s="116"/>
      <c r="K1385" s="116"/>
      <c r="L1385" s="116"/>
      <c r="N1385" s="49">
        <v>62.423099999999998</v>
      </c>
      <c r="O1385" s="49">
        <v>153.43799999999999</v>
      </c>
      <c r="P1385" s="49">
        <v>138.976</v>
      </c>
    </row>
    <row r="1386" spans="1:16" x14ac:dyDescent="0.3">
      <c r="A1386" s="49">
        <v>1340</v>
      </c>
      <c r="B1386" s="115">
        <f t="shared" si="140"/>
        <v>1.4186920448999512</v>
      </c>
      <c r="C1386" s="49">
        <f t="shared" si="141"/>
        <v>892.87842597956615</v>
      </c>
      <c r="D1386" s="49">
        <f t="shared" si="142"/>
        <v>0.2422278431372549</v>
      </c>
      <c r="E1386" s="49">
        <f t="shared" si="142"/>
        <v>0.59829019607843137</v>
      </c>
      <c r="F1386" s="49">
        <f t="shared" si="142"/>
        <v>0.55686274509803912</v>
      </c>
      <c r="G1386" s="49" t="e">
        <f t="shared" si="146"/>
        <v>#REF!</v>
      </c>
      <c r="H1386" s="49" t="e">
        <f t="shared" si="146"/>
        <v>#REF!</v>
      </c>
      <c r="I1386" s="49" t="e">
        <f t="shared" si="146"/>
        <v>#REF!</v>
      </c>
      <c r="J1386" s="116"/>
      <c r="K1386" s="116"/>
      <c r="L1386" s="116"/>
      <c r="N1386" s="49">
        <v>61.768099999999997</v>
      </c>
      <c r="O1386" s="49">
        <v>152.56399999999999</v>
      </c>
      <c r="P1386" s="49">
        <v>142</v>
      </c>
    </row>
    <row r="1387" spans="1:16" x14ac:dyDescent="0.3">
      <c r="A1387" s="49">
        <v>1341</v>
      </c>
      <c r="B1387" s="115">
        <f t="shared" si="140"/>
        <v>1.4166910688140555</v>
      </c>
      <c r="C1387" s="49">
        <f t="shared" si="141"/>
        <v>894.13955369987627</v>
      </c>
      <c r="D1387" s="49">
        <f t="shared" si="142"/>
        <v>0.23796980392156861</v>
      </c>
      <c r="E1387" s="49">
        <f t="shared" si="142"/>
        <v>0.59123921568627447</v>
      </c>
      <c r="F1387" s="49">
        <f t="shared" si="142"/>
        <v>0.56063921568627451</v>
      </c>
      <c r="G1387" s="49" t="e">
        <f t="shared" si="146"/>
        <v>#REF!</v>
      </c>
      <c r="H1387" s="49" t="e">
        <f t="shared" si="146"/>
        <v>#REF!</v>
      </c>
      <c r="I1387" s="49" t="e">
        <f t="shared" si="146"/>
        <v>#REF!</v>
      </c>
      <c r="J1387" s="116"/>
      <c r="K1387" s="116"/>
      <c r="L1387" s="116"/>
      <c r="N1387" s="49">
        <v>60.682299999999998</v>
      </c>
      <c r="O1387" s="49">
        <v>150.76599999999999</v>
      </c>
      <c r="P1387" s="49">
        <v>142.96299999999999</v>
      </c>
    </row>
    <row r="1388" spans="1:16" x14ac:dyDescent="0.3">
      <c r="A1388" s="49">
        <v>1342</v>
      </c>
      <c r="B1388" s="115">
        <f t="shared" si="140"/>
        <v>1.41469009272816</v>
      </c>
      <c r="C1388" s="49">
        <f t="shared" si="141"/>
        <v>895.40424896677848</v>
      </c>
      <c r="D1388" s="49">
        <f t="shared" si="142"/>
        <v>0.24088274509803922</v>
      </c>
      <c r="E1388" s="49">
        <f t="shared" si="142"/>
        <v>0.59852156862745087</v>
      </c>
      <c r="F1388" s="49">
        <f t="shared" si="142"/>
        <v>0.56855294117647059</v>
      </c>
      <c r="G1388" s="49" t="e">
        <f t="shared" si="146"/>
        <v>#REF!</v>
      </c>
      <c r="H1388" s="49" t="e">
        <f t="shared" si="146"/>
        <v>#REF!</v>
      </c>
      <c r="I1388" s="49" t="e">
        <f t="shared" si="146"/>
        <v>#REF!</v>
      </c>
      <c r="J1388" s="116"/>
      <c r="K1388" s="116"/>
      <c r="L1388" s="116"/>
      <c r="N1388" s="49">
        <v>61.4251</v>
      </c>
      <c r="O1388" s="49">
        <v>152.62299999999999</v>
      </c>
      <c r="P1388" s="49">
        <v>144.98099999999999</v>
      </c>
    </row>
    <row r="1389" spans="1:16" x14ac:dyDescent="0.3">
      <c r="A1389" s="49">
        <v>1343</v>
      </c>
      <c r="B1389" s="115">
        <f t="shared" si="140"/>
        <v>1.4126891166422644</v>
      </c>
      <c r="C1389" s="49">
        <f t="shared" si="141"/>
        <v>896.67252693981925</v>
      </c>
      <c r="D1389" s="49">
        <f t="shared" si="142"/>
        <v>0.24622627450980392</v>
      </c>
      <c r="E1389" s="49">
        <f t="shared" si="142"/>
        <v>0.6074235294117647</v>
      </c>
      <c r="F1389" s="49">
        <f t="shared" si="142"/>
        <v>0.57638431372549015</v>
      </c>
      <c r="G1389" s="49" t="e">
        <f t="shared" si="146"/>
        <v>#REF!</v>
      </c>
      <c r="H1389" s="49" t="e">
        <f t="shared" si="146"/>
        <v>#REF!</v>
      </c>
      <c r="I1389" s="49" t="e">
        <f t="shared" si="146"/>
        <v>#REF!</v>
      </c>
      <c r="J1389" s="116"/>
      <c r="K1389" s="116"/>
      <c r="L1389" s="116"/>
      <c r="N1389" s="49">
        <v>62.787700000000001</v>
      </c>
      <c r="O1389" s="49">
        <v>154.893</v>
      </c>
      <c r="P1389" s="49">
        <v>146.97800000000001</v>
      </c>
    </row>
    <row r="1390" spans="1:16" x14ac:dyDescent="0.3">
      <c r="A1390" s="49">
        <v>1344</v>
      </c>
      <c r="B1390" s="115">
        <f t="shared" si="140"/>
        <v>1.4106881405563689</v>
      </c>
      <c r="C1390" s="49">
        <f t="shared" si="141"/>
        <v>897.94440286455654</v>
      </c>
      <c r="D1390" s="49">
        <f t="shared" si="142"/>
        <v>0.24551450980392156</v>
      </c>
      <c r="E1390" s="49">
        <f t="shared" si="142"/>
        <v>0.60465098039215692</v>
      </c>
      <c r="F1390" s="49">
        <f t="shared" si="142"/>
        <v>0.59049019607843134</v>
      </c>
      <c r="G1390" s="49" t="e">
        <f t="shared" si="146"/>
        <v>#REF!</v>
      </c>
      <c r="H1390" s="49" t="e">
        <f t="shared" si="146"/>
        <v>#REF!</v>
      </c>
      <c r="I1390" s="49" t="e">
        <f t="shared" si="146"/>
        <v>#REF!</v>
      </c>
      <c r="J1390" s="116"/>
      <c r="K1390" s="116"/>
      <c r="L1390" s="116"/>
      <c r="N1390" s="49">
        <v>62.606200000000001</v>
      </c>
      <c r="O1390" s="49">
        <v>154.18600000000001</v>
      </c>
      <c r="P1390" s="49">
        <v>150.57499999999999</v>
      </c>
    </row>
    <row r="1391" spans="1:16" x14ac:dyDescent="0.3">
      <c r="A1391" s="49">
        <v>1345</v>
      </c>
      <c r="B1391" s="115">
        <f t="shared" ref="B1391:B1454" si="147">4.1/2049*(2049-A1391)</f>
        <v>1.4086871644704733</v>
      </c>
      <c r="C1391" s="49">
        <f t="shared" ref="C1391:C1454" si="148">0.4*18.6*78.1*2.18/B1391</f>
        <v>899.21989207317108</v>
      </c>
      <c r="D1391" s="49">
        <f t="shared" ref="D1391:F1454" si="149">N1391/250/1.02</f>
        <v>0.24355647058823532</v>
      </c>
      <c r="E1391" s="49">
        <f t="shared" si="149"/>
        <v>0.60157647058823527</v>
      </c>
      <c r="F1391" s="49">
        <f t="shared" si="149"/>
        <v>0.58770196078431369</v>
      </c>
      <c r="G1391" s="49" t="e">
        <f t="shared" ref="G1391:I1406" si="150">G1390</f>
        <v>#REF!</v>
      </c>
      <c r="H1391" s="49" t="e">
        <f t="shared" si="150"/>
        <v>#REF!</v>
      </c>
      <c r="I1391" s="49" t="e">
        <f t="shared" si="150"/>
        <v>#REF!</v>
      </c>
      <c r="J1391" s="116"/>
      <c r="K1391" s="116"/>
      <c r="L1391" s="116"/>
      <c r="N1391" s="49">
        <v>62.106900000000003</v>
      </c>
      <c r="O1391" s="49">
        <v>153.40199999999999</v>
      </c>
      <c r="P1391" s="49">
        <v>149.864</v>
      </c>
    </row>
    <row r="1392" spans="1:16" x14ac:dyDescent="0.3">
      <c r="A1392" s="49">
        <v>1346</v>
      </c>
      <c r="B1392" s="115">
        <f t="shared" si="147"/>
        <v>1.4066861883845778</v>
      </c>
      <c r="C1392" s="49">
        <f t="shared" si="148"/>
        <v>900.49900998508156</v>
      </c>
      <c r="D1392" s="49">
        <f t="shared" si="149"/>
        <v>0.24731333333333336</v>
      </c>
      <c r="E1392" s="49">
        <f t="shared" si="149"/>
        <v>0.59054901960784312</v>
      </c>
      <c r="F1392" s="49">
        <f t="shared" si="149"/>
        <v>0.58100000000000007</v>
      </c>
      <c r="G1392" s="49" t="e">
        <f t="shared" si="150"/>
        <v>#REF!</v>
      </c>
      <c r="H1392" s="49" t="e">
        <f t="shared" si="150"/>
        <v>#REF!</v>
      </c>
      <c r="I1392" s="49" t="e">
        <f t="shared" si="150"/>
        <v>#REF!</v>
      </c>
      <c r="J1392" s="116"/>
      <c r="K1392" s="116"/>
      <c r="L1392" s="116"/>
      <c r="N1392" s="49">
        <v>63.064900000000002</v>
      </c>
      <c r="O1392" s="49">
        <v>150.59</v>
      </c>
      <c r="P1392" s="49">
        <v>148.155</v>
      </c>
    </row>
    <row r="1393" spans="1:16" x14ac:dyDescent="0.3">
      <c r="A1393" s="49">
        <v>1347</v>
      </c>
      <c r="B1393" s="115">
        <f t="shared" si="147"/>
        <v>1.4046852122986822</v>
      </c>
      <c r="C1393" s="49">
        <f t="shared" si="148"/>
        <v>901.78177210756758</v>
      </c>
      <c r="D1393" s="49">
        <f t="shared" si="149"/>
        <v>0.25490196078431371</v>
      </c>
      <c r="E1393" s="49">
        <f t="shared" si="149"/>
        <v>0.58460000000000001</v>
      </c>
      <c r="F1393" s="49">
        <f t="shared" si="149"/>
        <v>0.58978431372549023</v>
      </c>
      <c r="G1393" s="49" t="e">
        <f t="shared" si="150"/>
        <v>#REF!</v>
      </c>
      <c r="H1393" s="49" t="e">
        <f t="shared" si="150"/>
        <v>#REF!</v>
      </c>
      <c r="I1393" s="49" t="e">
        <f t="shared" si="150"/>
        <v>#REF!</v>
      </c>
      <c r="J1393" s="116"/>
      <c r="K1393" s="116"/>
      <c r="L1393" s="116"/>
      <c r="N1393" s="49">
        <v>65</v>
      </c>
      <c r="O1393" s="49">
        <v>149.07300000000001</v>
      </c>
      <c r="P1393" s="49">
        <v>150.39500000000001</v>
      </c>
    </row>
    <row r="1394" spans="1:16" x14ac:dyDescent="0.3">
      <c r="A1394" s="49">
        <v>1348</v>
      </c>
      <c r="B1394" s="115">
        <f t="shared" si="147"/>
        <v>1.4026842362127867</v>
      </c>
      <c r="C1394" s="49">
        <f t="shared" si="148"/>
        <v>903.06819403639429</v>
      </c>
      <c r="D1394" s="49">
        <f t="shared" si="149"/>
        <v>0.25405921568627449</v>
      </c>
      <c r="E1394" s="49">
        <f t="shared" si="149"/>
        <v>0.5886509803921568</v>
      </c>
      <c r="F1394" s="49">
        <f t="shared" si="149"/>
        <v>0.60701176470588236</v>
      </c>
      <c r="G1394" s="49" t="e">
        <f t="shared" si="150"/>
        <v>#REF!</v>
      </c>
      <c r="H1394" s="49" t="e">
        <f t="shared" si="150"/>
        <v>#REF!</v>
      </c>
      <c r="I1394" s="49" t="e">
        <f t="shared" si="150"/>
        <v>#REF!</v>
      </c>
      <c r="J1394" s="116"/>
      <c r="K1394" s="116"/>
      <c r="L1394" s="116"/>
      <c r="N1394" s="49">
        <v>64.7851</v>
      </c>
      <c r="O1394" s="49">
        <v>150.10599999999999</v>
      </c>
      <c r="P1394" s="49">
        <v>154.78800000000001</v>
      </c>
    </row>
    <row r="1395" spans="1:16" x14ac:dyDescent="0.3">
      <c r="A1395" s="49">
        <v>1349</v>
      </c>
      <c r="B1395" s="115">
        <f t="shared" si="147"/>
        <v>1.400683260126891</v>
      </c>
      <c r="C1395" s="49">
        <f t="shared" si="148"/>
        <v>904.3582914564463</v>
      </c>
      <c r="D1395" s="49">
        <f t="shared" si="149"/>
        <v>0.25192196078431373</v>
      </c>
      <c r="E1395" s="49">
        <f t="shared" si="149"/>
        <v>0.58710588235294114</v>
      </c>
      <c r="F1395" s="49">
        <f t="shared" si="149"/>
        <v>0.61324705882352937</v>
      </c>
      <c r="G1395" s="49" t="e">
        <f t="shared" si="150"/>
        <v>#REF!</v>
      </c>
      <c r="H1395" s="49" t="e">
        <f t="shared" si="150"/>
        <v>#REF!</v>
      </c>
      <c r="I1395" s="49" t="e">
        <f t="shared" si="150"/>
        <v>#REF!</v>
      </c>
      <c r="J1395" s="116"/>
      <c r="K1395" s="116"/>
      <c r="L1395" s="116"/>
      <c r="N1395" s="49">
        <v>64.240099999999998</v>
      </c>
      <c r="O1395" s="49">
        <v>149.71199999999999</v>
      </c>
      <c r="P1395" s="49">
        <v>156.37799999999999</v>
      </c>
    </row>
    <row r="1396" spans="1:16" x14ac:dyDescent="0.3">
      <c r="A1396" s="49">
        <v>1350</v>
      </c>
      <c r="B1396" s="115">
        <f t="shared" si="147"/>
        <v>1.3986822840409956</v>
      </c>
      <c r="C1396" s="49">
        <f t="shared" si="148"/>
        <v>905.65208014236396</v>
      </c>
      <c r="D1396" s="49">
        <f t="shared" si="149"/>
        <v>0.25126039215686274</v>
      </c>
      <c r="E1396" s="49">
        <f t="shared" si="149"/>
        <v>0.58565098039215691</v>
      </c>
      <c r="F1396" s="49">
        <f t="shared" si="149"/>
        <v>0.62565882352941182</v>
      </c>
      <c r="G1396" s="49" t="e">
        <f t="shared" si="150"/>
        <v>#REF!</v>
      </c>
      <c r="H1396" s="49" t="e">
        <f t="shared" si="150"/>
        <v>#REF!</v>
      </c>
      <c r="I1396" s="49" t="e">
        <f t="shared" si="150"/>
        <v>#REF!</v>
      </c>
      <c r="J1396" s="116"/>
      <c r="K1396" s="116"/>
      <c r="L1396" s="116"/>
      <c r="N1396" s="49">
        <v>64.071399999999997</v>
      </c>
      <c r="O1396" s="49">
        <v>149.34100000000001</v>
      </c>
      <c r="P1396" s="49">
        <v>159.54300000000001</v>
      </c>
    </row>
    <row r="1397" spans="1:16" x14ac:dyDescent="0.3">
      <c r="A1397" s="49">
        <v>1351</v>
      </c>
      <c r="B1397" s="115">
        <f t="shared" si="147"/>
        <v>1.3966813079550999</v>
      </c>
      <c r="C1397" s="49">
        <f t="shared" si="148"/>
        <v>906.94957595918686</v>
      </c>
      <c r="D1397" s="49">
        <f t="shared" si="149"/>
        <v>0.25098039215686274</v>
      </c>
      <c r="E1397" s="49">
        <f t="shared" si="149"/>
        <v>0.5883647058823529</v>
      </c>
      <c r="F1397" s="49">
        <f t="shared" si="149"/>
        <v>0.62410196078431368</v>
      </c>
      <c r="G1397" s="49" t="e">
        <f t="shared" si="150"/>
        <v>#REF!</v>
      </c>
      <c r="H1397" s="49" t="e">
        <f t="shared" si="150"/>
        <v>#REF!</v>
      </c>
      <c r="I1397" s="49" t="e">
        <f t="shared" si="150"/>
        <v>#REF!</v>
      </c>
      <c r="J1397" s="116"/>
      <c r="K1397" s="116"/>
      <c r="L1397" s="116"/>
      <c r="N1397" s="49">
        <v>64</v>
      </c>
      <c r="O1397" s="49">
        <v>150.03299999999999</v>
      </c>
      <c r="P1397" s="49">
        <v>159.14599999999999</v>
      </c>
    </row>
    <row r="1398" spans="1:16" x14ac:dyDescent="0.3">
      <c r="A1398" s="49">
        <v>1352</v>
      </c>
      <c r="B1398" s="115">
        <f t="shared" si="147"/>
        <v>1.3946803318692045</v>
      </c>
      <c r="C1398" s="49">
        <f t="shared" si="148"/>
        <v>908.25079486300194</v>
      </c>
      <c r="D1398" s="49">
        <f t="shared" si="149"/>
        <v>0.25547450980392156</v>
      </c>
      <c r="E1398" s="49">
        <f t="shared" si="149"/>
        <v>0.58567450980392155</v>
      </c>
      <c r="F1398" s="49">
        <f t="shared" si="149"/>
        <v>0.61960784313725492</v>
      </c>
      <c r="G1398" s="49" t="e">
        <f t="shared" si="150"/>
        <v>#REF!</v>
      </c>
      <c r="H1398" s="49" t="e">
        <f t="shared" si="150"/>
        <v>#REF!</v>
      </c>
      <c r="I1398" s="49" t="e">
        <f t="shared" si="150"/>
        <v>#REF!</v>
      </c>
      <c r="J1398" s="116"/>
      <c r="K1398" s="116"/>
      <c r="L1398" s="116"/>
      <c r="N1398" s="49">
        <v>65.146000000000001</v>
      </c>
      <c r="O1398" s="49">
        <v>149.34700000000001</v>
      </c>
      <c r="P1398" s="49">
        <v>158</v>
      </c>
    </row>
    <row r="1399" spans="1:16" x14ac:dyDescent="0.3">
      <c r="A1399" s="49">
        <v>1353</v>
      </c>
      <c r="B1399" s="115">
        <f t="shared" si="147"/>
        <v>1.3926793557833088</v>
      </c>
      <c r="C1399" s="49">
        <f t="shared" si="148"/>
        <v>909.55575290159834</v>
      </c>
      <c r="D1399" s="49">
        <f t="shared" si="149"/>
        <v>0.26408862745098038</v>
      </c>
      <c r="E1399" s="49">
        <f t="shared" si="149"/>
        <v>0.58039215686274503</v>
      </c>
      <c r="F1399" s="49">
        <f t="shared" si="149"/>
        <v>0.62893333333333334</v>
      </c>
      <c r="G1399" s="49" t="e">
        <f t="shared" si="150"/>
        <v>#REF!</v>
      </c>
      <c r="H1399" s="49" t="e">
        <f t="shared" si="150"/>
        <v>#REF!</v>
      </c>
      <c r="I1399" s="49" t="e">
        <f t="shared" si="150"/>
        <v>#REF!</v>
      </c>
      <c r="J1399" s="116"/>
      <c r="K1399" s="116"/>
      <c r="L1399" s="116"/>
      <c r="N1399" s="49">
        <v>67.342600000000004</v>
      </c>
      <c r="O1399" s="49">
        <v>148</v>
      </c>
      <c r="P1399" s="49">
        <v>160.37799999999999</v>
      </c>
    </row>
    <row r="1400" spans="1:16" x14ac:dyDescent="0.3">
      <c r="A1400" s="49">
        <v>1354</v>
      </c>
      <c r="B1400" s="115">
        <f t="shared" si="147"/>
        <v>1.3906783796974134</v>
      </c>
      <c r="C1400" s="49">
        <f t="shared" si="148"/>
        <v>910.86446621512573</v>
      </c>
      <c r="D1400" s="49">
        <f t="shared" si="149"/>
        <v>0.25957411764705879</v>
      </c>
      <c r="E1400" s="49">
        <f t="shared" si="149"/>
        <v>0.57906274509803923</v>
      </c>
      <c r="F1400" s="49">
        <f t="shared" si="149"/>
        <v>0.6470588235294118</v>
      </c>
      <c r="G1400" s="49" t="e">
        <f t="shared" si="150"/>
        <v>#REF!</v>
      </c>
      <c r="H1400" s="49" t="e">
        <f t="shared" si="150"/>
        <v>#REF!</v>
      </c>
      <c r="I1400" s="49" t="e">
        <f t="shared" si="150"/>
        <v>#REF!</v>
      </c>
      <c r="J1400" s="116"/>
      <c r="K1400" s="116"/>
      <c r="L1400" s="116"/>
      <c r="N1400" s="49">
        <v>66.191400000000002</v>
      </c>
      <c r="O1400" s="49">
        <v>147.661</v>
      </c>
      <c r="P1400" s="49">
        <v>165</v>
      </c>
    </row>
    <row r="1401" spans="1:16" x14ac:dyDescent="0.3">
      <c r="A1401" s="49">
        <v>1355</v>
      </c>
      <c r="B1401" s="115">
        <f t="shared" si="147"/>
        <v>1.3886774036115177</v>
      </c>
      <c r="C1401" s="49">
        <f t="shared" si="148"/>
        <v>912.17695103676135</v>
      </c>
      <c r="D1401" s="49">
        <f t="shared" si="149"/>
        <v>0.25098039215686274</v>
      </c>
      <c r="E1401" s="49">
        <f t="shared" si="149"/>
        <v>0.57779999999999998</v>
      </c>
      <c r="F1401" s="49">
        <f t="shared" si="149"/>
        <v>0.65104313725490193</v>
      </c>
      <c r="G1401" s="49" t="e">
        <f t="shared" si="150"/>
        <v>#REF!</v>
      </c>
      <c r="H1401" s="49" t="e">
        <f t="shared" si="150"/>
        <v>#REF!</v>
      </c>
      <c r="I1401" s="49" t="e">
        <f t="shared" si="150"/>
        <v>#REF!</v>
      </c>
      <c r="J1401" s="116"/>
      <c r="K1401" s="116"/>
      <c r="L1401" s="116"/>
      <c r="N1401" s="49">
        <v>64</v>
      </c>
      <c r="O1401" s="49">
        <v>147.339</v>
      </c>
      <c r="P1401" s="49">
        <v>166.01599999999999</v>
      </c>
    </row>
    <row r="1402" spans="1:16" x14ac:dyDescent="0.3">
      <c r="A1402" s="49">
        <v>1356</v>
      </c>
      <c r="B1402" s="115">
        <f t="shared" si="147"/>
        <v>1.3866764275256223</v>
      </c>
      <c r="C1402" s="49">
        <f t="shared" si="148"/>
        <v>913.49322369338006</v>
      </c>
      <c r="D1402" s="49">
        <f t="shared" si="149"/>
        <v>0.25258431372549023</v>
      </c>
      <c r="E1402" s="49">
        <f t="shared" si="149"/>
        <v>0.58160000000000001</v>
      </c>
      <c r="F1402" s="49">
        <f t="shared" si="149"/>
        <v>0.6588235294117647</v>
      </c>
      <c r="G1402" s="49" t="e">
        <f t="shared" si="150"/>
        <v>#REF!</v>
      </c>
      <c r="H1402" s="49" t="e">
        <f t="shared" si="150"/>
        <v>#REF!</v>
      </c>
      <c r="I1402" s="49" t="e">
        <f t="shared" si="150"/>
        <v>#REF!</v>
      </c>
      <c r="J1402" s="116"/>
      <c r="K1402" s="116"/>
      <c r="L1402" s="116"/>
      <c r="N1402" s="49">
        <v>64.409000000000006</v>
      </c>
      <c r="O1402" s="49">
        <v>148.30799999999999</v>
      </c>
      <c r="P1402" s="49">
        <v>168</v>
      </c>
    </row>
    <row r="1403" spans="1:16" x14ac:dyDescent="0.3">
      <c r="A1403" s="49">
        <v>1357</v>
      </c>
      <c r="B1403" s="115">
        <f t="shared" si="147"/>
        <v>1.3846754514397266</v>
      </c>
      <c r="C1403" s="49">
        <f t="shared" si="148"/>
        <v>914.81330060623179</v>
      </c>
      <c r="D1403" s="49">
        <f t="shared" si="149"/>
        <v>0.25603294117647057</v>
      </c>
      <c r="E1403" s="49">
        <f t="shared" si="149"/>
        <v>0.58254509803921573</v>
      </c>
      <c r="F1403" s="49">
        <f t="shared" si="149"/>
        <v>0.6720666666666667</v>
      </c>
      <c r="G1403" s="49" t="e">
        <f t="shared" si="150"/>
        <v>#REF!</v>
      </c>
      <c r="H1403" s="49" t="e">
        <f t="shared" si="150"/>
        <v>#REF!</v>
      </c>
      <c r="I1403" s="49" t="e">
        <f t="shared" si="150"/>
        <v>#REF!</v>
      </c>
      <c r="J1403" s="116"/>
      <c r="K1403" s="116"/>
      <c r="L1403" s="116"/>
      <c r="N1403" s="49">
        <v>65.288399999999996</v>
      </c>
      <c r="O1403" s="49">
        <v>148.54900000000001</v>
      </c>
      <c r="P1403" s="49">
        <v>171.37700000000001</v>
      </c>
    </row>
    <row r="1404" spans="1:16" x14ac:dyDescent="0.3">
      <c r="A1404" s="49">
        <v>1358</v>
      </c>
      <c r="B1404" s="115">
        <f t="shared" si="147"/>
        <v>1.3826744753538311</v>
      </c>
      <c r="C1404" s="49">
        <f t="shared" si="148"/>
        <v>916.13719829162426</v>
      </c>
      <c r="D1404" s="49">
        <f t="shared" si="149"/>
        <v>0.2579443137254902</v>
      </c>
      <c r="E1404" s="49">
        <f t="shared" si="149"/>
        <v>0.5779372549019608</v>
      </c>
      <c r="F1404" s="49">
        <f t="shared" si="149"/>
        <v>0.69803921568627447</v>
      </c>
      <c r="G1404" s="49" t="e">
        <f t="shared" si="150"/>
        <v>#REF!</v>
      </c>
      <c r="H1404" s="49" t="e">
        <f t="shared" si="150"/>
        <v>#REF!</v>
      </c>
      <c r="I1404" s="49" t="e">
        <f t="shared" si="150"/>
        <v>#REF!</v>
      </c>
      <c r="J1404" s="116"/>
      <c r="K1404" s="116"/>
      <c r="L1404" s="116"/>
      <c r="N1404" s="49">
        <v>65.775800000000004</v>
      </c>
      <c r="O1404" s="49">
        <v>147.374</v>
      </c>
      <c r="P1404" s="49">
        <v>178</v>
      </c>
    </row>
    <row r="1405" spans="1:16" x14ac:dyDescent="0.3">
      <c r="A1405" s="49">
        <v>1359</v>
      </c>
      <c r="B1405" s="115">
        <f t="shared" si="147"/>
        <v>1.3806734992679355</v>
      </c>
      <c r="C1405" s="49">
        <f t="shared" si="148"/>
        <v>917.46493336161222</v>
      </c>
      <c r="D1405" s="49">
        <f t="shared" si="149"/>
        <v>0.26129803921568623</v>
      </c>
      <c r="E1405" s="49">
        <f t="shared" si="149"/>
        <v>0.57335686274509801</v>
      </c>
      <c r="F1405" s="49">
        <f t="shared" si="149"/>
        <v>0.69539999999999991</v>
      </c>
      <c r="G1405" s="49" t="e">
        <f t="shared" si="150"/>
        <v>#REF!</v>
      </c>
      <c r="H1405" s="49" t="e">
        <f t="shared" si="150"/>
        <v>#REF!</v>
      </c>
      <c r="I1405" s="49" t="e">
        <f t="shared" si="150"/>
        <v>#REF!</v>
      </c>
      <c r="J1405" s="116"/>
      <c r="K1405" s="116"/>
      <c r="L1405" s="116"/>
      <c r="N1405" s="49">
        <v>66.631</v>
      </c>
      <c r="O1405" s="49">
        <v>146.20599999999999</v>
      </c>
      <c r="P1405" s="49">
        <v>177.327</v>
      </c>
    </row>
    <row r="1406" spans="1:16" x14ac:dyDescent="0.3">
      <c r="A1406" s="49">
        <v>1360</v>
      </c>
      <c r="B1406" s="115">
        <f t="shared" si="147"/>
        <v>1.37867252318204</v>
      </c>
      <c r="C1406" s="49">
        <f t="shared" si="148"/>
        <v>918.79652252469134</v>
      </c>
      <c r="D1406" s="49">
        <f t="shared" si="149"/>
        <v>0.26060313725490197</v>
      </c>
      <c r="E1406" s="49">
        <f t="shared" si="149"/>
        <v>0.57081960784313723</v>
      </c>
      <c r="F1406" s="49">
        <f t="shared" si="149"/>
        <v>0.69019607843137254</v>
      </c>
      <c r="G1406" s="49" t="e">
        <f t="shared" si="150"/>
        <v>#REF!</v>
      </c>
      <c r="H1406" s="49" t="e">
        <f t="shared" si="150"/>
        <v>#REF!</v>
      </c>
      <c r="I1406" s="49" t="e">
        <f t="shared" si="150"/>
        <v>#REF!</v>
      </c>
      <c r="J1406" s="116"/>
      <c r="K1406" s="116"/>
      <c r="L1406" s="116"/>
      <c r="N1406" s="49">
        <v>66.453800000000001</v>
      </c>
      <c r="O1406" s="49">
        <v>145.559</v>
      </c>
      <c r="P1406" s="49">
        <v>176</v>
      </c>
    </row>
    <row r="1407" spans="1:16" x14ac:dyDescent="0.3">
      <c r="A1407" s="49">
        <v>1361</v>
      </c>
      <c r="B1407" s="115">
        <f t="shared" si="147"/>
        <v>1.3766715470961444</v>
      </c>
      <c r="C1407" s="49">
        <f t="shared" si="148"/>
        <v>920.13198258650061</v>
      </c>
      <c r="D1407" s="49">
        <f t="shared" si="149"/>
        <v>0.25882352941176473</v>
      </c>
      <c r="E1407" s="49">
        <f t="shared" si="149"/>
        <v>0.56550588235294119</v>
      </c>
      <c r="F1407" s="49">
        <f t="shared" si="149"/>
        <v>0.69809803921568614</v>
      </c>
      <c r="G1407" s="49" t="e">
        <f t="shared" ref="G1407:I1422" si="151">G1406</f>
        <v>#REF!</v>
      </c>
      <c r="H1407" s="49" t="e">
        <f t="shared" si="151"/>
        <v>#REF!</v>
      </c>
      <c r="I1407" s="49" t="e">
        <f t="shared" si="151"/>
        <v>#REF!</v>
      </c>
      <c r="J1407" s="116"/>
      <c r="K1407" s="116"/>
      <c r="L1407" s="116"/>
      <c r="N1407" s="49">
        <v>66</v>
      </c>
      <c r="O1407" s="49">
        <v>144.20400000000001</v>
      </c>
      <c r="P1407" s="49">
        <v>178.01499999999999</v>
      </c>
    </row>
    <row r="1408" spans="1:16" x14ac:dyDescent="0.3">
      <c r="A1408" s="49">
        <v>1362</v>
      </c>
      <c r="B1408" s="115">
        <f t="shared" si="147"/>
        <v>1.3746705710102489</v>
      </c>
      <c r="C1408" s="49">
        <f t="shared" si="148"/>
        <v>921.47133045052749</v>
      </c>
      <c r="D1408" s="49">
        <f t="shared" si="149"/>
        <v>0.25778588235294114</v>
      </c>
      <c r="E1408" s="49">
        <f t="shared" si="149"/>
        <v>0.55910196078431373</v>
      </c>
      <c r="F1408" s="49">
        <f t="shared" si="149"/>
        <v>0.71372549019607845</v>
      </c>
      <c r="G1408" s="49" t="e">
        <f t="shared" si="151"/>
        <v>#REF!</v>
      </c>
      <c r="H1408" s="49" t="e">
        <f t="shared" si="151"/>
        <v>#REF!</v>
      </c>
      <c r="I1408" s="49" t="e">
        <f t="shared" si="151"/>
        <v>#REF!</v>
      </c>
      <c r="J1408" s="116"/>
      <c r="K1408" s="116"/>
      <c r="L1408" s="116"/>
      <c r="N1408" s="49">
        <v>65.735399999999998</v>
      </c>
      <c r="O1408" s="49">
        <v>142.571</v>
      </c>
      <c r="P1408" s="49">
        <v>182</v>
      </c>
    </row>
    <row r="1409" spans="1:16" x14ac:dyDescent="0.3">
      <c r="A1409" s="49">
        <v>1363</v>
      </c>
      <c r="B1409" s="115">
        <f t="shared" si="147"/>
        <v>1.3726695949243533</v>
      </c>
      <c r="C1409" s="49">
        <f t="shared" si="148"/>
        <v>922.81458311882272</v>
      </c>
      <c r="D1409" s="49">
        <f t="shared" si="149"/>
        <v>0.25552196078431377</v>
      </c>
      <c r="E1409" s="49">
        <f t="shared" si="149"/>
        <v>0.5631176470588235</v>
      </c>
      <c r="F1409" s="49">
        <f t="shared" si="149"/>
        <v>0.7216039215686274</v>
      </c>
      <c r="G1409" s="49" t="e">
        <f t="shared" si="151"/>
        <v>#REF!</v>
      </c>
      <c r="H1409" s="49" t="e">
        <f t="shared" si="151"/>
        <v>#REF!</v>
      </c>
      <c r="I1409" s="49" t="e">
        <f t="shared" si="151"/>
        <v>#REF!</v>
      </c>
      <c r="J1409" s="116"/>
      <c r="K1409" s="116"/>
      <c r="L1409" s="116"/>
      <c r="N1409" s="49">
        <v>65.158100000000005</v>
      </c>
      <c r="O1409" s="49">
        <v>143.595</v>
      </c>
      <c r="P1409" s="49">
        <v>184.00899999999999</v>
      </c>
    </row>
    <row r="1410" spans="1:16" x14ac:dyDescent="0.3">
      <c r="A1410" s="49">
        <v>1364</v>
      </c>
      <c r="B1410" s="115">
        <f t="shared" si="147"/>
        <v>1.3706686188384578</v>
      </c>
      <c r="C1410" s="49">
        <f t="shared" si="148"/>
        <v>924.16175769271877</v>
      </c>
      <c r="D1410" s="49">
        <f t="shared" si="149"/>
        <v>0.25386627450980392</v>
      </c>
      <c r="E1410" s="49">
        <f t="shared" si="149"/>
        <v>0.56132549019607847</v>
      </c>
      <c r="F1410" s="49">
        <f t="shared" si="149"/>
        <v>0.73725490196078425</v>
      </c>
      <c r="G1410" s="49" t="e">
        <f t="shared" si="151"/>
        <v>#REF!</v>
      </c>
      <c r="H1410" s="49" t="e">
        <f t="shared" si="151"/>
        <v>#REF!</v>
      </c>
      <c r="I1410" s="49" t="e">
        <f t="shared" si="151"/>
        <v>#REF!</v>
      </c>
      <c r="J1410" s="116"/>
      <c r="K1410" s="116"/>
      <c r="L1410" s="116"/>
      <c r="N1410" s="49">
        <v>64.735900000000001</v>
      </c>
      <c r="O1410" s="49">
        <v>143.13800000000001</v>
      </c>
      <c r="P1410" s="49">
        <v>188</v>
      </c>
    </row>
    <row r="1411" spans="1:16" x14ac:dyDescent="0.3">
      <c r="A1411" s="49">
        <v>1365</v>
      </c>
      <c r="B1411" s="115">
        <f t="shared" si="147"/>
        <v>1.3686676427525621</v>
      </c>
      <c r="C1411" s="49">
        <f t="shared" si="148"/>
        <v>925.5128713735561</v>
      </c>
      <c r="D1411" s="49">
        <f t="shared" si="149"/>
        <v>0.25098039215686274</v>
      </c>
      <c r="E1411" s="49">
        <f t="shared" si="149"/>
        <v>0.55134509803921561</v>
      </c>
      <c r="F1411" s="49">
        <f t="shared" si="149"/>
        <v>0.73725490196078425</v>
      </c>
      <c r="G1411" s="49" t="e">
        <f t="shared" si="151"/>
        <v>#REF!</v>
      </c>
      <c r="H1411" s="49" t="e">
        <f t="shared" si="151"/>
        <v>#REF!</v>
      </c>
      <c r="I1411" s="49" t="e">
        <f t="shared" si="151"/>
        <v>#REF!</v>
      </c>
      <c r="J1411" s="116"/>
      <c r="K1411" s="116"/>
      <c r="L1411" s="116"/>
      <c r="N1411" s="49">
        <v>64</v>
      </c>
      <c r="O1411" s="49">
        <v>140.59299999999999</v>
      </c>
      <c r="P1411" s="49">
        <v>188</v>
      </c>
    </row>
    <row r="1412" spans="1:16" x14ac:dyDescent="0.3">
      <c r="A1412" s="49">
        <v>1366</v>
      </c>
      <c r="B1412" s="115">
        <f t="shared" si="147"/>
        <v>1.3666666666666667</v>
      </c>
      <c r="C1412" s="49">
        <f t="shared" si="148"/>
        <v>926.86794146341481</v>
      </c>
      <c r="D1412" s="49">
        <f t="shared" si="149"/>
        <v>0.25228745098039213</v>
      </c>
      <c r="E1412" s="49">
        <f t="shared" si="149"/>
        <v>0.55207058823529409</v>
      </c>
      <c r="F1412" s="49">
        <f t="shared" si="149"/>
        <v>0.73725490196078425</v>
      </c>
      <c r="G1412" s="49" t="e">
        <f t="shared" si="151"/>
        <v>#REF!</v>
      </c>
      <c r="H1412" s="49" t="e">
        <f t="shared" si="151"/>
        <v>#REF!</v>
      </c>
      <c r="I1412" s="49" t="e">
        <f t="shared" si="151"/>
        <v>#REF!</v>
      </c>
      <c r="J1412" s="116"/>
      <c r="K1412" s="116"/>
      <c r="L1412" s="116"/>
      <c r="N1412" s="49">
        <v>64.333299999999994</v>
      </c>
      <c r="O1412" s="49">
        <v>140.77799999999999</v>
      </c>
      <c r="P1412" s="49">
        <v>188</v>
      </c>
    </row>
    <row r="1413" spans="1:16" x14ac:dyDescent="0.3">
      <c r="A1413" s="49">
        <v>1367</v>
      </c>
      <c r="B1413" s="115">
        <f t="shared" si="147"/>
        <v>1.364665690580771</v>
      </c>
      <c r="C1413" s="49">
        <f t="shared" si="148"/>
        <v>928.22698536585392</v>
      </c>
      <c r="D1413" s="49">
        <f t="shared" si="149"/>
        <v>0.25490196078431371</v>
      </c>
      <c r="E1413" s="49">
        <f t="shared" si="149"/>
        <v>0.55928235294117645</v>
      </c>
      <c r="F1413" s="49">
        <f t="shared" si="149"/>
        <v>0.73856078431372552</v>
      </c>
      <c r="G1413" s="49" t="e">
        <f t="shared" si="151"/>
        <v>#REF!</v>
      </c>
      <c r="H1413" s="49" t="e">
        <f t="shared" si="151"/>
        <v>#REF!</v>
      </c>
      <c r="I1413" s="49" t="e">
        <f t="shared" si="151"/>
        <v>#REF!</v>
      </c>
      <c r="J1413" s="116"/>
      <c r="K1413" s="116"/>
      <c r="L1413" s="116"/>
      <c r="N1413" s="49">
        <v>65</v>
      </c>
      <c r="O1413" s="49">
        <v>142.61699999999999</v>
      </c>
      <c r="P1413" s="49">
        <v>188.333</v>
      </c>
    </row>
    <row r="1414" spans="1:16" x14ac:dyDescent="0.3">
      <c r="A1414" s="49">
        <v>1368</v>
      </c>
      <c r="B1414" s="115">
        <f t="shared" si="147"/>
        <v>1.3626647144948754</v>
      </c>
      <c r="C1414" s="49">
        <f t="shared" si="148"/>
        <v>929.59002058665556</v>
      </c>
      <c r="D1414" s="49">
        <f t="shared" si="149"/>
        <v>0.25620549019607847</v>
      </c>
      <c r="E1414" s="49">
        <f t="shared" si="149"/>
        <v>0.55798823529411767</v>
      </c>
      <c r="F1414" s="49">
        <f t="shared" si="149"/>
        <v>0.74117647058823533</v>
      </c>
      <c r="G1414" s="49" t="e">
        <f t="shared" si="151"/>
        <v>#REF!</v>
      </c>
      <c r="H1414" s="49" t="e">
        <f t="shared" si="151"/>
        <v>#REF!</v>
      </c>
      <c r="I1414" s="49" t="e">
        <f t="shared" si="151"/>
        <v>#REF!</v>
      </c>
      <c r="J1414" s="116"/>
      <c r="K1414" s="116"/>
      <c r="L1414" s="116"/>
      <c r="N1414" s="49">
        <v>65.332400000000007</v>
      </c>
      <c r="O1414" s="49">
        <v>142.28700000000001</v>
      </c>
      <c r="P1414" s="49">
        <v>189</v>
      </c>
    </row>
    <row r="1415" spans="1:16" x14ac:dyDescent="0.3">
      <c r="A1415" s="49">
        <v>1369</v>
      </c>
      <c r="B1415" s="115">
        <f t="shared" si="147"/>
        <v>1.3606637384089799</v>
      </c>
      <c r="C1415" s="49">
        <f t="shared" si="148"/>
        <v>930.9570647345771</v>
      </c>
      <c r="D1415" s="49">
        <f t="shared" si="149"/>
        <v>0.25882352941176473</v>
      </c>
      <c r="E1415" s="49">
        <f t="shared" si="149"/>
        <v>0.54618039215686276</v>
      </c>
      <c r="F1415" s="49">
        <f t="shared" si="149"/>
        <v>0.74768235294117646</v>
      </c>
      <c r="G1415" s="49" t="e">
        <f t="shared" si="151"/>
        <v>#REF!</v>
      </c>
      <c r="H1415" s="49" t="e">
        <f t="shared" si="151"/>
        <v>#REF!</v>
      </c>
      <c r="I1415" s="49" t="e">
        <f t="shared" si="151"/>
        <v>#REF!</v>
      </c>
      <c r="J1415" s="116"/>
      <c r="K1415" s="116"/>
      <c r="L1415" s="116"/>
      <c r="N1415" s="49">
        <v>66</v>
      </c>
      <c r="O1415" s="49">
        <v>139.27600000000001</v>
      </c>
      <c r="P1415" s="49">
        <v>190.65899999999999</v>
      </c>
    </row>
    <row r="1416" spans="1:16" x14ac:dyDescent="0.3">
      <c r="A1416" s="49">
        <v>1370</v>
      </c>
      <c r="B1416" s="115">
        <f t="shared" si="147"/>
        <v>1.3586627623230842</v>
      </c>
      <c r="C1416" s="49">
        <f t="shared" si="148"/>
        <v>932.32813552210962</v>
      </c>
      <c r="D1416" s="49">
        <f t="shared" si="149"/>
        <v>0.26402156862745102</v>
      </c>
      <c r="E1416" s="49">
        <f t="shared" si="149"/>
        <v>0.5368745098039216</v>
      </c>
      <c r="F1416" s="49">
        <f t="shared" si="149"/>
        <v>0.76078431372549016</v>
      </c>
      <c r="G1416" s="49" t="e">
        <f t="shared" si="151"/>
        <v>#REF!</v>
      </c>
      <c r="H1416" s="49" t="e">
        <f t="shared" si="151"/>
        <v>#REF!</v>
      </c>
      <c r="I1416" s="49" t="e">
        <f t="shared" si="151"/>
        <v>#REF!</v>
      </c>
      <c r="J1416" s="116"/>
      <c r="K1416" s="116"/>
      <c r="L1416" s="116"/>
      <c r="N1416" s="49">
        <v>67.325500000000005</v>
      </c>
      <c r="O1416" s="49">
        <v>136.90299999999999</v>
      </c>
      <c r="P1416" s="49">
        <v>194</v>
      </c>
    </row>
    <row r="1417" spans="1:16" x14ac:dyDescent="0.3">
      <c r="A1417" s="49">
        <v>1371</v>
      </c>
      <c r="B1417" s="115">
        <f t="shared" si="147"/>
        <v>1.3566617862371888</v>
      </c>
      <c r="C1417" s="49">
        <f t="shared" si="148"/>
        <v>933.70325076624249</v>
      </c>
      <c r="D1417" s="49">
        <f t="shared" si="149"/>
        <v>0.27450980392156865</v>
      </c>
      <c r="E1417" s="49">
        <f t="shared" si="149"/>
        <v>0.53452156862745104</v>
      </c>
      <c r="F1417" s="49">
        <f t="shared" si="149"/>
        <v>0.77246274509803925</v>
      </c>
      <c r="G1417" s="49" t="e">
        <f t="shared" si="151"/>
        <v>#REF!</v>
      </c>
      <c r="H1417" s="49" t="e">
        <f t="shared" si="151"/>
        <v>#REF!</v>
      </c>
      <c r="I1417" s="49" t="e">
        <f t="shared" si="151"/>
        <v>#REF!</v>
      </c>
      <c r="J1417" s="116"/>
      <c r="K1417" s="116"/>
      <c r="L1417" s="116"/>
      <c r="N1417" s="49">
        <v>70</v>
      </c>
      <c r="O1417" s="49">
        <v>136.303</v>
      </c>
      <c r="P1417" s="49">
        <v>196.97800000000001</v>
      </c>
    </row>
    <row r="1418" spans="1:16" x14ac:dyDescent="0.3">
      <c r="A1418" s="49">
        <v>1372</v>
      </c>
      <c r="B1418" s="115">
        <f t="shared" si="147"/>
        <v>1.3546608101512931</v>
      </c>
      <c r="C1418" s="49">
        <f t="shared" si="148"/>
        <v>935.08242838923547</v>
      </c>
      <c r="D1418" s="49">
        <f t="shared" si="149"/>
        <v>0.27321411764705883</v>
      </c>
      <c r="E1418" s="49">
        <f t="shared" si="149"/>
        <v>0.53150588235294116</v>
      </c>
      <c r="F1418" s="49">
        <f t="shared" si="149"/>
        <v>0.79607843137254908</v>
      </c>
      <c r="G1418" s="49" t="e">
        <f t="shared" si="151"/>
        <v>#REF!</v>
      </c>
      <c r="H1418" s="49" t="e">
        <f t="shared" si="151"/>
        <v>#REF!</v>
      </c>
      <c r="I1418" s="49" t="e">
        <f t="shared" si="151"/>
        <v>#REF!</v>
      </c>
      <c r="J1418" s="116"/>
      <c r="K1418" s="116"/>
      <c r="L1418" s="116"/>
      <c r="N1418" s="49">
        <v>69.669600000000003</v>
      </c>
      <c r="O1418" s="49">
        <v>135.53399999999999</v>
      </c>
      <c r="P1418" s="49">
        <v>203</v>
      </c>
    </row>
    <row r="1419" spans="1:16" x14ac:dyDescent="0.3">
      <c r="A1419" s="49">
        <v>1373</v>
      </c>
      <c r="B1419" s="115">
        <f t="shared" si="147"/>
        <v>1.3526598340653977</v>
      </c>
      <c r="C1419" s="49">
        <f t="shared" si="148"/>
        <v>936.465686419397</v>
      </c>
      <c r="D1419" s="49">
        <f t="shared" si="149"/>
        <v>0.27058823529411768</v>
      </c>
      <c r="E1419" s="49">
        <f t="shared" si="149"/>
        <v>0.53138823529411761</v>
      </c>
      <c r="F1419" s="49">
        <f t="shared" si="149"/>
        <v>0.7934901960784313</v>
      </c>
      <c r="G1419" s="49" t="e">
        <f t="shared" si="151"/>
        <v>#REF!</v>
      </c>
      <c r="H1419" s="49" t="e">
        <f t="shared" si="151"/>
        <v>#REF!</v>
      </c>
      <c r="I1419" s="49" t="e">
        <f t="shared" si="151"/>
        <v>#REF!</v>
      </c>
      <c r="J1419" s="116"/>
      <c r="K1419" s="116"/>
      <c r="L1419" s="116"/>
      <c r="N1419" s="49">
        <v>69</v>
      </c>
      <c r="O1419" s="49">
        <v>135.50399999999999</v>
      </c>
      <c r="P1419" s="49">
        <v>202.34</v>
      </c>
    </row>
    <row r="1420" spans="1:16" x14ac:dyDescent="0.3">
      <c r="A1420" s="49">
        <v>1374</v>
      </c>
      <c r="B1420" s="115">
        <f t="shared" si="147"/>
        <v>1.350658857979502</v>
      </c>
      <c r="C1420" s="49">
        <f t="shared" si="148"/>
        <v>937.85304299187032</v>
      </c>
      <c r="D1420" s="49">
        <f t="shared" si="149"/>
        <v>0.26800431372549022</v>
      </c>
      <c r="E1420" s="49">
        <f t="shared" si="149"/>
        <v>0.52829019607843142</v>
      </c>
      <c r="F1420" s="49">
        <f t="shared" si="149"/>
        <v>0.78823529411764715</v>
      </c>
      <c r="G1420" s="49" t="e">
        <f t="shared" si="151"/>
        <v>#REF!</v>
      </c>
      <c r="H1420" s="49" t="e">
        <f t="shared" si="151"/>
        <v>#REF!</v>
      </c>
      <c r="I1420" s="49" t="e">
        <f t="shared" si="151"/>
        <v>#REF!</v>
      </c>
      <c r="J1420" s="116"/>
      <c r="K1420" s="116"/>
      <c r="L1420" s="116"/>
      <c r="N1420" s="49">
        <v>68.341099999999997</v>
      </c>
      <c r="O1420" s="49">
        <v>134.714</v>
      </c>
      <c r="P1420" s="49">
        <v>201</v>
      </c>
    </row>
    <row r="1421" spans="1:16" x14ac:dyDescent="0.3">
      <c r="A1421" s="49">
        <v>1375</v>
      </c>
      <c r="B1421" s="115">
        <f t="shared" si="147"/>
        <v>1.3486578818936066</v>
      </c>
      <c r="C1421" s="49">
        <f t="shared" si="148"/>
        <v>939.24451634942488</v>
      </c>
      <c r="D1421" s="49">
        <f t="shared" si="149"/>
        <v>0.2627450980392157</v>
      </c>
      <c r="E1421" s="49">
        <f t="shared" si="149"/>
        <v>0.52069411764705875</v>
      </c>
      <c r="F1421" s="49">
        <f t="shared" si="149"/>
        <v>0.78823529411764715</v>
      </c>
      <c r="G1421" s="49" t="e">
        <f t="shared" si="151"/>
        <v>#REF!</v>
      </c>
      <c r="H1421" s="49" t="e">
        <f t="shared" si="151"/>
        <v>#REF!</v>
      </c>
      <c r="I1421" s="49" t="e">
        <f t="shared" si="151"/>
        <v>#REF!</v>
      </c>
      <c r="J1421" s="116"/>
      <c r="K1421" s="116"/>
      <c r="L1421" s="116"/>
      <c r="N1421" s="49">
        <v>67</v>
      </c>
      <c r="O1421" s="49">
        <v>132.77699999999999</v>
      </c>
      <c r="P1421" s="49">
        <v>201</v>
      </c>
    </row>
    <row r="1422" spans="1:16" x14ac:dyDescent="0.3">
      <c r="A1422" s="49">
        <v>1376</v>
      </c>
      <c r="B1422" s="115">
        <f t="shared" si="147"/>
        <v>1.3466569058077109</v>
      </c>
      <c r="C1422" s="49">
        <f t="shared" si="148"/>
        <v>940.64012484325769</v>
      </c>
      <c r="D1422" s="49">
        <f t="shared" si="149"/>
        <v>0.26403333333333334</v>
      </c>
      <c r="E1422" s="49">
        <f t="shared" si="149"/>
        <v>0.51988627450980385</v>
      </c>
      <c r="F1422" s="49">
        <f t="shared" si="149"/>
        <v>0.78823529411764715</v>
      </c>
      <c r="G1422" s="49" t="e">
        <f t="shared" si="151"/>
        <v>#REF!</v>
      </c>
      <c r="H1422" s="49" t="e">
        <f t="shared" si="151"/>
        <v>#REF!</v>
      </c>
      <c r="I1422" s="49" t="e">
        <f t="shared" si="151"/>
        <v>#REF!</v>
      </c>
      <c r="J1422" s="116"/>
      <c r="K1422" s="116"/>
      <c r="L1422" s="116"/>
      <c r="N1422" s="49">
        <v>67.328500000000005</v>
      </c>
      <c r="O1422" s="49">
        <v>132.571</v>
      </c>
      <c r="P1422" s="49">
        <v>201</v>
      </c>
    </row>
    <row r="1423" spans="1:16" x14ac:dyDescent="0.3">
      <c r="A1423" s="49">
        <v>1377</v>
      </c>
      <c r="B1423" s="115">
        <f t="shared" si="147"/>
        <v>1.3446559297218155</v>
      </c>
      <c r="C1423" s="49">
        <f t="shared" si="148"/>
        <v>942.03988693379824</v>
      </c>
      <c r="D1423" s="49">
        <f t="shared" si="149"/>
        <v>0.26666666666666666</v>
      </c>
      <c r="E1423" s="49">
        <f t="shared" si="149"/>
        <v>0.52184313725490195</v>
      </c>
      <c r="F1423" s="49">
        <f t="shared" si="149"/>
        <v>0.79595294117647053</v>
      </c>
      <c r="G1423" s="49" t="e">
        <f t="shared" ref="G1423:I1438" si="152">G1422</f>
        <v>#REF!</v>
      </c>
      <c r="H1423" s="49" t="e">
        <f t="shared" si="152"/>
        <v>#REF!</v>
      </c>
      <c r="I1423" s="49" t="e">
        <f t="shared" si="152"/>
        <v>#REF!</v>
      </c>
      <c r="J1423" s="116"/>
      <c r="K1423" s="116"/>
      <c r="L1423" s="116"/>
      <c r="N1423" s="49">
        <v>68</v>
      </c>
      <c r="O1423" s="49">
        <v>133.07</v>
      </c>
      <c r="P1423" s="49">
        <v>202.96799999999999</v>
      </c>
    </row>
    <row r="1424" spans="1:16" x14ac:dyDescent="0.3">
      <c r="A1424" s="49">
        <v>1378</v>
      </c>
      <c r="B1424" s="115">
        <f t="shared" si="147"/>
        <v>1.3426549536359198</v>
      </c>
      <c r="C1424" s="49">
        <f t="shared" si="148"/>
        <v>943.44382119152374</v>
      </c>
      <c r="D1424" s="49">
        <f t="shared" si="149"/>
        <v>0.26923529411764707</v>
      </c>
      <c r="E1424" s="49">
        <f t="shared" si="149"/>
        <v>0.51349803921568626</v>
      </c>
      <c r="F1424" s="49">
        <f t="shared" si="149"/>
        <v>0.81176470588235283</v>
      </c>
      <c r="G1424" s="49" t="e">
        <f t="shared" si="152"/>
        <v>#REF!</v>
      </c>
      <c r="H1424" s="49" t="e">
        <f t="shared" si="152"/>
        <v>#REF!</v>
      </c>
      <c r="I1424" s="49" t="e">
        <f t="shared" si="152"/>
        <v>#REF!</v>
      </c>
      <c r="J1424" s="116"/>
      <c r="K1424" s="116"/>
      <c r="L1424" s="116"/>
      <c r="N1424" s="49">
        <v>68.655000000000001</v>
      </c>
      <c r="O1424" s="49">
        <v>130.94200000000001</v>
      </c>
      <c r="P1424" s="49">
        <v>207</v>
      </c>
    </row>
    <row r="1425" spans="1:16" x14ac:dyDescent="0.3">
      <c r="A1425" s="49">
        <v>1379</v>
      </c>
      <c r="B1425" s="115">
        <f t="shared" si="147"/>
        <v>1.3406539775500244</v>
      </c>
      <c r="C1425" s="49">
        <f t="shared" si="148"/>
        <v>944.8519462977797</v>
      </c>
      <c r="D1425" s="49">
        <f t="shared" si="149"/>
        <v>0.27450980392156865</v>
      </c>
      <c r="E1425" s="49">
        <f t="shared" si="149"/>
        <v>0.5058078431372548</v>
      </c>
      <c r="F1425" s="49">
        <f t="shared" si="149"/>
        <v>0.82074117647058809</v>
      </c>
      <c r="G1425" s="49" t="e">
        <f t="shared" si="152"/>
        <v>#REF!</v>
      </c>
      <c r="H1425" s="49" t="e">
        <f t="shared" si="152"/>
        <v>#REF!</v>
      </c>
      <c r="I1425" s="49" t="e">
        <f t="shared" si="152"/>
        <v>#REF!</v>
      </c>
      <c r="J1425" s="116"/>
      <c r="K1425" s="116"/>
      <c r="L1425" s="116"/>
      <c r="N1425" s="49">
        <v>70</v>
      </c>
      <c r="O1425" s="49">
        <v>128.98099999999999</v>
      </c>
      <c r="P1425" s="49">
        <v>209.28899999999999</v>
      </c>
    </row>
    <row r="1426" spans="1:16" x14ac:dyDescent="0.3">
      <c r="A1426" s="49">
        <v>1380</v>
      </c>
      <c r="B1426" s="115">
        <f t="shared" si="147"/>
        <v>1.3386530014641287</v>
      </c>
      <c r="C1426" s="49">
        <f t="shared" si="148"/>
        <v>946.26428104560898</v>
      </c>
      <c r="D1426" s="49">
        <f t="shared" si="149"/>
        <v>0.27450980392156865</v>
      </c>
      <c r="E1426" s="49">
        <f t="shared" si="149"/>
        <v>0.51500784313725489</v>
      </c>
      <c r="F1426" s="49">
        <f t="shared" si="149"/>
        <v>0.83921568627450982</v>
      </c>
      <c r="G1426" s="49" t="e">
        <f t="shared" si="152"/>
        <v>#REF!</v>
      </c>
      <c r="H1426" s="49" t="e">
        <f t="shared" si="152"/>
        <v>#REF!</v>
      </c>
      <c r="I1426" s="49" t="e">
        <f t="shared" si="152"/>
        <v>#REF!</v>
      </c>
      <c r="J1426" s="116"/>
      <c r="K1426" s="116"/>
      <c r="L1426" s="116"/>
      <c r="N1426" s="49">
        <v>70</v>
      </c>
      <c r="O1426" s="49">
        <v>131.327</v>
      </c>
      <c r="P1426" s="49">
        <v>214</v>
      </c>
    </row>
    <row r="1427" spans="1:16" x14ac:dyDescent="0.3">
      <c r="A1427" s="49">
        <v>1381</v>
      </c>
      <c r="B1427" s="115">
        <f t="shared" si="147"/>
        <v>1.3366520253782332</v>
      </c>
      <c r="C1427" s="49">
        <f t="shared" si="148"/>
        <v>947.68084434058744</v>
      </c>
      <c r="D1427" s="49">
        <f t="shared" si="149"/>
        <v>0.27450980392156865</v>
      </c>
      <c r="E1427" s="49">
        <f t="shared" si="149"/>
        <v>0.5125333333333334</v>
      </c>
      <c r="F1427" s="49">
        <f t="shared" si="149"/>
        <v>0.8379372549019608</v>
      </c>
      <c r="G1427" s="49" t="e">
        <f t="shared" si="152"/>
        <v>#REF!</v>
      </c>
      <c r="H1427" s="49" t="e">
        <f t="shared" si="152"/>
        <v>#REF!</v>
      </c>
      <c r="I1427" s="49" t="e">
        <f t="shared" si="152"/>
        <v>#REF!</v>
      </c>
      <c r="J1427" s="116"/>
      <c r="K1427" s="116"/>
      <c r="L1427" s="116"/>
      <c r="N1427" s="49">
        <v>70</v>
      </c>
      <c r="O1427" s="49">
        <v>130.696</v>
      </c>
      <c r="P1427" s="49">
        <v>213.67400000000001</v>
      </c>
    </row>
    <row r="1428" spans="1:16" x14ac:dyDescent="0.3">
      <c r="A1428" s="49">
        <v>1382</v>
      </c>
      <c r="B1428" s="115">
        <f t="shared" si="147"/>
        <v>1.3346510492923376</v>
      </c>
      <c r="C1428" s="49">
        <f t="shared" si="148"/>
        <v>949.10165520166777</v>
      </c>
      <c r="D1428" s="49">
        <f t="shared" si="149"/>
        <v>0.27578627450980392</v>
      </c>
      <c r="E1428" s="49">
        <f t="shared" si="149"/>
        <v>0.49940784313725484</v>
      </c>
      <c r="F1428" s="49">
        <f t="shared" si="149"/>
        <v>0.83529411764705874</v>
      </c>
      <c r="G1428" s="49" t="e">
        <f t="shared" si="152"/>
        <v>#REF!</v>
      </c>
      <c r="H1428" s="49" t="e">
        <f t="shared" si="152"/>
        <v>#REF!</v>
      </c>
      <c r="I1428" s="49" t="e">
        <f t="shared" si="152"/>
        <v>#REF!</v>
      </c>
      <c r="J1428" s="116"/>
      <c r="K1428" s="116"/>
      <c r="L1428" s="116"/>
      <c r="N1428" s="49">
        <v>70.325500000000005</v>
      </c>
      <c r="O1428" s="49">
        <v>127.349</v>
      </c>
      <c r="P1428" s="49">
        <v>213</v>
      </c>
    </row>
    <row r="1429" spans="1:16" x14ac:dyDescent="0.3">
      <c r="A1429" s="49">
        <v>1383</v>
      </c>
      <c r="B1429" s="115">
        <f t="shared" si="147"/>
        <v>1.3326500732064421</v>
      </c>
      <c r="C1429" s="49">
        <f t="shared" si="148"/>
        <v>950.52673276203063</v>
      </c>
      <c r="D1429" s="49">
        <f t="shared" si="149"/>
        <v>0.27843137254901956</v>
      </c>
      <c r="E1429" s="49">
        <f t="shared" si="149"/>
        <v>0.49443921568627452</v>
      </c>
      <c r="F1429" s="49">
        <f t="shared" si="149"/>
        <v>0.84039215686274515</v>
      </c>
      <c r="G1429" s="49" t="e">
        <f t="shared" si="152"/>
        <v>#REF!</v>
      </c>
      <c r="H1429" s="49" t="e">
        <f t="shared" si="152"/>
        <v>#REF!</v>
      </c>
      <c r="I1429" s="49" t="e">
        <f t="shared" si="152"/>
        <v>#REF!</v>
      </c>
      <c r="J1429" s="116"/>
      <c r="K1429" s="116"/>
      <c r="L1429" s="116"/>
      <c r="N1429" s="49">
        <v>71</v>
      </c>
      <c r="O1429" s="49">
        <v>126.08199999999999</v>
      </c>
      <c r="P1429" s="49">
        <v>214.3</v>
      </c>
    </row>
    <row r="1430" spans="1:16" x14ac:dyDescent="0.3">
      <c r="A1430" s="49">
        <v>1384</v>
      </c>
      <c r="B1430" s="115">
        <f t="shared" si="147"/>
        <v>1.3306490971205465</v>
      </c>
      <c r="C1430" s="49">
        <f t="shared" si="148"/>
        <v>951.95609626994349</v>
      </c>
      <c r="D1430" s="49">
        <f t="shared" si="149"/>
        <v>0.28352235294117645</v>
      </c>
      <c r="E1430" s="49">
        <f t="shared" si="149"/>
        <v>0.49472156862745092</v>
      </c>
      <c r="F1430" s="49">
        <f t="shared" si="149"/>
        <v>0.85098039215686272</v>
      </c>
      <c r="G1430" s="49" t="e">
        <f t="shared" si="152"/>
        <v>#REF!</v>
      </c>
      <c r="H1430" s="49" t="e">
        <f t="shared" si="152"/>
        <v>#REF!</v>
      </c>
      <c r="I1430" s="49" t="e">
        <f t="shared" si="152"/>
        <v>#REF!</v>
      </c>
      <c r="J1430" s="116"/>
      <c r="K1430" s="116"/>
      <c r="L1430" s="116"/>
      <c r="N1430" s="49">
        <v>72.298199999999994</v>
      </c>
      <c r="O1430" s="49">
        <v>126.154</v>
      </c>
      <c r="P1430" s="49">
        <v>217</v>
      </c>
    </row>
    <row r="1431" spans="1:16" x14ac:dyDescent="0.3">
      <c r="A1431" s="49">
        <v>1385</v>
      </c>
      <c r="B1431" s="115">
        <f t="shared" si="147"/>
        <v>1.328648121034651</v>
      </c>
      <c r="C1431" s="49">
        <f t="shared" si="148"/>
        <v>953.38976508962708</v>
      </c>
      <c r="D1431" s="49">
        <f t="shared" si="149"/>
        <v>0.29411764705882354</v>
      </c>
      <c r="E1431" s="49">
        <f t="shared" si="149"/>
        <v>0.49157647058823523</v>
      </c>
      <c r="F1431" s="49">
        <f t="shared" si="149"/>
        <v>0.85479215686274512</v>
      </c>
      <c r="G1431" s="49" t="e">
        <f t="shared" si="152"/>
        <v>#REF!</v>
      </c>
      <c r="H1431" s="49" t="e">
        <f t="shared" si="152"/>
        <v>#REF!</v>
      </c>
      <c r="I1431" s="49" t="e">
        <f t="shared" si="152"/>
        <v>#REF!</v>
      </c>
      <c r="J1431" s="116"/>
      <c r="K1431" s="116"/>
      <c r="L1431" s="116"/>
      <c r="N1431" s="49">
        <v>75</v>
      </c>
      <c r="O1431" s="49">
        <v>125.352</v>
      </c>
      <c r="P1431" s="49">
        <v>217.97200000000001</v>
      </c>
    </row>
    <row r="1432" spans="1:16" x14ac:dyDescent="0.3">
      <c r="A1432" s="49">
        <v>1386</v>
      </c>
      <c r="B1432" s="115">
        <f t="shared" si="147"/>
        <v>1.3266471449487554</v>
      </c>
      <c r="C1432" s="49">
        <f t="shared" si="148"/>
        <v>954.82775870213038</v>
      </c>
      <c r="D1432" s="49">
        <f t="shared" si="149"/>
        <v>0.28396627450980394</v>
      </c>
      <c r="E1432" s="49">
        <f t="shared" si="149"/>
        <v>0.48269411764705883</v>
      </c>
      <c r="F1432" s="49">
        <f t="shared" si="149"/>
        <v>0.86274509803921573</v>
      </c>
      <c r="G1432" s="49" t="e">
        <f t="shared" si="152"/>
        <v>#REF!</v>
      </c>
      <c r="H1432" s="49" t="e">
        <f t="shared" si="152"/>
        <v>#REF!</v>
      </c>
      <c r="I1432" s="49" t="e">
        <f t="shared" si="152"/>
        <v>#REF!</v>
      </c>
      <c r="J1432" s="116"/>
      <c r="K1432" s="116"/>
      <c r="L1432" s="116"/>
      <c r="N1432" s="49">
        <v>72.4114</v>
      </c>
      <c r="O1432" s="49">
        <v>123.087</v>
      </c>
      <c r="P1432" s="49">
        <v>220</v>
      </c>
    </row>
    <row r="1433" spans="1:16" x14ac:dyDescent="0.3">
      <c r="A1433" s="49">
        <v>1387</v>
      </c>
      <c r="B1433" s="115">
        <f t="shared" si="147"/>
        <v>1.3246461688628599</v>
      </c>
      <c r="C1433" s="49">
        <f t="shared" si="148"/>
        <v>956.27009670621203</v>
      </c>
      <c r="D1433" s="49">
        <f t="shared" si="149"/>
        <v>0.2627450980392157</v>
      </c>
      <c r="E1433" s="49">
        <f t="shared" si="149"/>
        <v>0.47258039215686271</v>
      </c>
      <c r="F1433" s="49">
        <f t="shared" si="149"/>
        <v>0.86654509803921564</v>
      </c>
      <c r="G1433" s="49" t="e">
        <f t="shared" si="152"/>
        <v>#REF!</v>
      </c>
      <c r="H1433" s="49" t="e">
        <f t="shared" si="152"/>
        <v>#REF!</v>
      </c>
      <c r="I1433" s="49" t="e">
        <f t="shared" si="152"/>
        <v>#REF!</v>
      </c>
      <c r="J1433" s="116"/>
      <c r="K1433" s="116"/>
      <c r="L1433" s="116"/>
      <c r="N1433" s="49">
        <v>67</v>
      </c>
      <c r="O1433" s="49">
        <v>120.508</v>
      </c>
      <c r="P1433" s="49">
        <v>220.96899999999999</v>
      </c>
    </row>
    <row r="1434" spans="1:16" x14ac:dyDescent="0.3">
      <c r="A1434" s="49">
        <v>1388</v>
      </c>
      <c r="B1434" s="115">
        <f t="shared" si="147"/>
        <v>1.3226451927769642</v>
      </c>
      <c r="C1434" s="49">
        <f t="shared" si="148"/>
        <v>957.71679881923205</v>
      </c>
      <c r="D1434" s="49">
        <f t="shared" si="149"/>
        <v>0.26780549019607841</v>
      </c>
      <c r="E1434" s="49">
        <f t="shared" si="149"/>
        <v>0.47064313725490192</v>
      </c>
      <c r="F1434" s="49">
        <f t="shared" si="149"/>
        <v>0.87450980392156863</v>
      </c>
      <c r="G1434" s="49" t="e">
        <f t="shared" si="152"/>
        <v>#REF!</v>
      </c>
      <c r="H1434" s="49" t="e">
        <f t="shared" si="152"/>
        <v>#REF!</v>
      </c>
      <c r="I1434" s="49" t="e">
        <f t="shared" si="152"/>
        <v>#REF!</v>
      </c>
      <c r="J1434" s="116"/>
      <c r="K1434" s="116"/>
      <c r="L1434" s="116"/>
      <c r="N1434" s="49">
        <v>68.290400000000005</v>
      </c>
      <c r="O1434" s="49">
        <v>120.014</v>
      </c>
      <c r="P1434" s="49">
        <v>223</v>
      </c>
    </row>
    <row r="1435" spans="1:16" x14ac:dyDescent="0.3">
      <c r="A1435" s="49">
        <v>1389</v>
      </c>
      <c r="B1435" s="115">
        <f t="shared" si="147"/>
        <v>1.3206442166910688</v>
      </c>
      <c r="C1435" s="49">
        <f t="shared" si="148"/>
        <v>959.16788487804899</v>
      </c>
      <c r="D1435" s="49">
        <f t="shared" si="149"/>
        <v>0.27843137254901956</v>
      </c>
      <c r="E1435" s="49">
        <f t="shared" si="149"/>
        <v>0.48067843137254895</v>
      </c>
      <c r="F1435" s="49">
        <f t="shared" si="149"/>
        <v>0.86819215686274509</v>
      </c>
      <c r="G1435" s="49" t="e">
        <f t="shared" si="152"/>
        <v>#REF!</v>
      </c>
      <c r="H1435" s="49" t="e">
        <f t="shared" si="152"/>
        <v>#REF!</v>
      </c>
      <c r="I1435" s="49" t="e">
        <f t="shared" si="152"/>
        <v>#REF!</v>
      </c>
      <c r="J1435" s="116"/>
      <c r="K1435" s="116"/>
      <c r="L1435" s="116"/>
      <c r="N1435" s="49">
        <v>71</v>
      </c>
      <c r="O1435" s="49">
        <v>122.57299999999999</v>
      </c>
      <c r="P1435" s="49">
        <v>221.38900000000001</v>
      </c>
    </row>
    <row r="1436" spans="1:16" x14ac:dyDescent="0.3">
      <c r="A1436" s="49">
        <v>1390</v>
      </c>
      <c r="B1436" s="115">
        <f t="shared" si="147"/>
        <v>1.3186432406051731</v>
      </c>
      <c r="C1436" s="49">
        <f t="shared" si="148"/>
        <v>960.62337483992781</v>
      </c>
      <c r="D1436" s="49">
        <f t="shared" si="149"/>
        <v>0.27843137254901956</v>
      </c>
      <c r="E1436" s="49">
        <f t="shared" si="149"/>
        <v>0.48501176470588231</v>
      </c>
      <c r="F1436" s="49">
        <f t="shared" si="149"/>
        <v>0.85490196078431369</v>
      </c>
      <c r="G1436" s="49" t="e">
        <f t="shared" si="152"/>
        <v>#REF!</v>
      </c>
      <c r="H1436" s="49" t="e">
        <f t="shared" si="152"/>
        <v>#REF!</v>
      </c>
      <c r="I1436" s="49" t="e">
        <f t="shared" si="152"/>
        <v>#REF!</v>
      </c>
      <c r="J1436" s="116"/>
      <c r="K1436" s="116"/>
      <c r="L1436" s="116"/>
      <c r="N1436" s="49">
        <v>71</v>
      </c>
      <c r="O1436" s="49">
        <v>123.678</v>
      </c>
      <c r="P1436" s="49">
        <v>218</v>
      </c>
    </row>
    <row r="1437" spans="1:16" x14ac:dyDescent="0.3">
      <c r="A1437" s="49">
        <v>1391</v>
      </c>
      <c r="B1437" s="115">
        <f t="shared" si="147"/>
        <v>1.3166422645192777</v>
      </c>
      <c r="C1437" s="49">
        <f t="shared" si="148"/>
        <v>962.08328878345344</v>
      </c>
      <c r="D1437" s="49">
        <f t="shared" si="149"/>
        <v>0.27843137254901956</v>
      </c>
      <c r="E1437" s="49">
        <f t="shared" si="149"/>
        <v>0.48102352941176474</v>
      </c>
      <c r="F1437" s="49">
        <f t="shared" si="149"/>
        <v>0.86623529411764699</v>
      </c>
      <c r="G1437" s="49" t="e">
        <f t="shared" si="152"/>
        <v>#REF!</v>
      </c>
      <c r="H1437" s="49" t="e">
        <f t="shared" si="152"/>
        <v>#REF!</v>
      </c>
      <c r="I1437" s="49" t="e">
        <f t="shared" si="152"/>
        <v>#REF!</v>
      </c>
      <c r="J1437" s="116"/>
      <c r="K1437" s="116"/>
      <c r="L1437" s="116"/>
      <c r="N1437" s="49">
        <v>71</v>
      </c>
      <c r="O1437" s="49">
        <v>122.661</v>
      </c>
      <c r="P1437" s="49">
        <v>220.89</v>
      </c>
    </row>
    <row r="1438" spans="1:16" x14ac:dyDescent="0.3">
      <c r="A1438" s="49">
        <v>1392</v>
      </c>
      <c r="B1438" s="115">
        <f t="shared" si="147"/>
        <v>1.314641288433382</v>
      </c>
      <c r="C1438" s="49">
        <f t="shared" si="148"/>
        <v>963.54764690945569</v>
      </c>
      <c r="D1438" s="49">
        <f t="shared" si="149"/>
        <v>0.27591647058823526</v>
      </c>
      <c r="E1438" s="49">
        <f t="shared" si="149"/>
        <v>0.47453333333333331</v>
      </c>
      <c r="F1438" s="49">
        <f t="shared" si="149"/>
        <v>0.89019607843137261</v>
      </c>
      <c r="G1438" s="49" t="e">
        <f t="shared" si="152"/>
        <v>#REF!</v>
      </c>
      <c r="H1438" s="49" t="e">
        <f t="shared" si="152"/>
        <v>#REF!</v>
      </c>
      <c r="I1438" s="49" t="e">
        <f t="shared" si="152"/>
        <v>#REF!</v>
      </c>
      <c r="J1438" s="116"/>
      <c r="K1438" s="116"/>
      <c r="L1438" s="116"/>
      <c r="N1438" s="49">
        <v>70.358699999999999</v>
      </c>
      <c r="O1438" s="49">
        <v>121.006</v>
      </c>
      <c r="P1438" s="49">
        <v>227</v>
      </c>
    </row>
    <row r="1439" spans="1:16" x14ac:dyDescent="0.3">
      <c r="A1439" s="49">
        <v>1393</v>
      </c>
      <c r="B1439" s="115">
        <f t="shared" si="147"/>
        <v>1.3126403123474866</v>
      </c>
      <c r="C1439" s="49">
        <f t="shared" si="148"/>
        <v>965.01646954193961</v>
      </c>
      <c r="D1439" s="49">
        <f t="shared" si="149"/>
        <v>0.27058823529411768</v>
      </c>
      <c r="E1439" s="49">
        <f t="shared" si="149"/>
        <v>0.46287058823529409</v>
      </c>
      <c r="F1439" s="49">
        <f t="shared" si="149"/>
        <v>0.89647450980392152</v>
      </c>
      <c r="G1439" s="49" t="e">
        <f t="shared" ref="G1439:I1454" si="153">G1438</f>
        <v>#REF!</v>
      </c>
      <c r="H1439" s="49" t="e">
        <f t="shared" si="153"/>
        <v>#REF!</v>
      </c>
      <c r="I1439" s="49" t="e">
        <f t="shared" si="153"/>
        <v>#REF!</v>
      </c>
      <c r="J1439" s="116"/>
      <c r="K1439" s="116"/>
      <c r="L1439" s="116"/>
      <c r="N1439" s="49">
        <v>69</v>
      </c>
      <c r="O1439" s="49">
        <v>118.032</v>
      </c>
      <c r="P1439" s="49">
        <v>228.601</v>
      </c>
    </row>
    <row r="1440" spans="1:16" x14ac:dyDescent="0.3">
      <c r="A1440" s="49">
        <v>1394</v>
      </c>
      <c r="B1440" s="115">
        <f t="shared" si="147"/>
        <v>1.3106393362615909</v>
      </c>
      <c r="C1440" s="49">
        <f t="shared" si="148"/>
        <v>966.48977712902661</v>
      </c>
      <c r="D1440" s="49">
        <f t="shared" si="149"/>
        <v>0.27434901960784314</v>
      </c>
      <c r="E1440" s="49">
        <f t="shared" si="149"/>
        <v>0.45496862745098038</v>
      </c>
      <c r="F1440" s="49">
        <f t="shared" si="149"/>
        <v>0.90980392156862744</v>
      </c>
      <c r="G1440" s="49" t="e">
        <f t="shared" si="153"/>
        <v>#REF!</v>
      </c>
      <c r="H1440" s="49" t="e">
        <f t="shared" si="153"/>
        <v>#REF!</v>
      </c>
      <c r="I1440" s="49" t="e">
        <f t="shared" si="153"/>
        <v>#REF!</v>
      </c>
      <c r="J1440" s="116"/>
      <c r="K1440" s="116"/>
      <c r="L1440" s="116"/>
      <c r="N1440" s="49">
        <v>69.959000000000003</v>
      </c>
      <c r="O1440" s="49">
        <v>116.017</v>
      </c>
      <c r="P1440" s="49">
        <v>232</v>
      </c>
    </row>
    <row r="1441" spans="1:16" x14ac:dyDescent="0.3">
      <c r="A1441" s="49">
        <v>1395</v>
      </c>
      <c r="B1441" s="115">
        <f t="shared" si="147"/>
        <v>1.3086383601756955</v>
      </c>
      <c r="C1441" s="49">
        <f t="shared" si="148"/>
        <v>967.96759024390269</v>
      </c>
      <c r="D1441" s="49">
        <f t="shared" si="149"/>
        <v>0.28235294117647058</v>
      </c>
      <c r="E1441" s="49">
        <f t="shared" si="149"/>
        <v>0.45370980392156857</v>
      </c>
      <c r="F1441" s="49">
        <f t="shared" si="149"/>
        <v>0.90870588235294125</v>
      </c>
      <c r="G1441" s="49" t="e">
        <f t="shared" si="153"/>
        <v>#REF!</v>
      </c>
      <c r="H1441" s="49" t="e">
        <f t="shared" si="153"/>
        <v>#REF!</v>
      </c>
      <c r="I1441" s="49" t="e">
        <f t="shared" si="153"/>
        <v>#REF!</v>
      </c>
      <c r="J1441" s="116"/>
      <c r="K1441" s="116"/>
      <c r="L1441" s="116"/>
      <c r="N1441" s="49">
        <v>72</v>
      </c>
      <c r="O1441" s="49">
        <v>115.696</v>
      </c>
      <c r="P1441" s="49">
        <v>231.72</v>
      </c>
    </row>
    <row r="1442" spans="1:16" x14ac:dyDescent="0.3">
      <c r="A1442" s="49">
        <v>1396</v>
      </c>
      <c r="B1442" s="115">
        <f t="shared" si="147"/>
        <v>1.3066373840897998</v>
      </c>
      <c r="C1442" s="49">
        <f t="shared" si="148"/>
        <v>969.449929585777</v>
      </c>
      <c r="D1442" s="49">
        <f t="shared" si="149"/>
        <v>0.28110313725490194</v>
      </c>
      <c r="E1442" s="49">
        <f t="shared" si="149"/>
        <v>0.45072549019607838</v>
      </c>
      <c r="F1442" s="49">
        <f t="shared" si="149"/>
        <v>0.90665098039215675</v>
      </c>
      <c r="G1442" s="49" t="e">
        <f t="shared" si="153"/>
        <v>#REF!</v>
      </c>
      <c r="H1442" s="49" t="e">
        <f t="shared" si="153"/>
        <v>#REF!</v>
      </c>
      <c r="I1442" s="49" t="e">
        <f t="shared" si="153"/>
        <v>#REF!</v>
      </c>
      <c r="J1442" s="116"/>
      <c r="K1442" s="116"/>
      <c r="L1442" s="116"/>
      <c r="N1442" s="49">
        <v>71.681299999999993</v>
      </c>
      <c r="O1442" s="49">
        <v>114.935</v>
      </c>
      <c r="P1442" s="49">
        <v>231.196</v>
      </c>
    </row>
    <row r="1443" spans="1:16" x14ac:dyDescent="0.3">
      <c r="A1443" s="49">
        <v>1397</v>
      </c>
      <c r="B1443" s="115">
        <f t="shared" si="147"/>
        <v>1.3046364080039043</v>
      </c>
      <c r="C1443" s="49">
        <f t="shared" si="148"/>
        <v>970.9368159808472</v>
      </c>
      <c r="D1443" s="49">
        <f t="shared" si="149"/>
        <v>0.27843137254901956</v>
      </c>
      <c r="E1443" s="49">
        <f t="shared" si="149"/>
        <v>0.45198823529411764</v>
      </c>
      <c r="F1443" s="49">
        <f t="shared" si="149"/>
        <v>0.9082980392156863</v>
      </c>
      <c r="G1443" s="49" t="e">
        <f t="shared" si="153"/>
        <v>#REF!</v>
      </c>
      <c r="H1443" s="49" t="e">
        <f t="shared" si="153"/>
        <v>#REF!</v>
      </c>
      <c r="I1443" s="49" t="e">
        <f t="shared" si="153"/>
        <v>#REF!</v>
      </c>
      <c r="J1443" s="116"/>
      <c r="K1443" s="116"/>
      <c r="L1443" s="116"/>
      <c r="N1443" s="49">
        <v>71</v>
      </c>
      <c r="O1443" s="49">
        <v>115.25700000000001</v>
      </c>
      <c r="P1443" s="49">
        <v>231.61600000000001</v>
      </c>
    </row>
    <row r="1444" spans="1:16" x14ac:dyDescent="0.3">
      <c r="A1444" s="49">
        <v>1398</v>
      </c>
      <c r="B1444" s="115">
        <f t="shared" si="147"/>
        <v>1.3026354319180087</v>
      </c>
      <c r="C1444" s="49">
        <f t="shared" si="148"/>
        <v>972.42827038327562</v>
      </c>
      <c r="D1444" s="49">
        <f t="shared" si="149"/>
        <v>0.27718549019607847</v>
      </c>
      <c r="E1444" s="49">
        <f t="shared" si="149"/>
        <v>0.45490196078431372</v>
      </c>
      <c r="F1444" s="49">
        <f t="shared" si="149"/>
        <v>0.91159607843137247</v>
      </c>
      <c r="G1444" s="49" t="e">
        <f t="shared" si="153"/>
        <v>#REF!</v>
      </c>
      <c r="H1444" s="49" t="e">
        <f t="shared" si="153"/>
        <v>#REF!</v>
      </c>
      <c r="I1444" s="49" t="e">
        <f t="shared" si="153"/>
        <v>#REF!</v>
      </c>
      <c r="J1444" s="116"/>
      <c r="K1444" s="116"/>
      <c r="L1444" s="116"/>
      <c r="N1444" s="49">
        <v>70.682299999999998</v>
      </c>
      <c r="O1444" s="49">
        <v>116</v>
      </c>
      <c r="P1444" s="49">
        <v>232.45699999999999</v>
      </c>
    </row>
    <row r="1445" spans="1:16" x14ac:dyDescent="0.3">
      <c r="A1445" s="49">
        <v>1399</v>
      </c>
      <c r="B1445" s="115">
        <f t="shared" si="147"/>
        <v>1.3006344558321132</v>
      </c>
      <c r="C1445" s="49">
        <f t="shared" si="148"/>
        <v>973.92431387617285</v>
      </c>
      <c r="D1445" s="49">
        <f t="shared" si="149"/>
        <v>0.27450980392156865</v>
      </c>
      <c r="E1445" s="49">
        <f t="shared" si="149"/>
        <v>0.45241568627450979</v>
      </c>
      <c r="F1445" s="49">
        <f t="shared" si="149"/>
        <v>0.92286666666666661</v>
      </c>
      <c r="G1445" s="49" t="e">
        <f t="shared" si="153"/>
        <v>#REF!</v>
      </c>
      <c r="H1445" s="49" t="e">
        <f t="shared" si="153"/>
        <v>#REF!</v>
      </c>
      <c r="I1445" s="49" t="e">
        <f t="shared" si="153"/>
        <v>#REF!</v>
      </c>
      <c r="J1445" s="116"/>
      <c r="K1445" s="116"/>
      <c r="L1445" s="116"/>
      <c r="N1445" s="49">
        <v>70</v>
      </c>
      <c r="O1445" s="49">
        <v>115.366</v>
      </c>
      <c r="P1445" s="49">
        <v>235.33099999999999</v>
      </c>
    </row>
    <row r="1446" spans="1:16" x14ac:dyDescent="0.3">
      <c r="A1446" s="49">
        <v>1400</v>
      </c>
      <c r="B1446" s="115">
        <f t="shared" si="147"/>
        <v>1.2986334797462176</v>
      </c>
      <c r="C1446" s="49">
        <f t="shared" si="148"/>
        <v>975.42496767259229</v>
      </c>
      <c r="D1446" s="49">
        <f t="shared" si="149"/>
        <v>0.28320470588235297</v>
      </c>
      <c r="E1446" s="49">
        <f t="shared" si="149"/>
        <v>0.4433333333333333</v>
      </c>
      <c r="F1446" s="49">
        <f t="shared" si="149"/>
        <v>0.94582352941176473</v>
      </c>
      <c r="G1446" s="49" t="e">
        <f t="shared" si="153"/>
        <v>#REF!</v>
      </c>
      <c r="H1446" s="49" t="e">
        <f t="shared" si="153"/>
        <v>#REF!</v>
      </c>
      <c r="I1446" s="49" t="e">
        <f t="shared" si="153"/>
        <v>#REF!</v>
      </c>
      <c r="J1446" s="116"/>
      <c r="K1446" s="116"/>
      <c r="L1446" s="116"/>
      <c r="N1446" s="49">
        <v>72.217200000000005</v>
      </c>
      <c r="O1446" s="49">
        <v>113.05</v>
      </c>
      <c r="P1446" s="49">
        <v>241.185</v>
      </c>
    </row>
    <row r="1447" spans="1:16" x14ac:dyDescent="0.3">
      <c r="A1447" s="49">
        <v>1401</v>
      </c>
      <c r="B1447" s="115">
        <f t="shared" si="147"/>
        <v>1.2966325036603221</v>
      </c>
      <c r="C1447" s="49">
        <f t="shared" si="148"/>
        <v>976.93025311653139</v>
      </c>
      <c r="D1447" s="49">
        <f t="shared" si="149"/>
        <v>0.30196078431372547</v>
      </c>
      <c r="E1447" s="49">
        <f t="shared" si="149"/>
        <v>0.43428627450980389</v>
      </c>
      <c r="F1447" s="49">
        <f t="shared" si="149"/>
        <v>0.9336392156862745</v>
      </c>
      <c r="G1447" s="49" t="e">
        <f t="shared" si="153"/>
        <v>#REF!</v>
      </c>
      <c r="H1447" s="49" t="e">
        <f t="shared" si="153"/>
        <v>#REF!</v>
      </c>
      <c r="I1447" s="49" t="e">
        <f t="shared" si="153"/>
        <v>#REF!</v>
      </c>
      <c r="J1447" s="116"/>
      <c r="K1447" s="116"/>
      <c r="L1447" s="116"/>
      <c r="N1447" s="49">
        <v>77</v>
      </c>
      <c r="O1447" s="49">
        <v>110.74299999999999</v>
      </c>
      <c r="P1447" s="49">
        <v>238.078</v>
      </c>
    </row>
    <row r="1448" spans="1:16" x14ac:dyDescent="0.3">
      <c r="A1448" s="49">
        <v>1402</v>
      </c>
      <c r="B1448" s="115">
        <f t="shared" si="147"/>
        <v>1.2946315275744265</v>
      </c>
      <c r="C1448" s="49">
        <f t="shared" si="148"/>
        <v>978.44019168394493</v>
      </c>
      <c r="D1448" s="49">
        <f t="shared" si="149"/>
        <v>0.29700745098039216</v>
      </c>
      <c r="E1448" s="49">
        <f t="shared" si="149"/>
        <v>0.42972549019607842</v>
      </c>
      <c r="F1448" s="49">
        <f t="shared" si="149"/>
        <v>0.90966666666666662</v>
      </c>
      <c r="G1448" s="49" t="e">
        <f t="shared" si="153"/>
        <v>#REF!</v>
      </c>
      <c r="H1448" s="49" t="e">
        <f t="shared" si="153"/>
        <v>#REF!</v>
      </c>
      <c r="I1448" s="49" t="e">
        <f t="shared" si="153"/>
        <v>#REF!</v>
      </c>
      <c r="J1448" s="116"/>
      <c r="K1448" s="116"/>
      <c r="L1448" s="116"/>
      <c r="N1448" s="49">
        <v>75.736900000000006</v>
      </c>
      <c r="O1448" s="49">
        <v>109.58</v>
      </c>
      <c r="P1448" s="49">
        <v>231.965</v>
      </c>
    </row>
    <row r="1449" spans="1:16" x14ac:dyDescent="0.3">
      <c r="A1449" s="49">
        <v>1403</v>
      </c>
      <c r="B1449" s="115">
        <f t="shared" si="147"/>
        <v>1.292630551488531</v>
      </c>
      <c r="C1449" s="49">
        <f t="shared" si="148"/>
        <v>979.95480498376526</v>
      </c>
      <c r="D1449" s="49">
        <f t="shared" si="149"/>
        <v>0.28627450980392155</v>
      </c>
      <c r="E1449" s="49">
        <f t="shared" si="149"/>
        <v>0.42605098039215689</v>
      </c>
      <c r="F1449" s="49">
        <f t="shared" si="149"/>
        <v>0.91507843137254896</v>
      </c>
      <c r="G1449" s="49" t="e">
        <f t="shared" si="153"/>
        <v>#REF!</v>
      </c>
      <c r="H1449" s="49" t="e">
        <f t="shared" si="153"/>
        <v>#REF!</v>
      </c>
      <c r="I1449" s="49" t="e">
        <f t="shared" si="153"/>
        <v>#REF!</v>
      </c>
      <c r="J1449" s="116"/>
      <c r="K1449" s="116"/>
      <c r="L1449" s="116"/>
      <c r="N1449" s="49">
        <v>73</v>
      </c>
      <c r="O1449" s="49">
        <v>108.643</v>
      </c>
      <c r="P1449" s="49">
        <v>233.345</v>
      </c>
    </row>
    <row r="1450" spans="1:16" x14ac:dyDescent="0.3">
      <c r="A1450" s="49">
        <v>1404</v>
      </c>
      <c r="B1450" s="115">
        <f t="shared" si="147"/>
        <v>1.2906295754026353</v>
      </c>
      <c r="C1450" s="49">
        <f t="shared" si="148"/>
        <v>981.47411475893398</v>
      </c>
      <c r="D1450" s="49">
        <f t="shared" si="149"/>
        <v>0.28504549019607844</v>
      </c>
      <c r="E1450" s="49">
        <f t="shared" si="149"/>
        <v>0.42965098039215688</v>
      </c>
      <c r="F1450" s="49">
        <f t="shared" si="149"/>
        <v>0.9249686274509803</v>
      </c>
      <c r="G1450" s="49" t="e">
        <f t="shared" si="153"/>
        <v>#REF!</v>
      </c>
      <c r="H1450" s="49" t="e">
        <f t="shared" si="153"/>
        <v>#REF!</v>
      </c>
      <c r="I1450" s="49" t="e">
        <f t="shared" si="153"/>
        <v>#REF!</v>
      </c>
      <c r="J1450" s="116"/>
      <c r="K1450" s="116"/>
      <c r="L1450" s="116"/>
      <c r="N1450" s="49">
        <v>72.686599999999999</v>
      </c>
      <c r="O1450" s="49">
        <v>109.56100000000001</v>
      </c>
      <c r="P1450" s="49">
        <v>235.86699999999999</v>
      </c>
    </row>
    <row r="1451" spans="1:16" x14ac:dyDescent="0.3">
      <c r="A1451" s="49">
        <v>1405</v>
      </c>
      <c r="B1451" s="115">
        <f t="shared" si="147"/>
        <v>1.2886285993167399</v>
      </c>
      <c r="C1451" s="49">
        <f t="shared" si="148"/>
        <v>982.99814288744153</v>
      </c>
      <c r="D1451" s="49">
        <f t="shared" si="149"/>
        <v>0.28268039215686269</v>
      </c>
      <c r="E1451" s="49">
        <f t="shared" si="149"/>
        <v>0.42814117647058819</v>
      </c>
      <c r="F1451" s="49">
        <f t="shared" si="149"/>
        <v>0.93272549019607842</v>
      </c>
      <c r="G1451" s="49" t="e">
        <f t="shared" si="153"/>
        <v>#REF!</v>
      </c>
      <c r="H1451" s="49" t="e">
        <f t="shared" si="153"/>
        <v>#REF!</v>
      </c>
      <c r="I1451" s="49" t="e">
        <f t="shared" si="153"/>
        <v>#REF!</v>
      </c>
      <c r="J1451" s="116"/>
      <c r="K1451" s="116"/>
      <c r="L1451" s="116"/>
      <c r="N1451" s="49">
        <v>72.083500000000001</v>
      </c>
      <c r="O1451" s="49">
        <v>109.176</v>
      </c>
      <c r="P1451" s="49">
        <v>237.845</v>
      </c>
    </row>
    <row r="1452" spans="1:16" x14ac:dyDescent="0.3">
      <c r="A1452" s="49">
        <v>1406</v>
      </c>
      <c r="B1452" s="115">
        <f t="shared" si="147"/>
        <v>1.2866276232308442</v>
      </c>
      <c r="C1452" s="49">
        <f t="shared" si="148"/>
        <v>984.52691138337855</v>
      </c>
      <c r="D1452" s="49">
        <f t="shared" si="149"/>
        <v>0.28634901960784315</v>
      </c>
      <c r="E1452" s="49">
        <f t="shared" si="149"/>
        <v>0.42561176470588236</v>
      </c>
      <c r="F1452" s="49">
        <f t="shared" si="149"/>
        <v>0.94687450980392152</v>
      </c>
      <c r="G1452" s="49" t="e">
        <f t="shared" si="153"/>
        <v>#REF!</v>
      </c>
      <c r="H1452" s="49" t="e">
        <f t="shared" si="153"/>
        <v>#REF!</v>
      </c>
      <c r="I1452" s="49" t="e">
        <f t="shared" si="153"/>
        <v>#REF!</v>
      </c>
      <c r="J1452" s="116"/>
      <c r="K1452" s="116"/>
      <c r="L1452" s="116"/>
      <c r="N1452" s="49">
        <v>73.019000000000005</v>
      </c>
      <c r="O1452" s="49">
        <v>108.53100000000001</v>
      </c>
      <c r="P1452" s="49">
        <v>241.453</v>
      </c>
    </row>
    <row r="1453" spans="1:16" x14ac:dyDescent="0.3">
      <c r="A1453" s="49">
        <v>1407</v>
      </c>
      <c r="B1453" s="115">
        <f t="shared" si="147"/>
        <v>1.2846266471449488</v>
      </c>
      <c r="C1453" s="49">
        <f t="shared" si="148"/>
        <v>986.06044239799428</v>
      </c>
      <c r="D1453" s="49">
        <f t="shared" si="149"/>
        <v>0.29348588235294115</v>
      </c>
      <c r="E1453" s="49">
        <f t="shared" si="149"/>
        <v>0.42842745098039214</v>
      </c>
      <c r="F1453" s="49">
        <f t="shared" si="149"/>
        <v>0.95417647058823529</v>
      </c>
      <c r="G1453" s="49" t="e">
        <f t="shared" si="153"/>
        <v>#REF!</v>
      </c>
      <c r="H1453" s="49" t="e">
        <f t="shared" si="153"/>
        <v>#REF!</v>
      </c>
      <c r="I1453" s="49" t="e">
        <f t="shared" si="153"/>
        <v>#REF!</v>
      </c>
      <c r="J1453" s="116"/>
      <c r="K1453" s="116"/>
      <c r="L1453" s="116"/>
      <c r="N1453" s="49">
        <v>74.838899999999995</v>
      </c>
      <c r="O1453" s="49">
        <v>109.249</v>
      </c>
      <c r="P1453" s="49">
        <v>243.315</v>
      </c>
    </row>
    <row r="1454" spans="1:16" x14ac:dyDescent="0.3">
      <c r="A1454" s="49">
        <v>1408</v>
      </c>
      <c r="B1454" s="115">
        <f t="shared" si="147"/>
        <v>1.2826256710590531</v>
      </c>
      <c r="C1454" s="49">
        <f t="shared" si="148"/>
        <v>987.59875822076822</v>
      </c>
      <c r="D1454" s="49">
        <f t="shared" si="149"/>
        <v>0.29533960784313723</v>
      </c>
      <c r="E1454" s="49">
        <f t="shared" si="149"/>
        <v>0.4220392156862745</v>
      </c>
      <c r="F1454" s="49">
        <f t="shared" si="149"/>
        <v>0.97085098039215689</v>
      </c>
      <c r="G1454" s="49" t="e">
        <f t="shared" si="153"/>
        <v>#REF!</v>
      </c>
      <c r="H1454" s="49" t="e">
        <f t="shared" si="153"/>
        <v>#REF!</v>
      </c>
      <c r="I1454" s="49" t="e">
        <f t="shared" si="153"/>
        <v>#REF!</v>
      </c>
      <c r="J1454" s="116"/>
      <c r="K1454" s="116"/>
      <c r="L1454" s="116"/>
      <c r="N1454" s="49">
        <v>75.311599999999999</v>
      </c>
      <c r="O1454" s="49">
        <v>107.62</v>
      </c>
      <c r="P1454" s="49">
        <v>247.56700000000001</v>
      </c>
    </row>
    <row r="1455" spans="1:16" x14ac:dyDescent="0.3">
      <c r="A1455" s="49">
        <v>1409</v>
      </c>
      <c r="B1455" s="115">
        <f t="shared" ref="B1455:B1518" si="154">4.1/2049*(2049-A1455)</f>
        <v>1.2806246949731577</v>
      </c>
      <c r="C1455" s="49">
        <f t="shared" ref="C1455:C1518" si="155">0.4*18.6*78.1*2.18/B1455</f>
        <v>989.14188128048806</v>
      </c>
      <c r="D1455" s="49">
        <f t="shared" ref="D1455:F1518" si="156">N1455/250/1.02</f>
        <v>0.29934823529411764</v>
      </c>
      <c r="E1455" s="49">
        <f t="shared" si="156"/>
        <v>0.41568627450980389</v>
      </c>
      <c r="F1455" s="49">
        <f t="shared" si="156"/>
        <v>0.9626509803921568</v>
      </c>
      <c r="G1455" s="49" t="e">
        <f t="shared" ref="G1455:I1470" si="157">G1454</f>
        <v>#REF!</v>
      </c>
      <c r="H1455" s="49" t="e">
        <f t="shared" si="157"/>
        <v>#REF!</v>
      </c>
      <c r="I1455" s="49" t="e">
        <f t="shared" si="157"/>
        <v>#REF!</v>
      </c>
      <c r="J1455" s="116"/>
      <c r="K1455" s="116"/>
      <c r="L1455" s="116"/>
      <c r="N1455" s="49">
        <v>76.333799999999997</v>
      </c>
      <c r="O1455" s="49">
        <v>106</v>
      </c>
      <c r="P1455" s="49">
        <v>245.476</v>
      </c>
    </row>
    <row r="1456" spans="1:16" x14ac:dyDescent="0.3">
      <c r="A1456" s="49">
        <v>1410</v>
      </c>
      <c r="B1456" s="115">
        <f t="shared" si="154"/>
        <v>1.278623718887262</v>
      </c>
      <c r="C1456" s="49">
        <f t="shared" si="155"/>
        <v>990.68983414634181</v>
      </c>
      <c r="D1456" s="49">
        <f t="shared" si="156"/>
        <v>0.29755647058823531</v>
      </c>
      <c r="E1456" s="49">
        <f t="shared" si="156"/>
        <v>0.41446274509803921</v>
      </c>
      <c r="F1456" s="49">
        <f t="shared" si="156"/>
        <v>0.94496078431372554</v>
      </c>
      <c r="G1456" s="49" t="e">
        <f t="shared" si="157"/>
        <v>#REF!</v>
      </c>
      <c r="H1456" s="49" t="e">
        <f t="shared" si="157"/>
        <v>#REF!</v>
      </c>
      <c r="I1456" s="49" t="e">
        <f t="shared" si="157"/>
        <v>#REF!</v>
      </c>
      <c r="J1456" s="116"/>
      <c r="K1456" s="116"/>
      <c r="L1456" s="116"/>
      <c r="N1456" s="49">
        <v>75.876900000000006</v>
      </c>
      <c r="O1456" s="49">
        <v>105.688</v>
      </c>
      <c r="P1456" s="49">
        <v>240.965</v>
      </c>
    </row>
    <row r="1457" spans="1:16" x14ac:dyDescent="0.3">
      <c r="A1457" s="49">
        <v>1411</v>
      </c>
      <c r="B1457" s="115">
        <f t="shared" si="154"/>
        <v>1.2766227428013663</v>
      </c>
      <c r="C1457" s="49">
        <f t="shared" si="155"/>
        <v>992.2426395290164</v>
      </c>
      <c r="D1457" s="49">
        <f t="shared" si="156"/>
        <v>0.29484666666666665</v>
      </c>
      <c r="E1457" s="49">
        <f t="shared" si="156"/>
        <v>0.41123921568627453</v>
      </c>
      <c r="F1457" s="49">
        <f t="shared" si="156"/>
        <v>0.94869803921568618</v>
      </c>
      <c r="G1457" s="49" t="e">
        <f t="shared" si="157"/>
        <v>#REF!</v>
      </c>
      <c r="H1457" s="49" t="e">
        <f t="shared" si="157"/>
        <v>#REF!</v>
      </c>
      <c r="I1457" s="49" t="e">
        <f t="shared" si="157"/>
        <v>#REF!</v>
      </c>
      <c r="J1457" s="116"/>
      <c r="K1457" s="116"/>
      <c r="L1457" s="116"/>
      <c r="N1457" s="49">
        <v>75.185900000000004</v>
      </c>
      <c r="O1457" s="49">
        <v>104.866</v>
      </c>
      <c r="P1457" s="49">
        <v>241.91800000000001</v>
      </c>
    </row>
    <row r="1458" spans="1:16" x14ac:dyDescent="0.3">
      <c r="A1458" s="49">
        <v>1412</v>
      </c>
      <c r="B1458" s="115">
        <f t="shared" si="154"/>
        <v>1.2746217667154709</v>
      </c>
      <c r="C1458" s="49">
        <f t="shared" si="155"/>
        <v>993.80032028180915</v>
      </c>
      <c r="D1458" s="49">
        <f t="shared" si="156"/>
        <v>0.29277058823529412</v>
      </c>
      <c r="E1458" s="49">
        <f t="shared" si="156"/>
        <v>0.41175294117647054</v>
      </c>
      <c r="F1458" s="49">
        <f t="shared" si="156"/>
        <v>0.95830196078431373</v>
      </c>
      <c r="G1458" s="49" t="e">
        <f t="shared" si="157"/>
        <v>#REF!</v>
      </c>
      <c r="H1458" s="49" t="e">
        <f t="shared" si="157"/>
        <v>#REF!</v>
      </c>
      <c r="I1458" s="49" t="e">
        <f t="shared" si="157"/>
        <v>#REF!</v>
      </c>
      <c r="J1458" s="116"/>
      <c r="K1458" s="116"/>
      <c r="L1458" s="116"/>
      <c r="N1458" s="49">
        <v>74.656499999999994</v>
      </c>
      <c r="O1458" s="49">
        <v>104.997</v>
      </c>
      <c r="P1458" s="49">
        <v>244.36699999999999</v>
      </c>
    </row>
    <row r="1459" spans="1:16" x14ac:dyDescent="0.3">
      <c r="A1459" s="49">
        <v>1413</v>
      </c>
      <c r="B1459" s="115">
        <f t="shared" si="154"/>
        <v>1.2726207906295752</v>
      </c>
      <c r="C1459" s="49">
        <f t="shared" si="155"/>
        <v>995.36289940174913</v>
      </c>
      <c r="D1459" s="49">
        <f t="shared" si="156"/>
        <v>0.2881462745098039</v>
      </c>
      <c r="E1459" s="49">
        <f t="shared" si="156"/>
        <v>0.41383529411764708</v>
      </c>
      <c r="F1459" s="49">
        <f t="shared" si="156"/>
        <v>0.96034509803921564</v>
      </c>
      <c r="G1459" s="49" t="e">
        <f t="shared" si="157"/>
        <v>#REF!</v>
      </c>
      <c r="H1459" s="49" t="e">
        <f t="shared" si="157"/>
        <v>#REF!</v>
      </c>
      <c r="I1459" s="49" t="e">
        <f t="shared" si="157"/>
        <v>#REF!</v>
      </c>
      <c r="J1459" s="116"/>
      <c r="K1459" s="116"/>
      <c r="L1459" s="116"/>
      <c r="N1459" s="49">
        <v>73.4773</v>
      </c>
      <c r="O1459" s="49">
        <v>105.52800000000001</v>
      </c>
      <c r="P1459" s="49">
        <v>244.88800000000001</v>
      </c>
    </row>
    <row r="1460" spans="1:16" x14ac:dyDescent="0.3">
      <c r="A1460" s="49">
        <v>1414</v>
      </c>
      <c r="B1460" s="115">
        <f t="shared" si="154"/>
        <v>1.2706198145436798</v>
      </c>
      <c r="C1460" s="49">
        <f t="shared" si="155"/>
        <v>996.93040003072815</v>
      </c>
      <c r="D1460" s="49">
        <f t="shared" si="156"/>
        <v>0.29046156862745098</v>
      </c>
      <c r="E1460" s="49">
        <f t="shared" si="156"/>
        <v>0.4086078431372549</v>
      </c>
      <c r="F1460" s="49">
        <f t="shared" si="156"/>
        <v>0.96481568627450975</v>
      </c>
      <c r="G1460" s="49" t="e">
        <f t="shared" si="157"/>
        <v>#REF!</v>
      </c>
      <c r="H1460" s="49" t="e">
        <f t="shared" si="157"/>
        <v>#REF!</v>
      </c>
      <c r="I1460" s="49" t="e">
        <f t="shared" si="157"/>
        <v>#REF!</v>
      </c>
      <c r="J1460" s="116"/>
      <c r="K1460" s="116"/>
      <c r="L1460" s="116"/>
      <c r="N1460" s="49">
        <v>74.067700000000002</v>
      </c>
      <c r="O1460" s="49">
        <v>104.19499999999999</v>
      </c>
      <c r="P1460" s="49">
        <v>246.02799999999999</v>
      </c>
    </row>
    <row r="1461" spans="1:16" x14ac:dyDescent="0.3">
      <c r="A1461" s="49">
        <v>1415</v>
      </c>
      <c r="B1461" s="115">
        <f t="shared" si="154"/>
        <v>1.2686188384577841</v>
      </c>
      <c r="C1461" s="49">
        <f t="shared" si="155"/>
        <v>998.5028454566442</v>
      </c>
      <c r="D1461" s="49">
        <f t="shared" si="156"/>
        <v>0.29526039215686273</v>
      </c>
      <c r="E1461" s="49">
        <f t="shared" si="156"/>
        <v>0.40599607843137253</v>
      </c>
      <c r="F1461" s="49">
        <f t="shared" si="156"/>
        <v>0.95961176470588239</v>
      </c>
      <c r="G1461" s="49" t="e">
        <f t="shared" si="157"/>
        <v>#REF!</v>
      </c>
      <c r="H1461" s="49" t="e">
        <f t="shared" si="157"/>
        <v>#REF!</v>
      </c>
      <c r="I1461" s="49" t="e">
        <f t="shared" si="157"/>
        <v>#REF!</v>
      </c>
      <c r="J1461" s="116"/>
      <c r="K1461" s="116"/>
      <c r="L1461" s="116"/>
      <c r="N1461" s="49">
        <v>75.291399999999996</v>
      </c>
      <c r="O1461" s="49">
        <v>103.529</v>
      </c>
      <c r="P1461" s="49">
        <v>244.70099999999999</v>
      </c>
    </row>
    <row r="1462" spans="1:16" x14ac:dyDescent="0.3">
      <c r="A1462" s="49">
        <v>1416</v>
      </c>
      <c r="B1462" s="115">
        <f t="shared" si="154"/>
        <v>1.2666178623718887</v>
      </c>
      <c r="C1462" s="49">
        <f t="shared" si="155"/>
        <v>1000.0802591145535</v>
      </c>
      <c r="D1462" s="49">
        <f t="shared" si="156"/>
        <v>0.29619019607843133</v>
      </c>
      <c r="E1462" s="49">
        <f t="shared" si="156"/>
        <v>0.40367058823529417</v>
      </c>
      <c r="F1462" s="49">
        <f t="shared" si="156"/>
        <v>0.94643137254901955</v>
      </c>
      <c r="G1462" s="49" t="e">
        <f t="shared" si="157"/>
        <v>#REF!</v>
      </c>
      <c r="H1462" s="49" t="e">
        <f t="shared" si="157"/>
        <v>#REF!</v>
      </c>
      <c r="I1462" s="49" t="e">
        <f t="shared" si="157"/>
        <v>#REF!</v>
      </c>
      <c r="J1462" s="116"/>
      <c r="K1462" s="116"/>
      <c r="L1462" s="116"/>
      <c r="N1462" s="49">
        <v>75.528499999999994</v>
      </c>
      <c r="O1462" s="49">
        <v>102.93600000000001</v>
      </c>
      <c r="P1462" s="49">
        <v>241.34</v>
      </c>
    </row>
    <row r="1463" spans="1:16" x14ac:dyDescent="0.3">
      <c r="A1463" s="49">
        <v>1417</v>
      </c>
      <c r="B1463" s="115">
        <f t="shared" si="154"/>
        <v>1.264616886285993</v>
      </c>
      <c r="C1463" s="49">
        <f t="shared" si="155"/>
        <v>1001.6626645878362</v>
      </c>
      <c r="D1463" s="49">
        <f t="shared" si="156"/>
        <v>0.29803921568627451</v>
      </c>
      <c r="E1463" s="49">
        <f t="shared" si="156"/>
        <v>0.39764705882352941</v>
      </c>
      <c r="F1463" s="49">
        <f t="shared" si="156"/>
        <v>0.94754117647058811</v>
      </c>
      <c r="G1463" s="49" t="e">
        <f t="shared" si="157"/>
        <v>#REF!</v>
      </c>
      <c r="H1463" s="49" t="e">
        <f t="shared" si="157"/>
        <v>#REF!</v>
      </c>
      <c r="I1463" s="49" t="e">
        <f t="shared" si="157"/>
        <v>#REF!</v>
      </c>
      <c r="J1463" s="116"/>
      <c r="K1463" s="116"/>
      <c r="L1463" s="116"/>
      <c r="N1463" s="49">
        <v>76</v>
      </c>
      <c r="O1463" s="49">
        <v>101.4</v>
      </c>
      <c r="P1463" s="49">
        <v>241.62299999999999</v>
      </c>
    </row>
    <row r="1464" spans="1:16" x14ac:dyDescent="0.3">
      <c r="A1464" s="49">
        <v>1418</v>
      </c>
      <c r="B1464" s="115">
        <f t="shared" si="154"/>
        <v>1.2626159102000976</v>
      </c>
      <c r="C1464" s="49">
        <f t="shared" si="155"/>
        <v>1003.2500856093699</v>
      </c>
      <c r="D1464" s="49">
        <f t="shared" si="156"/>
        <v>0.29486352941176469</v>
      </c>
      <c r="E1464" s="49">
        <f t="shared" si="156"/>
        <v>0.39849411764705883</v>
      </c>
      <c r="F1464" s="49">
        <f t="shared" si="156"/>
        <v>0.95058039215686274</v>
      </c>
      <c r="G1464" s="49" t="e">
        <f t="shared" si="157"/>
        <v>#REF!</v>
      </c>
      <c r="H1464" s="49" t="e">
        <f t="shared" si="157"/>
        <v>#REF!</v>
      </c>
      <c r="I1464" s="49" t="e">
        <f t="shared" si="157"/>
        <v>#REF!</v>
      </c>
      <c r="J1464" s="116"/>
      <c r="K1464" s="116"/>
      <c r="L1464" s="116"/>
      <c r="N1464" s="49">
        <v>75.190200000000004</v>
      </c>
      <c r="O1464" s="49">
        <v>101.616</v>
      </c>
      <c r="P1464" s="49">
        <v>242.398</v>
      </c>
    </row>
    <row r="1465" spans="1:16" x14ac:dyDescent="0.3">
      <c r="A1465" s="49">
        <v>1419</v>
      </c>
      <c r="B1465" s="115">
        <f t="shared" si="154"/>
        <v>1.2606149341142019</v>
      </c>
      <c r="C1465" s="49">
        <f t="shared" si="155"/>
        <v>1004.8425460627182</v>
      </c>
      <c r="D1465" s="49">
        <f t="shared" si="156"/>
        <v>0.28783058823529412</v>
      </c>
      <c r="E1465" s="49">
        <f t="shared" si="156"/>
        <v>0.40271764705882351</v>
      </c>
      <c r="F1465" s="49">
        <f t="shared" si="156"/>
        <v>0.95426274509803921</v>
      </c>
      <c r="G1465" s="49" t="e">
        <f t="shared" si="157"/>
        <v>#REF!</v>
      </c>
      <c r="H1465" s="49" t="e">
        <f t="shared" si="157"/>
        <v>#REF!</v>
      </c>
      <c r="I1465" s="49" t="e">
        <f t="shared" si="157"/>
        <v>#REF!</v>
      </c>
      <c r="J1465" s="116"/>
      <c r="K1465" s="116"/>
      <c r="L1465" s="116"/>
      <c r="N1465" s="49">
        <v>73.396799999999999</v>
      </c>
      <c r="O1465" s="49">
        <v>102.693</v>
      </c>
      <c r="P1465" s="49">
        <v>243.33699999999999</v>
      </c>
    </row>
    <row r="1466" spans="1:16" x14ac:dyDescent="0.3">
      <c r="A1466" s="49">
        <v>1420</v>
      </c>
      <c r="B1466" s="115">
        <f t="shared" si="154"/>
        <v>1.2586139580283064</v>
      </c>
      <c r="C1466" s="49">
        <f t="shared" si="155"/>
        <v>1006.4400699833266</v>
      </c>
      <c r="D1466" s="49">
        <f t="shared" si="156"/>
        <v>0.29034156862745097</v>
      </c>
      <c r="E1466" s="49">
        <f t="shared" si="156"/>
        <v>0.3963882352941176</v>
      </c>
      <c r="F1466" s="49">
        <f t="shared" si="156"/>
        <v>0.96315294117647066</v>
      </c>
      <c r="G1466" s="49" t="e">
        <f t="shared" si="157"/>
        <v>#REF!</v>
      </c>
      <c r="H1466" s="49" t="e">
        <f t="shared" si="157"/>
        <v>#REF!</v>
      </c>
      <c r="I1466" s="49" t="e">
        <f t="shared" si="157"/>
        <v>#REF!</v>
      </c>
      <c r="J1466" s="116"/>
      <c r="K1466" s="116"/>
      <c r="L1466" s="116"/>
      <c r="N1466" s="49">
        <v>74.037099999999995</v>
      </c>
      <c r="O1466" s="49">
        <v>101.07899999999999</v>
      </c>
      <c r="P1466" s="49">
        <v>245.60400000000001</v>
      </c>
    </row>
    <row r="1467" spans="1:16" x14ac:dyDescent="0.3">
      <c r="A1467" s="49">
        <v>1421</v>
      </c>
      <c r="B1467" s="115">
        <f t="shared" si="154"/>
        <v>1.2566129819424108</v>
      </c>
      <c r="C1467" s="49">
        <f t="shared" si="155"/>
        <v>1008.0426815597332</v>
      </c>
      <c r="D1467" s="49">
        <f t="shared" si="156"/>
        <v>0.29588039215686274</v>
      </c>
      <c r="E1467" s="49">
        <f t="shared" si="156"/>
        <v>0.38943529411764705</v>
      </c>
      <c r="F1467" s="49">
        <f t="shared" si="156"/>
        <v>0.95112549019607839</v>
      </c>
      <c r="G1467" s="49" t="e">
        <f t="shared" si="157"/>
        <v>#REF!</v>
      </c>
      <c r="H1467" s="49" t="e">
        <f t="shared" si="157"/>
        <v>#REF!</v>
      </c>
      <c r="I1467" s="49" t="e">
        <f t="shared" si="157"/>
        <v>#REF!</v>
      </c>
      <c r="J1467" s="116"/>
      <c r="K1467" s="116"/>
      <c r="L1467" s="116"/>
      <c r="N1467" s="49">
        <v>75.4495</v>
      </c>
      <c r="O1467" s="49">
        <v>99.305999999999997</v>
      </c>
      <c r="P1467" s="49">
        <v>242.53700000000001</v>
      </c>
    </row>
    <row r="1468" spans="1:16" x14ac:dyDescent="0.3">
      <c r="A1468" s="49">
        <v>1422</v>
      </c>
      <c r="B1468" s="115">
        <f t="shared" si="154"/>
        <v>1.2546120058565153</v>
      </c>
      <c r="C1468" s="49">
        <f t="shared" si="155"/>
        <v>1009.6504051347885</v>
      </c>
      <c r="D1468" s="49">
        <f t="shared" si="156"/>
        <v>0.293641568627451</v>
      </c>
      <c r="E1468" s="49">
        <f t="shared" si="156"/>
        <v>0.39455686274509799</v>
      </c>
      <c r="F1468" s="49">
        <f t="shared" si="156"/>
        <v>0.92352549019607832</v>
      </c>
      <c r="G1468" s="49" t="e">
        <f t="shared" si="157"/>
        <v>#REF!</v>
      </c>
      <c r="H1468" s="49" t="e">
        <f t="shared" si="157"/>
        <v>#REF!</v>
      </c>
      <c r="I1468" s="49" t="e">
        <f t="shared" si="157"/>
        <v>#REF!</v>
      </c>
      <c r="J1468" s="116"/>
      <c r="K1468" s="116"/>
      <c r="L1468" s="116"/>
      <c r="N1468" s="49">
        <v>74.878600000000006</v>
      </c>
      <c r="O1468" s="49">
        <v>100.61199999999999</v>
      </c>
      <c r="P1468" s="49">
        <v>235.499</v>
      </c>
    </row>
    <row r="1469" spans="1:16" x14ac:dyDescent="0.3">
      <c r="A1469" s="49">
        <v>1423</v>
      </c>
      <c r="B1469" s="115">
        <f t="shared" si="154"/>
        <v>1.2526110297706197</v>
      </c>
      <c r="C1469" s="49">
        <f t="shared" si="155"/>
        <v>1011.2632652068888</v>
      </c>
      <c r="D1469" s="49">
        <f t="shared" si="156"/>
        <v>0.28822666666666669</v>
      </c>
      <c r="E1469" s="49">
        <f t="shared" si="156"/>
        <v>0.39727450980392159</v>
      </c>
      <c r="F1469" s="49">
        <f t="shared" si="156"/>
        <v>0.93078039215686259</v>
      </c>
      <c r="G1469" s="49" t="e">
        <f t="shared" si="157"/>
        <v>#REF!</v>
      </c>
      <c r="H1469" s="49" t="e">
        <f t="shared" si="157"/>
        <v>#REF!</v>
      </c>
      <c r="I1469" s="49" t="e">
        <f t="shared" si="157"/>
        <v>#REF!</v>
      </c>
      <c r="J1469" s="116"/>
      <c r="K1469" s="116"/>
      <c r="L1469" s="116"/>
      <c r="N1469" s="49">
        <v>73.497799999999998</v>
      </c>
      <c r="O1469" s="49">
        <v>101.30500000000001</v>
      </c>
      <c r="P1469" s="49">
        <v>237.34899999999999</v>
      </c>
    </row>
    <row r="1470" spans="1:16" x14ac:dyDescent="0.3">
      <c r="A1470" s="49">
        <v>1424</v>
      </c>
      <c r="B1470" s="115">
        <f t="shared" si="154"/>
        <v>1.2506100536847242</v>
      </c>
      <c r="C1470" s="49">
        <f t="shared" si="155"/>
        <v>1012.8812864312198</v>
      </c>
      <c r="D1470" s="49">
        <f t="shared" si="156"/>
        <v>0.29277137254901964</v>
      </c>
      <c r="E1470" s="49">
        <f t="shared" si="156"/>
        <v>0.39027450980392153</v>
      </c>
      <c r="F1470" s="49">
        <f t="shared" si="156"/>
        <v>0.94608235294117637</v>
      </c>
      <c r="G1470" s="49" t="e">
        <f t="shared" si="157"/>
        <v>#REF!</v>
      </c>
      <c r="H1470" s="49" t="e">
        <f t="shared" si="157"/>
        <v>#REF!</v>
      </c>
      <c r="I1470" s="49" t="e">
        <f t="shared" si="157"/>
        <v>#REF!</v>
      </c>
      <c r="J1470" s="116"/>
      <c r="K1470" s="116"/>
      <c r="L1470" s="116"/>
      <c r="N1470" s="49">
        <v>74.656700000000001</v>
      </c>
      <c r="O1470" s="49">
        <v>99.52</v>
      </c>
      <c r="P1470" s="49">
        <v>241.251</v>
      </c>
    </row>
    <row r="1471" spans="1:16" x14ac:dyDescent="0.3">
      <c r="A1471" s="49">
        <v>1425</v>
      </c>
      <c r="B1471" s="115">
        <f t="shared" si="154"/>
        <v>1.2486090775988286</v>
      </c>
      <c r="C1471" s="49">
        <f t="shared" si="155"/>
        <v>1014.5044936210135</v>
      </c>
      <c r="D1471" s="49">
        <f t="shared" si="156"/>
        <v>0.30284509803921567</v>
      </c>
      <c r="E1471" s="49">
        <f t="shared" si="156"/>
        <v>0.3885058823529412</v>
      </c>
      <c r="F1471" s="49">
        <f t="shared" si="156"/>
        <v>0.94387058823529413</v>
      </c>
      <c r="G1471" s="49" t="e">
        <f t="shared" ref="G1471:I1486" si="158">G1470</f>
        <v>#REF!</v>
      </c>
      <c r="H1471" s="49" t="e">
        <f t="shared" si="158"/>
        <v>#REF!</v>
      </c>
      <c r="I1471" s="49" t="e">
        <f t="shared" si="158"/>
        <v>#REF!</v>
      </c>
      <c r="J1471" s="116"/>
      <c r="K1471" s="116"/>
      <c r="L1471" s="116"/>
      <c r="N1471" s="49">
        <v>77.225499999999997</v>
      </c>
      <c r="O1471" s="49">
        <v>99.069000000000003</v>
      </c>
      <c r="P1471" s="49">
        <v>240.68700000000001</v>
      </c>
    </row>
    <row r="1472" spans="1:16" x14ac:dyDescent="0.3">
      <c r="A1472" s="49">
        <v>1426</v>
      </c>
      <c r="B1472" s="115">
        <f t="shared" si="154"/>
        <v>1.2466081015129331</v>
      </c>
      <c r="C1472" s="49">
        <f t="shared" si="155"/>
        <v>1016.132911748816</v>
      </c>
      <c r="D1472" s="49">
        <f t="shared" si="156"/>
        <v>0.30271568627450979</v>
      </c>
      <c r="E1472" s="49">
        <f t="shared" si="156"/>
        <v>0.3866431372549019</v>
      </c>
      <c r="F1472" s="49">
        <f t="shared" si="156"/>
        <v>0.93884313725490198</v>
      </c>
      <c r="G1472" s="49" t="e">
        <f t="shared" si="158"/>
        <v>#REF!</v>
      </c>
      <c r="H1472" s="49" t="e">
        <f t="shared" si="158"/>
        <v>#REF!</v>
      </c>
      <c r="I1472" s="49" t="e">
        <f t="shared" si="158"/>
        <v>#REF!</v>
      </c>
      <c r="J1472" s="116"/>
      <c r="K1472" s="116"/>
      <c r="L1472" s="116"/>
      <c r="N1472" s="49">
        <v>77.192499999999995</v>
      </c>
      <c r="O1472" s="49">
        <v>98.593999999999994</v>
      </c>
      <c r="P1472" s="49">
        <v>239.405</v>
      </c>
    </row>
    <row r="1473" spans="1:16" x14ac:dyDescent="0.3">
      <c r="A1473" s="49">
        <v>1427</v>
      </c>
      <c r="B1473" s="115">
        <f t="shared" si="154"/>
        <v>1.2446071254270374</v>
      </c>
      <c r="C1473" s="49">
        <f t="shared" si="155"/>
        <v>1017.7665659477692</v>
      </c>
      <c r="D1473" s="49">
        <f t="shared" si="156"/>
        <v>0.30349960784313723</v>
      </c>
      <c r="E1473" s="49">
        <f t="shared" si="156"/>
        <v>0.38325882352941176</v>
      </c>
      <c r="F1473" s="49">
        <f t="shared" si="156"/>
        <v>0.93703921568627446</v>
      </c>
      <c r="G1473" s="49" t="e">
        <f t="shared" si="158"/>
        <v>#REF!</v>
      </c>
      <c r="H1473" s="49" t="e">
        <f t="shared" si="158"/>
        <v>#REF!</v>
      </c>
      <c r="I1473" s="49" t="e">
        <f t="shared" si="158"/>
        <v>#REF!</v>
      </c>
      <c r="J1473" s="116"/>
      <c r="K1473" s="116"/>
      <c r="L1473" s="116"/>
      <c r="N1473" s="49">
        <v>77.392399999999995</v>
      </c>
      <c r="O1473" s="49">
        <v>97.730999999999995</v>
      </c>
      <c r="P1473" s="49">
        <v>238.94499999999999</v>
      </c>
    </row>
    <row r="1474" spans="1:16" x14ac:dyDescent="0.3">
      <c r="A1474" s="49">
        <v>1428</v>
      </c>
      <c r="B1474" s="115">
        <f t="shared" si="154"/>
        <v>1.242606149341142</v>
      </c>
      <c r="C1474" s="49">
        <f t="shared" si="155"/>
        <v>1019.4054815129024</v>
      </c>
      <c r="D1474" s="49">
        <f t="shared" si="156"/>
        <v>0.30209098039215682</v>
      </c>
      <c r="E1474" s="49">
        <f t="shared" si="156"/>
        <v>0.38823529411764707</v>
      </c>
      <c r="F1474" s="49">
        <f t="shared" si="156"/>
        <v>0.93333333333333324</v>
      </c>
      <c r="G1474" s="49" t="e">
        <f t="shared" si="158"/>
        <v>#REF!</v>
      </c>
      <c r="H1474" s="49" t="e">
        <f t="shared" si="158"/>
        <v>#REF!</v>
      </c>
      <c r="I1474" s="49" t="e">
        <f t="shared" si="158"/>
        <v>#REF!</v>
      </c>
      <c r="J1474" s="116"/>
      <c r="K1474" s="116"/>
      <c r="L1474" s="116"/>
      <c r="N1474" s="49">
        <v>77.033199999999994</v>
      </c>
      <c r="O1474" s="49">
        <v>99</v>
      </c>
      <c r="P1474" s="49">
        <v>238</v>
      </c>
    </row>
    <row r="1475" spans="1:16" x14ac:dyDescent="0.3">
      <c r="A1475" s="49">
        <v>1429</v>
      </c>
      <c r="B1475" s="115">
        <f t="shared" si="154"/>
        <v>1.2406051732552463</v>
      </c>
      <c r="C1475" s="49">
        <f t="shared" si="155"/>
        <v>1021.0496839024394</v>
      </c>
      <c r="D1475" s="49">
        <f t="shared" si="156"/>
        <v>0.29929647058823527</v>
      </c>
      <c r="E1475" s="49">
        <f t="shared" si="156"/>
        <v>0.38823529411764707</v>
      </c>
      <c r="F1475" s="49">
        <f t="shared" si="156"/>
        <v>0.93096078431372553</v>
      </c>
      <c r="G1475" s="49" t="e">
        <f t="shared" si="158"/>
        <v>#REF!</v>
      </c>
      <c r="H1475" s="49" t="e">
        <f t="shared" si="158"/>
        <v>#REF!</v>
      </c>
      <c r="I1475" s="49" t="e">
        <f t="shared" si="158"/>
        <v>#REF!</v>
      </c>
      <c r="J1475" s="116"/>
      <c r="K1475" s="116"/>
      <c r="L1475" s="116"/>
      <c r="N1475" s="49">
        <v>76.320599999999999</v>
      </c>
      <c r="O1475" s="49">
        <v>99</v>
      </c>
      <c r="P1475" s="49">
        <v>237.39500000000001</v>
      </c>
    </row>
    <row r="1476" spans="1:16" x14ac:dyDescent="0.3">
      <c r="A1476" s="49">
        <v>1430</v>
      </c>
      <c r="B1476" s="115">
        <f t="shared" si="154"/>
        <v>1.2386041971693509</v>
      </c>
      <c r="C1476" s="49">
        <f t="shared" si="155"/>
        <v>1022.6991987391153</v>
      </c>
      <c r="D1476" s="49">
        <f t="shared" si="156"/>
        <v>0.30061686274509808</v>
      </c>
      <c r="E1476" s="49">
        <f t="shared" si="156"/>
        <v>0.38705098039215685</v>
      </c>
      <c r="F1476" s="49">
        <f t="shared" si="156"/>
        <v>0.9254901960784313</v>
      </c>
      <c r="G1476" s="49" t="e">
        <f t="shared" si="158"/>
        <v>#REF!</v>
      </c>
      <c r="H1476" s="49" t="e">
        <f t="shared" si="158"/>
        <v>#REF!</v>
      </c>
      <c r="I1476" s="49" t="e">
        <f t="shared" si="158"/>
        <v>#REF!</v>
      </c>
      <c r="J1476" s="116"/>
      <c r="K1476" s="116"/>
      <c r="L1476" s="116"/>
      <c r="N1476" s="49">
        <v>76.657300000000006</v>
      </c>
      <c r="O1476" s="49">
        <v>98.697999999999993</v>
      </c>
      <c r="P1476" s="49">
        <v>236</v>
      </c>
    </row>
    <row r="1477" spans="1:16" x14ac:dyDescent="0.3">
      <c r="A1477" s="49">
        <v>1431</v>
      </c>
      <c r="B1477" s="115">
        <f t="shared" si="154"/>
        <v>1.2366032210834552</v>
      </c>
      <c r="C1477" s="49">
        <f t="shared" si="155"/>
        <v>1024.3540518115087</v>
      </c>
      <c r="D1477" s="49">
        <f t="shared" si="156"/>
        <v>0.30308627450980397</v>
      </c>
      <c r="E1477" s="49">
        <f t="shared" si="156"/>
        <v>0.38332156862745098</v>
      </c>
      <c r="F1477" s="49">
        <f t="shared" si="156"/>
        <v>0.92629019607843133</v>
      </c>
      <c r="G1477" s="49" t="e">
        <f t="shared" si="158"/>
        <v>#REF!</v>
      </c>
      <c r="H1477" s="49" t="e">
        <f t="shared" si="158"/>
        <v>#REF!</v>
      </c>
      <c r="I1477" s="49" t="e">
        <f t="shared" si="158"/>
        <v>#REF!</v>
      </c>
      <c r="J1477" s="116"/>
      <c r="K1477" s="116"/>
      <c r="L1477" s="116"/>
      <c r="N1477" s="49">
        <v>77.287000000000006</v>
      </c>
      <c r="O1477" s="49">
        <v>97.747</v>
      </c>
      <c r="P1477" s="49">
        <v>236.20400000000001</v>
      </c>
    </row>
    <row r="1478" spans="1:16" x14ac:dyDescent="0.3">
      <c r="A1478" s="49">
        <v>1432</v>
      </c>
      <c r="B1478" s="115">
        <f t="shared" si="154"/>
        <v>1.2346022449975598</v>
      </c>
      <c r="C1478" s="49">
        <f t="shared" si="155"/>
        <v>1026.0142690753846</v>
      </c>
      <c r="D1478" s="49">
        <f t="shared" si="156"/>
        <v>0.30149411764705886</v>
      </c>
      <c r="E1478" s="49">
        <f t="shared" si="156"/>
        <v>0.38319215686274505</v>
      </c>
      <c r="F1478" s="49">
        <f t="shared" si="156"/>
        <v>0.92852941176470594</v>
      </c>
      <c r="G1478" s="49" t="e">
        <f t="shared" si="158"/>
        <v>#REF!</v>
      </c>
      <c r="H1478" s="49" t="e">
        <f t="shared" si="158"/>
        <v>#REF!</v>
      </c>
      <c r="I1478" s="49" t="e">
        <f t="shared" si="158"/>
        <v>#REF!</v>
      </c>
      <c r="J1478" s="116"/>
      <c r="K1478" s="116"/>
      <c r="L1478" s="116"/>
      <c r="N1478" s="49">
        <v>76.881</v>
      </c>
      <c r="O1478" s="49">
        <v>97.713999999999999</v>
      </c>
      <c r="P1478" s="49">
        <v>236.77500000000001</v>
      </c>
    </row>
    <row r="1479" spans="1:16" x14ac:dyDescent="0.3">
      <c r="A1479" s="49">
        <v>1433</v>
      </c>
      <c r="B1479" s="115">
        <f t="shared" si="154"/>
        <v>1.2326012689116641</v>
      </c>
      <c r="C1479" s="49">
        <f t="shared" si="155"/>
        <v>1027.6798766550526</v>
      </c>
      <c r="D1479" s="49">
        <f t="shared" si="156"/>
        <v>0.29803921568627451</v>
      </c>
      <c r="E1479" s="49">
        <f t="shared" si="156"/>
        <v>0.3906941176470588</v>
      </c>
      <c r="F1479" s="49">
        <f t="shared" si="156"/>
        <v>0.92191372549019601</v>
      </c>
      <c r="G1479" s="49" t="e">
        <f t="shared" si="158"/>
        <v>#REF!</v>
      </c>
      <c r="H1479" s="49" t="e">
        <f t="shared" si="158"/>
        <v>#REF!</v>
      </c>
      <c r="I1479" s="49" t="e">
        <f t="shared" si="158"/>
        <v>#REF!</v>
      </c>
      <c r="J1479" s="116"/>
      <c r="K1479" s="116"/>
      <c r="L1479" s="116"/>
      <c r="N1479" s="49">
        <v>76</v>
      </c>
      <c r="O1479" s="49">
        <v>99.626999999999995</v>
      </c>
      <c r="P1479" s="49">
        <v>235.08799999999999</v>
      </c>
    </row>
    <row r="1480" spans="1:16" x14ac:dyDescent="0.3">
      <c r="A1480" s="49">
        <v>1434</v>
      </c>
      <c r="B1480" s="115">
        <f t="shared" si="154"/>
        <v>1.2306002928257687</v>
      </c>
      <c r="C1480" s="49">
        <f t="shared" si="155"/>
        <v>1029.3509008447356</v>
      </c>
      <c r="D1480" s="49">
        <f t="shared" si="156"/>
        <v>0.29828392156862743</v>
      </c>
      <c r="E1480" s="49">
        <f t="shared" si="156"/>
        <v>0.39601960784313728</v>
      </c>
      <c r="F1480" s="49">
        <f t="shared" si="156"/>
        <v>0.90582352941176481</v>
      </c>
      <c r="G1480" s="49" t="e">
        <f t="shared" si="158"/>
        <v>#REF!</v>
      </c>
      <c r="H1480" s="49" t="e">
        <f t="shared" si="158"/>
        <v>#REF!</v>
      </c>
      <c r="I1480" s="49" t="e">
        <f t="shared" si="158"/>
        <v>#REF!</v>
      </c>
      <c r="J1480" s="116"/>
      <c r="K1480" s="116"/>
      <c r="L1480" s="116"/>
      <c r="N1480" s="49">
        <v>76.062399999999997</v>
      </c>
      <c r="O1480" s="49">
        <v>100.985</v>
      </c>
      <c r="P1480" s="49">
        <v>230.98500000000001</v>
      </c>
    </row>
    <row r="1481" spans="1:16" x14ac:dyDescent="0.3">
      <c r="A1481" s="49">
        <v>1435</v>
      </c>
      <c r="B1481" s="115">
        <f t="shared" si="154"/>
        <v>1.228599316739873</v>
      </c>
      <c r="C1481" s="49">
        <f t="shared" si="155"/>
        <v>1031.027368109955</v>
      </c>
      <c r="D1481" s="49">
        <f t="shared" si="156"/>
        <v>0.29875098039215686</v>
      </c>
      <c r="E1481" s="49">
        <f t="shared" si="156"/>
        <v>0.39359607843137251</v>
      </c>
      <c r="F1481" s="49">
        <f t="shared" si="156"/>
        <v>0.89765490196078424</v>
      </c>
      <c r="G1481" s="49" t="e">
        <f t="shared" si="158"/>
        <v>#REF!</v>
      </c>
      <c r="H1481" s="49" t="e">
        <f t="shared" si="158"/>
        <v>#REF!</v>
      </c>
      <c r="I1481" s="49" t="e">
        <f t="shared" si="158"/>
        <v>#REF!</v>
      </c>
      <c r="J1481" s="116"/>
      <c r="K1481" s="116"/>
      <c r="L1481" s="116"/>
      <c r="N1481" s="49">
        <v>76.1815</v>
      </c>
      <c r="O1481" s="49">
        <v>100.367</v>
      </c>
      <c r="P1481" s="49">
        <v>228.90199999999999</v>
      </c>
    </row>
    <row r="1482" spans="1:16" x14ac:dyDescent="0.3">
      <c r="A1482" s="49">
        <v>1436</v>
      </c>
      <c r="B1482" s="115">
        <f t="shared" si="154"/>
        <v>1.2265983406539775</v>
      </c>
      <c r="C1482" s="49">
        <f t="shared" si="155"/>
        <v>1032.7093050889271</v>
      </c>
      <c r="D1482" s="49">
        <f t="shared" si="156"/>
        <v>0.30125725490196081</v>
      </c>
      <c r="E1482" s="49">
        <f t="shared" si="156"/>
        <v>0.38688235294117651</v>
      </c>
      <c r="F1482" s="49">
        <f t="shared" si="156"/>
        <v>0.8784313725490196</v>
      </c>
      <c r="G1482" s="49" t="e">
        <f t="shared" si="158"/>
        <v>#REF!</v>
      </c>
      <c r="H1482" s="49" t="e">
        <f t="shared" si="158"/>
        <v>#REF!</v>
      </c>
      <c r="I1482" s="49" t="e">
        <f t="shared" si="158"/>
        <v>#REF!</v>
      </c>
      <c r="J1482" s="116"/>
      <c r="K1482" s="116"/>
      <c r="L1482" s="116"/>
      <c r="N1482" s="49">
        <v>76.820599999999999</v>
      </c>
      <c r="O1482" s="49">
        <v>98.655000000000001</v>
      </c>
      <c r="P1482" s="49">
        <v>224</v>
      </c>
    </row>
    <row r="1483" spans="1:16" x14ac:dyDescent="0.3">
      <c r="A1483" s="49">
        <v>1437</v>
      </c>
      <c r="B1483" s="115">
        <f t="shared" si="154"/>
        <v>1.2245973645680819</v>
      </c>
      <c r="C1483" s="49">
        <f t="shared" si="155"/>
        <v>1034.3967385939745</v>
      </c>
      <c r="D1483" s="49">
        <f t="shared" si="156"/>
        <v>0.30778274509803921</v>
      </c>
      <c r="E1483" s="49">
        <f t="shared" si="156"/>
        <v>0.38332549019607842</v>
      </c>
      <c r="F1483" s="49">
        <f t="shared" si="156"/>
        <v>0.8760901960784313</v>
      </c>
      <c r="G1483" s="49" t="e">
        <f t="shared" si="158"/>
        <v>#REF!</v>
      </c>
      <c r="H1483" s="49" t="e">
        <f t="shared" si="158"/>
        <v>#REF!</v>
      </c>
      <c r="I1483" s="49" t="e">
        <f t="shared" si="158"/>
        <v>#REF!</v>
      </c>
      <c r="J1483" s="116"/>
      <c r="K1483" s="116"/>
      <c r="L1483" s="116"/>
      <c r="N1483" s="49">
        <v>78.4846</v>
      </c>
      <c r="O1483" s="49">
        <v>97.748000000000005</v>
      </c>
      <c r="P1483" s="49">
        <v>223.40299999999999</v>
      </c>
    </row>
    <row r="1484" spans="1:16" x14ac:dyDescent="0.3">
      <c r="A1484" s="49">
        <v>1438</v>
      </c>
      <c r="B1484" s="115">
        <f t="shared" si="154"/>
        <v>1.2225963884821864</v>
      </c>
      <c r="C1484" s="49">
        <f t="shared" si="155"/>
        <v>1036.0896956129498</v>
      </c>
      <c r="D1484" s="49">
        <f t="shared" si="156"/>
        <v>0.30621686274509807</v>
      </c>
      <c r="E1484" s="49">
        <f t="shared" si="156"/>
        <v>0.37826274509803914</v>
      </c>
      <c r="F1484" s="49">
        <f t="shared" si="156"/>
        <v>0.87058823529411766</v>
      </c>
      <c r="G1484" s="49" t="e">
        <f t="shared" si="158"/>
        <v>#REF!</v>
      </c>
      <c r="H1484" s="49" t="e">
        <f t="shared" si="158"/>
        <v>#REF!</v>
      </c>
      <c r="I1484" s="49" t="e">
        <f t="shared" si="158"/>
        <v>#REF!</v>
      </c>
      <c r="J1484" s="116"/>
      <c r="K1484" s="116"/>
      <c r="L1484" s="116"/>
      <c r="N1484" s="49">
        <v>78.085300000000004</v>
      </c>
      <c r="O1484" s="49">
        <v>96.456999999999994</v>
      </c>
      <c r="P1484" s="49">
        <v>222</v>
      </c>
    </row>
    <row r="1485" spans="1:16" x14ac:dyDescent="0.3">
      <c r="A1485" s="49">
        <v>1439</v>
      </c>
      <c r="B1485" s="115">
        <f t="shared" si="154"/>
        <v>1.2205954123962908</v>
      </c>
      <c r="C1485" s="49">
        <f t="shared" si="155"/>
        <v>1037.7882033106762</v>
      </c>
      <c r="D1485" s="49">
        <f t="shared" si="156"/>
        <v>0.30166235294117649</v>
      </c>
      <c r="E1485" s="49">
        <f t="shared" si="156"/>
        <v>0.3757843137254902</v>
      </c>
      <c r="F1485" s="49">
        <f t="shared" si="156"/>
        <v>0.87759215686274517</v>
      </c>
      <c r="G1485" s="49" t="e">
        <f t="shared" si="158"/>
        <v>#REF!</v>
      </c>
      <c r="H1485" s="49" t="e">
        <f t="shared" si="158"/>
        <v>#REF!</v>
      </c>
      <c r="I1485" s="49" t="e">
        <f t="shared" si="158"/>
        <v>#REF!</v>
      </c>
      <c r="J1485" s="116"/>
      <c r="K1485" s="116"/>
      <c r="L1485" s="116"/>
      <c r="N1485" s="49">
        <v>76.923900000000003</v>
      </c>
      <c r="O1485" s="49">
        <v>95.825000000000003</v>
      </c>
      <c r="P1485" s="49">
        <v>223.786</v>
      </c>
    </row>
    <row r="1486" spans="1:16" x14ac:dyDescent="0.3">
      <c r="A1486" s="49">
        <v>1440</v>
      </c>
      <c r="B1486" s="115">
        <f t="shared" si="154"/>
        <v>1.2185944363103953</v>
      </c>
      <c r="C1486" s="49">
        <f t="shared" si="155"/>
        <v>1039.4922890303981</v>
      </c>
      <c r="D1486" s="49">
        <f t="shared" si="156"/>
        <v>0.30281490196078431</v>
      </c>
      <c r="E1486" s="49">
        <f t="shared" si="156"/>
        <v>0.38264705882352945</v>
      </c>
      <c r="F1486" s="49">
        <f t="shared" si="156"/>
        <v>0.89411764705882357</v>
      </c>
      <c r="G1486" s="49" t="e">
        <f t="shared" si="158"/>
        <v>#REF!</v>
      </c>
      <c r="H1486" s="49" t="e">
        <f t="shared" si="158"/>
        <v>#REF!</v>
      </c>
      <c r="I1486" s="49" t="e">
        <f t="shared" si="158"/>
        <v>#REF!</v>
      </c>
      <c r="J1486" s="116"/>
      <c r="K1486" s="116"/>
      <c r="L1486" s="116"/>
      <c r="N1486" s="49">
        <v>77.217799999999997</v>
      </c>
      <c r="O1486" s="49">
        <v>97.575000000000003</v>
      </c>
      <c r="P1486" s="49">
        <v>228</v>
      </c>
    </row>
    <row r="1487" spans="1:16" x14ac:dyDescent="0.3">
      <c r="A1487" s="49">
        <v>1441</v>
      </c>
      <c r="B1487" s="115">
        <f t="shared" si="154"/>
        <v>1.2165934602244997</v>
      </c>
      <c r="C1487" s="49">
        <f t="shared" si="155"/>
        <v>1041.2019802952507</v>
      </c>
      <c r="D1487" s="49">
        <f t="shared" si="156"/>
        <v>0.30560666666666664</v>
      </c>
      <c r="E1487" s="49">
        <f t="shared" si="156"/>
        <v>0.38345882352941174</v>
      </c>
      <c r="F1487" s="49">
        <f t="shared" si="156"/>
        <v>0.88248235294117638</v>
      </c>
      <c r="G1487" s="49" t="e">
        <f t="shared" ref="G1487:I1502" si="159">G1486</f>
        <v>#REF!</v>
      </c>
      <c r="H1487" s="49" t="e">
        <f t="shared" si="159"/>
        <v>#REF!</v>
      </c>
      <c r="I1487" s="49" t="e">
        <f t="shared" si="159"/>
        <v>#REF!</v>
      </c>
      <c r="J1487" s="116"/>
      <c r="K1487" s="116"/>
      <c r="L1487" s="116"/>
      <c r="N1487" s="49">
        <v>77.929699999999997</v>
      </c>
      <c r="O1487" s="49">
        <v>97.781999999999996</v>
      </c>
      <c r="P1487" s="49">
        <v>225.03299999999999</v>
      </c>
    </row>
    <row r="1488" spans="1:16" x14ac:dyDescent="0.3">
      <c r="A1488" s="49">
        <v>1442</v>
      </c>
      <c r="B1488" s="115">
        <f t="shared" si="154"/>
        <v>1.2145924841386042</v>
      </c>
      <c r="C1488" s="49">
        <f t="shared" si="155"/>
        <v>1042.9173048097402</v>
      </c>
      <c r="D1488" s="49">
        <f t="shared" si="156"/>
        <v>0.30007372549019606</v>
      </c>
      <c r="E1488" s="49">
        <f t="shared" si="156"/>
        <v>0.37918823529411766</v>
      </c>
      <c r="F1488" s="49">
        <f t="shared" si="156"/>
        <v>0.85490196078431369</v>
      </c>
      <c r="G1488" s="49" t="e">
        <f t="shared" si="159"/>
        <v>#REF!</v>
      </c>
      <c r="H1488" s="49" t="e">
        <f t="shared" si="159"/>
        <v>#REF!</v>
      </c>
      <c r="I1488" s="49" t="e">
        <f t="shared" si="159"/>
        <v>#REF!</v>
      </c>
      <c r="J1488" s="116"/>
      <c r="K1488" s="116"/>
      <c r="L1488" s="116"/>
      <c r="N1488" s="49">
        <v>76.518799999999999</v>
      </c>
      <c r="O1488" s="49">
        <v>96.692999999999998</v>
      </c>
      <c r="P1488" s="49">
        <v>218</v>
      </c>
    </row>
    <row r="1489" spans="1:16" x14ac:dyDescent="0.3">
      <c r="A1489" s="49">
        <v>1443</v>
      </c>
      <c r="B1489" s="115">
        <f t="shared" si="154"/>
        <v>1.2125915080527085</v>
      </c>
      <c r="C1489" s="49">
        <f t="shared" si="155"/>
        <v>1044.6382904612417</v>
      </c>
      <c r="D1489" s="49">
        <f t="shared" si="156"/>
        <v>0.28627450980392155</v>
      </c>
      <c r="E1489" s="49">
        <f t="shared" si="156"/>
        <v>0.38039215686274508</v>
      </c>
      <c r="F1489" s="49">
        <f t="shared" si="156"/>
        <v>0.84678431372549023</v>
      </c>
      <c r="G1489" s="49" t="e">
        <f t="shared" si="159"/>
        <v>#REF!</v>
      </c>
      <c r="H1489" s="49" t="e">
        <f t="shared" si="159"/>
        <v>#REF!</v>
      </c>
      <c r="I1489" s="49" t="e">
        <f t="shared" si="159"/>
        <v>#REF!</v>
      </c>
      <c r="J1489" s="116"/>
      <c r="K1489" s="116"/>
      <c r="L1489" s="116"/>
      <c r="N1489" s="49">
        <v>73</v>
      </c>
      <c r="O1489" s="49">
        <v>97</v>
      </c>
      <c r="P1489" s="49">
        <v>215.93</v>
      </c>
    </row>
    <row r="1490" spans="1:16" x14ac:dyDescent="0.3">
      <c r="A1490" s="49">
        <v>1444</v>
      </c>
      <c r="B1490" s="115">
        <f t="shared" si="154"/>
        <v>1.2105905319668131</v>
      </c>
      <c r="C1490" s="49">
        <f t="shared" si="155"/>
        <v>1046.364965321508</v>
      </c>
      <c r="D1490" s="49">
        <f t="shared" si="156"/>
        <v>0.2874325490196078</v>
      </c>
      <c r="E1490" s="49">
        <f t="shared" si="156"/>
        <v>0.3801176470588235</v>
      </c>
      <c r="F1490" s="49">
        <f t="shared" si="156"/>
        <v>0.82745098039215681</v>
      </c>
      <c r="G1490" s="49" t="e">
        <f t="shared" si="159"/>
        <v>#REF!</v>
      </c>
      <c r="H1490" s="49" t="e">
        <f t="shared" si="159"/>
        <v>#REF!</v>
      </c>
      <c r="I1490" s="49" t="e">
        <f t="shared" si="159"/>
        <v>#REF!</v>
      </c>
      <c r="J1490" s="116"/>
      <c r="K1490" s="116"/>
      <c r="L1490" s="116"/>
      <c r="N1490" s="49">
        <v>73.295299999999997</v>
      </c>
      <c r="O1490" s="49">
        <v>96.93</v>
      </c>
      <c r="P1490" s="49">
        <v>211</v>
      </c>
    </row>
    <row r="1491" spans="1:16" x14ac:dyDescent="0.3">
      <c r="A1491" s="49">
        <v>1445</v>
      </c>
      <c r="B1491" s="115">
        <f t="shared" si="154"/>
        <v>1.2085895558809174</v>
      </c>
      <c r="C1491" s="49">
        <f t="shared" si="155"/>
        <v>1048.0973576481992</v>
      </c>
      <c r="D1491" s="49">
        <f t="shared" si="156"/>
        <v>0.29019607843137252</v>
      </c>
      <c r="E1491" s="49">
        <f t="shared" si="156"/>
        <v>0.37851372549019607</v>
      </c>
      <c r="F1491" s="49">
        <f t="shared" si="156"/>
        <v>0.83207450980392161</v>
      </c>
      <c r="G1491" s="49" t="e">
        <f t="shared" si="159"/>
        <v>#REF!</v>
      </c>
      <c r="H1491" s="49" t="e">
        <f t="shared" si="159"/>
        <v>#REF!</v>
      </c>
      <c r="I1491" s="49" t="e">
        <f t="shared" si="159"/>
        <v>#REF!</v>
      </c>
      <c r="J1491" s="116"/>
      <c r="K1491" s="116"/>
      <c r="L1491" s="116"/>
      <c r="N1491" s="49">
        <v>74</v>
      </c>
      <c r="O1491" s="49">
        <v>96.521000000000001</v>
      </c>
      <c r="P1491" s="49">
        <v>212.179</v>
      </c>
    </row>
    <row r="1492" spans="1:16" x14ac:dyDescent="0.3">
      <c r="A1492" s="49">
        <v>1446</v>
      </c>
      <c r="B1492" s="115">
        <f t="shared" si="154"/>
        <v>1.206588579795022</v>
      </c>
      <c r="C1492" s="49">
        <f t="shared" si="155"/>
        <v>1049.8354958864218</v>
      </c>
      <c r="D1492" s="49">
        <f t="shared" si="156"/>
        <v>0.29250431372549018</v>
      </c>
      <c r="E1492" s="49">
        <f t="shared" si="156"/>
        <v>0.3779529411764706</v>
      </c>
      <c r="F1492" s="49">
        <f t="shared" si="156"/>
        <v>0.84313725490196079</v>
      </c>
      <c r="G1492" s="49" t="e">
        <f t="shared" si="159"/>
        <v>#REF!</v>
      </c>
      <c r="H1492" s="49" t="e">
        <f t="shared" si="159"/>
        <v>#REF!</v>
      </c>
      <c r="I1492" s="49" t="e">
        <f t="shared" si="159"/>
        <v>#REF!</v>
      </c>
      <c r="J1492" s="116"/>
      <c r="K1492" s="116"/>
      <c r="L1492" s="116"/>
      <c r="N1492" s="49">
        <v>74.5886</v>
      </c>
      <c r="O1492" s="49">
        <v>96.378</v>
      </c>
      <c r="P1492" s="49">
        <v>215</v>
      </c>
    </row>
    <row r="1493" spans="1:16" x14ac:dyDescent="0.3">
      <c r="A1493" s="49">
        <v>1447</v>
      </c>
      <c r="B1493" s="115">
        <f t="shared" si="154"/>
        <v>1.2045876037091263</v>
      </c>
      <c r="C1493" s="49">
        <f t="shared" si="155"/>
        <v>1051.5794086702863</v>
      </c>
      <c r="D1493" s="49">
        <f t="shared" si="156"/>
        <v>0.29803921568627451</v>
      </c>
      <c r="E1493" s="49">
        <f t="shared" si="156"/>
        <v>0.38470588235294112</v>
      </c>
      <c r="F1493" s="49">
        <f t="shared" si="156"/>
        <v>0.83968235294117644</v>
      </c>
      <c r="G1493" s="49" t="e">
        <f t="shared" si="159"/>
        <v>#REF!</v>
      </c>
      <c r="H1493" s="49" t="e">
        <f t="shared" si="159"/>
        <v>#REF!</v>
      </c>
      <c r="I1493" s="49" t="e">
        <f t="shared" si="159"/>
        <v>#REF!</v>
      </c>
      <c r="J1493" s="116"/>
      <c r="K1493" s="116"/>
      <c r="L1493" s="116"/>
      <c r="N1493" s="49">
        <v>76</v>
      </c>
      <c r="O1493" s="49">
        <v>98.1</v>
      </c>
      <c r="P1493" s="49">
        <v>214.119</v>
      </c>
    </row>
    <row r="1494" spans="1:16" x14ac:dyDescent="0.3">
      <c r="A1494" s="49">
        <v>1448</v>
      </c>
      <c r="B1494" s="115">
        <f t="shared" si="154"/>
        <v>1.2025866276232309</v>
      </c>
      <c r="C1494" s="49">
        <f t="shared" si="155"/>
        <v>1053.3291248244798</v>
      </c>
      <c r="D1494" s="49">
        <f t="shared" si="156"/>
        <v>0.29803921568627451</v>
      </c>
      <c r="E1494" s="49">
        <f t="shared" si="156"/>
        <v>0.39330588235294117</v>
      </c>
      <c r="F1494" s="49">
        <f t="shared" si="156"/>
        <v>0.83137254901960778</v>
      </c>
      <c r="G1494" s="49" t="e">
        <f t="shared" si="159"/>
        <v>#REF!</v>
      </c>
      <c r="H1494" s="49" t="e">
        <f t="shared" si="159"/>
        <v>#REF!</v>
      </c>
      <c r="I1494" s="49" t="e">
        <f t="shared" si="159"/>
        <v>#REF!</v>
      </c>
      <c r="J1494" s="116"/>
      <c r="K1494" s="116"/>
      <c r="L1494" s="116"/>
      <c r="N1494" s="49">
        <v>76</v>
      </c>
      <c r="O1494" s="49">
        <v>100.29300000000001</v>
      </c>
      <c r="P1494" s="49">
        <v>212</v>
      </c>
    </row>
    <row r="1495" spans="1:16" x14ac:dyDescent="0.3">
      <c r="A1495" s="49">
        <v>1449</v>
      </c>
      <c r="B1495" s="115">
        <f t="shared" si="154"/>
        <v>1.2005856515373352</v>
      </c>
      <c r="C1495" s="49">
        <f t="shared" si="155"/>
        <v>1055.0846733658541</v>
      </c>
      <c r="D1495" s="49">
        <f t="shared" si="156"/>
        <v>0.29803921568627451</v>
      </c>
      <c r="E1495" s="49">
        <f t="shared" si="156"/>
        <v>0.39607843137254906</v>
      </c>
      <c r="F1495" s="49">
        <f t="shared" si="156"/>
        <v>0.82103921568627447</v>
      </c>
      <c r="G1495" s="49" t="e">
        <f t="shared" si="159"/>
        <v>#REF!</v>
      </c>
      <c r="H1495" s="49" t="e">
        <f t="shared" si="159"/>
        <v>#REF!</v>
      </c>
      <c r="I1495" s="49" t="e">
        <f t="shared" si="159"/>
        <v>#REF!</v>
      </c>
      <c r="J1495" s="116"/>
      <c r="K1495" s="116"/>
      <c r="L1495" s="116"/>
      <c r="N1495" s="49">
        <v>76</v>
      </c>
      <c r="O1495" s="49">
        <v>101</v>
      </c>
      <c r="P1495" s="49">
        <v>209.36500000000001</v>
      </c>
    </row>
    <row r="1496" spans="1:16" x14ac:dyDescent="0.3">
      <c r="A1496" s="49">
        <v>1450</v>
      </c>
      <c r="B1496" s="115">
        <f t="shared" si="154"/>
        <v>1.1985846754514398</v>
      </c>
      <c r="C1496" s="49">
        <f t="shared" si="155"/>
        <v>1056.8460835050289</v>
      </c>
      <c r="D1496" s="49">
        <f t="shared" si="156"/>
        <v>0.29574627450980395</v>
      </c>
      <c r="E1496" s="49">
        <f t="shared" si="156"/>
        <v>0.39466274509803917</v>
      </c>
      <c r="F1496" s="49">
        <f t="shared" si="156"/>
        <v>0.79607843137254908</v>
      </c>
      <c r="G1496" s="49" t="e">
        <f t="shared" si="159"/>
        <v>#REF!</v>
      </c>
      <c r="H1496" s="49" t="e">
        <f t="shared" si="159"/>
        <v>#REF!</v>
      </c>
      <c r="I1496" s="49" t="e">
        <f t="shared" si="159"/>
        <v>#REF!</v>
      </c>
      <c r="J1496" s="116"/>
      <c r="K1496" s="116"/>
      <c r="L1496" s="116"/>
      <c r="N1496" s="49">
        <v>75.415300000000002</v>
      </c>
      <c r="O1496" s="49">
        <v>100.639</v>
      </c>
      <c r="P1496" s="49">
        <v>203</v>
      </c>
    </row>
    <row r="1497" spans="1:16" x14ac:dyDescent="0.3">
      <c r="A1497" s="49">
        <v>1451</v>
      </c>
      <c r="B1497" s="115">
        <f t="shared" si="154"/>
        <v>1.1965836993655441</v>
      </c>
      <c r="C1497" s="49">
        <f t="shared" si="155"/>
        <v>1058.6133846480141</v>
      </c>
      <c r="D1497" s="49">
        <f t="shared" si="156"/>
        <v>0.29019607843137252</v>
      </c>
      <c r="E1497" s="49">
        <f t="shared" si="156"/>
        <v>0.39028627450980391</v>
      </c>
      <c r="F1497" s="49">
        <f t="shared" si="156"/>
        <v>0.79493333333333327</v>
      </c>
      <c r="G1497" s="49" t="e">
        <f t="shared" si="159"/>
        <v>#REF!</v>
      </c>
      <c r="H1497" s="49" t="e">
        <f t="shared" si="159"/>
        <v>#REF!</v>
      </c>
      <c r="I1497" s="49" t="e">
        <f t="shared" si="159"/>
        <v>#REF!</v>
      </c>
      <c r="J1497" s="116"/>
      <c r="K1497" s="116"/>
      <c r="L1497" s="116"/>
      <c r="N1497" s="49">
        <v>74</v>
      </c>
      <c r="O1497" s="49">
        <v>99.522999999999996</v>
      </c>
      <c r="P1497" s="49">
        <v>202.708</v>
      </c>
    </row>
    <row r="1498" spans="1:16" x14ac:dyDescent="0.3">
      <c r="A1498" s="49">
        <v>1452</v>
      </c>
      <c r="B1498" s="115">
        <f t="shared" si="154"/>
        <v>1.1945827232796484</v>
      </c>
      <c r="C1498" s="49">
        <f t="shared" si="155"/>
        <v>1060.3866063978433</v>
      </c>
      <c r="D1498" s="49">
        <f t="shared" si="156"/>
        <v>0.29019607843137252</v>
      </c>
      <c r="E1498" s="49">
        <f t="shared" si="156"/>
        <v>0.38949411764705877</v>
      </c>
      <c r="F1498" s="49">
        <f t="shared" si="156"/>
        <v>0.79215686274509811</v>
      </c>
      <c r="G1498" s="49" t="e">
        <f t="shared" si="159"/>
        <v>#REF!</v>
      </c>
      <c r="H1498" s="49" t="e">
        <f t="shared" si="159"/>
        <v>#REF!</v>
      </c>
      <c r="I1498" s="49" t="e">
        <f t="shared" si="159"/>
        <v>#REF!</v>
      </c>
      <c r="J1498" s="116"/>
      <c r="K1498" s="116"/>
      <c r="L1498" s="116"/>
      <c r="N1498" s="49">
        <v>74</v>
      </c>
      <c r="O1498" s="49">
        <v>99.320999999999998</v>
      </c>
      <c r="P1498" s="49">
        <v>202</v>
      </c>
    </row>
    <row r="1499" spans="1:16" x14ac:dyDescent="0.3">
      <c r="A1499" s="49">
        <v>1453</v>
      </c>
      <c r="B1499" s="115">
        <f t="shared" si="154"/>
        <v>1.192581747193753</v>
      </c>
      <c r="C1499" s="49">
        <f t="shared" si="155"/>
        <v>1062.1657785562288</v>
      </c>
      <c r="D1499" s="49">
        <f t="shared" si="156"/>
        <v>0.29019607843137252</v>
      </c>
      <c r="E1499" s="49">
        <f t="shared" si="156"/>
        <v>0.39622745098039214</v>
      </c>
      <c r="F1499" s="49">
        <f t="shared" si="156"/>
        <v>0.78873333333333329</v>
      </c>
      <c r="G1499" s="49" t="e">
        <f t="shared" si="159"/>
        <v>#REF!</v>
      </c>
      <c r="H1499" s="49" t="e">
        <f t="shared" si="159"/>
        <v>#REF!</v>
      </c>
      <c r="I1499" s="49" t="e">
        <f t="shared" si="159"/>
        <v>#REF!</v>
      </c>
      <c r="J1499" s="116"/>
      <c r="K1499" s="116"/>
      <c r="L1499" s="116"/>
      <c r="N1499" s="49">
        <v>74</v>
      </c>
      <c r="O1499" s="49">
        <v>101.038</v>
      </c>
      <c r="P1499" s="49">
        <v>201.12700000000001</v>
      </c>
    </row>
    <row r="1500" spans="1:16" x14ac:dyDescent="0.3">
      <c r="A1500" s="49">
        <v>1454</v>
      </c>
      <c r="B1500" s="115">
        <f t="shared" si="154"/>
        <v>1.1905807711078573</v>
      </c>
      <c r="C1500" s="49">
        <f t="shared" si="155"/>
        <v>1063.9509311252309</v>
      </c>
      <c r="D1500" s="49">
        <f t="shared" si="156"/>
        <v>0.29475098039215686</v>
      </c>
      <c r="E1500" s="49">
        <f t="shared" si="156"/>
        <v>0.40302352941176472</v>
      </c>
      <c r="F1500" s="49">
        <f t="shared" si="156"/>
        <v>0.7803921568627451</v>
      </c>
      <c r="G1500" s="49" t="e">
        <f t="shared" si="159"/>
        <v>#REF!</v>
      </c>
      <c r="H1500" s="49" t="e">
        <f t="shared" si="159"/>
        <v>#REF!</v>
      </c>
      <c r="I1500" s="49" t="e">
        <f t="shared" si="159"/>
        <v>#REF!</v>
      </c>
      <c r="J1500" s="116"/>
      <c r="K1500" s="116"/>
      <c r="L1500" s="116"/>
      <c r="N1500" s="49">
        <v>75.161500000000004</v>
      </c>
      <c r="O1500" s="49">
        <v>102.771</v>
      </c>
      <c r="P1500" s="49">
        <v>199</v>
      </c>
    </row>
    <row r="1501" spans="1:16" x14ac:dyDescent="0.3">
      <c r="A1501" s="49">
        <v>1455</v>
      </c>
      <c r="B1501" s="115">
        <f t="shared" si="154"/>
        <v>1.1885797950219619</v>
      </c>
      <c r="C1501" s="49">
        <f t="shared" si="155"/>
        <v>1065.7420943089435</v>
      </c>
      <c r="D1501" s="49">
        <f t="shared" si="156"/>
        <v>0.30588235294117644</v>
      </c>
      <c r="E1501" s="49">
        <f t="shared" si="156"/>
        <v>0.40590196078431373</v>
      </c>
      <c r="F1501" s="49">
        <f t="shared" si="156"/>
        <v>0.77357254901960781</v>
      </c>
      <c r="G1501" s="49" t="e">
        <f t="shared" si="159"/>
        <v>#REF!</v>
      </c>
      <c r="H1501" s="49" t="e">
        <f t="shared" si="159"/>
        <v>#REF!</v>
      </c>
      <c r="I1501" s="49" t="e">
        <f t="shared" si="159"/>
        <v>#REF!</v>
      </c>
      <c r="J1501" s="116"/>
      <c r="K1501" s="116"/>
      <c r="L1501" s="116"/>
      <c r="N1501" s="49">
        <v>78</v>
      </c>
      <c r="O1501" s="49">
        <v>103.505</v>
      </c>
      <c r="P1501" s="49">
        <v>197.261</v>
      </c>
    </row>
    <row r="1502" spans="1:16" x14ac:dyDescent="0.3">
      <c r="A1502" s="49">
        <v>1456</v>
      </c>
      <c r="B1502" s="115">
        <f t="shared" si="154"/>
        <v>1.1865788189360662</v>
      </c>
      <c r="C1502" s="49">
        <f t="shared" si="155"/>
        <v>1067.539298515198</v>
      </c>
      <c r="D1502" s="49">
        <f t="shared" si="156"/>
        <v>0.3002078431372549</v>
      </c>
      <c r="E1502" s="49">
        <f t="shared" si="156"/>
        <v>0.4064666666666667</v>
      </c>
      <c r="F1502" s="49">
        <f t="shared" si="156"/>
        <v>0.75686274509803919</v>
      </c>
      <c r="G1502" s="49" t="e">
        <f t="shared" si="159"/>
        <v>#REF!</v>
      </c>
      <c r="H1502" s="49" t="e">
        <f t="shared" si="159"/>
        <v>#REF!</v>
      </c>
      <c r="I1502" s="49" t="e">
        <f t="shared" si="159"/>
        <v>#REF!</v>
      </c>
      <c r="J1502" s="116"/>
      <c r="K1502" s="116"/>
      <c r="L1502" s="116"/>
      <c r="N1502" s="49">
        <v>76.552999999999997</v>
      </c>
      <c r="O1502" s="49">
        <v>103.649</v>
      </c>
      <c r="P1502" s="49">
        <v>193</v>
      </c>
    </row>
    <row r="1503" spans="1:16" x14ac:dyDescent="0.3">
      <c r="A1503" s="49">
        <v>1457</v>
      </c>
      <c r="B1503" s="115">
        <f t="shared" si="154"/>
        <v>1.1845778428501708</v>
      </c>
      <c r="C1503" s="49">
        <f t="shared" si="155"/>
        <v>1069.3425743572845</v>
      </c>
      <c r="D1503" s="49">
        <f t="shared" si="156"/>
        <v>0.28627450980392155</v>
      </c>
      <c r="E1503" s="49">
        <f t="shared" si="156"/>
        <v>0.40968627450980388</v>
      </c>
      <c r="F1503" s="49">
        <f t="shared" si="156"/>
        <v>0.74780000000000002</v>
      </c>
      <c r="G1503" s="49" t="e">
        <f t="shared" ref="G1503:I1518" si="160">G1502</f>
        <v>#REF!</v>
      </c>
      <c r="H1503" s="49" t="e">
        <f t="shared" si="160"/>
        <v>#REF!</v>
      </c>
      <c r="I1503" s="49" t="e">
        <f t="shared" si="160"/>
        <v>#REF!</v>
      </c>
      <c r="J1503" s="116"/>
      <c r="K1503" s="116"/>
      <c r="L1503" s="116"/>
      <c r="N1503" s="49">
        <v>73</v>
      </c>
      <c r="O1503" s="49">
        <v>104.47</v>
      </c>
      <c r="P1503" s="49">
        <v>190.68899999999999</v>
      </c>
    </row>
    <row r="1504" spans="1:16" x14ac:dyDescent="0.3">
      <c r="A1504" s="49">
        <v>1458</v>
      </c>
      <c r="B1504" s="115">
        <f t="shared" si="154"/>
        <v>1.1825768667642751</v>
      </c>
      <c r="C1504" s="49">
        <f t="shared" si="155"/>
        <v>1071.1519526556895</v>
      </c>
      <c r="D1504" s="49">
        <f t="shared" si="156"/>
        <v>0.28401215686274511</v>
      </c>
      <c r="E1504" s="49">
        <f t="shared" si="156"/>
        <v>0.41507058823529414</v>
      </c>
      <c r="F1504" s="49">
        <f t="shared" si="156"/>
        <v>0.72549019607843135</v>
      </c>
      <c r="G1504" s="49" t="e">
        <f t="shared" si="160"/>
        <v>#REF!</v>
      </c>
      <c r="H1504" s="49" t="e">
        <f t="shared" si="160"/>
        <v>#REF!</v>
      </c>
      <c r="I1504" s="49" t="e">
        <f t="shared" si="160"/>
        <v>#REF!</v>
      </c>
      <c r="J1504" s="116"/>
      <c r="K1504" s="116"/>
      <c r="L1504" s="116"/>
      <c r="N1504" s="49">
        <v>72.423100000000005</v>
      </c>
      <c r="O1504" s="49">
        <v>105.843</v>
      </c>
      <c r="P1504" s="49">
        <v>185</v>
      </c>
    </row>
    <row r="1505" spans="1:16" x14ac:dyDescent="0.3">
      <c r="A1505" s="49">
        <v>1459</v>
      </c>
      <c r="B1505" s="115">
        <f t="shared" si="154"/>
        <v>1.1805758906783796</v>
      </c>
      <c r="C1505" s="49">
        <f t="shared" si="155"/>
        <v>1072.9674644398515</v>
      </c>
      <c r="D1505" s="49">
        <f t="shared" si="156"/>
        <v>0.27843137254901956</v>
      </c>
      <c r="E1505" s="49">
        <f t="shared" si="156"/>
        <v>0.41488235294117648</v>
      </c>
      <c r="F1505" s="49">
        <f t="shared" si="156"/>
        <v>0.72323137254901959</v>
      </c>
      <c r="G1505" s="49" t="e">
        <f t="shared" si="160"/>
        <v>#REF!</v>
      </c>
      <c r="H1505" s="49" t="e">
        <f t="shared" si="160"/>
        <v>#REF!</v>
      </c>
      <c r="I1505" s="49" t="e">
        <f t="shared" si="160"/>
        <v>#REF!</v>
      </c>
      <c r="J1505" s="116"/>
      <c r="K1505" s="116"/>
      <c r="L1505" s="116"/>
      <c r="N1505" s="49">
        <v>71</v>
      </c>
      <c r="O1505" s="49">
        <v>105.795</v>
      </c>
      <c r="P1505" s="49">
        <v>184.42400000000001</v>
      </c>
    </row>
    <row r="1506" spans="1:16" x14ac:dyDescent="0.3">
      <c r="A1506" s="49">
        <v>1460</v>
      </c>
      <c r="B1506" s="115">
        <f t="shared" si="154"/>
        <v>1.178574914592484</v>
      </c>
      <c r="C1506" s="49">
        <f t="shared" si="155"/>
        <v>1074.7891409499362</v>
      </c>
      <c r="D1506" s="49">
        <f t="shared" si="156"/>
        <v>0.28068588235294117</v>
      </c>
      <c r="E1506" s="49">
        <f t="shared" si="156"/>
        <v>0.41638823529411761</v>
      </c>
      <c r="F1506" s="49">
        <f t="shared" si="156"/>
        <v>0.71764705882352942</v>
      </c>
      <c r="G1506" s="49" t="e">
        <f t="shared" si="160"/>
        <v>#REF!</v>
      </c>
      <c r="H1506" s="49" t="e">
        <f t="shared" si="160"/>
        <v>#REF!</v>
      </c>
      <c r="I1506" s="49" t="e">
        <f t="shared" si="160"/>
        <v>#REF!</v>
      </c>
      <c r="J1506" s="116"/>
      <c r="K1506" s="116"/>
      <c r="L1506" s="116"/>
      <c r="N1506" s="49">
        <v>71.5749</v>
      </c>
      <c r="O1506" s="49">
        <v>106.179</v>
      </c>
      <c r="P1506" s="49">
        <v>183</v>
      </c>
    </row>
    <row r="1507" spans="1:16" x14ac:dyDescent="0.3">
      <c r="A1507" s="49">
        <v>1461</v>
      </c>
      <c r="B1507" s="115">
        <f t="shared" si="154"/>
        <v>1.1765739385065885</v>
      </c>
      <c r="C1507" s="49">
        <f t="shared" si="155"/>
        <v>1076.6170136386265</v>
      </c>
      <c r="D1507" s="49">
        <f t="shared" si="156"/>
        <v>0.28627450980392155</v>
      </c>
      <c r="E1507" s="49">
        <f t="shared" si="156"/>
        <v>0.421921568627451</v>
      </c>
      <c r="F1507" s="49">
        <f t="shared" si="156"/>
        <v>0.70864313725490191</v>
      </c>
      <c r="G1507" s="49" t="e">
        <f t="shared" si="160"/>
        <v>#REF!</v>
      </c>
      <c r="H1507" s="49" t="e">
        <f t="shared" si="160"/>
        <v>#REF!</v>
      </c>
      <c r="I1507" s="49" t="e">
        <f t="shared" si="160"/>
        <v>#REF!</v>
      </c>
      <c r="J1507" s="116"/>
      <c r="K1507" s="116"/>
      <c r="L1507" s="116"/>
      <c r="N1507" s="49">
        <v>73</v>
      </c>
      <c r="O1507" s="49">
        <v>107.59</v>
      </c>
      <c r="P1507" s="49">
        <v>180.70400000000001</v>
      </c>
    </row>
    <row r="1508" spans="1:16" x14ac:dyDescent="0.3">
      <c r="A1508" s="49">
        <v>1462</v>
      </c>
      <c r="B1508" s="115">
        <f t="shared" si="154"/>
        <v>1.1745729624206929</v>
      </c>
      <c r="C1508" s="49">
        <f t="shared" si="155"/>
        <v>1078.4511141729342</v>
      </c>
      <c r="D1508" s="49">
        <f t="shared" si="156"/>
        <v>0.28852156862745099</v>
      </c>
      <c r="E1508" s="49">
        <f t="shared" si="156"/>
        <v>0.42567058823529413</v>
      </c>
      <c r="F1508" s="49">
        <f t="shared" si="156"/>
        <v>0.68627450980392146</v>
      </c>
      <c r="G1508" s="49" t="e">
        <f t="shared" si="160"/>
        <v>#REF!</v>
      </c>
      <c r="H1508" s="49" t="e">
        <f t="shared" si="160"/>
        <v>#REF!</v>
      </c>
      <c r="I1508" s="49" t="e">
        <f t="shared" si="160"/>
        <v>#REF!</v>
      </c>
      <c r="J1508" s="116"/>
      <c r="K1508" s="116"/>
      <c r="L1508" s="116"/>
      <c r="N1508" s="49">
        <v>73.572999999999993</v>
      </c>
      <c r="O1508" s="49">
        <v>108.54600000000001</v>
      </c>
      <c r="P1508" s="49">
        <v>175</v>
      </c>
    </row>
    <row r="1509" spans="1:16" x14ac:dyDescent="0.3">
      <c r="A1509" s="49">
        <v>1463</v>
      </c>
      <c r="B1509" s="115">
        <f t="shared" si="154"/>
        <v>1.1725719863347974</v>
      </c>
      <c r="C1509" s="49">
        <f t="shared" si="155"/>
        <v>1080.291474436028</v>
      </c>
      <c r="D1509" s="49">
        <f t="shared" si="156"/>
        <v>0.29411764705882354</v>
      </c>
      <c r="E1509" s="49">
        <f t="shared" si="156"/>
        <v>0.42706274509803921</v>
      </c>
      <c r="F1509" s="49">
        <f t="shared" si="156"/>
        <v>0.68739607843137251</v>
      </c>
      <c r="G1509" s="49" t="e">
        <f t="shared" si="160"/>
        <v>#REF!</v>
      </c>
      <c r="H1509" s="49" t="e">
        <f t="shared" si="160"/>
        <v>#REF!</v>
      </c>
      <c r="I1509" s="49" t="e">
        <f t="shared" si="160"/>
        <v>#REF!</v>
      </c>
      <c r="J1509" s="116"/>
      <c r="K1509" s="116"/>
      <c r="L1509" s="116"/>
      <c r="N1509" s="49">
        <v>75</v>
      </c>
      <c r="O1509" s="49">
        <v>108.901</v>
      </c>
      <c r="P1509" s="49">
        <v>175.286</v>
      </c>
    </row>
    <row r="1510" spans="1:16" x14ac:dyDescent="0.3">
      <c r="A1510" s="49">
        <v>1464</v>
      </c>
      <c r="B1510" s="115">
        <f t="shared" si="154"/>
        <v>1.1705710102489018</v>
      </c>
      <c r="C1510" s="49">
        <f t="shared" si="155"/>
        <v>1082.1381265290811</v>
      </c>
      <c r="D1510" s="49">
        <f t="shared" si="156"/>
        <v>0.29299803921568629</v>
      </c>
      <c r="E1510" s="49">
        <f t="shared" si="156"/>
        <v>0.42621568627450979</v>
      </c>
      <c r="F1510" s="49">
        <f t="shared" si="156"/>
        <v>0.69019607843137254</v>
      </c>
      <c r="G1510" s="49" t="e">
        <f t="shared" si="160"/>
        <v>#REF!</v>
      </c>
      <c r="H1510" s="49" t="e">
        <f t="shared" si="160"/>
        <v>#REF!</v>
      </c>
      <c r="I1510" s="49" t="e">
        <f t="shared" si="160"/>
        <v>#REF!</v>
      </c>
      <c r="J1510" s="116"/>
      <c r="K1510" s="116"/>
      <c r="L1510" s="116"/>
      <c r="N1510" s="49">
        <v>74.714500000000001</v>
      </c>
      <c r="O1510" s="49">
        <v>108.685</v>
      </c>
      <c r="P1510" s="49">
        <v>176</v>
      </c>
    </row>
    <row r="1511" spans="1:16" x14ac:dyDescent="0.3">
      <c r="A1511" s="49">
        <v>1465</v>
      </c>
      <c r="B1511" s="115">
        <f t="shared" si="154"/>
        <v>1.1685700341630063</v>
      </c>
      <c r="C1511" s="49">
        <f t="shared" si="155"/>
        <v>1083.9911027731375</v>
      </c>
      <c r="D1511" s="49">
        <f t="shared" si="156"/>
        <v>0.29019607843137252</v>
      </c>
      <c r="E1511" s="49">
        <f t="shared" si="156"/>
        <v>0.43067058823529414</v>
      </c>
      <c r="F1511" s="49">
        <f t="shared" si="156"/>
        <v>0.68237254901960775</v>
      </c>
      <c r="G1511" s="49" t="e">
        <f t="shared" si="160"/>
        <v>#REF!</v>
      </c>
      <c r="H1511" s="49" t="e">
        <f t="shared" si="160"/>
        <v>#REF!</v>
      </c>
      <c r="I1511" s="49" t="e">
        <f t="shared" si="160"/>
        <v>#REF!</v>
      </c>
      <c r="J1511" s="116"/>
      <c r="K1511" s="116"/>
      <c r="L1511" s="116"/>
      <c r="N1511" s="49">
        <v>74</v>
      </c>
      <c r="O1511" s="49">
        <v>109.821</v>
      </c>
      <c r="P1511" s="49">
        <v>174.005</v>
      </c>
    </row>
    <row r="1512" spans="1:16" x14ac:dyDescent="0.3">
      <c r="A1512" s="49">
        <v>1466</v>
      </c>
      <c r="B1512" s="115">
        <f t="shared" si="154"/>
        <v>1.1665690580771106</v>
      </c>
      <c r="C1512" s="49">
        <f t="shared" si="155"/>
        <v>1085.8504357109991</v>
      </c>
      <c r="D1512" s="49">
        <f t="shared" si="156"/>
        <v>0.28796431372549014</v>
      </c>
      <c r="E1512" s="49">
        <f t="shared" si="156"/>
        <v>0.43481176470588229</v>
      </c>
      <c r="F1512" s="49">
        <f t="shared" si="156"/>
        <v>0.66274509803921577</v>
      </c>
      <c r="G1512" s="49" t="e">
        <f t="shared" si="160"/>
        <v>#REF!</v>
      </c>
      <c r="H1512" s="49" t="e">
        <f t="shared" si="160"/>
        <v>#REF!</v>
      </c>
      <c r="I1512" s="49" t="e">
        <f t="shared" si="160"/>
        <v>#REF!</v>
      </c>
      <c r="J1512" s="116"/>
      <c r="K1512" s="116"/>
      <c r="L1512" s="116"/>
      <c r="N1512" s="49">
        <v>73.430899999999994</v>
      </c>
      <c r="O1512" s="49">
        <v>110.877</v>
      </c>
      <c r="P1512" s="49">
        <v>169</v>
      </c>
    </row>
    <row r="1513" spans="1:16" x14ac:dyDescent="0.3">
      <c r="A1513" s="49">
        <v>1467</v>
      </c>
      <c r="B1513" s="115">
        <f t="shared" si="154"/>
        <v>1.1645680819912152</v>
      </c>
      <c r="C1513" s="49">
        <f t="shared" si="155"/>
        <v>1087.7161581091277</v>
      </c>
      <c r="D1513" s="49">
        <f t="shared" si="156"/>
        <v>0.28235294117647058</v>
      </c>
      <c r="E1513" s="49">
        <f t="shared" si="156"/>
        <v>0.43025882352941175</v>
      </c>
      <c r="F1513" s="49">
        <f t="shared" si="156"/>
        <v>0.66608627450980396</v>
      </c>
      <c r="G1513" s="49" t="e">
        <f t="shared" si="160"/>
        <v>#REF!</v>
      </c>
      <c r="H1513" s="49" t="e">
        <f t="shared" si="160"/>
        <v>#REF!</v>
      </c>
      <c r="I1513" s="49" t="e">
        <f t="shared" si="160"/>
        <v>#REF!</v>
      </c>
      <c r="J1513" s="116"/>
      <c r="K1513" s="116"/>
      <c r="L1513" s="116"/>
      <c r="N1513" s="49">
        <v>72</v>
      </c>
      <c r="O1513" s="49">
        <v>109.71599999999999</v>
      </c>
      <c r="P1513" s="49">
        <v>169.852</v>
      </c>
    </row>
    <row r="1514" spans="1:16" x14ac:dyDescent="0.3">
      <c r="A1514" s="49">
        <v>1468</v>
      </c>
      <c r="B1514" s="115">
        <f t="shared" si="154"/>
        <v>1.1625671059053195</v>
      </c>
      <c r="C1514" s="49">
        <f t="shared" si="155"/>
        <v>1089.5883029595739</v>
      </c>
      <c r="D1514" s="49">
        <f t="shared" si="156"/>
        <v>0.28568901960784315</v>
      </c>
      <c r="E1514" s="49">
        <f t="shared" si="156"/>
        <v>0.42947843137254899</v>
      </c>
      <c r="F1514" s="49">
        <f t="shared" si="156"/>
        <v>0.67450980392156856</v>
      </c>
      <c r="G1514" s="49" t="e">
        <f t="shared" si="160"/>
        <v>#REF!</v>
      </c>
      <c r="H1514" s="49" t="e">
        <f t="shared" si="160"/>
        <v>#REF!</v>
      </c>
      <c r="I1514" s="49" t="e">
        <f t="shared" si="160"/>
        <v>#REF!</v>
      </c>
      <c r="J1514" s="116"/>
      <c r="K1514" s="116"/>
      <c r="L1514" s="116"/>
      <c r="N1514" s="49">
        <v>72.850700000000003</v>
      </c>
      <c r="O1514" s="49">
        <v>109.517</v>
      </c>
      <c r="P1514" s="49">
        <v>172</v>
      </c>
    </row>
    <row r="1515" spans="1:16" x14ac:dyDescent="0.3">
      <c r="A1515" s="49">
        <v>1469</v>
      </c>
      <c r="B1515" s="115">
        <f t="shared" si="154"/>
        <v>1.1605661298194241</v>
      </c>
      <c r="C1515" s="49">
        <f t="shared" si="155"/>
        <v>1091.4669034819178</v>
      </c>
      <c r="D1515" s="49">
        <f t="shared" si="156"/>
        <v>0.29411764705882354</v>
      </c>
      <c r="E1515" s="49">
        <f t="shared" si="156"/>
        <v>0.43674509803921574</v>
      </c>
      <c r="F1515" s="49">
        <f t="shared" si="156"/>
        <v>0.66340784313725498</v>
      </c>
      <c r="G1515" s="49" t="e">
        <f t="shared" si="160"/>
        <v>#REF!</v>
      </c>
      <c r="H1515" s="49" t="e">
        <f t="shared" si="160"/>
        <v>#REF!</v>
      </c>
      <c r="I1515" s="49" t="e">
        <f t="shared" si="160"/>
        <v>#REF!</v>
      </c>
      <c r="J1515" s="116"/>
      <c r="K1515" s="116"/>
      <c r="L1515" s="116"/>
      <c r="N1515" s="49">
        <v>75</v>
      </c>
      <c r="O1515" s="49">
        <v>111.37</v>
      </c>
      <c r="P1515" s="49">
        <v>169.16900000000001</v>
      </c>
    </row>
    <row r="1516" spans="1:16" x14ac:dyDescent="0.3">
      <c r="A1516" s="49">
        <v>1470</v>
      </c>
      <c r="B1516" s="115">
        <f t="shared" si="154"/>
        <v>1.1585651537335284</v>
      </c>
      <c r="C1516" s="49">
        <f t="shared" si="155"/>
        <v>1093.3519931252374</v>
      </c>
      <c r="D1516" s="49">
        <f t="shared" si="156"/>
        <v>0.29300941176470591</v>
      </c>
      <c r="E1516" s="49">
        <f t="shared" si="156"/>
        <v>0.44241176470588234</v>
      </c>
      <c r="F1516" s="49">
        <f t="shared" si="156"/>
        <v>0.63529411764705879</v>
      </c>
      <c r="G1516" s="49" t="e">
        <f t="shared" si="160"/>
        <v>#REF!</v>
      </c>
      <c r="H1516" s="49" t="e">
        <f t="shared" si="160"/>
        <v>#REF!</v>
      </c>
      <c r="I1516" s="49" t="e">
        <f t="shared" si="160"/>
        <v>#REF!</v>
      </c>
      <c r="J1516" s="116"/>
      <c r="K1516" s="116"/>
      <c r="L1516" s="116"/>
      <c r="N1516" s="49">
        <v>74.717399999999998</v>
      </c>
      <c r="O1516" s="49">
        <v>112.815</v>
      </c>
      <c r="P1516" s="49">
        <v>162</v>
      </c>
    </row>
    <row r="1517" spans="1:16" x14ac:dyDescent="0.3">
      <c r="A1517" s="49">
        <v>1471</v>
      </c>
      <c r="B1517" s="115">
        <f t="shared" si="154"/>
        <v>1.156564177647633</v>
      </c>
      <c r="C1517" s="49">
        <f t="shared" si="155"/>
        <v>1095.2436055700905</v>
      </c>
      <c r="D1517" s="49">
        <f t="shared" si="156"/>
        <v>0.29019607843137252</v>
      </c>
      <c r="E1517" s="49">
        <f t="shared" si="156"/>
        <v>0.44313725490196076</v>
      </c>
      <c r="F1517" s="49">
        <f t="shared" si="156"/>
        <v>0.62423137254901961</v>
      </c>
      <c r="G1517" s="49" t="e">
        <f t="shared" si="160"/>
        <v>#REF!</v>
      </c>
      <c r="H1517" s="49" t="e">
        <f t="shared" si="160"/>
        <v>#REF!</v>
      </c>
      <c r="I1517" s="49" t="e">
        <f t="shared" si="160"/>
        <v>#REF!</v>
      </c>
      <c r="J1517" s="116"/>
      <c r="K1517" s="116"/>
      <c r="L1517" s="116"/>
      <c r="N1517" s="49">
        <v>74</v>
      </c>
      <c r="O1517" s="49">
        <v>113</v>
      </c>
      <c r="P1517" s="49">
        <v>159.179</v>
      </c>
    </row>
    <row r="1518" spans="1:16" x14ac:dyDescent="0.3">
      <c r="A1518" s="49">
        <v>1472</v>
      </c>
      <c r="B1518" s="115">
        <f t="shared" si="154"/>
        <v>1.1545632015617373</v>
      </c>
      <c r="C1518" s="49">
        <f t="shared" si="155"/>
        <v>1097.141774730524</v>
      </c>
      <c r="D1518" s="49">
        <f t="shared" si="156"/>
        <v>0.28577882352941175</v>
      </c>
      <c r="E1518" s="49">
        <f t="shared" si="156"/>
        <v>0.44424313725490194</v>
      </c>
      <c r="F1518" s="49">
        <f t="shared" si="156"/>
        <v>0.59607843137254901</v>
      </c>
      <c r="G1518" s="49" t="e">
        <f t="shared" si="160"/>
        <v>#REF!</v>
      </c>
      <c r="H1518" s="49" t="e">
        <f t="shared" si="160"/>
        <v>#REF!</v>
      </c>
      <c r="I1518" s="49" t="e">
        <f t="shared" si="160"/>
        <v>#REF!</v>
      </c>
      <c r="J1518" s="116"/>
      <c r="K1518" s="116"/>
      <c r="L1518" s="116"/>
      <c r="N1518" s="49">
        <v>72.873599999999996</v>
      </c>
      <c r="O1518" s="49">
        <v>113.282</v>
      </c>
      <c r="P1518" s="49">
        <v>152</v>
      </c>
    </row>
    <row r="1519" spans="1:16" x14ac:dyDescent="0.3">
      <c r="A1519" s="49">
        <v>1473</v>
      </c>
      <c r="B1519" s="115">
        <f t="shared" ref="B1519:B1582" si="161">4.1/2049*(2049-A1519)</f>
        <v>1.1525622254758419</v>
      </c>
      <c r="C1519" s="49">
        <f t="shared" ref="C1519:C1582" si="162">0.4*18.6*78.1*2.18/B1519</f>
        <v>1099.0465347560978</v>
      </c>
      <c r="D1519" s="49">
        <f t="shared" ref="D1519:F1582" si="163">N1519/250/1.02</f>
        <v>0.27450980392156865</v>
      </c>
      <c r="E1519" s="49">
        <f t="shared" si="163"/>
        <v>0.447121568627451</v>
      </c>
      <c r="F1519" s="49">
        <f t="shared" si="163"/>
        <v>0.60048627450980385</v>
      </c>
      <c r="G1519" s="49" t="e">
        <f t="shared" ref="G1519:I1534" si="164">G1518</f>
        <v>#REF!</v>
      </c>
      <c r="H1519" s="49" t="e">
        <f t="shared" si="164"/>
        <v>#REF!</v>
      </c>
      <c r="I1519" s="49" t="e">
        <f t="shared" si="164"/>
        <v>#REF!</v>
      </c>
      <c r="J1519" s="116"/>
      <c r="K1519" s="116"/>
      <c r="L1519" s="116"/>
      <c r="N1519" s="49">
        <v>70</v>
      </c>
      <c r="O1519" s="49">
        <v>114.01600000000001</v>
      </c>
      <c r="P1519" s="49">
        <v>153.124</v>
      </c>
    </row>
    <row r="1520" spans="1:16" x14ac:dyDescent="0.3">
      <c r="A1520" s="49">
        <v>1474</v>
      </c>
      <c r="B1520" s="115">
        <f t="shared" si="161"/>
        <v>1.1505612493899462</v>
      </c>
      <c r="C1520" s="49">
        <f t="shared" si="162"/>
        <v>1100.9579200339347</v>
      </c>
      <c r="D1520" s="49">
        <f t="shared" si="163"/>
        <v>0.2756101960784314</v>
      </c>
      <c r="E1520" s="49">
        <f t="shared" si="163"/>
        <v>0.44824705882352939</v>
      </c>
      <c r="F1520" s="49">
        <f t="shared" si="163"/>
        <v>0.61176470588235288</v>
      </c>
      <c r="G1520" s="49" t="e">
        <f t="shared" si="164"/>
        <v>#REF!</v>
      </c>
      <c r="H1520" s="49" t="e">
        <f t="shared" si="164"/>
        <v>#REF!</v>
      </c>
      <c r="I1520" s="49" t="e">
        <f t="shared" si="164"/>
        <v>#REF!</v>
      </c>
      <c r="J1520" s="116"/>
      <c r="K1520" s="116"/>
      <c r="L1520" s="116"/>
      <c r="N1520" s="49">
        <v>70.280600000000007</v>
      </c>
      <c r="O1520" s="49">
        <v>114.303</v>
      </c>
      <c r="P1520" s="49">
        <v>156</v>
      </c>
    </row>
    <row r="1521" spans="1:16" x14ac:dyDescent="0.3">
      <c r="A1521" s="49">
        <v>1475</v>
      </c>
      <c r="B1521" s="115">
        <f t="shared" si="161"/>
        <v>1.1485602733040507</v>
      </c>
      <c r="C1521" s="49">
        <f t="shared" si="162"/>
        <v>1102.8759651907881</v>
      </c>
      <c r="D1521" s="49">
        <f t="shared" si="163"/>
        <v>0.27843137254901956</v>
      </c>
      <c r="E1521" s="49">
        <f t="shared" si="163"/>
        <v>0.45098039215686275</v>
      </c>
      <c r="F1521" s="49">
        <f t="shared" si="163"/>
        <v>0.59968235294117644</v>
      </c>
      <c r="G1521" s="49" t="e">
        <f t="shared" si="164"/>
        <v>#REF!</v>
      </c>
      <c r="H1521" s="49" t="e">
        <f t="shared" si="164"/>
        <v>#REF!</v>
      </c>
      <c r="I1521" s="49" t="e">
        <f t="shared" si="164"/>
        <v>#REF!</v>
      </c>
      <c r="J1521" s="116"/>
      <c r="K1521" s="116"/>
      <c r="L1521" s="116"/>
      <c r="N1521" s="49">
        <v>71</v>
      </c>
      <c r="O1521" s="49">
        <v>115</v>
      </c>
      <c r="P1521" s="49">
        <v>152.91900000000001</v>
      </c>
    </row>
    <row r="1522" spans="1:16" x14ac:dyDescent="0.3">
      <c r="A1522" s="49">
        <v>1476</v>
      </c>
      <c r="B1522" s="115">
        <f t="shared" si="161"/>
        <v>1.1465592972181551</v>
      </c>
      <c r="C1522" s="49">
        <f t="shared" si="162"/>
        <v>1104.8007050951351</v>
      </c>
      <c r="D1522" s="49">
        <f t="shared" si="163"/>
        <v>0.27185137254901964</v>
      </c>
      <c r="E1522" s="49">
        <f t="shared" si="163"/>
        <v>0.45324313725490195</v>
      </c>
      <c r="F1522" s="49">
        <f t="shared" si="163"/>
        <v>0.56883529411764699</v>
      </c>
      <c r="G1522" s="49" t="e">
        <f t="shared" si="164"/>
        <v>#REF!</v>
      </c>
      <c r="H1522" s="49" t="e">
        <f t="shared" si="164"/>
        <v>#REF!</v>
      </c>
      <c r="I1522" s="49" t="e">
        <f t="shared" si="164"/>
        <v>#REF!</v>
      </c>
      <c r="J1522" s="116"/>
      <c r="K1522" s="116"/>
      <c r="L1522" s="116"/>
      <c r="N1522" s="49">
        <v>69.322100000000006</v>
      </c>
      <c r="O1522" s="49">
        <v>115.577</v>
      </c>
      <c r="P1522" s="49">
        <v>145.053</v>
      </c>
    </row>
    <row r="1523" spans="1:16" x14ac:dyDescent="0.3">
      <c r="A1523" s="49">
        <v>1477</v>
      </c>
      <c r="B1523" s="115">
        <f t="shared" si="161"/>
        <v>1.1445583211322596</v>
      </c>
      <c r="C1523" s="49">
        <f t="shared" si="162"/>
        <v>1106.7321748592874</v>
      </c>
      <c r="D1523" s="49">
        <f t="shared" si="163"/>
        <v>0.25490196078431371</v>
      </c>
      <c r="E1523" s="49">
        <f t="shared" si="163"/>
        <v>0.45794117647058824</v>
      </c>
      <c r="F1523" s="49">
        <f t="shared" si="163"/>
        <v>0.56460392156862738</v>
      </c>
      <c r="G1523" s="49" t="e">
        <f t="shared" si="164"/>
        <v>#REF!</v>
      </c>
      <c r="H1523" s="49" t="e">
        <f t="shared" si="164"/>
        <v>#REF!</v>
      </c>
      <c r="I1523" s="49" t="e">
        <f t="shared" si="164"/>
        <v>#REF!</v>
      </c>
      <c r="J1523" s="116"/>
      <c r="K1523" s="116"/>
      <c r="L1523" s="116"/>
      <c r="N1523" s="49">
        <v>65</v>
      </c>
      <c r="O1523" s="49">
        <v>116.77500000000001</v>
      </c>
      <c r="P1523" s="49">
        <v>143.97399999999999</v>
      </c>
    </row>
    <row r="1524" spans="1:16" x14ac:dyDescent="0.3">
      <c r="A1524" s="49">
        <v>1478</v>
      </c>
      <c r="B1524" s="115">
        <f t="shared" si="161"/>
        <v>1.142557345046364</v>
      </c>
      <c r="C1524" s="49">
        <f t="shared" si="162"/>
        <v>1108.6704098415278</v>
      </c>
      <c r="D1524" s="49">
        <f t="shared" si="163"/>
        <v>0.2592733333333333</v>
      </c>
      <c r="E1524" s="49">
        <f t="shared" si="163"/>
        <v>0.45542352941176467</v>
      </c>
      <c r="F1524" s="49">
        <f t="shared" si="163"/>
        <v>0.55294117647058816</v>
      </c>
      <c r="G1524" s="49" t="e">
        <f t="shared" si="164"/>
        <v>#REF!</v>
      </c>
      <c r="H1524" s="49" t="e">
        <f t="shared" si="164"/>
        <v>#REF!</v>
      </c>
      <c r="I1524" s="49" t="e">
        <f t="shared" si="164"/>
        <v>#REF!</v>
      </c>
      <c r="J1524" s="116"/>
      <c r="K1524" s="116"/>
      <c r="L1524" s="116"/>
      <c r="N1524" s="49">
        <v>66.114699999999999</v>
      </c>
      <c r="O1524" s="49">
        <v>116.133</v>
      </c>
      <c r="P1524" s="49">
        <v>141</v>
      </c>
    </row>
    <row r="1525" spans="1:16" x14ac:dyDescent="0.3">
      <c r="A1525" s="49">
        <v>1479</v>
      </c>
      <c r="B1525" s="115">
        <f t="shared" si="161"/>
        <v>1.1405563689604685</v>
      </c>
      <c r="C1525" s="49">
        <f t="shared" si="162"/>
        <v>1110.6154456482673</v>
      </c>
      <c r="D1525" s="49">
        <f t="shared" si="163"/>
        <v>0.27058823529411768</v>
      </c>
      <c r="E1525" s="49">
        <f t="shared" si="163"/>
        <v>0.45878823529411761</v>
      </c>
      <c r="F1525" s="49">
        <f t="shared" si="163"/>
        <v>0.55591764705882352</v>
      </c>
      <c r="G1525" s="49" t="e">
        <f t="shared" si="164"/>
        <v>#REF!</v>
      </c>
      <c r="H1525" s="49" t="e">
        <f t="shared" si="164"/>
        <v>#REF!</v>
      </c>
      <c r="I1525" s="49" t="e">
        <f t="shared" si="164"/>
        <v>#REF!</v>
      </c>
      <c r="J1525" s="116"/>
      <c r="K1525" s="116"/>
      <c r="L1525" s="116"/>
      <c r="N1525" s="49">
        <v>69</v>
      </c>
      <c r="O1525" s="49">
        <v>116.991</v>
      </c>
      <c r="P1525" s="49">
        <v>141.75899999999999</v>
      </c>
    </row>
    <row r="1526" spans="1:16" x14ac:dyDescent="0.3">
      <c r="A1526" s="49">
        <v>1480</v>
      </c>
      <c r="B1526" s="115">
        <f t="shared" si="161"/>
        <v>1.1385553928745729</v>
      </c>
      <c r="C1526" s="49">
        <f t="shared" si="162"/>
        <v>1112.5673181362256</v>
      </c>
      <c r="D1526" s="49">
        <f t="shared" si="163"/>
        <v>0.26953647058823532</v>
      </c>
      <c r="E1526" s="49">
        <f t="shared" si="163"/>
        <v>0.47038431372549017</v>
      </c>
      <c r="F1526" s="49">
        <f t="shared" si="163"/>
        <v>0.56334901960784312</v>
      </c>
      <c r="G1526" s="49" t="e">
        <f t="shared" si="164"/>
        <v>#REF!</v>
      </c>
      <c r="H1526" s="49" t="e">
        <f t="shared" si="164"/>
        <v>#REF!</v>
      </c>
      <c r="I1526" s="49" t="e">
        <f t="shared" si="164"/>
        <v>#REF!</v>
      </c>
      <c r="J1526" s="116"/>
      <c r="K1526" s="116"/>
      <c r="L1526" s="116"/>
      <c r="N1526" s="49">
        <v>68.731800000000007</v>
      </c>
      <c r="O1526" s="49">
        <v>119.94799999999999</v>
      </c>
      <c r="P1526" s="49">
        <v>143.654</v>
      </c>
    </row>
    <row r="1527" spans="1:16" x14ac:dyDescent="0.3">
      <c r="A1527" s="49">
        <v>1481</v>
      </c>
      <c r="B1527" s="115">
        <f t="shared" si="161"/>
        <v>1.1365544167886774</v>
      </c>
      <c r="C1527" s="49">
        <f t="shared" si="162"/>
        <v>1114.5260634146343</v>
      </c>
      <c r="D1527" s="49">
        <f t="shared" si="163"/>
        <v>0.26666666666666666</v>
      </c>
      <c r="E1527" s="49">
        <f t="shared" si="163"/>
        <v>0.47912941176470586</v>
      </c>
      <c r="F1527" s="49">
        <f t="shared" si="163"/>
        <v>0.55760392156862737</v>
      </c>
      <c r="G1527" s="49" t="e">
        <f t="shared" si="164"/>
        <v>#REF!</v>
      </c>
      <c r="H1527" s="49" t="e">
        <f t="shared" si="164"/>
        <v>#REF!</v>
      </c>
      <c r="I1527" s="49" t="e">
        <f t="shared" si="164"/>
        <v>#REF!</v>
      </c>
      <c r="J1527" s="116"/>
      <c r="K1527" s="116"/>
      <c r="L1527" s="116"/>
      <c r="N1527" s="49">
        <v>68</v>
      </c>
      <c r="O1527" s="49">
        <v>122.178</v>
      </c>
      <c r="P1527" s="49">
        <v>142.18899999999999</v>
      </c>
    </row>
    <row r="1528" spans="1:16" x14ac:dyDescent="0.3">
      <c r="A1528" s="49">
        <v>1482</v>
      </c>
      <c r="B1528" s="115">
        <f t="shared" si="161"/>
        <v>1.1345534407027817</v>
      </c>
      <c r="C1528" s="49">
        <f t="shared" si="162"/>
        <v>1116.4917178474645</v>
      </c>
      <c r="D1528" s="49">
        <f t="shared" si="163"/>
        <v>0.26468235294117648</v>
      </c>
      <c r="E1528" s="49">
        <f t="shared" si="163"/>
        <v>0.47863137254901961</v>
      </c>
      <c r="F1528" s="49">
        <f t="shared" si="163"/>
        <v>0.54374901960784316</v>
      </c>
      <c r="G1528" s="49" t="e">
        <f t="shared" si="164"/>
        <v>#REF!</v>
      </c>
      <c r="H1528" s="49" t="e">
        <f t="shared" si="164"/>
        <v>#REF!</v>
      </c>
      <c r="I1528" s="49" t="e">
        <f t="shared" si="164"/>
        <v>#REF!</v>
      </c>
      <c r="J1528" s="116"/>
      <c r="K1528" s="116"/>
      <c r="L1528" s="116"/>
      <c r="N1528" s="49">
        <v>67.494</v>
      </c>
      <c r="O1528" s="49">
        <v>122.051</v>
      </c>
      <c r="P1528" s="49">
        <v>138.65600000000001</v>
      </c>
    </row>
    <row r="1529" spans="1:16" x14ac:dyDescent="0.3">
      <c r="A1529" s="49">
        <v>1483</v>
      </c>
      <c r="B1529" s="115">
        <f t="shared" si="161"/>
        <v>1.1325524646168863</v>
      </c>
      <c r="C1529" s="49">
        <f t="shared" si="162"/>
        <v>1118.4643180556754</v>
      </c>
      <c r="D1529" s="49">
        <f t="shared" si="163"/>
        <v>0.2598054901960784</v>
      </c>
      <c r="E1529" s="49">
        <f t="shared" si="163"/>
        <v>0.47537647058823534</v>
      </c>
      <c r="F1529" s="49">
        <f t="shared" si="163"/>
        <v>0.53904313725490194</v>
      </c>
      <c r="G1529" s="49" t="e">
        <f t="shared" si="164"/>
        <v>#REF!</v>
      </c>
      <c r="H1529" s="49" t="e">
        <f t="shared" si="164"/>
        <v>#REF!</v>
      </c>
      <c r="I1529" s="49" t="e">
        <f t="shared" si="164"/>
        <v>#REF!</v>
      </c>
      <c r="J1529" s="116"/>
      <c r="K1529" s="116"/>
      <c r="L1529" s="116"/>
      <c r="N1529" s="49">
        <v>66.250399999999999</v>
      </c>
      <c r="O1529" s="49">
        <v>121.221</v>
      </c>
      <c r="P1529" s="49">
        <v>137.45599999999999</v>
      </c>
    </row>
    <row r="1530" spans="1:16" x14ac:dyDescent="0.3">
      <c r="A1530" s="49">
        <v>1484</v>
      </c>
      <c r="B1530" s="115">
        <f t="shared" si="161"/>
        <v>1.1305514885309906</v>
      </c>
      <c r="C1530" s="49">
        <f t="shared" si="162"/>
        <v>1120.4439009194909</v>
      </c>
      <c r="D1530" s="49">
        <f t="shared" si="163"/>
        <v>0.26180313725490195</v>
      </c>
      <c r="E1530" s="49">
        <f t="shared" si="163"/>
        <v>0.47583921568627452</v>
      </c>
      <c r="F1530" s="49">
        <f t="shared" si="163"/>
        <v>0.52523921568627452</v>
      </c>
      <c r="G1530" s="49" t="e">
        <f t="shared" si="164"/>
        <v>#REF!</v>
      </c>
      <c r="H1530" s="49" t="e">
        <f t="shared" si="164"/>
        <v>#REF!</v>
      </c>
      <c r="I1530" s="49" t="e">
        <f t="shared" si="164"/>
        <v>#REF!</v>
      </c>
      <c r="J1530" s="116"/>
      <c r="K1530" s="116"/>
      <c r="L1530" s="116"/>
      <c r="N1530" s="49">
        <v>66.759799999999998</v>
      </c>
      <c r="O1530" s="49">
        <v>121.339</v>
      </c>
      <c r="P1530" s="49">
        <v>133.93600000000001</v>
      </c>
    </row>
    <row r="1531" spans="1:16" x14ac:dyDescent="0.3">
      <c r="A1531" s="49">
        <v>1485</v>
      </c>
      <c r="B1531" s="115">
        <f t="shared" si="161"/>
        <v>1.1285505124450952</v>
      </c>
      <c r="C1531" s="49">
        <f t="shared" si="162"/>
        <v>1122.4305035806956</v>
      </c>
      <c r="D1531" s="49">
        <f t="shared" si="163"/>
        <v>0.26613254901960787</v>
      </c>
      <c r="E1531" s="49">
        <f t="shared" si="163"/>
        <v>0.48358039215686277</v>
      </c>
      <c r="F1531" s="49">
        <f t="shared" si="163"/>
        <v>0.52527450980392143</v>
      </c>
      <c r="G1531" s="49" t="e">
        <f t="shared" si="164"/>
        <v>#REF!</v>
      </c>
      <c r="H1531" s="49" t="e">
        <f t="shared" si="164"/>
        <v>#REF!</v>
      </c>
      <c r="I1531" s="49" t="e">
        <f t="shared" si="164"/>
        <v>#REF!</v>
      </c>
      <c r="J1531" s="116"/>
      <c r="K1531" s="116"/>
      <c r="L1531" s="116"/>
      <c r="N1531" s="49">
        <v>67.863799999999998</v>
      </c>
      <c r="O1531" s="49">
        <v>123.313</v>
      </c>
      <c r="P1531" s="49">
        <v>133.94499999999999</v>
      </c>
    </row>
    <row r="1532" spans="1:16" x14ac:dyDescent="0.3">
      <c r="A1532" s="49">
        <v>1486</v>
      </c>
      <c r="B1532" s="115">
        <f t="shared" si="161"/>
        <v>1.1265495363591995</v>
      </c>
      <c r="C1532" s="49">
        <f t="shared" si="162"/>
        <v>1124.42416344496</v>
      </c>
      <c r="D1532" s="49">
        <f t="shared" si="163"/>
        <v>0.26550392156862745</v>
      </c>
      <c r="E1532" s="49">
        <f t="shared" si="163"/>
        <v>0.48916862745098039</v>
      </c>
      <c r="F1532" s="49">
        <f t="shared" si="163"/>
        <v>0.52633333333333332</v>
      </c>
      <c r="G1532" s="49" t="e">
        <f t="shared" si="164"/>
        <v>#REF!</v>
      </c>
      <c r="H1532" s="49" t="e">
        <f t="shared" si="164"/>
        <v>#REF!</v>
      </c>
      <c r="I1532" s="49" t="e">
        <f t="shared" si="164"/>
        <v>#REF!</v>
      </c>
      <c r="J1532" s="116"/>
      <c r="K1532" s="116"/>
      <c r="L1532" s="116"/>
      <c r="N1532" s="49">
        <v>67.703500000000005</v>
      </c>
      <c r="O1532" s="49">
        <v>124.738</v>
      </c>
      <c r="P1532" s="49">
        <v>134.215</v>
      </c>
    </row>
    <row r="1533" spans="1:16" x14ac:dyDescent="0.3">
      <c r="A1533" s="49">
        <v>1487</v>
      </c>
      <c r="B1533" s="115">
        <f t="shared" si="161"/>
        <v>1.1245485602733041</v>
      </c>
      <c r="C1533" s="49">
        <f t="shared" si="162"/>
        <v>1126.4249181841856</v>
      </c>
      <c r="D1533" s="49">
        <f t="shared" si="163"/>
        <v>0.26370392156862743</v>
      </c>
      <c r="E1533" s="49">
        <f t="shared" si="163"/>
        <v>0.48876862745098038</v>
      </c>
      <c r="F1533" s="49">
        <f t="shared" si="163"/>
        <v>0.51698431372549014</v>
      </c>
      <c r="G1533" s="49" t="e">
        <f t="shared" si="164"/>
        <v>#REF!</v>
      </c>
      <c r="H1533" s="49" t="e">
        <f t="shared" si="164"/>
        <v>#REF!</v>
      </c>
      <c r="I1533" s="49" t="e">
        <f t="shared" si="164"/>
        <v>#REF!</v>
      </c>
      <c r="J1533" s="116"/>
      <c r="K1533" s="116"/>
      <c r="L1533" s="116"/>
      <c r="N1533" s="49">
        <v>67.244500000000002</v>
      </c>
      <c r="O1533" s="49">
        <v>124.636</v>
      </c>
      <c r="P1533" s="49">
        <v>131.83099999999999</v>
      </c>
    </row>
    <row r="1534" spans="1:16" x14ac:dyDescent="0.3">
      <c r="A1534" s="49">
        <v>1488</v>
      </c>
      <c r="B1534" s="115">
        <f t="shared" si="161"/>
        <v>1.1225475841874084</v>
      </c>
      <c r="C1534" s="49">
        <f t="shared" si="162"/>
        <v>1128.4328057388814</v>
      </c>
      <c r="D1534" s="49">
        <f t="shared" si="163"/>
        <v>0.26421490196078429</v>
      </c>
      <c r="E1534" s="49">
        <f t="shared" si="163"/>
        <v>0.48883529411764703</v>
      </c>
      <c r="F1534" s="49">
        <f t="shared" si="163"/>
        <v>0.49357647058823528</v>
      </c>
      <c r="G1534" s="49" t="e">
        <f t="shared" si="164"/>
        <v>#REF!</v>
      </c>
      <c r="H1534" s="49" t="e">
        <f t="shared" si="164"/>
        <v>#REF!</v>
      </c>
      <c r="I1534" s="49" t="e">
        <f t="shared" si="164"/>
        <v>#REF!</v>
      </c>
      <c r="J1534" s="116"/>
      <c r="K1534" s="116"/>
      <c r="L1534" s="116"/>
      <c r="N1534" s="49">
        <v>67.374799999999993</v>
      </c>
      <c r="O1534" s="49">
        <v>124.65300000000001</v>
      </c>
      <c r="P1534" s="49">
        <v>125.86199999999999</v>
      </c>
    </row>
    <row r="1535" spans="1:16" x14ac:dyDescent="0.3">
      <c r="A1535" s="49">
        <v>1489</v>
      </c>
      <c r="B1535" s="115">
        <f t="shared" si="161"/>
        <v>1.120546608101513</v>
      </c>
      <c r="C1535" s="49">
        <f t="shared" si="162"/>
        <v>1130.4478643205578</v>
      </c>
      <c r="D1535" s="49">
        <f t="shared" si="163"/>
        <v>0.26666666666666666</v>
      </c>
      <c r="E1535" s="49">
        <f t="shared" si="163"/>
        <v>0.49328235294117651</v>
      </c>
      <c r="F1535" s="49">
        <f t="shared" si="163"/>
        <v>0.49379215686274508</v>
      </c>
      <c r="G1535" s="49" t="e">
        <f t="shared" ref="G1535:I1550" si="165">G1534</f>
        <v>#REF!</v>
      </c>
      <c r="H1535" s="49" t="e">
        <f t="shared" si="165"/>
        <v>#REF!</v>
      </c>
      <c r="I1535" s="49" t="e">
        <f t="shared" si="165"/>
        <v>#REF!</v>
      </c>
      <c r="J1535" s="116"/>
      <c r="K1535" s="116"/>
      <c r="L1535" s="116"/>
      <c r="N1535" s="49">
        <v>68</v>
      </c>
      <c r="O1535" s="49">
        <v>125.78700000000001</v>
      </c>
      <c r="P1535" s="49">
        <v>125.917</v>
      </c>
    </row>
    <row r="1536" spans="1:16" x14ac:dyDescent="0.3">
      <c r="A1536" s="49">
        <v>1490</v>
      </c>
      <c r="B1536" s="115">
        <f t="shared" si="161"/>
        <v>1.1185456320156173</v>
      </c>
      <c r="C1536" s="49">
        <f t="shared" si="162"/>
        <v>1132.4701324141545</v>
      </c>
      <c r="D1536" s="49">
        <f t="shared" si="163"/>
        <v>0.26424039215686268</v>
      </c>
      <c r="E1536" s="49">
        <f t="shared" si="163"/>
        <v>0.49803921568627452</v>
      </c>
      <c r="F1536" s="49">
        <f t="shared" si="163"/>
        <v>0.49331764705882358</v>
      </c>
      <c r="G1536" s="49" t="e">
        <f t="shared" si="165"/>
        <v>#REF!</v>
      </c>
      <c r="H1536" s="49" t="e">
        <f t="shared" si="165"/>
        <v>#REF!</v>
      </c>
      <c r="I1536" s="49" t="e">
        <f t="shared" si="165"/>
        <v>#REF!</v>
      </c>
      <c r="J1536" s="116"/>
      <c r="K1536" s="116"/>
      <c r="L1536" s="116"/>
      <c r="N1536" s="49">
        <v>67.381299999999996</v>
      </c>
      <c r="O1536" s="49">
        <v>127</v>
      </c>
      <c r="P1536" s="49">
        <v>125.79600000000001</v>
      </c>
    </row>
    <row r="1537" spans="1:16" x14ac:dyDescent="0.3">
      <c r="A1537" s="49">
        <v>1491</v>
      </c>
      <c r="B1537" s="115">
        <f t="shared" si="161"/>
        <v>1.1165446559297219</v>
      </c>
      <c r="C1537" s="49">
        <f t="shared" si="162"/>
        <v>1134.4996487804881</v>
      </c>
      <c r="D1537" s="49">
        <f t="shared" si="163"/>
        <v>0.25766941176470587</v>
      </c>
      <c r="E1537" s="49">
        <f t="shared" si="163"/>
        <v>0.49779215686274508</v>
      </c>
      <c r="F1537" s="49">
        <f t="shared" si="163"/>
        <v>0.48952549019607838</v>
      </c>
      <c r="G1537" s="49" t="e">
        <f t="shared" si="165"/>
        <v>#REF!</v>
      </c>
      <c r="H1537" s="49" t="e">
        <f t="shared" si="165"/>
        <v>#REF!</v>
      </c>
      <c r="I1537" s="49" t="e">
        <f t="shared" si="165"/>
        <v>#REF!</v>
      </c>
      <c r="J1537" s="116"/>
      <c r="K1537" s="116"/>
      <c r="L1537" s="116"/>
      <c r="N1537" s="49">
        <v>65.705699999999993</v>
      </c>
      <c r="O1537" s="49">
        <v>126.937</v>
      </c>
      <c r="P1537" s="49">
        <v>124.82899999999999</v>
      </c>
    </row>
    <row r="1538" spans="1:16" x14ac:dyDescent="0.3">
      <c r="A1538" s="49">
        <v>1492</v>
      </c>
      <c r="B1538" s="115">
        <f t="shared" si="161"/>
        <v>1.1145436798438262</v>
      </c>
      <c r="C1538" s="49">
        <f t="shared" si="162"/>
        <v>1136.5364524587296</v>
      </c>
      <c r="D1538" s="49">
        <f t="shared" si="163"/>
        <v>0.25714313725490195</v>
      </c>
      <c r="E1538" s="49">
        <f t="shared" si="163"/>
        <v>0.50008235294117642</v>
      </c>
      <c r="F1538" s="49">
        <f t="shared" si="163"/>
        <v>0.4785882352941177</v>
      </c>
      <c r="G1538" s="49" t="e">
        <f t="shared" si="165"/>
        <v>#REF!</v>
      </c>
      <c r="H1538" s="49" t="e">
        <f t="shared" si="165"/>
        <v>#REF!</v>
      </c>
      <c r="I1538" s="49" t="e">
        <f t="shared" si="165"/>
        <v>#REF!</v>
      </c>
      <c r="J1538" s="116"/>
      <c r="K1538" s="116"/>
      <c r="L1538" s="116"/>
      <c r="N1538" s="49">
        <v>65.5715</v>
      </c>
      <c r="O1538" s="49">
        <v>127.521</v>
      </c>
      <c r="P1538" s="49">
        <v>122.04</v>
      </c>
    </row>
    <row r="1539" spans="1:16" x14ac:dyDescent="0.3">
      <c r="A1539" s="49">
        <v>1493</v>
      </c>
      <c r="B1539" s="115">
        <f t="shared" si="161"/>
        <v>1.1125427037579307</v>
      </c>
      <c r="C1539" s="49">
        <f t="shared" si="162"/>
        <v>1138.5805827689071</v>
      </c>
      <c r="D1539" s="49">
        <f t="shared" si="163"/>
        <v>0.25642352941176472</v>
      </c>
      <c r="E1539" s="49">
        <f t="shared" si="163"/>
        <v>0.50803921568627453</v>
      </c>
      <c r="F1539" s="49">
        <f t="shared" si="163"/>
        <v>0.48087843137254899</v>
      </c>
      <c r="G1539" s="49" t="e">
        <f t="shared" si="165"/>
        <v>#REF!</v>
      </c>
      <c r="H1539" s="49" t="e">
        <f t="shared" si="165"/>
        <v>#REF!</v>
      </c>
      <c r="I1539" s="49" t="e">
        <f t="shared" si="165"/>
        <v>#REF!</v>
      </c>
      <c r="J1539" s="116"/>
      <c r="K1539" s="116"/>
      <c r="L1539" s="116"/>
      <c r="N1539" s="49">
        <v>65.388000000000005</v>
      </c>
      <c r="O1539" s="49">
        <v>129.55000000000001</v>
      </c>
      <c r="P1539" s="49">
        <v>122.624</v>
      </c>
    </row>
    <row r="1540" spans="1:16" x14ac:dyDescent="0.3">
      <c r="A1540" s="49">
        <v>1494</v>
      </c>
      <c r="B1540" s="115">
        <f t="shared" si="161"/>
        <v>1.1105417276720351</v>
      </c>
      <c r="C1540" s="49">
        <f t="shared" si="162"/>
        <v>1140.6320793144369</v>
      </c>
      <c r="D1540" s="49">
        <f t="shared" si="163"/>
        <v>0.25444352941176468</v>
      </c>
      <c r="E1540" s="49">
        <f t="shared" si="163"/>
        <v>0.50627843137254902</v>
      </c>
      <c r="F1540" s="49">
        <f t="shared" si="163"/>
        <v>0.48593725490196077</v>
      </c>
      <c r="G1540" s="49" t="e">
        <f t="shared" si="165"/>
        <v>#REF!</v>
      </c>
      <c r="H1540" s="49" t="e">
        <f t="shared" si="165"/>
        <v>#REF!</v>
      </c>
      <c r="I1540" s="49" t="e">
        <f t="shared" si="165"/>
        <v>#REF!</v>
      </c>
      <c r="J1540" s="116"/>
      <c r="K1540" s="116"/>
      <c r="L1540" s="116"/>
      <c r="N1540" s="49">
        <v>64.883099999999999</v>
      </c>
      <c r="O1540" s="49">
        <v>129.101</v>
      </c>
      <c r="P1540" s="49">
        <v>123.914</v>
      </c>
    </row>
    <row r="1541" spans="1:16" x14ac:dyDescent="0.3">
      <c r="A1541" s="49">
        <v>1495</v>
      </c>
      <c r="B1541" s="115">
        <f t="shared" si="161"/>
        <v>1.1085407515861394</v>
      </c>
      <c r="C1541" s="49">
        <f t="shared" si="162"/>
        <v>1142.6909819846796</v>
      </c>
      <c r="D1541" s="49">
        <f t="shared" si="163"/>
        <v>0.24862039215686274</v>
      </c>
      <c r="E1541" s="49">
        <f t="shared" si="163"/>
        <v>0.49793333333333334</v>
      </c>
      <c r="F1541" s="49">
        <f t="shared" si="163"/>
        <v>0.48039607843137255</v>
      </c>
      <c r="G1541" s="49" t="e">
        <f t="shared" si="165"/>
        <v>#REF!</v>
      </c>
      <c r="H1541" s="49" t="e">
        <f t="shared" si="165"/>
        <v>#REF!</v>
      </c>
      <c r="I1541" s="49" t="e">
        <f t="shared" si="165"/>
        <v>#REF!</v>
      </c>
      <c r="J1541" s="116"/>
      <c r="K1541" s="116"/>
      <c r="L1541" s="116"/>
      <c r="N1541" s="49">
        <v>63.398200000000003</v>
      </c>
      <c r="O1541" s="49">
        <v>126.973</v>
      </c>
      <c r="P1541" s="49">
        <v>122.501</v>
      </c>
    </row>
    <row r="1542" spans="1:16" x14ac:dyDescent="0.3">
      <c r="A1542" s="49">
        <v>1496</v>
      </c>
      <c r="B1542" s="115">
        <f t="shared" si="161"/>
        <v>1.106539775500244</v>
      </c>
      <c r="C1542" s="49">
        <f t="shared" si="162"/>
        <v>1144.7573309575268</v>
      </c>
      <c r="D1542" s="49">
        <f t="shared" si="163"/>
        <v>0.25227803921568626</v>
      </c>
      <c r="E1542" s="49">
        <f t="shared" si="163"/>
        <v>0.50015686274509807</v>
      </c>
      <c r="F1542" s="49">
        <f t="shared" si="163"/>
        <v>0.46463921568627453</v>
      </c>
      <c r="G1542" s="49" t="e">
        <f t="shared" si="165"/>
        <v>#REF!</v>
      </c>
      <c r="H1542" s="49" t="e">
        <f t="shared" si="165"/>
        <v>#REF!</v>
      </c>
      <c r="I1542" s="49" t="e">
        <f t="shared" si="165"/>
        <v>#REF!</v>
      </c>
      <c r="J1542" s="116"/>
      <c r="K1542" s="116"/>
      <c r="L1542" s="116"/>
      <c r="N1542" s="49">
        <v>64.3309</v>
      </c>
      <c r="O1542" s="49">
        <v>127.54</v>
      </c>
      <c r="P1542" s="49">
        <v>118.483</v>
      </c>
    </row>
    <row r="1543" spans="1:16" x14ac:dyDescent="0.3">
      <c r="A1543" s="49">
        <v>1497</v>
      </c>
      <c r="B1543" s="115">
        <f t="shared" si="161"/>
        <v>1.1045387994143483</v>
      </c>
      <c r="C1543" s="49">
        <f t="shared" si="162"/>
        <v>1146.8311667020153</v>
      </c>
      <c r="D1543" s="49">
        <f t="shared" si="163"/>
        <v>0.26059764705882349</v>
      </c>
      <c r="E1543" s="49">
        <f t="shared" si="163"/>
        <v>0.50644313725490198</v>
      </c>
      <c r="F1543" s="49">
        <f t="shared" si="163"/>
        <v>0.4644156862745098</v>
      </c>
      <c r="G1543" s="49" t="e">
        <f t="shared" si="165"/>
        <v>#REF!</v>
      </c>
      <c r="H1543" s="49" t="e">
        <f t="shared" si="165"/>
        <v>#REF!</v>
      </c>
      <c r="I1543" s="49" t="e">
        <f t="shared" si="165"/>
        <v>#REF!</v>
      </c>
      <c r="J1543" s="116"/>
      <c r="K1543" s="116"/>
      <c r="L1543" s="116"/>
      <c r="N1543" s="49">
        <v>66.452399999999997</v>
      </c>
      <c r="O1543" s="49">
        <v>129.143</v>
      </c>
      <c r="P1543" s="49">
        <v>118.426</v>
      </c>
    </row>
    <row r="1544" spans="1:16" x14ac:dyDescent="0.3">
      <c r="A1544" s="49">
        <v>1498</v>
      </c>
      <c r="B1544" s="115">
        <f t="shared" si="161"/>
        <v>1.1025378233284528</v>
      </c>
      <c r="C1544" s="49">
        <f t="shared" si="162"/>
        <v>1148.9125299809662</v>
      </c>
      <c r="D1544" s="49">
        <f t="shared" si="163"/>
        <v>0.25868156862745101</v>
      </c>
      <c r="E1544" s="49">
        <f t="shared" si="163"/>
        <v>0.50910980392156857</v>
      </c>
      <c r="F1544" s="49">
        <f t="shared" si="163"/>
        <v>0.46449411764705878</v>
      </c>
      <c r="G1544" s="49" t="e">
        <f t="shared" si="165"/>
        <v>#REF!</v>
      </c>
      <c r="H1544" s="49" t="e">
        <f t="shared" si="165"/>
        <v>#REF!</v>
      </c>
      <c r="I1544" s="49" t="e">
        <f t="shared" si="165"/>
        <v>#REF!</v>
      </c>
      <c r="J1544" s="116"/>
      <c r="K1544" s="116"/>
      <c r="L1544" s="116"/>
      <c r="N1544" s="49">
        <v>65.963800000000006</v>
      </c>
      <c r="O1544" s="49">
        <v>129.82300000000001</v>
      </c>
      <c r="P1544" s="49">
        <v>118.446</v>
      </c>
    </row>
    <row r="1545" spans="1:16" x14ac:dyDescent="0.3">
      <c r="A1545" s="49">
        <v>1499</v>
      </c>
      <c r="B1545" s="115">
        <f t="shared" si="161"/>
        <v>1.1005368472425572</v>
      </c>
      <c r="C1545" s="49">
        <f t="shared" si="162"/>
        <v>1151.0014618536591</v>
      </c>
      <c r="D1545" s="49">
        <f t="shared" si="163"/>
        <v>0.25288078431372552</v>
      </c>
      <c r="E1545" s="49">
        <f t="shared" si="163"/>
        <v>0.51085490196078431</v>
      </c>
      <c r="F1545" s="49">
        <f t="shared" si="163"/>
        <v>0.46251372549019609</v>
      </c>
      <c r="G1545" s="49" t="e">
        <f t="shared" si="165"/>
        <v>#REF!</v>
      </c>
      <c r="H1545" s="49" t="e">
        <f t="shared" si="165"/>
        <v>#REF!</v>
      </c>
      <c r="I1545" s="49" t="e">
        <f t="shared" si="165"/>
        <v>#REF!</v>
      </c>
      <c r="J1545" s="116"/>
      <c r="K1545" s="116"/>
      <c r="L1545" s="116"/>
      <c r="N1545" s="49">
        <v>64.4846</v>
      </c>
      <c r="O1545" s="49">
        <v>130.268</v>
      </c>
      <c r="P1545" s="49">
        <v>117.941</v>
      </c>
    </row>
    <row r="1546" spans="1:16" x14ac:dyDescent="0.3">
      <c r="A1546" s="49">
        <v>1500</v>
      </c>
      <c r="B1546" s="115">
        <f t="shared" si="161"/>
        <v>1.0985358711566617</v>
      </c>
      <c r="C1546" s="49">
        <f t="shared" si="162"/>
        <v>1153.098003678529</v>
      </c>
      <c r="D1546" s="49">
        <f t="shared" si="163"/>
        <v>0.25382000000000005</v>
      </c>
      <c r="E1546" s="49">
        <f t="shared" si="163"/>
        <v>0.50743921568627448</v>
      </c>
      <c r="F1546" s="49">
        <f t="shared" si="163"/>
        <v>0.45633333333333331</v>
      </c>
      <c r="G1546" s="49" t="e">
        <f t="shared" si="165"/>
        <v>#REF!</v>
      </c>
      <c r="H1546" s="49" t="e">
        <f t="shared" si="165"/>
        <v>#REF!</v>
      </c>
      <c r="I1546" s="49" t="e">
        <f t="shared" si="165"/>
        <v>#REF!</v>
      </c>
      <c r="J1546" s="116"/>
      <c r="K1546" s="116"/>
      <c r="L1546" s="116"/>
      <c r="N1546" s="49">
        <v>64.724100000000007</v>
      </c>
      <c r="O1546" s="49">
        <v>129.39699999999999</v>
      </c>
      <c r="P1546" s="49">
        <v>116.36499999999999</v>
      </c>
    </row>
    <row r="1547" spans="1:16" x14ac:dyDescent="0.3">
      <c r="A1547" s="49">
        <v>1501</v>
      </c>
      <c r="B1547" s="115">
        <f t="shared" si="161"/>
        <v>1.0965348950707661</v>
      </c>
      <c r="C1547" s="49">
        <f t="shared" si="162"/>
        <v>1155.2021971158986</v>
      </c>
      <c r="D1547" s="49">
        <f t="shared" si="163"/>
        <v>0.25754313725490202</v>
      </c>
      <c r="E1547" s="49">
        <f t="shared" si="163"/>
        <v>0.50827058823529414</v>
      </c>
      <c r="F1547" s="49">
        <f t="shared" si="163"/>
        <v>0.45781176470588236</v>
      </c>
      <c r="G1547" s="49" t="e">
        <f t="shared" si="165"/>
        <v>#REF!</v>
      </c>
      <c r="H1547" s="49" t="e">
        <f t="shared" si="165"/>
        <v>#REF!</v>
      </c>
      <c r="I1547" s="49" t="e">
        <f t="shared" si="165"/>
        <v>#REF!</v>
      </c>
      <c r="J1547" s="116"/>
      <c r="K1547" s="116"/>
      <c r="L1547" s="116"/>
      <c r="N1547" s="49">
        <v>65.673500000000004</v>
      </c>
      <c r="O1547" s="49">
        <v>129.60900000000001</v>
      </c>
      <c r="P1547" s="49">
        <v>116.742</v>
      </c>
    </row>
    <row r="1548" spans="1:16" x14ac:dyDescent="0.3">
      <c r="A1548" s="49">
        <v>1502</v>
      </c>
      <c r="B1548" s="115">
        <f t="shared" si="161"/>
        <v>1.0945339189848706</v>
      </c>
      <c r="C1548" s="49">
        <f t="shared" si="162"/>
        <v>1157.3140841307356</v>
      </c>
      <c r="D1548" s="49">
        <f t="shared" si="163"/>
        <v>0.25767686274509805</v>
      </c>
      <c r="E1548" s="49">
        <f t="shared" si="163"/>
        <v>0.51240784313725485</v>
      </c>
      <c r="F1548" s="49">
        <f t="shared" si="163"/>
        <v>0.4651294117647059</v>
      </c>
      <c r="G1548" s="49" t="e">
        <f t="shared" si="165"/>
        <v>#REF!</v>
      </c>
      <c r="H1548" s="49" t="e">
        <f t="shared" si="165"/>
        <v>#REF!</v>
      </c>
      <c r="I1548" s="49" t="e">
        <f t="shared" si="165"/>
        <v>#REF!</v>
      </c>
      <c r="J1548" s="116"/>
      <c r="K1548" s="116"/>
      <c r="L1548" s="116"/>
      <c r="N1548" s="49">
        <v>65.707599999999999</v>
      </c>
      <c r="O1548" s="49">
        <v>130.66399999999999</v>
      </c>
      <c r="P1548" s="49">
        <v>118.608</v>
      </c>
    </row>
    <row r="1549" spans="1:16" x14ac:dyDescent="0.3">
      <c r="A1549" s="49">
        <v>1503</v>
      </c>
      <c r="B1549" s="115">
        <f t="shared" si="161"/>
        <v>1.092532942898975</v>
      </c>
      <c r="C1549" s="49">
        <f t="shared" si="162"/>
        <v>1159.433706995444</v>
      </c>
      <c r="D1549" s="49">
        <f t="shared" si="163"/>
        <v>0.25729607843137253</v>
      </c>
      <c r="E1549" s="49">
        <f t="shared" si="163"/>
        <v>0.5170549019607843</v>
      </c>
      <c r="F1549" s="49">
        <f t="shared" si="163"/>
        <v>0.46409803921568626</v>
      </c>
      <c r="G1549" s="49" t="e">
        <f t="shared" si="165"/>
        <v>#REF!</v>
      </c>
      <c r="H1549" s="49" t="e">
        <f t="shared" si="165"/>
        <v>#REF!</v>
      </c>
      <c r="I1549" s="49" t="e">
        <f t="shared" si="165"/>
        <v>#REF!</v>
      </c>
      <c r="J1549" s="116"/>
      <c r="K1549" s="116"/>
      <c r="L1549" s="116"/>
      <c r="N1549" s="49">
        <v>65.610500000000002</v>
      </c>
      <c r="O1549" s="49">
        <v>131.84899999999999</v>
      </c>
      <c r="P1549" s="49">
        <v>118.345</v>
      </c>
    </row>
    <row r="1550" spans="1:16" x14ac:dyDescent="0.3">
      <c r="A1550" s="49">
        <v>1504</v>
      </c>
      <c r="B1550" s="115">
        <f t="shared" si="161"/>
        <v>1.0905319668130795</v>
      </c>
      <c r="C1550" s="49">
        <f t="shared" si="162"/>
        <v>1161.5611082926832</v>
      </c>
      <c r="D1550" s="49">
        <f t="shared" si="163"/>
        <v>0.25540666666666667</v>
      </c>
      <c r="E1550" s="49">
        <f t="shared" si="163"/>
        <v>0.51777647058823517</v>
      </c>
      <c r="F1550" s="49">
        <f t="shared" si="163"/>
        <v>0.46040000000000003</v>
      </c>
      <c r="G1550" s="49" t="e">
        <f t="shared" si="165"/>
        <v>#REF!</v>
      </c>
      <c r="H1550" s="49" t="e">
        <f t="shared" si="165"/>
        <v>#REF!</v>
      </c>
      <c r="I1550" s="49" t="e">
        <f t="shared" si="165"/>
        <v>#REF!</v>
      </c>
      <c r="J1550" s="116"/>
      <c r="K1550" s="116"/>
      <c r="L1550" s="116"/>
      <c r="N1550" s="49">
        <v>65.128699999999995</v>
      </c>
      <c r="O1550" s="49">
        <v>132.03299999999999</v>
      </c>
      <c r="P1550" s="49">
        <v>117.402</v>
      </c>
    </row>
    <row r="1551" spans="1:16" x14ac:dyDescent="0.3">
      <c r="A1551" s="49">
        <v>1505</v>
      </c>
      <c r="B1551" s="115">
        <f t="shared" si="161"/>
        <v>1.0885309907271838</v>
      </c>
      <c r="C1551" s="49">
        <f t="shared" si="162"/>
        <v>1163.6963309182215</v>
      </c>
      <c r="D1551" s="49">
        <f t="shared" si="163"/>
        <v>0.24969999999999998</v>
      </c>
      <c r="E1551" s="49">
        <f t="shared" si="163"/>
        <v>0.51660000000000006</v>
      </c>
      <c r="F1551" s="49">
        <f t="shared" si="163"/>
        <v>0.46012156862745102</v>
      </c>
      <c r="G1551" s="49" t="e">
        <f t="shared" ref="G1551:I1566" si="166">G1550</f>
        <v>#REF!</v>
      </c>
      <c r="H1551" s="49" t="e">
        <f t="shared" si="166"/>
        <v>#REF!</v>
      </c>
      <c r="I1551" s="49" t="e">
        <f t="shared" si="166"/>
        <v>#REF!</v>
      </c>
      <c r="J1551" s="116"/>
      <c r="K1551" s="116"/>
      <c r="L1551" s="116"/>
      <c r="N1551" s="49">
        <v>63.673499999999997</v>
      </c>
      <c r="O1551" s="49">
        <v>131.733</v>
      </c>
      <c r="P1551" s="49">
        <v>117.331</v>
      </c>
    </row>
    <row r="1552" spans="1:16" x14ac:dyDescent="0.3">
      <c r="A1552" s="49">
        <v>1506</v>
      </c>
      <c r="B1552" s="115">
        <f t="shared" si="161"/>
        <v>1.0865300146412884</v>
      </c>
      <c r="C1552" s="49">
        <f t="shared" si="162"/>
        <v>1165.8394180838166</v>
      </c>
      <c r="D1552" s="49">
        <f t="shared" si="163"/>
        <v>0.2481313725490196</v>
      </c>
      <c r="E1552" s="49">
        <f t="shared" si="163"/>
        <v>0.52052941176470591</v>
      </c>
      <c r="F1552" s="49">
        <f t="shared" si="163"/>
        <v>0.45882352941176474</v>
      </c>
      <c r="G1552" s="49" t="e">
        <f t="shared" si="166"/>
        <v>#REF!</v>
      </c>
      <c r="H1552" s="49" t="e">
        <f t="shared" si="166"/>
        <v>#REF!</v>
      </c>
      <c r="I1552" s="49" t="e">
        <f t="shared" si="166"/>
        <v>#REF!</v>
      </c>
      <c r="J1552" s="116"/>
      <c r="K1552" s="116"/>
      <c r="L1552" s="116"/>
      <c r="N1552" s="49">
        <v>63.273499999999999</v>
      </c>
      <c r="O1552" s="49">
        <v>132.73500000000001</v>
      </c>
      <c r="P1552" s="49">
        <v>117</v>
      </c>
    </row>
    <row r="1553" spans="1:16" x14ac:dyDescent="0.3">
      <c r="A1553" s="49">
        <v>1507</v>
      </c>
      <c r="B1553" s="115">
        <f t="shared" si="161"/>
        <v>1.0845290385553927</v>
      </c>
      <c r="C1553" s="49">
        <f t="shared" si="162"/>
        <v>1167.9904133201337</v>
      </c>
      <c r="D1553" s="49">
        <f t="shared" si="163"/>
        <v>0.24425098039215684</v>
      </c>
      <c r="E1553" s="49">
        <f t="shared" si="163"/>
        <v>0.51660784313725494</v>
      </c>
      <c r="F1553" s="49">
        <f t="shared" si="163"/>
        <v>0.4601960784313725</v>
      </c>
      <c r="G1553" s="49" t="e">
        <f t="shared" si="166"/>
        <v>#REF!</v>
      </c>
      <c r="H1553" s="49" t="e">
        <f t="shared" si="166"/>
        <v>#REF!</v>
      </c>
      <c r="I1553" s="49" t="e">
        <f t="shared" si="166"/>
        <v>#REF!</v>
      </c>
      <c r="J1553" s="116"/>
      <c r="K1553" s="116"/>
      <c r="L1553" s="116"/>
      <c r="N1553" s="49">
        <v>62.283999999999999</v>
      </c>
      <c r="O1553" s="49">
        <v>131.73500000000001</v>
      </c>
      <c r="P1553" s="49">
        <v>117.35</v>
      </c>
    </row>
    <row r="1554" spans="1:16" x14ac:dyDescent="0.3">
      <c r="A1554" s="49">
        <v>1508</v>
      </c>
      <c r="B1554" s="115">
        <f t="shared" si="161"/>
        <v>1.0825280624694973</v>
      </c>
      <c r="C1554" s="49">
        <f t="shared" si="162"/>
        <v>1170.1493604796901</v>
      </c>
      <c r="D1554" s="49">
        <f t="shared" si="163"/>
        <v>0.24464941176470587</v>
      </c>
      <c r="E1554" s="49">
        <f t="shared" si="163"/>
        <v>0.51579607843137243</v>
      </c>
      <c r="F1554" s="49">
        <f t="shared" si="163"/>
        <v>0.4642941176470588</v>
      </c>
      <c r="G1554" s="49" t="e">
        <f t="shared" si="166"/>
        <v>#REF!</v>
      </c>
      <c r="H1554" s="49" t="e">
        <f t="shared" si="166"/>
        <v>#REF!</v>
      </c>
      <c r="I1554" s="49" t="e">
        <f t="shared" si="166"/>
        <v>#REF!</v>
      </c>
      <c r="J1554" s="116"/>
      <c r="K1554" s="116"/>
      <c r="L1554" s="116"/>
      <c r="N1554" s="49">
        <v>62.385599999999997</v>
      </c>
      <c r="O1554" s="49">
        <v>131.52799999999999</v>
      </c>
      <c r="P1554" s="49">
        <v>118.395</v>
      </c>
    </row>
    <row r="1555" spans="1:16" x14ac:dyDescent="0.3">
      <c r="A1555" s="49">
        <v>1509</v>
      </c>
      <c r="B1555" s="115">
        <f t="shared" si="161"/>
        <v>1.0805270863836016</v>
      </c>
      <c r="C1555" s="49">
        <f t="shared" si="162"/>
        <v>1172.3163037398378</v>
      </c>
      <c r="D1555" s="49">
        <f t="shared" si="163"/>
        <v>0.24615176470588235</v>
      </c>
      <c r="E1555" s="49">
        <f t="shared" si="163"/>
        <v>0.5220509803921568</v>
      </c>
      <c r="F1555" s="49">
        <f t="shared" si="163"/>
        <v>0.46488235294117647</v>
      </c>
      <c r="G1555" s="49" t="e">
        <f t="shared" si="166"/>
        <v>#REF!</v>
      </c>
      <c r="H1555" s="49" t="e">
        <f t="shared" si="166"/>
        <v>#REF!</v>
      </c>
      <c r="I1555" s="49" t="e">
        <f t="shared" si="166"/>
        <v>#REF!</v>
      </c>
      <c r="J1555" s="116"/>
      <c r="K1555" s="116"/>
      <c r="L1555" s="116"/>
      <c r="N1555" s="49">
        <v>62.768700000000003</v>
      </c>
      <c r="O1555" s="49">
        <v>133.12299999999999</v>
      </c>
      <c r="P1555" s="49">
        <v>118.545</v>
      </c>
    </row>
    <row r="1556" spans="1:16" x14ac:dyDescent="0.3">
      <c r="A1556" s="49">
        <v>1510</v>
      </c>
      <c r="B1556" s="115">
        <f t="shared" si="161"/>
        <v>1.0785261102977062</v>
      </c>
      <c r="C1556" s="49">
        <f t="shared" si="162"/>
        <v>1174.4912876057745</v>
      </c>
      <c r="D1556" s="49">
        <f t="shared" si="163"/>
        <v>0.24749803921568628</v>
      </c>
      <c r="E1556" s="49">
        <f t="shared" si="163"/>
        <v>0.52575686274509814</v>
      </c>
      <c r="F1556" s="49">
        <f t="shared" si="163"/>
        <v>0.46639607843137254</v>
      </c>
      <c r="G1556" s="49" t="e">
        <f t="shared" si="166"/>
        <v>#REF!</v>
      </c>
      <c r="H1556" s="49" t="e">
        <f t="shared" si="166"/>
        <v>#REF!</v>
      </c>
      <c r="I1556" s="49" t="e">
        <f t="shared" si="166"/>
        <v>#REF!</v>
      </c>
      <c r="J1556" s="116"/>
      <c r="K1556" s="116"/>
      <c r="L1556" s="116"/>
      <c r="N1556" s="49">
        <v>63.112000000000002</v>
      </c>
      <c r="O1556" s="49">
        <v>134.06800000000001</v>
      </c>
      <c r="P1556" s="49">
        <v>118.931</v>
      </c>
    </row>
    <row r="1557" spans="1:16" x14ac:dyDescent="0.3">
      <c r="A1557" s="49">
        <v>1511</v>
      </c>
      <c r="B1557" s="115">
        <f t="shared" si="161"/>
        <v>1.0765251342118105</v>
      </c>
      <c r="C1557" s="49">
        <f t="shared" si="162"/>
        <v>1176.674356913592</v>
      </c>
      <c r="D1557" s="49">
        <f t="shared" si="163"/>
        <v>0.25098039215686274</v>
      </c>
      <c r="E1557" s="49">
        <f t="shared" si="163"/>
        <v>0.53105882352941169</v>
      </c>
      <c r="F1557" s="49">
        <f t="shared" si="163"/>
        <v>0.46167843137254899</v>
      </c>
      <c r="G1557" s="49" t="e">
        <f t="shared" si="166"/>
        <v>#REF!</v>
      </c>
      <c r="H1557" s="49" t="e">
        <f t="shared" si="166"/>
        <v>#REF!</v>
      </c>
      <c r="I1557" s="49" t="e">
        <f t="shared" si="166"/>
        <v>#REF!</v>
      </c>
      <c r="J1557" s="116"/>
      <c r="K1557" s="116"/>
      <c r="L1557" s="116"/>
      <c r="N1557" s="49">
        <v>64</v>
      </c>
      <c r="O1557" s="49">
        <v>135.41999999999999</v>
      </c>
      <c r="P1557" s="49">
        <v>117.72799999999999</v>
      </c>
    </row>
    <row r="1558" spans="1:16" x14ac:dyDescent="0.3">
      <c r="A1558" s="49">
        <v>1512</v>
      </c>
      <c r="B1558" s="115">
        <f t="shared" si="161"/>
        <v>1.0745241581259151</v>
      </c>
      <c r="C1558" s="49">
        <f t="shared" si="162"/>
        <v>1178.8655568333563</v>
      </c>
      <c r="D1558" s="49">
        <f t="shared" si="163"/>
        <v>0.24892470588235294</v>
      </c>
      <c r="E1558" s="49">
        <f t="shared" si="163"/>
        <v>0.52694901960784324</v>
      </c>
      <c r="F1558" s="49">
        <f t="shared" si="163"/>
        <v>0.44665098039215684</v>
      </c>
      <c r="G1558" s="49" t="e">
        <f t="shared" si="166"/>
        <v>#REF!</v>
      </c>
      <c r="H1558" s="49" t="e">
        <f t="shared" si="166"/>
        <v>#REF!</v>
      </c>
      <c r="I1558" s="49" t="e">
        <f t="shared" si="166"/>
        <v>#REF!</v>
      </c>
      <c r="J1558" s="116"/>
      <c r="K1558" s="116"/>
      <c r="L1558" s="116"/>
      <c r="N1558" s="49">
        <v>63.4758</v>
      </c>
      <c r="O1558" s="49">
        <v>134.37200000000001</v>
      </c>
      <c r="P1558" s="49">
        <v>113.896</v>
      </c>
    </row>
    <row r="1559" spans="1:16" x14ac:dyDescent="0.3">
      <c r="A1559" s="49">
        <v>1513</v>
      </c>
      <c r="B1559" s="115">
        <f t="shared" si="161"/>
        <v>1.0725231820400194</v>
      </c>
      <c r="C1559" s="49">
        <f t="shared" si="162"/>
        <v>1181.0649328722247</v>
      </c>
      <c r="D1559" s="49">
        <f t="shared" si="163"/>
        <v>0.24313725490196078</v>
      </c>
      <c r="E1559" s="49">
        <f t="shared" si="163"/>
        <v>0.51936862745098034</v>
      </c>
      <c r="F1559" s="49">
        <f t="shared" si="163"/>
        <v>0.44920784313725487</v>
      </c>
      <c r="G1559" s="49" t="e">
        <f t="shared" si="166"/>
        <v>#REF!</v>
      </c>
      <c r="H1559" s="49" t="e">
        <f t="shared" si="166"/>
        <v>#REF!</v>
      </c>
      <c r="I1559" s="49" t="e">
        <f t="shared" si="166"/>
        <v>#REF!</v>
      </c>
      <c r="J1559" s="116"/>
      <c r="K1559" s="116"/>
      <c r="L1559" s="116"/>
      <c r="N1559" s="49">
        <v>62</v>
      </c>
      <c r="O1559" s="49">
        <v>132.43899999999999</v>
      </c>
      <c r="P1559" s="49">
        <v>114.548</v>
      </c>
    </row>
    <row r="1560" spans="1:16" x14ac:dyDescent="0.3">
      <c r="A1560" s="49">
        <v>1514</v>
      </c>
      <c r="B1560" s="115">
        <f t="shared" si="161"/>
        <v>1.070522205954124</v>
      </c>
      <c r="C1560" s="49">
        <f t="shared" si="162"/>
        <v>1183.2725308775932</v>
      </c>
      <c r="D1560" s="49">
        <f t="shared" si="163"/>
        <v>0.24313725490196078</v>
      </c>
      <c r="E1560" s="49">
        <f t="shared" si="163"/>
        <v>0.51394117647058823</v>
      </c>
      <c r="F1560" s="49">
        <f t="shared" si="163"/>
        <v>0.4557686274509804</v>
      </c>
      <c r="G1560" s="49" t="e">
        <f t="shared" si="166"/>
        <v>#REF!</v>
      </c>
      <c r="H1560" s="49" t="e">
        <f t="shared" si="166"/>
        <v>#REF!</v>
      </c>
      <c r="I1560" s="49" t="e">
        <f t="shared" si="166"/>
        <v>#REF!</v>
      </c>
      <c r="J1560" s="116"/>
      <c r="K1560" s="116"/>
      <c r="L1560" s="116"/>
      <c r="N1560" s="49">
        <v>62</v>
      </c>
      <c r="O1560" s="49">
        <v>131.05500000000001</v>
      </c>
      <c r="P1560" s="49">
        <v>116.221</v>
      </c>
    </row>
    <row r="1561" spans="1:16" x14ac:dyDescent="0.3">
      <c r="A1561" s="49">
        <v>1515</v>
      </c>
      <c r="B1561" s="115">
        <f t="shared" si="161"/>
        <v>1.0685212298682283</v>
      </c>
      <c r="C1561" s="49">
        <f t="shared" si="162"/>
        <v>1185.4883970402855</v>
      </c>
      <c r="D1561" s="49">
        <f t="shared" si="163"/>
        <v>0.24313725490196078</v>
      </c>
      <c r="E1561" s="49">
        <f t="shared" si="163"/>
        <v>0.51387843137254896</v>
      </c>
      <c r="F1561" s="49">
        <f t="shared" si="163"/>
        <v>0.45529019607843141</v>
      </c>
      <c r="G1561" s="49" t="e">
        <f t="shared" si="166"/>
        <v>#REF!</v>
      </c>
      <c r="H1561" s="49" t="e">
        <f t="shared" si="166"/>
        <v>#REF!</v>
      </c>
      <c r="I1561" s="49" t="e">
        <f t="shared" si="166"/>
        <v>#REF!</v>
      </c>
      <c r="J1561" s="116"/>
      <c r="K1561" s="116"/>
      <c r="L1561" s="116"/>
      <c r="N1561" s="49">
        <v>62</v>
      </c>
      <c r="O1561" s="49">
        <v>131.03899999999999</v>
      </c>
      <c r="P1561" s="49">
        <v>116.099</v>
      </c>
    </row>
    <row r="1562" spans="1:16" x14ac:dyDescent="0.3">
      <c r="A1562" s="49">
        <v>1516</v>
      </c>
      <c r="B1562" s="115">
        <f t="shared" si="161"/>
        <v>1.0665202537823328</v>
      </c>
      <c r="C1562" s="49">
        <f t="shared" si="162"/>
        <v>1187.7125778977718</v>
      </c>
      <c r="D1562" s="49">
        <f t="shared" si="163"/>
        <v>0.23943921568627449</v>
      </c>
      <c r="E1562" s="49">
        <f t="shared" si="163"/>
        <v>0.51479607843137254</v>
      </c>
      <c r="F1562" s="49">
        <f t="shared" si="163"/>
        <v>0.45492549019607842</v>
      </c>
      <c r="G1562" s="49" t="e">
        <f t="shared" si="166"/>
        <v>#REF!</v>
      </c>
      <c r="H1562" s="49" t="e">
        <f t="shared" si="166"/>
        <v>#REF!</v>
      </c>
      <c r="I1562" s="49" t="e">
        <f t="shared" si="166"/>
        <v>#REF!</v>
      </c>
      <c r="J1562" s="116"/>
      <c r="K1562" s="116"/>
      <c r="L1562" s="116"/>
      <c r="N1562" s="49">
        <v>61.057000000000002</v>
      </c>
      <c r="O1562" s="49">
        <v>131.273</v>
      </c>
      <c r="P1562" s="49">
        <v>116.006</v>
      </c>
    </row>
    <row r="1563" spans="1:16" x14ac:dyDescent="0.3">
      <c r="A1563" s="49">
        <v>1517</v>
      </c>
      <c r="B1563" s="115">
        <f t="shared" si="161"/>
        <v>1.0645192776964372</v>
      </c>
      <c r="C1563" s="49">
        <f t="shared" si="162"/>
        <v>1189.9451203374294</v>
      </c>
      <c r="D1563" s="49">
        <f t="shared" si="163"/>
        <v>0.22809411764705881</v>
      </c>
      <c r="E1563" s="49">
        <f t="shared" si="163"/>
        <v>0.5165764705882353</v>
      </c>
      <c r="F1563" s="49">
        <f t="shared" si="163"/>
        <v>0.4610117647058824</v>
      </c>
      <c r="G1563" s="49" t="e">
        <f t="shared" si="166"/>
        <v>#REF!</v>
      </c>
      <c r="H1563" s="49" t="e">
        <f t="shared" si="166"/>
        <v>#REF!</v>
      </c>
      <c r="I1563" s="49" t="e">
        <f t="shared" si="166"/>
        <v>#REF!</v>
      </c>
      <c r="J1563" s="116"/>
      <c r="K1563" s="116"/>
      <c r="L1563" s="116"/>
      <c r="N1563" s="49">
        <v>58.164000000000001</v>
      </c>
      <c r="O1563" s="49">
        <v>131.727</v>
      </c>
      <c r="P1563" s="49">
        <v>117.55800000000001</v>
      </c>
    </row>
    <row r="1564" spans="1:16" x14ac:dyDescent="0.3">
      <c r="A1564" s="49">
        <v>1518</v>
      </c>
      <c r="B1564" s="115">
        <f t="shared" si="161"/>
        <v>1.0625183016105417</v>
      </c>
      <c r="C1564" s="49">
        <f t="shared" si="162"/>
        <v>1192.186071599835</v>
      </c>
      <c r="D1564" s="49">
        <f t="shared" si="163"/>
        <v>0.2294835294117647</v>
      </c>
      <c r="E1564" s="49">
        <f t="shared" si="163"/>
        <v>0.50974509803921575</v>
      </c>
      <c r="F1564" s="49">
        <f t="shared" si="163"/>
        <v>0.47843137254901957</v>
      </c>
      <c r="G1564" s="49" t="e">
        <f t="shared" si="166"/>
        <v>#REF!</v>
      </c>
      <c r="H1564" s="49" t="e">
        <f t="shared" si="166"/>
        <v>#REF!</v>
      </c>
      <c r="I1564" s="49" t="e">
        <f t="shared" si="166"/>
        <v>#REF!</v>
      </c>
      <c r="J1564" s="116"/>
      <c r="K1564" s="116"/>
      <c r="L1564" s="116"/>
      <c r="N1564" s="49">
        <v>58.518300000000004</v>
      </c>
      <c r="O1564" s="49">
        <v>129.98500000000001</v>
      </c>
      <c r="P1564" s="49">
        <v>122</v>
      </c>
    </row>
    <row r="1565" spans="1:16" x14ac:dyDescent="0.3">
      <c r="A1565" s="49">
        <v>1519</v>
      </c>
      <c r="B1565" s="115">
        <f t="shared" si="161"/>
        <v>1.0605173255246461</v>
      </c>
      <c r="C1565" s="49">
        <f t="shared" si="162"/>
        <v>1194.4354792820989</v>
      </c>
      <c r="D1565" s="49">
        <f t="shared" si="163"/>
        <v>0.23529411764705882</v>
      </c>
      <c r="E1565" s="49">
        <f t="shared" si="163"/>
        <v>0.50052549019607839</v>
      </c>
      <c r="F1565" s="49">
        <f t="shared" si="163"/>
        <v>0.48350196078431373</v>
      </c>
      <c r="G1565" s="49" t="e">
        <f t="shared" si="166"/>
        <v>#REF!</v>
      </c>
      <c r="H1565" s="49" t="e">
        <f t="shared" si="166"/>
        <v>#REF!</v>
      </c>
      <c r="I1565" s="49" t="e">
        <f t="shared" si="166"/>
        <v>#REF!</v>
      </c>
      <c r="J1565" s="116"/>
      <c r="K1565" s="116"/>
      <c r="L1565" s="116"/>
      <c r="N1565" s="49">
        <v>60</v>
      </c>
      <c r="O1565" s="49">
        <v>127.634</v>
      </c>
      <c r="P1565" s="49">
        <v>123.29300000000001</v>
      </c>
    </row>
    <row r="1566" spans="1:16" x14ac:dyDescent="0.3">
      <c r="A1566" s="49">
        <v>1520</v>
      </c>
      <c r="B1566" s="115">
        <f t="shared" si="161"/>
        <v>1.0585163494387506</v>
      </c>
      <c r="C1566" s="49">
        <f t="shared" si="162"/>
        <v>1196.6933913412331</v>
      </c>
      <c r="D1566" s="49">
        <f t="shared" si="163"/>
        <v>0.23630666666666669</v>
      </c>
      <c r="E1566" s="49">
        <f t="shared" si="163"/>
        <v>0.50642352941176472</v>
      </c>
      <c r="F1566" s="49">
        <f t="shared" si="163"/>
        <v>0.49803921568627452</v>
      </c>
      <c r="G1566" s="49" t="e">
        <f t="shared" si="166"/>
        <v>#REF!</v>
      </c>
      <c r="H1566" s="49" t="e">
        <f t="shared" si="166"/>
        <v>#REF!</v>
      </c>
      <c r="I1566" s="49" t="e">
        <f t="shared" si="166"/>
        <v>#REF!</v>
      </c>
      <c r="J1566" s="116"/>
      <c r="K1566" s="116"/>
      <c r="L1566" s="116"/>
      <c r="N1566" s="49">
        <v>60.258200000000002</v>
      </c>
      <c r="O1566" s="49">
        <v>129.13800000000001</v>
      </c>
      <c r="P1566" s="49">
        <v>127</v>
      </c>
    </row>
    <row r="1567" spans="1:16" x14ac:dyDescent="0.3">
      <c r="A1567" s="49">
        <v>1521</v>
      </c>
      <c r="B1567" s="115">
        <f t="shared" si="161"/>
        <v>1.0565153733528549</v>
      </c>
      <c r="C1567" s="49">
        <f t="shared" si="162"/>
        <v>1198.9598560975614</v>
      </c>
      <c r="D1567" s="49">
        <f t="shared" si="163"/>
        <v>0.23921568627450979</v>
      </c>
      <c r="E1567" s="49">
        <f t="shared" si="163"/>
        <v>0.50712549019607844</v>
      </c>
      <c r="F1567" s="49">
        <f t="shared" si="163"/>
        <v>0.49702745098039214</v>
      </c>
      <c r="G1567" s="49" t="e">
        <f t="shared" ref="G1567:I1582" si="167">G1566</f>
        <v>#REF!</v>
      </c>
      <c r="H1567" s="49" t="e">
        <f t="shared" si="167"/>
        <v>#REF!</v>
      </c>
      <c r="I1567" s="49" t="e">
        <f t="shared" si="167"/>
        <v>#REF!</v>
      </c>
      <c r="J1567" s="116"/>
      <c r="K1567" s="116"/>
      <c r="L1567" s="116"/>
      <c r="N1567" s="49">
        <v>61</v>
      </c>
      <c r="O1567" s="49">
        <v>129.31700000000001</v>
      </c>
      <c r="P1567" s="49">
        <v>126.742</v>
      </c>
    </row>
    <row r="1568" spans="1:16" x14ac:dyDescent="0.3">
      <c r="A1568" s="49">
        <v>1522</v>
      </c>
      <c r="B1568" s="115">
        <f t="shared" si="161"/>
        <v>1.0545143972669595</v>
      </c>
      <c r="C1568" s="49">
        <f t="shared" si="162"/>
        <v>1201.2349222381638</v>
      </c>
      <c r="D1568" s="49">
        <f t="shared" si="163"/>
        <v>0.24123294117647059</v>
      </c>
      <c r="E1568" s="49">
        <f t="shared" si="163"/>
        <v>0.50770588235294112</v>
      </c>
      <c r="F1568" s="49">
        <f t="shared" si="163"/>
        <v>0.49411764705882355</v>
      </c>
      <c r="G1568" s="49" t="e">
        <f t="shared" si="167"/>
        <v>#REF!</v>
      </c>
      <c r="H1568" s="49" t="e">
        <f t="shared" si="167"/>
        <v>#REF!</v>
      </c>
      <c r="I1568" s="49" t="e">
        <f t="shared" si="167"/>
        <v>#REF!</v>
      </c>
      <c r="J1568" s="116"/>
      <c r="K1568" s="116"/>
      <c r="L1568" s="116"/>
      <c r="N1568" s="49">
        <v>61.514400000000002</v>
      </c>
      <c r="O1568" s="49">
        <v>129.465</v>
      </c>
      <c r="P1568" s="49">
        <v>126</v>
      </c>
    </row>
    <row r="1569" spans="1:16" x14ac:dyDescent="0.3">
      <c r="A1569" s="49">
        <v>1523</v>
      </c>
      <c r="B1569" s="115">
        <f t="shared" si="161"/>
        <v>1.0525134211810638</v>
      </c>
      <c r="C1569" s="49">
        <f t="shared" si="162"/>
        <v>1203.5186388203658</v>
      </c>
      <c r="D1569" s="49">
        <f t="shared" si="163"/>
        <v>0.24705882352941178</v>
      </c>
      <c r="E1569" s="49">
        <f t="shared" si="163"/>
        <v>0.50980392156862742</v>
      </c>
      <c r="F1569" s="49">
        <f t="shared" si="163"/>
        <v>0.49814509803921569</v>
      </c>
      <c r="G1569" s="49" t="e">
        <f t="shared" si="167"/>
        <v>#REF!</v>
      </c>
      <c r="H1569" s="49" t="e">
        <f t="shared" si="167"/>
        <v>#REF!</v>
      </c>
      <c r="I1569" s="49" t="e">
        <f t="shared" si="167"/>
        <v>#REF!</v>
      </c>
      <c r="J1569" s="116"/>
      <c r="K1569" s="116"/>
      <c r="L1569" s="116"/>
      <c r="N1569" s="49">
        <v>63</v>
      </c>
      <c r="O1569" s="49">
        <v>130</v>
      </c>
      <c r="P1569" s="49">
        <v>127.027</v>
      </c>
    </row>
    <row r="1570" spans="1:16" x14ac:dyDescent="0.3">
      <c r="A1570" s="49">
        <v>1524</v>
      </c>
      <c r="B1570" s="115">
        <f t="shared" si="161"/>
        <v>1.0505124450951684</v>
      </c>
      <c r="C1570" s="49">
        <f t="shared" si="162"/>
        <v>1205.8110552752617</v>
      </c>
      <c r="D1570" s="49">
        <f t="shared" si="163"/>
        <v>0.24303960784313725</v>
      </c>
      <c r="E1570" s="49">
        <f t="shared" si="163"/>
        <v>0.50836470588235294</v>
      </c>
      <c r="F1570" s="49">
        <f t="shared" si="163"/>
        <v>0.50980392156862742</v>
      </c>
      <c r="G1570" s="49" t="e">
        <f t="shared" si="167"/>
        <v>#REF!</v>
      </c>
      <c r="H1570" s="49" t="e">
        <f t="shared" si="167"/>
        <v>#REF!</v>
      </c>
      <c r="I1570" s="49" t="e">
        <f t="shared" si="167"/>
        <v>#REF!</v>
      </c>
      <c r="J1570" s="116"/>
      <c r="K1570" s="116"/>
      <c r="L1570" s="116"/>
      <c r="N1570" s="49">
        <v>61.975099999999998</v>
      </c>
      <c r="O1570" s="49">
        <v>129.63300000000001</v>
      </c>
      <c r="P1570" s="49">
        <v>130</v>
      </c>
    </row>
    <row r="1571" spans="1:16" x14ac:dyDescent="0.3">
      <c r="A1571" s="49">
        <v>1525</v>
      </c>
      <c r="B1571" s="115">
        <f t="shared" si="161"/>
        <v>1.0485114690092727</v>
      </c>
      <c r="C1571" s="49">
        <f t="shared" si="162"/>
        <v>1208.1122214112831</v>
      </c>
      <c r="D1571" s="49">
        <f t="shared" si="163"/>
        <v>0.23137254901960783</v>
      </c>
      <c r="E1571" s="49">
        <f t="shared" si="163"/>
        <v>0.50124705882352938</v>
      </c>
      <c r="F1571" s="49">
        <f t="shared" si="163"/>
        <v>0.50980392156862742</v>
      </c>
      <c r="G1571" s="49" t="e">
        <f t="shared" si="167"/>
        <v>#REF!</v>
      </c>
      <c r="H1571" s="49" t="e">
        <f t="shared" si="167"/>
        <v>#REF!</v>
      </c>
      <c r="I1571" s="49" t="e">
        <f t="shared" si="167"/>
        <v>#REF!</v>
      </c>
      <c r="J1571" s="116"/>
      <c r="K1571" s="116"/>
      <c r="L1571" s="116"/>
      <c r="N1571" s="49">
        <v>59</v>
      </c>
      <c r="O1571" s="49">
        <v>127.818</v>
      </c>
      <c r="P1571" s="49">
        <v>130</v>
      </c>
    </row>
    <row r="1572" spans="1:16" x14ac:dyDescent="0.3">
      <c r="A1572" s="49">
        <v>1526</v>
      </c>
      <c r="B1572" s="115">
        <f t="shared" si="161"/>
        <v>1.0465104929233773</v>
      </c>
      <c r="C1572" s="49">
        <f t="shared" si="162"/>
        <v>1210.4221874178056</v>
      </c>
      <c r="D1572" s="49">
        <f t="shared" si="163"/>
        <v>0.23837921568627454</v>
      </c>
      <c r="E1572" s="49">
        <f t="shared" si="163"/>
        <v>0.49158431372549016</v>
      </c>
      <c r="F1572" s="49">
        <f t="shared" si="163"/>
        <v>0.50980392156862742</v>
      </c>
      <c r="G1572" s="49" t="e">
        <f t="shared" si="167"/>
        <v>#REF!</v>
      </c>
      <c r="H1572" s="49" t="e">
        <f t="shared" si="167"/>
        <v>#REF!</v>
      </c>
      <c r="I1572" s="49" t="e">
        <f t="shared" si="167"/>
        <v>#REF!</v>
      </c>
      <c r="J1572" s="116"/>
      <c r="K1572" s="116"/>
      <c r="L1572" s="116"/>
      <c r="N1572" s="49">
        <v>60.786700000000003</v>
      </c>
      <c r="O1572" s="49">
        <v>125.354</v>
      </c>
      <c r="P1572" s="49">
        <v>130</v>
      </c>
    </row>
    <row r="1573" spans="1:16" x14ac:dyDescent="0.3">
      <c r="A1573" s="49">
        <v>1527</v>
      </c>
      <c r="B1573" s="115">
        <f t="shared" si="161"/>
        <v>1.0445095168374816</v>
      </c>
      <c r="C1573" s="49">
        <f t="shared" si="162"/>
        <v>1212.7410038687976</v>
      </c>
      <c r="D1573" s="49">
        <f t="shared" si="163"/>
        <v>0.25882352941176473</v>
      </c>
      <c r="E1573" s="49">
        <f t="shared" si="163"/>
        <v>0.49119607843137258</v>
      </c>
      <c r="F1573" s="49">
        <f t="shared" si="163"/>
        <v>0.51879607843137254</v>
      </c>
      <c r="G1573" s="49" t="e">
        <f t="shared" si="167"/>
        <v>#REF!</v>
      </c>
      <c r="H1573" s="49" t="e">
        <f t="shared" si="167"/>
        <v>#REF!</v>
      </c>
      <c r="I1573" s="49" t="e">
        <f t="shared" si="167"/>
        <v>#REF!</v>
      </c>
      <c r="J1573" s="116"/>
      <c r="K1573" s="116"/>
      <c r="L1573" s="116"/>
      <c r="N1573" s="49">
        <v>66</v>
      </c>
      <c r="O1573" s="49">
        <v>125.255</v>
      </c>
      <c r="P1573" s="49">
        <v>132.29300000000001</v>
      </c>
    </row>
    <row r="1574" spans="1:16" x14ac:dyDescent="0.3">
      <c r="A1574" s="49">
        <v>1528</v>
      </c>
      <c r="B1574" s="115">
        <f t="shared" si="161"/>
        <v>1.0425085407515862</v>
      </c>
      <c r="C1574" s="49">
        <f t="shared" si="162"/>
        <v>1215.0687217265113</v>
      </c>
      <c r="D1574" s="49">
        <f t="shared" si="163"/>
        <v>0.25284078431372548</v>
      </c>
      <c r="E1574" s="49">
        <f t="shared" si="163"/>
        <v>0.49240784313725483</v>
      </c>
      <c r="F1574" s="49">
        <f t="shared" si="163"/>
        <v>0.54509803921568634</v>
      </c>
      <c r="G1574" s="49" t="e">
        <f t="shared" si="167"/>
        <v>#REF!</v>
      </c>
      <c r="H1574" s="49" t="e">
        <f t="shared" si="167"/>
        <v>#REF!</v>
      </c>
      <c r="I1574" s="49" t="e">
        <f t="shared" si="167"/>
        <v>#REF!</v>
      </c>
      <c r="J1574" s="116"/>
      <c r="K1574" s="116"/>
      <c r="L1574" s="116"/>
      <c r="N1574" s="49">
        <v>64.474400000000003</v>
      </c>
      <c r="O1574" s="49">
        <v>125.56399999999999</v>
      </c>
      <c r="P1574" s="49">
        <v>139</v>
      </c>
    </row>
    <row r="1575" spans="1:16" x14ac:dyDescent="0.3">
      <c r="A1575" s="49">
        <v>1529</v>
      </c>
      <c r="B1575" s="115">
        <f t="shared" si="161"/>
        <v>1.0405075646656905</v>
      </c>
      <c r="C1575" s="49">
        <f t="shared" si="162"/>
        <v>1217.4053923452161</v>
      </c>
      <c r="D1575" s="49">
        <f t="shared" si="163"/>
        <v>0.23529411764705882</v>
      </c>
      <c r="E1575" s="49">
        <f t="shared" si="163"/>
        <v>0.48450980392156862</v>
      </c>
      <c r="F1575" s="49">
        <f t="shared" si="163"/>
        <v>0.54410196078431372</v>
      </c>
      <c r="G1575" s="49" t="e">
        <f t="shared" si="167"/>
        <v>#REF!</v>
      </c>
      <c r="H1575" s="49" t="e">
        <f t="shared" si="167"/>
        <v>#REF!</v>
      </c>
      <c r="I1575" s="49" t="e">
        <f t="shared" si="167"/>
        <v>#REF!</v>
      </c>
      <c r="J1575" s="116"/>
      <c r="K1575" s="116"/>
      <c r="L1575" s="116"/>
      <c r="N1575" s="49">
        <v>60</v>
      </c>
      <c r="O1575" s="49">
        <v>123.55</v>
      </c>
      <c r="P1575" s="49">
        <v>138.74600000000001</v>
      </c>
    </row>
    <row r="1576" spans="1:16" x14ac:dyDescent="0.3">
      <c r="A1576" s="49">
        <v>1530</v>
      </c>
      <c r="B1576" s="115">
        <f t="shared" si="161"/>
        <v>1.0385065885797951</v>
      </c>
      <c r="C1576" s="49">
        <f t="shared" si="162"/>
        <v>1219.7510674749756</v>
      </c>
      <c r="D1576" s="49">
        <f t="shared" si="163"/>
        <v>0.23728078431372548</v>
      </c>
      <c r="E1576" s="49">
        <f t="shared" si="163"/>
        <v>0.47681960784313726</v>
      </c>
      <c r="F1576" s="49">
        <f t="shared" si="163"/>
        <v>0.54117647058823537</v>
      </c>
      <c r="G1576" s="49" t="e">
        <f t="shared" si="167"/>
        <v>#REF!</v>
      </c>
      <c r="H1576" s="49" t="e">
        <f t="shared" si="167"/>
        <v>#REF!</v>
      </c>
      <c r="I1576" s="49" t="e">
        <f t="shared" si="167"/>
        <v>#REF!</v>
      </c>
      <c r="J1576" s="116"/>
      <c r="K1576" s="116"/>
      <c r="L1576" s="116"/>
      <c r="N1576" s="49">
        <v>60.506599999999999</v>
      </c>
      <c r="O1576" s="49">
        <v>121.589</v>
      </c>
      <c r="P1576" s="49">
        <v>138</v>
      </c>
    </row>
    <row r="1577" spans="1:16" x14ac:dyDescent="0.3">
      <c r="A1577" s="49">
        <v>1531</v>
      </c>
      <c r="B1577" s="115">
        <f t="shared" si="161"/>
        <v>1.0365056124938994</v>
      </c>
      <c r="C1577" s="49">
        <f t="shared" si="162"/>
        <v>1222.105799265468</v>
      </c>
      <c r="D1577" s="49">
        <f t="shared" si="163"/>
        <v>0.24313725490196078</v>
      </c>
      <c r="E1577" s="49">
        <f t="shared" si="163"/>
        <v>0.47849411764705879</v>
      </c>
      <c r="F1577" s="49">
        <f t="shared" si="163"/>
        <v>0.54414901960784323</v>
      </c>
      <c r="G1577" s="49" t="e">
        <f t="shared" si="167"/>
        <v>#REF!</v>
      </c>
      <c r="H1577" s="49" t="e">
        <f t="shared" si="167"/>
        <v>#REF!</v>
      </c>
      <c r="I1577" s="49" t="e">
        <f t="shared" si="167"/>
        <v>#REF!</v>
      </c>
      <c r="J1577" s="116"/>
      <c r="K1577" s="116"/>
      <c r="L1577" s="116"/>
      <c r="N1577" s="49">
        <v>62</v>
      </c>
      <c r="O1577" s="49">
        <v>122.01600000000001</v>
      </c>
      <c r="P1577" s="49">
        <v>138.75800000000001</v>
      </c>
    </row>
    <row r="1578" spans="1:16" x14ac:dyDescent="0.3">
      <c r="A1578" s="49">
        <v>1532</v>
      </c>
      <c r="B1578" s="115">
        <f t="shared" si="161"/>
        <v>1.0345046364080039</v>
      </c>
      <c r="C1578" s="49">
        <f t="shared" si="162"/>
        <v>1224.4696402698498</v>
      </c>
      <c r="D1578" s="49">
        <f t="shared" si="163"/>
        <v>0.24313725490196078</v>
      </c>
      <c r="E1578" s="49">
        <f t="shared" si="163"/>
        <v>0.47390196078431368</v>
      </c>
      <c r="F1578" s="49">
        <f t="shared" si="163"/>
        <v>0.55294117647058816</v>
      </c>
      <c r="G1578" s="49" t="e">
        <f t="shared" si="167"/>
        <v>#REF!</v>
      </c>
      <c r="H1578" s="49" t="e">
        <f t="shared" si="167"/>
        <v>#REF!</v>
      </c>
      <c r="I1578" s="49" t="e">
        <f t="shared" si="167"/>
        <v>#REF!</v>
      </c>
      <c r="J1578" s="116"/>
      <c r="K1578" s="116"/>
      <c r="L1578" s="116"/>
      <c r="N1578" s="49">
        <v>62</v>
      </c>
      <c r="O1578" s="49">
        <v>120.845</v>
      </c>
      <c r="P1578" s="49">
        <v>141</v>
      </c>
    </row>
    <row r="1579" spans="1:16" x14ac:dyDescent="0.3">
      <c r="A1579" s="49">
        <v>1533</v>
      </c>
      <c r="B1579" s="115">
        <f t="shared" si="161"/>
        <v>1.0325036603221083</v>
      </c>
      <c r="C1579" s="49">
        <f t="shared" si="162"/>
        <v>1226.8426434486676</v>
      </c>
      <c r="D1579" s="49">
        <f t="shared" si="163"/>
        <v>0.24313725490196078</v>
      </c>
      <c r="E1579" s="49">
        <f t="shared" si="163"/>
        <v>0.47456862745098038</v>
      </c>
      <c r="F1579" s="49">
        <f t="shared" si="163"/>
        <v>0.55491764705882352</v>
      </c>
      <c r="G1579" s="49" t="e">
        <f t="shared" si="167"/>
        <v>#REF!</v>
      </c>
      <c r="H1579" s="49" t="e">
        <f t="shared" si="167"/>
        <v>#REF!</v>
      </c>
      <c r="I1579" s="49" t="e">
        <f t="shared" si="167"/>
        <v>#REF!</v>
      </c>
      <c r="J1579" s="116"/>
      <c r="K1579" s="116"/>
      <c r="L1579" s="116"/>
      <c r="N1579" s="49">
        <v>62</v>
      </c>
      <c r="O1579" s="49">
        <v>121.015</v>
      </c>
      <c r="P1579" s="49">
        <v>141.50399999999999</v>
      </c>
    </row>
    <row r="1580" spans="1:16" x14ac:dyDescent="0.3">
      <c r="A1580" s="49">
        <v>1534</v>
      </c>
      <c r="B1580" s="115">
        <f t="shared" si="161"/>
        <v>1.0305026842362128</v>
      </c>
      <c r="C1580" s="49">
        <f t="shared" si="162"/>
        <v>1229.2248621738104</v>
      </c>
      <c r="D1580" s="49">
        <f t="shared" si="163"/>
        <v>0.24510862745098036</v>
      </c>
      <c r="E1580" s="49">
        <f t="shared" si="163"/>
        <v>0.47998823529411766</v>
      </c>
      <c r="F1580" s="49">
        <f t="shared" si="163"/>
        <v>0.56078431372549009</v>
      </c>
      <c r="G1580" s="49" t="e">
        <f t="shared" si="167"/>
        <v>#REF!</v>
      </c>
      <c r="H1580" s="49" t="e">
        <f t="shared" si="167"/>
        <v>#REF!</v>
      </c>
      <c r="I1580" s="49" t="e">
        <f t="shared" si="167"/>
        <v>#REF!</v>
      </c>
      <c r="J1580" s="116"/>
      <c r="K1580" s="116"/>
      <c r="L1580" s="116"/>
      <c r="N1580" s="49">
        <v>62.502699999999997</v>
      </c>
      <c r="O1580" s="49">
        <v>122.39700000000001</v>
      </c>
      <c r="P1580" s="49">
        <v>143</v>
      </c>
    </row>
    <row r="1581" spans="1:16" x14ac:dyDescent="0.3">
      <c r="A1581" s="49">
        <v>1535</v>
      </c>
      <c r="B1581" s="115">
        <f t="shared" si="161"/>
        <v>1.0285017081503172</v>
      </c>
      <c r="C1581" s="49">
        <f t="shared" si="162"/>
        <v>1231.6163502325144</v>
      </c>
      <c r="D1581" s="49">
        <f t="shared" si="163"/>
        <v>0.25098039215686274</v>
      </c>
      <c r="E1581" s="49">
        <f t="shared" si="163"/>
        <v>0.47155686274509806</v>
      </c>
      <c r="F1581" s="49">
        <f t="shared" si="163"/>
        <v>0.56373725490196069</v>
      </c>
      <c r="G1581" s="49" t="e">
        <f t="shared" si="167"/>
        <v>#REF!</v>
      </c>
      <c r="H1581" s="49" t="e">
        <f t="shared" si="167"/>
        <v>#REF!</v>
      </c>
      <c r="I1581" s="49" t="e">
        <f t="shared" si="167"/>
        <v>#REF!</v>
      </c>
      <c r="J1581" s="116"/>
      <c r="K1581" s="116"/>
      <c r="L1581" s="116"/>
      <c r="N1581" s="49">
        <v>64</v>
      </c>
      <c r="O1581" s="49">
        <v>120.247</v>
      </c>
      <c r="P1581" s="49">
        <v>143.75299999999999</v>
      </c>
    </row>
    <row r="1582" spans="1:16" x14ac:dyDescent="0.3">
      <c r="A1582" s="49">
        <v>1536</v>
      </c>
      <c r="B1582" s="115">
        <f t="shared" si="161"/>
        <v>1.0265007320644217</v>
      </c>
      <c r="C1582" s="49">
        <f t="shared" si="162"/>
        <v>1234.017161831408</v>
      </c>
      <c r="D1582" s="49">
        <f t="shared" si="163"/>
        <v>0.24901686274509802</v>
      </c>
      <c r="E1582" s="49">
        <f t="shared" si="163"/>
        <v>0.46281568627450981</v>
      </c>
      <c r="F1582" s="49">
        <f t="shared" si="163"/>
        <v>0.5725490196078431</v>
      </c>
      <c r="G1582" s="49" t="e">
        <f t="shared" si="167"/>
        <v>#REF!</v>
      </c>
      <c r="H1582" s="49" t="e">
        <f t="shared" si="167"/>
        <v>#REF!</v>
      </c>
      <c r="I1582" s="49" t="e">
        <f t="shared" si="167"/>
        <v>#REF!</v>
      </c>
      <c r="J1582" s="116"/>
      <c r="K1582" s="116"/>
      <c r="L1582" s="116"/>
      <c r="N1582" s="49">
        <v>63.499299999999998</v>
      </c>
      <c r="O1582" s="49">
        <v>118.018</v>
      </c>
      <c r="P1582" s="49">
        <v>146</v>
      </c>
    </row>
    <row r="1583" spans="1:16" x14ac:dyDescent="0.3">
      <c r="A1583" s="49">
        <v>1537</v>
      </c>
      <c r="B1583" s="115">
        <f t="shared" ref="B1583:B1646" si="168">4.1/2049*(2049-A1583)</f>
        <v>1.024499755978526</v>
      </c>
      <c r="C1583" s="49">
        <f t="shared" ref="C1583:C1646" si="169">0.4*18.6*78.1*2.18/B1583</f>
        <v>1236.4273516006101</v>
      </c>
      <c r="D1583" s="49">
        <f t="shared" ref="D1583:F1646" si="170">N1583/250/1.02</f>
        <v>0.24313725490196078</v>
      </c>
      <c r="E1583" s="49">
        <f t="shared" si="170"/>
        <v>0.46216470588235292</v>
      </c>
      <c r="F1583" s="49">
        <f t="shared" si="170"/>
        <v>0.57744705882352931</v>
      </c>
      <c r="G1583" s="49" t="e">
        <f t="shared" ref="G1583:I1598" si="171">G1582</f>
        <v>#REF!</v>
      </c>
      <c r="H1583" s="49" t="e">
        <f t="shared" si="171"/>
        <v>#REF!</v>
      </c>
      <c r="I1583" s="49" t="e">
        <f t="shared" si="171"/>
        <v>#REF!</v>
      </c>
      <c r="J1583" s="116"/>
      <c r="K1583" s="116"/>
      <c r="L1583" s="116"/>
      <c r="N1583" s="49">
        <v>62</v>
      </c>
      <c r="O1583" s="49">
        <v>117.852</v>
      </c>
      <c r="P1583" s="49">
        <v>147.249</v>
      </c>
    </row>
    <row r="1584" spans="1:16" x14ac:dyDescent="0.3">
      <c r="A1584" s="49">
        <v>1538</v>
      </c>
      <c r="B1584" s="115">
        <f t="shared" si="168"/>
        <v>1.0224987798926304</v>
      </c>
      <c r="C1584" s="49">
        <f t="shared" si="169"/>
        <v>1238.8469745978718</v>
      </c>
      <c r="D1584" s="49">
        <f t="shared" si="170"/>
        <v>0.24607137254901962</v>
      </c>
      <c r="E1584" s="49">
        <f t="shared" si="170"/>
        <v>0.46100392156862741</v>
      </c>
      <c r="F1584" s="49">
        <f t="shared" si="170"/>
        <v>0.59215686274509804</v>
      </c>
      <c r="G1584" s="49" t="e">
        <f t="shared" si="171"/>
        <v>#REF!</v>
      </c>
      <c r="H1584" s="49" t="e">
        <f t="shared" si="171"/>
        <v>#REF!</v>
      </c>
      <c r="I1584" s="49" t="e">
        <f t="shared" si="171"/>
        <v>#REF!</v>
      </c>
      <c r="J1584" s="116"/>
      <c r="K1584" s="116"/>
      <c r="L1584" s="116"/>
      <c r="N1584" s="49">
        <v>62.748199999999997</v>
      </c>
      <c r="O1584" s="49">
        <v>117.556</v>
      </c>
      <c r="P1584" s="49">
        <v>151</v>
      </c>
    </row>
    <row r="1585" spans="1:16" x14ac:dyDescent="0.3">
      <c r="A1585" s="49">
        <v>1539</v>
      </c>
      <c r="B1585" s="115">
        <f t="shared" si="168"/>
        <v>1.0204978038067349</v>
      </c>
      <c r="C1585" s="49">
        <f t="shared" si="169"/>
        <v>1241.2760863127694</v>
      </c>
      <c r="D1585" s="49">
        <f t="shared" si="170"/>
        <v>0.25490196078431371</v>
      </c>
      <c r="E1585" s="49">
        <f t="shared" si="170"/>
        <v>0.46122745098039214</v>
      </c>
      <c r="F1585" s="49">
        <f t="shared" si="170"/>
        <v>0.59801176470588235</v>
      </c>
      <c r="G1585" s="49" t="e">
        <f t="shared" si="171"/>
        <v>#REF!</v>
      </c>
      <c r="H1585" s="49" t="e">
        <f t="shared" si="171"/>
        <v>#REF!</v>
      </c>
      <c r="I1585" s="49" t="e">
        <f t="shared" si="171"/>
        <v>#REF!</v>
      </c>
      <c r="J1585" s="116"/>
      <c r="K1585" s="116"/>
      <c r="L1585" s="116"/>
      <c r="N1585" s="49">
        <v>65</v>
      </c>
      <c r="O1585" s="49">
        <v>117.613</v>
      </c>
      <c r="P1585" s="49">
        <v>152.49299999999999</v>
      </c>
    </row>
    <row r="1586" spans="1:16" x14ac:dyDescent="0.3">
      <c r="A1586" s="49">
        <v>1540</v>
      </c>
      <c r="B1586" s="115">
        <f t="shared" si="168"/>
        <v>1.0184968277208393</v>
      </c>
      <c r="C1586" s="49">
        <f t="shared" si="169"/>
        <v>1243.7147426709478</v>
      </c>
      <c r="D1586" s="49">
        <f t="shared" si="170"/>
        <v>0.25490196078431371</v>
      </c>
      <c r="E1586" s="49">
        <f t="shared" si="170"/>
        <v>0.45403921568627453</v>
      </c>
      <c r="F1586" s="49">
        <f t="shared" si="170"/>
        <v>0.61568627450980395</v>
      </c>
      <c r="G1586" s="49" t="e">
        <f t="shared" si="171"/>
        <v>#REF!</v>
      </c>
      <c r="H1586" s="49" t="e">
        <f t="shared" si="171"/>
        <v>#REF!</v>
      </c>
      <c r="I1586" s="49" t="e">
        <f t="shared" si="171"/>
        <v>#REF!</v>
      </c>
      <c r="J1586" s="116"/>
      <c r="K1586" s="116"/>
      <c r="L1586" s="116"/>
      <c r="N1586" s="49">
        <v>65</v>
      </c>
      <c r="O1586" s="49">
        <v>115.78</v>
      </c>
      <c r="P1586" s="49">
        <v>157</v>
      </c>
    </row>
    <row r="1587" spans="1:16" x14ac:dyDescent="0.3">
      <c r="A1587" s="49">
        <v>1541</v>
      </c>
      <c r="B1587" s="115">
        <f t="shared" si="168"/>
        <v>1.0164958516349438</v>
      </c>
      <c r="C1587" s="49">
        <f t="shared" si="169"/>
        <v>1246.1630000384102</v>
      </c>
      <c r="D1587" s="49">
        <f t="shared" si="170"/>
        <v>0.25490196078431371</v>
      </c>
      <c r="E1587" s="49">
        <f t="shared" si="170"/>
        <v>0.44624705882352944</v>
      </c>
      <c r="F1587" s="49">
        <f t="shared" si="170"/>
        <v>0.61276862745098037</v>
      </c>
      <c r="G1587" s="49" t="e">
        <f t="shared" si="171"/>
        <v>#REF!</v>
      </c>
      <c r="H1587" s="49" t="e">
        <f t="shared" si="171"/>
        <v>#REF!</v>
      </c>
      <c r="I1587" s="49" t="e">
        <f t="shared" si="171"/>
        <v>#REF!</v>
      </c>
      <c r="J1587" s="116"/>
      <c r="K1587" s="116"/>
      <c r="L1587" s="116"/>
      <c r="N1587" s="49">
        <v>65</v>
      </c>
      <c r="O1587" s="49">
        <v>113.79300000000001</v>
      </c>
      <c r="P1587" s="49">
        <v>156.256</v>
      </c>
    </row>
    <row r="1588" spans="1:16" x14ac:dyDescent="0.3">
      <c r="A1588" s="49">
        <v>1542</v>
      </c>
      <c r="B1588" s="115">
        <f t="shared" si="168"/>
        <v>1.0144948755490482</v>
      </c>
      <c r="C1588" s="49">
        <f t="shared" si="169"/>
        <v>1248.6209152258627</v>
      </c>
      <c r="D1588" s="49">
        <f t="shared" si="170"/>
        <v>0.25199098039215684</v>
      </c>
      <c r="E1588" s="49">
        <f t="shared" si="170"/>
        <v>0.44630196078431372</v>
      </c>
      <c r="F1588" s="49">
        <f t="shared" si="170"/>
        <v>0.60392156862745094</v>
      </c>
      <c r="G1588" s="49" t="e">
        <f t="shared" si="171"/>
        <v>#REF!</v>
      </c>
      <c r="H1588" s="49" t="e">
        <f t="shared" si="171"/>
        <v>#REF!</v>
      </c>
      <c r="I1588" s="49" t="e">
        <f t="shared" si="171"/>
        <v>#REF!</v>
      </c>
      <c r="J1588" s="116"/>
      <c r="K1588" s="116"/>
      <c r="L1588" s="116"/>
      <c r="N1588" s="49">
        <v>64.2577</v>
      </c>
      <c r="O1588" s="49">
        <v>113.807</v>
      </c>
      <c r="P1588" s="49">
        <v>154</v>
      </c>
    </row>
    <row r="1589" spans="1:16" x14ac:dyDescent="0.3">
      <c r="A1589" s="49">
        <v>1543</v>
      </c>
      <c r="B1589" s="115">
        <f t="shared" si="168"/>
        <v>1.0124938994631527</v>
      </c>
      <c r="C1589" s="49">
        <f t="shared" si="169"/>
        <v>1251.0885454931074</v>
      </c>
      <c r="D1589" s="49">
        <f t="shared" si="170"/>
        <v>0.24313725490196078</v>
      </c>
      <c r="E1589" s="49">
        <f t="shared" si="170"/>
        <v>0.44512156862745095</v>
      </c>
      <c r="F1589" s="49">
        <f t="shared" si="170"/>
        <v>0.61360392156862742</v>
      </c>
      <c r="G1589" s="49" t="e">
        <f t="shared" si="171"/>
        <v>#REF!</v>
      </c>
      <c r="H1589" s="49" t="e">
        <f t="shared" si="171"/>
        <v>#REF!</v>
      </c>
      <c r="I1589" s="49" t="e">
        <f t="shared" si="171"/>
        <v>#REF!</v>
      </c>
      <c r="J1589" s="116"/>
      <c r="K1589" s="116"/>
      <c r="L1589" s="116"/>
      <c r="N1589" s="49">
        <v>62</v>
      </c>
      <c r="O1589" s="49">
        <v>113.506</v>
      </c>
      <c r="P1589" s="49">
        <v>156.46899999999999</v>
      </c>
    </row>
    <row r="1590" spans="1:16" x14ac:dyDescent="0.3">
      <c r="A1590" s="49">
        <v>1544</v>
      </c>
      <c r="B1590" s="115">
        <f t="shared" si="168"/>
        <v>1.010492923377257</v>
      </c>
      <c r="C1590" s="49">
        <f t="shared" si="169"/>
        <v>1253.56594855349</v>
      </c>
      <c r="D1590" s="49">
        <f t="shared" si="170"/>
        <v>0.24507019607843136</v>
      </c>
      <c r="E1590" s="49">
        <f t="shared" si="170"/>
        <v>0.4379058823529412</v>
      </c>
      <c r="F1590" s="49">
        <f t="shared" si="170"/>
        <v>0.64313725490196083</v>
      </c>
      <c r="G1590" s="49" t="e">
        <f t="shared" si="171"/>
        <v>#REF!</v>
      </c>
      <c r="H1590" s="49" t="e">
        <f t="shared" si="171"/>
        <v>#REF!</v>
      </c>
      <c r="I1590" s="49" t="e">
        <f t="shared" si="171"/>
        <v>#REF!</v>
      </c>
      <c r="J1590" s="116"/>
      <c r="K1590" s="116"/>
      <c r="L1590" s="116"/>
      <c r="N1590" s="49">
        <v>62.492899999999999</v>
      </c>
      <c r="O1590" s="49">
        <v>111.666</v>
      </c>
      <c r="P1590" s="49">
        <v>164</v>
      </c>
    </row>
    <row r="1591" spans="1:16" x14ac:dyDescent="0.3">
      <c r="A1591" s="49">
        <v>1545</v>
      </c>
      <c r="B1591" s="115">
        <f t="shared" si="168"/>
        <v>1.0084919472913616</v>
      </c>
      <c r="C1591" s="49">
        <f t="shared" si="169"/>
        <v>1256.0531825783976</v>
      </c>
      <c r="D1591" s="49">
        <f t="shared" si="170"/>
        <v>0.25098039215686274</v>
      </c>
      <c r="E1591" s="49">
        <f t="shared" si="170"/>
        <v>0.43274901960784312</v>
      </c>
      <c r="F1591" s="49">
        <f t="shared" si="170"/>
        <v>0.64217254901960774</v>
      </c>
      <c r="G1591" s="49" t="e">
        <f t="shared" si="171"/>
        <v>#REF!</v>
      </c>
      <c r="H1591" s="49" t="e">
        <f t="shared" si="171"/>
        <v>#REF!</v>
      </c>
      <c r="I1591" s="49" t="e">
        <f t="shared" si="171"/>
        <v>#REF!</v>
      </c>
      <c r="J1591" s="116"/>
      <c r="K1591" s="116"/>
      <c r="L1591" s="116"/>
      <c r="N1591" s="49">
        <v>64</v>
      </c>
      <c r="O1591" s="49">
        <v>110.351</v>
      </c>
      <c r="P1591" s="49">
        <v>163.75399999999999</v>
      </c>
    </row>
    <row r="1592" spans="1:16" x14ac:dyDescent="0.3">
      <c r="A1592" s="49">
        <v>1546</v>
      </c>
      <c r="B1592" s="115">
        <f t="shared" si="168"/>
        <v>1.0064909712054659</v>
      </c>
      <c r="C1592" s="49">
        <f t="shared" si="169"/>
        <v>1258.550306201814</v>
      </c>
      <c r="D1592" s="49">
        <f t="shared" si="170"/>
        <v>0.24905490196078428</v>
      </c>
      <c r="E1592" s="49">
        <f t="shared" si="170"/>
        <v>0.42810980392156861</v>
      </c>
      <c r="F1592" s="49">
        <f t="shared" si="170"/>
        <v>0.63921568627450986</v>
      </c>
      <c r="G1592" s="49" t="e">
        <f t="shared" si="171"/>
        <v>#REF!</v>
      </c>
      <c r="H1592" s="49" t="e">
        <f t="shared" si="171"/>
        <v>#REF!</v>
      </c>
      <c r="I1592" s="49" t="e">
        <f t="shared" si="171"/>
        <v>#REF!</v>
      </c>
      <c r="J1592" s="116"/>
      <c r="K1592" s="116"/>
      <c r="L1592" s="116"/>
      <c r="N1592" s="49">
        <v>63.509</v>
      </c>
      <c r="O1592" s="49">
        <v>109.16800000000001</v>
      </c>
      <c r="P1592" s="49">
        <v>163</v>
      </c>
    </row>
    <row r="1593" spans="1:16" x14ac:dyDescent="0.3">
      <c r="A1593" s="49">
        <v>1547</v>
      </c>
      <c r="B1593" s="115">
        <f t="shared" si="168"/>
        <v>1.0044899951195705</v>
      </c>
      <c r="C1593" s="49">
        <f t="shared" si="169"/>
        <v>1261.0573785249251</v>
      </c>
      <c r="D1593" s="49">
        <f t="shared" si="170"/>
        <v>0.24313725490196078</v>
      </c>
      <c r="E1593" s="49">
        <f t="shared" si="170"/>
        <v>0.42280784313725495</v>
      </c>
      <c r="F1593" s="49">
        <f t="shared" si="170"/>
        <v>0.64786274509803932</v>
      </c>
      <c r="G1593" s="49" t="e">
        <f t="shared" si="171"/>
        <v>#REF!</v>
      </c>
      <c r="H1593" s="49" t="e">
        <f t="shared" si="171"/>
        <v>#REF!</v>
      </c>
      <c r="I1593" s="49" t="e">
        <f t="shared" si="171"/>
        <v>#REF!</v>
      </c>
      <c r="J1593" s="116"/>
      <c r="K1593" s="116"/>
      <c r="L1593" s="116"/>
      <c r="N1593" s="49">
        <v>62</v>
      </c>
      <c r="O1593" s="49">
        <v>107.816</v>
      </c>
      <c r="P1593" s="49">
        <v>165.20500000000001</v>
      </c>
    </row>
    <row r="1594" spans="1:16" x14ac:dyDescent="0.3">
      <c r="A1594" s="49">
        <v>1548</v>
      </c>
      <c r="B1594" s="115">
        <f t="shared" si="168"/>
        <v>1.0024890190336748</v>
      </c>
      <c r="C1594" s="49">
        <f t="shared" si="169"/>
        <v>1263.5744591207833</v>
      </c>
      <c r="D1594" s="49">
        <f t="shared" si="170"/>
        <v>0.24409607843137254</v>
      </c>
      <c r="E1594" s="49">
        <f t="shared" si="170"/>
        <v>0.42005882352941171</v>
      </c>
      <c r="F1594" s="49">
        <f t="shared" si="170"/>
        <v>0.67450980392156856</v>
      </c>
      <c r="G1594" s="49" t="e">
        <f t="shared" si="171"/>
        <v>#REF!</v>
      </c>
      <c r="H1594" s="49" t="e">
        <f t="shared" si="171"/>
        <v>#REF!</v>
      </c>
      <c r="I1594" s="49" t="e">
        <f t="shared" si="171"/>
        <v>#REF!</v>
      </c>
      <c r="J1594" s="116"/>
      <c r="K1594" s="116"/>
      <c r="L1594" s="116"/>
      <c r="N1594" s="49">
        <v>62.244500000000002</v>
      </c>
      <c r="O1594" s="49">
        <v>107.11499999999999</v>
      </c>
      <c r="P1594" s="49">
        <v>172</v>
      </c>
    </row>
    <row r="1595" spans="1:16" x14ac:dyDescent="0.3">
      <c r="A1595" s="49">
        <v>1549</v>
      </c>
      <c r="B1595" s="115">
        <f t="shared" si="168"/>
        <v>1.0004880429477794</v>
      </c>
      <c r="C1595" s="49">
        <f t="shared" si="169"/>
        <v>1266.1016080390248</v>
      </c>
      <c r="D1595" s="49">
        <f t="shared" si="170"/>
        <v>0.24705882352941178</v>
      </c>
      <c r="E1595" s="49">
        <f t="shared" si="170"/>
        <v>0.42073333333333335</v>
      </c>
      <c r="F1595" s="49">
        <f t="shared" si="170"/>
        <v>0.67068235294117651</v>
      </c>
      <c r="G1595" s="49" t="e">
        <f t="shared" si="171"/>
        <v>#REF!</v>
      </c>
      <c r="H1595" s="49" t="e">
        <f t="shared" si="171"/>
        <v>#REF!</v>
      </c>
      <c r="I1595" s="49" t="e">
        <f t="shared" si="171"/>
        <v>#REF!</v>
      </c>
      <c r="J1595" s="116"/>
      <c r="K1595" s="116"/>
      <c r="L1595" s="116"/>
      <c r="N1595" s="49">
        <v>63</v>
      </c>
      <c r="O1595" s="49">
        <v>107.28700000000001</v>
      </c>
      <c r="P1595" s="49">
        <v>171.024</v>
      </c>
    </row>
    <row r="1596" spans="1:16" x14ac:dyDescent="0.3">
      <c r="A1596" s="49">
        <v>1550</v>
      </c>
      <c r="B1596" s="115">
        <f t="shared" si="168"/>
        <v>0.99848706686188382</v>
      </c>
      <c r="C1596" s="49">
        <f t="shared" si="169"/>
        <v>1268.6388858106461</v>
      </c>
      <c r="D1596" s="49">
        <f t="shared" si="170"/>
        <v>0.24992392156862744</v>
      </c>
      <c r="E1596" s="49">
        <f t="shared" si="170"/>
        <v>0.42614117647058825</v>
      </c>
      <c r="F1596" s="49">
        <f t="shared" si="170"/>
        <v>0.6588235294117647</v>
      </c>
      <c r="G1596" s="49" t="e">
        <f t="shared" si="171"/>
        <v>#REF!</v>
      </c>
      <c r="H1596" s="49" t="e">
        <f t="shared" si="171"/>
        <v>#REF!</v>
      </c>
      <c r="I1596" s="49" t="e">
        <f t="shared" si="171"/>
        <v>#REF!</v>
      </c>
      <c r="J1596" s="116"/>
      <c r="K1596" s="116"/>
      <c r="L1596" s="116"/>
      <c r="N1596" s="49">
        <v>63.730600000000003</v>
      </c>
      <c r="O1596" s="49">
        <v>108.666</v>
      </c>
      <c r="P1596" s="49">
        <v>168</v>
      </c>
    </row>
    <row r="1597" spans="1:16" x14ac:dyDescent="0.3">
      <c r="A1597" s="49">
        <v>1551</v>
      </c>
      <c r="B1597" s="115">
        <f t="shared" si="168"/>
        <v>0.99648609077598826</v>
      </c>
      <c r="C1597" s="49">
        <f t="shared" si="169"/>
        <v>1271.1863534528361</v>
      </c>
      <c r="D1597" s="49">
        <f t="shared" si="170"/>
        <v>0.25882352941176473</v>
      </c>
      <c r="E1597" s="49">
        <f t="shared" si="170"/>
        <v>0.42221960784313722</v>
      </c>
      <c r="F1597" s="49">
        <f t="shared" si="170"/>
        <v>0.66739999999999999</v>
      </c>
      <c r="G1597" s="49" t="e">
        <f t="shared" si="171"/>
        <v>#REF!</v>
      </c>
      <c r="H1597" s="49" t="e">
        <f t="shared" si="171"/>
        <v>#REF!</v>
      </c>
      <c r="I1597" s="49" t="e">
        <f t="shared" si="171"/>
        <v>#REF!</v>
      </c>
      <c r="J1597" s="116"/>
      <c r="K1597" s="116"/>
      <c r="L1597" s="116"/>
      <c r="N1597" s="49">
        <v>66</v>
      </c>
      <c r="O1597" s="49">
        <v>107.666</v>
      </c>
      <c r="P1597" s="49">
        <v>170.18700000000001</v>
      </c>
    </row>
    <row r="1598" spans="1:16" x14ac:dyDescent="0.3">
      <c r="A1598" s="49">
        <v>1552</v>
      </c>
      <c r="B1598" s="115">
        <f t="shared" si="168"/>
        <v>0.99448511469009271</v>
      </c>
      <c r="C1598" s="49">
        <f t="shared" si="169"/>
        <v>1273.7440724738678</v>
      </c>
      <c r="D1598" s="49">
        <f t="shared" si="170"/>
        <v>0.25692117647058821</v>
      </c>
      <c r="E1598" s="49">
        <f t="shared" si="170"/>
        <v>0.4170156862745098</v>
      </c>
      <c r="F1598" s="49">
        <f t="shared" si="170"/>
        <v>0.69411764705882351</v>
      </c>
      <c r="G1598" s="49" t="e">
        <f t="shared" si="171"/>
        <v>#REF!</v>
      </c>
      <c r="H1598" s="49" t="e">
        <f t="shared" si="171"/>
        <v>#REF!</v>
      </c>
      <c r="I1598" s="49" t="e">
        <f t="shared" si="171"/>
        <v>#REF!</v>
      </c>
      <c r="J1598" s="116"/>
      <c r="K1598" s="116"/>
      <c r="L1598" s="116"/>
      <c r="N1598" s="49">
        <v>65.514899999999997</v>
      </c>
      <c r="O1598" s="49">
        <v>106.339</v>
      </c>
      <c r="P1598" s="49">
        <v>177</v>
      </c>
    </row>
    <row r="1599" spans="1:16" x14ac:dyDescent="0.3">
      <c r="A1599" s="49">
        <v>1553</v>
      </c>
      <c r="B1599" s="115">
        <f t="shared" si="168"/>
        <v>0.99248413860419715</v>
      </c>
      <c r="C1599" s="49">
        <f t="shared" si="169"/>
        <v>1276.3121048780492</v>
      </c>
      <c r="D1599" s="49">
        <f t="shared" si="170"/>
        <v>0.25098039215686274</v>
      </c>
      <c r="E1599" s="49">
        <f t="shared" si="170"/>
        <v>0.41770980392156865</v>
      </c>
      <c r="F1599" s="49">
        <f t="shared" si="170"/>
        <v>0.69601568627450983</v>
      </c>
      <c r="G1599" s="49" t="e">
        <f t="shared" ref="G1599:I1614" si="172">G1598</f>
        <v>#REF!</v>
      </c>
      <c r="H1599" s="49" t="e">
        <f t="shared" si="172"/>
        <v>#REF!</v>
      </c>
      <c r="I1599" s="49" t="e">
        <f t="shared" si="172"/>
        <v>#REF!</v>
      </c>
      <c r="J1599" s="116"/>
      <c r="K1599" s="116"/>
      <c r="L1599" s="116"/>
      <c r="N1599" s="49">
        <v>64</v>
      </c>
      <c r="O1599" s="49">
        <v>106.51600000000001</v>
      </c>
      <c r="P1599" s="49">
        <v>177.48400000000001</v>
      </c>
    </row>
    <row r="1600" spans="1:16" x14ac:dyDescent="0.3">
      <c r="A1600" s="49">
        <v>1554</v>
      </c>
      <c r="B1600" s="115">
        <f t="shared" si="168"/>
        <v>0.9904831625183016</v>
      </c>
      <c r="C1600" s="49">
        <f t="shared" si="169"/>
        <v>1278.890513170732</v>
      </c>
      <c r="D1600" s="49">
        <f t="shared" si="170"/>
        <v>0.24908549019607842</v>
      </c>
      <c r="E1600" s="49">
        <f t="shared" si="170"/>
        <v>0.4098705882352941</v>
      </c>
      <c r="F1600" s="49">
        <f t="shared" si="170"/>
        <v>0.70196078431372544</v>
      </c>
      <c r="G1600" s="49" t="e">
        <f t="shared" si="172"/>
        <v>#REF!</v>
      </c>
      <c r="H1600" s="49" t="e">
        <f t="shared" si="172"/>
        <v>#REF!</v>
      </c>
      <c r="I1600" s="49" t="e">
        <f t="shared" si="172"/>
        <v>#REF!</v>
      </c>
      <c r="J1600" s="116"/>
      <c r="K1600" s="116"/>
      <c r="L1600" s="116"/>
      <c r="N1600" s="49">
        <v>63.516800000000003</v>
      </c>
      <c r="O1600" s="49">
        <v>104.517</v>
      </c>
      <c r="P1600" s="49">
        <v>179</v>
      </c>
    </row>
    <row r="1601" spans="1:16" x14ac:dyDescent="0.3">
      <c r="A1601" s="49">
        <v>1555</v>
      </c>
      <c r="B1601" s="115">
        <f t="shared" si="168"/>
        <v>0.98848218643240604</v>
      </c>
      <c r="C1601" s="49">
        <f t="shared" si="169"/>
        <v>1281.4793603633855</v>
      </c>
      <c r="D1601" s="49">
        <f t="shared" si="170"/>
        <v>0.24313725490196078</v>
      </c>
      <c r="E1601" s="49">
        <f t="shared" si="170"/>
        <v>0.40392156862745093</v>
      </c>
      <c r="F1601" s="49">
        <f t="shared" si="170"/>
        <v>0.7047960784313726</v>
      </c>
      <c r="G1601" s="49" t="e">
        <f t="shared" si="172"/>
        <v>#REF!</v>
      </c>
      <c r="H1601" s="49" t="e">
        <f t="shared" si="172"/>
        <v>#REF!</v>
      </c>
      <c r="I1601" s="49" t="e">
        <f t="shared" si="172"/>
        <v>#REF!</v>
      </c>
      <c r="J1601" s="116"/>
      <c r="K1601" s="116"/>
      <c r="L1601" s="116"/>
      <c r="N1601" s="49">
        <v>62</v>
      </c>
      <c r="O1601" s="49">
        <v>103</v>
      </c>
      <c r="P1601" s="49">
        <v>179.72300000000001</v>
      </c>
    </row>
    <row r="1602" spans="1:16" x14ac:dyDescent="0.3">
      <c r="A1602" s="49">
        <v>1556</v>
      </c>
      <c r="B1602" s="115">
        <f t="shared" si="168"/>
        <v>0.98648121034651048</v>
      </c>
      <c r="C1602" s="49">
        <f t="shared" si="169"/>
        <v>1284.0787099787269</v>
      </c>
      <c r="D1602" s="49">
        <f t="shared" si="170"/>
        <v>0.24223725490196077</v>
      </c>
      <c r="E1602" s="49">
        <f t="shared" si="170"/>
        <v>0.40389411764705885</v>
      </c>
      <c r="F1602" s="49">
        <f t="shared" si="170"/>
        <v>0.71372549019607845</v>
      </c>
      <c r="G1602" s="49" t="e">
        <f t="shared" si="172"/>
        <v>#REF!</v>
      </c>
      <c r="H1602" s="49" t="e">
        <f t="shared" si="172"/>
        <v>#REF!</v>
      </c>
      <c r="I1602" s="49" t="e">
        <f t="shared" si="172"/>
        <v>#REF!</v>
      </c>
      <c r="J1602" s="116"/>
      <c r="K1602" s="116"/>
      <c r="L1602" s="116"/>
      <c r="N1602" s="49">
        <v>61.770499999999998</v>
      </c>
      <c r="O1602" s="49">
        <v>102.99299999999999</v>
      </c>
      <c r="P1602" s="49">
        <v>182</v>
      </c>
    </row>
    <row r="1603" spans="1:16" x14ac:dyDescent="0.3">
      <c r="A1603" s="49">
        <v>1557</v>
      </c>
      <c r="B1603" s="115">
        <f t="shared" si="168"/>
        <v>0.98448023426061493</v>
      </c>
      <c r="C1603" s="49">
        <f t="shared" si="169"/>
        <v>1286.6886260559195</v>
      </c>
      <c r="D1603" s="49">
        <f t="shared" si="170"/>
        <v>0.23921568627450979</v>
      </c>
      <c r="E1603" s="49">
        <f t="shared" si="170"/>
        <v>0.40201568627450979</v>
      </c>
      <c r="F1603" s="49">
        <f t="shared" si="170"/>
        <v>0.711843137254902</v>
      </c>
      <c r="G1603" s="49" t="e">
        <f t="shared" si="172"/>
        <v>#REF!</v>
      </c>
      <c r="H1603" s="49" t="e">
        <f t="shared" si="172"/>
        <v>#REF!</v>
      </c>
      <c r="I1603" s="49" t="e">
        <f t="shared" si="172"/>
        <v>#REF!</v>
      </c>
      <c r="J1603" s="116"/>
      <c r="K1603" s="116"/>
      <c r="L1603" s="116"/>
      <c r="N1603" s="49">
        <v>61</v>
      </c>
      <c r="O1603" s="49">
        <v>102.514</v>
      </c>
      <c r="P1603" s="49">
        <v>181.52</v>
      </c>
    </row>
    <row r="1604" spans="1:16" x14ac:dyDescent="0.3">
      <c r="A1604" s="49">
        <v>1558</v>
      </c>
      <c r="B1604" s="115">
        <f t="shared" si="168"/>
        <v>0.98247925817471937</v>
      </c>
      <c r="C1604" s="49">
        <f t="shared" si="169"/>
        <v>1289.3091731558297</v>
      </c>
      <c r="D1604" s="49">
        <f t="shared" si="170"/>
        <v>0.23855803921568627</v>
      </c>
      <c r="E1604" s="49">
        <f t="shared" si="170"/>
        <v>0.39513725490196078</v>
      </c>
      <c r="F1604" s="49">
        <f t="shared" si="170"/>
        <v>0.7060274509803921</v>
      </c>
      <c r="G1604" s="49" t="e">
        <f t="shared" si="172"/>
        <v>#REF!</v>
      </c>
      <c r="H1604" s="49" t="e">
        <f t="shared" si="172"/>
        <v>#REF!</v>
      </c>
      <c r="I1604" s="49" t="e">
        <f t="shared" si="172"/>
        <v>#REF!</v>
      </c>
      <c r="J1604" s="116"/>
      <c r="K1604" s="116"/>
      <c r="L1604" s="116"/>
      <c r="N1604" s="49">
        <v>60.832299999999996</v>
      </c>
      <c r="O1604" s="49">
        <v>100.76</v>
      </c>
      <c r="P1604" s="49">
        <v>180.03700000000001</v>
      </c>
    </row>
    <row r="1605" spans="1:16" x14ac:dyDescent="0.3">
      <c r="A1605" s="49">
        <v>1559</v>
      </c>
      <c r="B1605" s="115">
        <f t="shared" si="168"/>
        <v>0.9804782820888237</v>
      </c>
      <c r="C1605" s="49">
        <f t="shared" si="169"/>
        <v>1291.9404163663519</v>
      </c>
      <c r="D1605" s="49">
        <f t="shared" si="170"/>
        <v>0.23698784313725488</v>
      </c>
      <c r="E1605" s="49">
        <f t="shared" si="170"/>
        <v>0.39297254901960782</v>
      </c>
      <c r="F1605" s="49">
        <f t="shared" si="170"/>
        <v>0.71164313725490191</v>
      </c>
      <c r="G1605" s="49" t="e">
        <f t="shared" si="172"/>
        <v>#REF!</v>
      </c>
      <c r="H1605" s="49" t="e">
        <f t="shared" si="172"/>
        <v>#REF!</v>
      </c>
      <c r="I1605" s="49" t="e">
        <f t="shared" si="172"/>
        <v>#REF!</v>
      </c>
      <c r="J1605" s="116"/>
      <c r="K1605" s="116"/>
      <c r="L1605" s="116"/>
      <c r="N1605" s="49">
        <v>60.431899999999999</v>
      </c>
      <c r="O1605" s="49">
        <v>100.208</v>
      </c>
      <c r="P1605" s="49">
        <v>181.46899999999999</v>
      </c>
    </row>
    <row r="1606" spans="1:16" x14ac:dyDescent="0.3">
      <c r="A1606" s="49">
        <v>1560</v>
      </c>
      <c r="B1606" s="115">
        <f t="shared" si="168"/>
        <v>0.97847730600292815</v>
      </c>
      <c r="C1606" s="49">
        <f t="shared" si="169"/>
        <v>1294.5824213077965</v>
      </c>
      <c r="D1606" s="49">
        <f t="shared" si="170"/>
        <v>0.23905999999999997</v>
      </c>
      <c r="E1606" s="49">
        <f t="shared" si="170"/>
        <v>0.39434901960784313</v>
      </c>
      <c r="F1606" s="49">
        <f t="shared" si="170"/>
        <v>0.72861960784313717</v>
      </c>
      <c r="G1606" s="49" t="e">
        <f t="shared" si="172"/>
        <v>#REF!</v>
      </c>
      <c r="H1606" s="49" t="e">
        <f t="shared" si="172"/>
        <v>#REF!</v>
      </c>
      <c r="I1606" s="49" t="e">
        <f t="shared" si="172"/>
        <v>#REF!</v>
      </c>
      <c r="J1606" s="116"/>
      <c r="K1606" s="116"/>
      <c r="L1606" s="116"/>
      <c r="N1606" s="49">
        <v>60.960299999999997</v>
      </c>
      <c r="O1606" s="49">
        <v>100.559</v>
      </c>
      <c r="P1606" s="49">
        <v>185.798</v>
      </c>
    </row>
    <row r="1607" spans="1:16" x14ac:dyDescent="0.3">
      <c r="A1607" s="49">
        <v>1561</v>
      </c>
      <c r="B1607" s="115">
        <f t="shared" si="168"/>
        <v>0.97647632991703259</v>
      </c>
      <c r="C1607" s="49">
        <f t="shared" si="169"/>
        <v>1297.2352541383452</v>
      </c>
      <c r="D1607" s="49">
        <f t="shared" si="170"/>
        <v>0.24422823529411763</v>
      </c>
      <c r="E1607" s="49">
        <f t="shared" si="170"/>
        <v>0.39040000000000002</v>
      </c>
      <c r="F1607" s="49">
        <f t="shared" si="170"/>
        <v>0.72706274509803925</v>
      </c>
      <c r="G1607" s="49" t="e">
        <f t="shared" si="172"/>
        <v>#REF!</v>
      </c>
      <c r="H1607" s="49" t="e">
        <f t="shared" si="172"/>
        <v>#REF!</v>
      </c>
      <c r="I1607" s="49" t="e">
        <f t="shared" si="172"/>
        <v>#REF!</v>
      </c>
      <c r="J1607" s="116"/>
      <c r="K1607" s="116"/>
      <c r="L1607" s="116"/>
      <c r="N1607" s="49">
        <v>62.278199999999998</v>
      </c>
      <c r="O1607" s="49">
        <v>99.552000000000007</v>
      </c>
      <c r="P1607" s="49">
        <v>185.40100000000001</v>
      </c>
    </row>
    <row r="1608" spans="1:16" x14ac:dyDescent="0.3">
      <c r="A1608" s="49">
        <v>1562</v>
      </c>
      <c r="B1608" s="115">
        <f t="shared" si="168"/>
        <v>0.97447535383113704</v>
      </c>
      <c r="C1608" s="49">
        <f t="shared" si="169"/>
        <v>1299.8989815595737</v>
      </c>
      <c r="D1608" s="49">
        <f t="shared" si="170"/>
        <v>0.24287921568627449</v>
      </c>
      <c r="E1608" s="49">
        <f t="shared" si="170"/>
        <v>0.38823529411764707</v>
      </c>
      <c r="F1608" s="49">
        <f t="shared" si="170"/>
        <v>0.72339215686274505</v>
      </c>
      <c r="G1608" s="49" t="e">
        <f t="shared" si="172"/>
        <v>#REF!</v>
      </c>
      <c r="H1608" s="49" t="e">
        <f t="shared" si="172"/>
        <v>#REF!</v>
      </c>
      <c r="I1608" s="49" t="e">
        <f t="shared" si="172"/>
        <v>#REF!</v>
      </c>
      <c r="J1608" s="116"/>
      <c r="K1608" s="116"/>
      <c r="L1608" s="116"/>
      <c r="N1608" s="49">
        <v>61.934199999999997</v>
      </c>
      <c r="O1608" s="49">
        <v>99</v>
      </c>
      <c r="P1608" s="49">
        <v>184.465</v>
      </c>
    </row>
    <row r="1609" spans="1:16" x14ac:dyDescent="0.3">
      <c r="A1609" s="49">
        <v>1563</v>
      </c>
      <c r="B1609" s="115">
        <f t="shared" si="168"/>
        <v>0.97247437774524148</v>
      </c>
      <c r="C1609" s="49">
        <f t="shared" si="169"/>
        <v>1302.573670822042</v>
      </c>
      <c r="D1609" s="49">
        <f t="shared" si="170"/>
        <v>0.23830274509803923</v>
      </c>
      <c r="E1609" s="49">
        <f t="shared" si="170"/>
        <v>0.3867686274509804</v>
      </c>
      <c r="F1609" s="49">
        <f t="shared" si="170"/>
        <v>0.72791764705882356</v>
      </c>
      <c r="G1609" s="49" t="e">
        <f t="shared" si="172"/>
        <v>#REF!</v>
      </c>
      <c r="H1609" s="49" t="e">
        <f t="shared" si="172"/>
        <v>#REF!</v>
      </c>
      <c r="I1609" s="49" t="e">
        <f t="shared" si="172"/>
        <v>#REF!</v>
      </c>
      <c r="J1609" s="116"/>
      <c r="K1609" s="116"/>
      <c r="L1609" s="116"/>
      <c r="N1609" s="49">
        <v>60.767200000000003</v>
      </c>
      <c r="O1609" s="49">
        <v>98.626000000000005</v>
      </c>
      <c r="P1609" s="49">
        <v>185.619</v>
      </c>
    </row>
    <row r="1610" spans="1:16" x14ac:dyDescent="0.3">
      <c r="A1610" s="49">
        <v>1564</v>
      </c>
      <c r="B1610" s="115">
        <f t="shared" si="168"/>
        <v>0.97047340165934592</v>
      </c>
      <c r="C1610" s="49">
        <f t="shared" si="169"/>
        <v>1305.2593897309534</v>
      </c>
      <c r="D1610" s="49">
        <f t="shared" si="170"/>
        <v>0.24028588235294115</v>
      </c>
      <c r="E1610" s="49">
        <f t="shared" si="170"/>
        <v>0.38310980392156863</v>
      </c>
      <c r="F1610" s="49">
        <f t="shared" si="170"/>
        <v>0.74056862745098029</v>
      </c>
      <c r="G1610" s="49" t="e">
        <f t="shared" si="172"/>
        <v>#REF!</v>
      </c>
      <c r="H1610" s="49" t="e">
        <f t="shared" si="172"/>
        <v>#REF!</v>
      </c>
      <c r="I1610" s="49" t="e">
        <f t="shared" si="172"/>
        <v>#REF!</v>
      </c>
      <c r="J1610" s="116"/>
      <c r="K1610" s="116"/>
      <c r="L1610" s="116"/>
      <c r="N1610" s="49">
        <v>61.2729</v>
      </c>
      <c r="O1610" s="49">
        <v>97.692999999999998</v>
      </c>
      <c r="P1610" s="49">
        <v>188.845</v>
      </c>
    </row>
    <row r="1611" spans="1:16" x14ac:dyDescent="0.3">
      <c r="A1611" s="49">
        <v>1565</v>
      </c>
      <c r="B1611" s="115">
        <f t="shared" si="168"/>
        <v>0.96847242557345037</v>
      </c>
      <c r="C1611" s="49">
        <f t="shared" si="169"/>
        <v>1307.9562066518852</v>
      </c>
      <c r="D1611" s="49">
        <f t="shared" si="170"/>
        <v>0.24514117647058822</v>
      </c>
      <c r="E1611" s="49">
        <f t="shared" si="170"/>
        <v>0.38544705882352942</v>
      </c>
      <c r="F1611" s="49">
        <f t="shared" si="170"/>
        <v>0.74298039215686285</v>
      </c>
      <c r="G1611" s="49" t="e">
        <f t="shared" si="172"/>
        <v>#REF!</v>
      </c>
      <c r="H1611" s="49" t="e">
        <f t="shared" si="172"/>
        <v>#REF!</v>
      </c>
      <c r="I1611" s="49" t="e">
        <f t="shared" si="172"/>
        <v>#REF!</v>
      </c>
      <c r="J1611" s="116"/>
      <c r="K1611" s="116"/>
      <c r="L1611" s="116"/>
      <c r="N1611" s="49">
        <v>62.511000000000003</v>
      </c>
      <c r="O1611" s="49">
        <v>98.289000000000001</v>
      </c>
      <c r="P1611" s="49">
        <v>189.46</v>
      </c>
    </row>
    <row r="1612" spans="1:16" x14ac:dyDescent="0.3">
      <c r="A1612" s="49">
        <v>1566</v>
      </c>
      <c r="B1612" s="115">
        <f t="shared" si="168"/>
        <v>0.96647144948755481</v>
      </c>
      <c r="C1612" s="49">
        <f t="shared" si="169"/>
        <v>1310.6641905165889</v>
      </c>
      <c r="D1612" s="49">
        <f t="shared" si="170"/>
        <v>0.24568549019607844</v>
      </c>
      <c r="E1612" s="49">
        <f t="shared" si="170"/>
        <v>0.38338823529411759</v>
      </c>
      <c r="F1612" s="49">
        <f t="shared" si="170"/>
        <v>0.75294117647058822</v>
      </c>
      <c r="G1612" s="49" t="e">
        <f t="shared" si="172"/>
        <v>#REF!</v>
      </c>
      <c r="H1612" s="49" t="e">
        <f t="shared" si="172"/>
        <v>#REF!</v>
      </c>
      <c r="I1612" s="49" t="e">
        <f t="shared" si="172"/>
        <v>#REF!</v>
      </c>
      <c r="J1612" s="116"/>
      <c r="K1612" s="116"/>
      <c r="L1612" s="116"/>
      <c r="N1612" s="49">
        <v>62.649799999999999</v>
      </c>
      <c r="O1612" s="49">
        <v>97.763999999999996</v>
      </c>
      <c r="P1612" s="49">
        <v>192</v>
      </c>
    </row>
    <row r="1613" spans="1:16" x14ac:dyDescent="0.3">
      <c r="A1613" s="49">
        <v>1567</v>
      </c>
      <c r="B1613" s="115">
        <f t="shared" si="168"/>
        <v>0.96447047340165926</v>
      </c>
      <c r="C1613" s="49">
        <f t="shared" si="169"/>
        <v>1313.383410828864</v>
      </c>
      <c r="D1613" s="49">
        <f t="shared" si="170"/>
        <v>0.24822431372549017</v>
      </c>
      <c r="E1613" s="49">
        <f t="shared" si="170"/>
        <v>0.38039215686274508</v>
      </c>
      <c r="F1613" s="49">
        <f t="shared" si="170"/>
        <v>0.75197647058823525</v>
      </c>
      <c r="G1613" s="49" t="e">
        <f t="shared" si="172"/>
        <v>#REF!</v>
      </c>
      <c r="H1613" s="49" t="e">
        <f t="shared" si="172"/>
        <v>#REF!</v>
      </c>
      <c r="I1613" s="49" t="e">
        <f t="shared" si="172"/>
        <v>#REF!</v>
      </c>
      <c r="J1613" s="116"/>
      <c r="K1613" s="116"/>
      <c r="L1613" s="116"/>
      <c r="N1613" s="49">
        <v>63.297199999999997</v>
      </c>
      <c r="O1613" s="49">
        <v>97</v>
      </c>
      <c r="P1613" s="49">
        <v>191.75399999999999</v>
      </c>
    </row>
    <row r="1614" spans="1:16" x14ac:dyDescent="0.3">
      <c r="A1614" s="49">
        <v>1568</v>
      </c>
      <c r="B1614" s="115">
        <f t="shared" si="168"/>
        <v>0.9624694973157637</v>
      </c>
      <c r="C1614" s="49">
        <f t="shared" si="169"/>
        <v>1316.1139376705039</v>
      </c>
      <c r="D1614" s="49">
        <f t="shared" si="170"/>
        <v>0.25076470588235295</v>
      </c>
      <c r="E1614" s="49">
        <f t="shared" si="170"/>
        <v>0.37947058823529412</v>
      </c>
      <c r="F1614" s="49">
        <f t="shared" si="170"/>
        <v>0.74921568627450974</v>
      </c>
      <c r="G1614" s="49" t="e">
        <f t="shared" si="172"/>
        <v>#REF!</v>
      </c>
      <c r="H1614" s="49" t="e">
        <f t="shared" si="172"/>
        <v>#REF!</v>
      </c>
      <c r="I1614" s="49" t="e">
        <f t="shared" si="172"/>
        <v>#REF!</v>
      </c>
      <c r="J1614" s="116"/>
      <c r="K1614" s="116"/>
      <c r="L1614" s="116"/>
      <c r="N1614" s="49">
        <v>63.945</v>
      </c>
      <c r="O1614" s="49">
        <v>96.765000000000001</v>
      </c>
      <c r="P1614" s="49">
        <v>191.05</v>
      </c>
    </row>
    <row r="1615" spans="1:16" x14ac:dyDescent="0.3">
      <c r="A1615" s="49">
        <v>1569</v>
      </c>
      <c r="B1615" s="115">
        <f t="shared" si="168"/>
        <v>0.96046852122986814</v>
      </c>
      <c r="C1615" s="49">
        <f t="shared" si="169"/>
        <v>1318.8558417073175</v>
      </c>
      <c r="D1615" s="49">
        <f t="shared" si="170"/>
        <v>0.2590188235294118</v>
      </c>
      <c r="E1615" s="49">
        <f t="shared" si="170"/>
        <v>0.37489803921568626</v>
      </c>
      <c r="F1615" s="49">
        <f t="shared" si="170"/>
        <v>0.74749803921568625</v>
      </c>
      <c r="G1615" s="49" t="e">
        <f t="shared" ref="G1615:I1630" si="173">G1614</f>
        <v>#REF!</v>
      </c>
      <c r="H1615" s="49" t="e">
        <f t="shared" si="173"/>
        <v>#REF!</v>
      </c>
      <c r="I1615" s="49" t="e">
        <f t="shared" si="173"/>
        <v>#REF!</v>
      </c>
      <c r="J1615" s="116"/>
      <c r="K1615" s="116"/>
      <c r="L1615" s="116"/>
      <c r="N1615" s="49">
        <v>66.049800000000005</v>
      </c>
      <c r="O1615" s="49">
        <v>95.599000000000004</v>
      </c>
      <c r="P1615" s="49">
        <v>190.61199999999999</v>
      </c>
    </row>
    <row r="1616" spans="1:16" x14ac:dyDescent="0.3">
      <c r="A1616" s="49">
        <v>1570</v>
      </c>
      <c r="B1616" s="115">
        <f t="shared" si="168"/>
        <v>0.95846754514397259</v>
      </c>
      <c r="C1616" s="49">
        <f t="shared" si="169"/>
        <v>1321.6091941952243</v>
      </c>
      <c r="D1616" s="49">
        <f t="shared" si="170"/>
        <v>0.25519882352941176</v>
      </c>
      <c r="E1616" s="49">
        <f t="shared" si="170"/>
        <v>0.36893333333333334</v>
      </c>
      <c r="F1616" s="49">
        <f t="shared" si="170"/>
        <v>0.74091764705882346</v>
      </c>
      <c r="G1616" s="49" t="e">
        <f t="shared" si="173"/>
        <v>#REF!</v>
      </c>
      <c r="H1616" s="49" t="e">
        <f t="shared" si="173"/>
        <v>#REF!</v>
      </c>
      <c r="I1616" s="49" t="e">
        <f t="shared" si="173"/>
        <v>#REF!</v>
      </c>
      <c r="J1616" s="116"/>
      <c r="K1616" s="116"/>
      <c r="L1616" s="116"/>
      <c r="N1616" s="49">
        <v>65.075699999999998</v>
      </c>
      <c r="O1616" s="49">
        <v>94.078000000000003</v>
      </c>
      <c r="P1616" s="49">
        <v>188.934</v>
      </c>
    </row>
    <row r="1617" spans="1:16" x14ac:dyDescent="0.3">
      <c r="A1617" s="49">
        <v>1571</v>
      </c>
      <c r="B1617" s="115">
        <f t="shared" si="168"/>
        <v>0.95646656905807703</v>
      </c>
      <c r="C1617" s="49">
        <f t="shared" si="169"/>
        <v>1324.3740669864276</v>
      </c>
      <c r="D1617" s="49">
        <f t="shared" si="170"/>
        <v>0.24155843137254904</v>
      </c>
      <c r="E1617" s="49">
        <f t="shared" si="170"/>
        <v>0.36601568627450981</v>
      </c>
      <c r="F1617" s="49">
        <f t="shared" si="170"/>
        <v>0.73693333333333333</v>
      </c>
      <c r="G1617" s="49" t="e">
        <f t="shared" si="173"/>
        <v>#REF!</v>
      </c>
      <c r="H1617" s="49" t="e">
        <f t="shared" si="173"/>
        <v>#REF!</v>
      </c>
      <c r="I1617" s="49" t="e">
        <f t="shared" si="173"/>
        <v>#REF!</v>
      </c>
      <c r="J1617" s="116"/>
      <c r="K1617" s="116"/>
      <c r="L1617" s="116"/>
      <c r="N1617" s="49">
        <v>61.5974</v>
      </c>
      <c r="O1617" s="49">
        <v>93.334000000000003</v>
      </c>
      <c r="P1617" s="49">
        <v>187.91800000000001</v>
      </c>
    </row>
    <row r="1618" spans="1:16" x14ac:dyDescent="0.3">
      <c r="A1618" s="49">
        <v>1572</v>
      </c>
      <c r="B1618" s="115">
        <f t="shared" si="168"/>
        <v>0.95446559297218148</v>
      </c>
      <c r="C1618" s="49">
        <f t="shared" si="169"/>
        <v>1327.1505325356654</v>
      </c>
      <c r="D1618" s="49">
        <f t="shared" si="170"/>
        <v>0.24275960784313724</v>
      </c>
      <c r="E1618" s="49">
        <f t="shared" si="170"/>
        <v>0.36671372549019604</v>
      </c>
      <c r="F1618" s="49">
        <f t="shared" si="170"/>
        <v>0.72298039215686283</v>
      </c>
      <c r="G1618" s="49" t="e">
        <f t="shared" si="173"/>
        <v>#REF!</v>
      </c>
      <c r="H1618" s="49" t="e">
        <f t="shared" si="173"/>
        <v>#REF!</v>
      </c>
      <c r="I1618" s="49" t="e">
        <f t="shared" si="173"/>
        <v>#REF!</v>
      </c>
      <c r="J1618" s="116"/>
      <c r="K1618" s="116"/>
      <c r="L1618" s="116"/>
      <c r="N1618" s="49">
        <v>61.903700000000001</v>
      </c>
      <c r="O1618" s="49">
        <v>93.512</v>
      </c>
      <c r="P1618" s="49">
        <v>184.36</v>
      </c>
    </row>
    <row r="1619" spans="1:16" x14ac:dyDescent="0.3">
      <c r="A1619" s="49">
        <v>1573</v>
      </c>
      <c r="B1619" s="115">
        <f t="shared" si="168"/>
        <v>0.95246461688628592</v>
      </c>
      <c r="C1619" s="49">
        <f t="shared" si="169"/>
        <v>1329.9386639065387</v>
      </c>
      <c r="D1619" s="49">
        <f t="shared" si="170"/>
        <v>0.24705882352941178</v>
      </c>
      <c r="E1619" s="49">
        <f t="shared" si="170"/>
        <v>0.36820000000000003</v>
      </c>
      <c r="F1619" s="49">
        <f t="shared" si="170"/>
        <v>0.72931372549019602</v>
      </c>
      <c r="G1619" s="49" t="e">
        <f t="shared" si="173"/>
        <v>#REF!</v>
      </c>
      <c r="H1619" s="49" t="e">
        <f t="shared" si="173"/>
        <v>#REF!</v>
      </c>
      <c r="I1619" s="49" t="e">
        <f t="shared" si="173"/>
        <v>#REF!</v>
      </c>
      <c r="J1619" s="116"/>
      <c r="K1619" s="116"/>
      <c r="L1619" s="116"/>
      <c r="N1619" s="49">
        <v>63</v>
      </c>
      <c r="O1619" s="49">
        <v>93.891000000000005</v>
      </c>
      <c r="P1619" s="49">
        <v>185.97499999999999</v>
      </c>
    </row>
    <row r="1620" spans="1:16" x14ac:dyDescent="0.3">
      <c r="A1620" s="49">
        <v>1574</v>
      </c>
      <c r="B1620" s="115">
        <f t="shared" si="168"/>
        <v>0.95046364080039036</v>
      </c>
      <c r="C1620" s="49">
        <f t="shared" si="169"/>
        <v>1332.7385347779209</v>
      </c>
      <c r="D1620" s="49">
        <f t="shared" si="170"/>
        <v>0.24621607843137253</v>
      </c>
      <c r="E1620" s="49">
        <f t="shared" si="170"/>
        <v>0.36308235294117647</v>
      </c>
      <c r="F1620" s="49">
        <f t="shared" si="170"/>
        <v>0.75097647058823525</v>
      </c>
      <c r="G1620" s="49" t="e">
        <f t="shared" si="173"/>
        <v>#REF!</v>
      </c>
      <c r="H1620" s="49" t="e">
        <f t="shared" si="173"/>
        <v>#REF!</v>
      </c>
      <c r="I1620" s="49" t="e">
        <f t="shared" si="173"/>
        <v>#REF!</v>
      </c>
      <c r="J1620" s="116"/>
      <c r="K1620" s="116"/>
      <c r="L1620" s="116"/>
      <c r="N1620" s="49">
        <v>62.7851</v>
      </c>
      <c r="O1620" s="49">
        <v>92.585999999999999</v>
      </c>
      <c r="P1620" s="49">
        <v>191.499</v>
      </c>
    </row>
    <row r="1621" spans="1:16" x14ac:dyDescent="0.3">
      <c r="A1621" s="49">
        <v>1575</v>
      </c>
      <c r="B1621" s="115">
        <f t="shared" si="168"/>
        <v>0.94846266471449481</v>
      </c>
      <c r="C1621" s="49">
        <f t="shared" si="169"/>
        <v>1335.5502194504481</v>
      </c>
      <c r="D1621" s="49">
        <f t="shared" si="170"/>
        <v>0.24301098039215685</v>
      </c>
      <c r="E1621" s="49">
        <f t="shared" si="170"/>
        <v>0.35974901960784311</v>
      </c>
      <c r="F1621" s="49">
        <f t="shared" si="170"/>
        <v>0.75160392156862743</v>
      </c>
      <c r="G1621" s="49" t="e">
        <f t="shared" si="173"/>
        <v>#REF!</v>
      </c>
      <c r="H1621" s="49" t="e">
        <f t="shared" si="173"/>
        <v>#REF!</v>
      </c>
      <c r="I1621" s="49" t="e">
        <f t="shared" si="173"/>
        <v>#REF!</v>
      </c>
      <c r="J1621" s="116"/>
      <c r="K1621" s="116"/>
      <c r="L1621" s="116"/>
      <c r="N1621" s="49">
        <v>61.967799999999997</v>
      </c>
      <c r="O1621" s="49">
        <v>91.736000000000004</v>
      </c>
      <c r="P1621" s="49">
        <v>191.65899999999999</v>
      </c>
    </row>
    <row r="1622" spans="1:16" x14ac:dyDescent="0.3">
      <c r="A1622" s="49">
        <v>1576</v>
      </c>
      <c r="B1622" s="115">
        <f t="shared" si="168"/>
        <v>0.94646168862859925</v>
      </c>
      <c r="C1622" s="49">
        <f t="shared" si="169"/>
        <v>1338.3737928530918</v>
      </c>
      <c r="D1622" s="49">
        <f t="shared" si="170"/>
        <v>0.24320588235294116</v>
      </c>
      <c r="E1622" s="49">
        <f t="shared" si="170"/>
        <v>0.35700784313725492</v>
      </c>
      <c r="F1622" s="49">
        <f t="shared" si="170"/>
        <v>0.75048235294117638</v>
      </c>
      <c r="G1622" s="49" t="e">
        <f t="shared" si="173"/>
        <v>#REF!</v>
      </c>
      <c r="H1622" s="49" t="e">
        <f t="shared" si="173"/>
        <v>#REF!</v>
      </c>
      <c r="I1622" s="49" t="e">
        <f t="shared" si="173"/>
        <v>#REF!</v>
      </c>
      <c r="J1622" s="116"/>
      <c r="K1622" s="116"/>
      <c r="L1622" s="116"/>
      <c r="N1622" s="49">
        <v>62.017499999999998</v>
      </c>
      <c r="O1622" s="49">
        <v>91.037000000000006</v>
      </c>
      <c r="P1622" s="49">
        <v>191.37299999999999</v>
      </c>
    </row>
    <row r="1623" spans="1:16" x14ac:dyDescent="0.3">
      <c r="A1623" s="49">
        <v>1577</v>
      </c>
      <c r="B1623" s="115">
        <f t="shared" si="168"/>
        <v>0.9444607125427037</v>
      </c>
      <c r="C1623" s="49">
        <f t="shared" si="169"/>
        <v>1341.2093305498145</v>
      </c>
      <c r="D1623" s="49">
        <f t="shared" si="170"/>
        <v>0.24533647058823529</v>
      </c>
      <c r="E1623" s="49">
        <f t="shared" si="170"/>
        <v>0.35376862745098037</v>
      </c>
      <c r="F1623" s="49">
        <f t="shared" si="170"/>
        <v>0.74136470588235293</v>
      </c>
      <c r="G1623" s="49" t="e">
        <f t="shared" si="173"/>
        <v>#REF!</v>
      </c>
      <c r="H1623" s="49" t="e">
        <f t="shared" si="173"/>
        <v>#REF!</v>
      </c>
      <c r="I1623" s="49" t="e">
        <f t="shared" si="173"/>
        <v>#REF!</v>
      </c>
      <c r="J1623" s="116"/>
      <c r="K1623" s="116"/>
      <c r="L1623" s="116"/>
      <c r="N1623" s="49">
        <v>62.5608</v>
      </c>
      <c r="O1623" s="49">
        <v>90.210999999999999</v>
      </c>
      <c r="P1623" s="49">
        <v>189.048</v>
      </c>
    </row>
    <row r="1624" spans="1:16" x14ac:dyDescent="0.3">
      <c r="A1624" s="49">
        <v>1578</v>
      </c>
      <c r="B1624" s="115">
        <f t="shared" si="168"/>
        <v>0.94245973645680814</v>
      </c>
      <c r="C1624" s="49">
        <f t="shared" si="169"/>
        <v>1344.0569087463109</v>
      </c>
      <c r="D1624" s="49">
        <f t="shared" si="170"/>
        <v>0.24438117647058824</v>
      </c>
      <c r="E1624" s="49">
        <f t="shared" si="170"/>
        <v>0.35771372549019603</v>
      </c>
      <c r="F1624" s="49">
        <f t="shared" si="170"/>
        <v>0.70975294117647048</v>
      </c>
      <c r="G1624" s="49" t="e">
        <f t="shared" si="173"/>
        <v>#REF!</v>
      </c>
      <c r="H1624" s="49" t="e">
        <f t="shared" si="173"/>
        <v>#REF!</v>
      </c>
      <c r="I1624" s="49" t="e">
        <f t="shared" si="173"/>
        <v>#REF!</v>
      </c>
      <c r="J1624" s="116"/>
      <c r="K1624" s="116"/>
      <c r="L1624" s="116"/>
      <c r="N1624" s="49">
        <v>62.3172</v>
      </c>
      <c r="O1624" s="49">
        <v>91.216999999999999</v>
      </c>
      <c r="P1624" s="49">
        <v>180.98699999999999</v>
      </c>
    </row>
    <row r="1625" spans="1:16" x14ac:dyDescent="0.3">
      <c r="A1625" s="49">
        <v>1579</v>
      </c>
      <c r="B1625" s="115">
        <f t="shared" si="168"/>
        <v>0.94045876037091258</v>
      </c>
      <c r="C1625" s="49">
        <f t="shared" si="169"/>
        <v>1346.916604296835</v>
      </c>
      <c r="D1625" s="49">
        <f t="shared" si="170"/>
        <v>0.24073137254901958</v>
      </c>
      <c r="E1625" s="49">
        <f t="shared" si="170"/>
        <v>0.35885490196078429</v>
      </c>
      <c r="F1625" s="49">
        <f t="shared" si="170"/>
        <v>0.71152549019607836</v>
      </c>
      <c r="G1625" s="49" t="e">
        <f t="shared" si="173"/>
        <v>#REF!</v>
      </c>
      <c r="H1625" s="49" t="e">
        <f t="shared" si="173"/>
        <v>#REF!</v>
      </c>
      <c r="I1625" s="49" t="e">
        <f t="shared" si="173"/>
        <v>#REF!</v>
      </c>
      <c r="J1625" s="116"/>
      <c r="K1625" s="116"/>
      <c r="L1625" s="116"/>
      <c r="N1625" s="49">
        <v>61.386499999999998</v>
      </c>
      <c r="O1625" s="49">
        <v>91.507999999999996</v>
      </c>
      <c r="P1625" s="49">
        <v>181.43899999999999</v>
      </c>
    </row>
    <row r="1626" spans="1:16" x14ac:dyDescent="0.3">
      <c r="A1626" s="49">
        <v>1580</v>
      </c>
      <c r="B1626" s="115">
        <f t="shared" si="168"/>
        <v>0.93845778428501703</v>
      </c>
      <c r="C1626" s="49">
        <f t="shared" si="169"/>
        <v>1349.7884947111138</v>
      </c>
      <c r="D1626" s="49">
        <f t="shared" si="170"/>
        <v>0.24317647058823527</v>
      </c>
      <c r="E1626" s="49">
        <f t="shared" si="170"/>
        <v>0.35427450980392156</v>
      </c>
      <c r="F1626" s="49">
        <f t="shared" si="170"/>
        <v>0.71851764705882348</v>
      </c>
      <c r="G1626" s="49" t="e">
        <f t="shared" si="173"/>
        <v>#REF!</v>
      </c>
      <c r="H1626" s="49" t="e">
        <f t="shared" si="173"/>
        <v>#REF!</v>
      </c>
      <c r="I1626" s="49" t="e">
        <f t="shared" si="173"/>
        <v>#REF!</v>
      </c>
      <c r="J1626" s="116"/>
      <c r="K1626" s="116"/>
      <c r="L1626" s="116"/>
      <c r="N1626" s="49">
        <v>62.01</v>
      </c>
      <c r="O1626" s="49">
        <v>90.34</v>
      </c>
      <c r="P1626" s="49">
        <v>183.22200000000001</v>
      </c>
    </row>
    <row r="1627" spans="1:16" x14ac:dyDescent="0.3">
      <c r="A1627" s="49">
        <v>1581</v>
      </c>
      <c r="B1627" s="115">
        <f t="shared" si="168"/>
        <v>0.93645680819912147</v>
      </c>
      <c r="C1627" s="49">
        <f t="shared" si="169"/>
        <v>1352.6726581613514</v>
      </c>
      <c r="D1627" s="49">
        <f t="shared" si="170"/>
        <v>0.25227803921568626</v>
      </c>
      <c r="E1627" s="49">
        <f t="shared" si="170"/>
        <v>0.35861960784313718</v>
      </c>
      <c r="F1627" s="49">
        <f t="shared" si="170"/>
        <v>0.71653725490196085</v>
      </c>
      <c r="G1627" s="49" t="e">
        <f t="shared" si="173"/>
        <v>#REF!</v>
      </c>
      <c r="H1627" s="49" t="e">
        <f t="shared" si="173"/>
        <v>#REF!</v>
      </c>
      <c r="I1627" s="49" t="e">
        <f t="shared" si="173"/>
        <v>#REF!</v>
      </c>
      <c r="J1627" s="116"/>
      <c r="K1627" s="116"/>
      <c r="L1627" s="116"/>
      <c r="N1627" s="49">
        <v>64.3309</v>
      </c>
      <c r="O1627" s="49">
        <v>91.447999999999993</v>
      </c>
      <c r="P1627" s="49">
        <v>182.71700000000001</v>
      </c>
    </row>
    <row r="1628" spans="1:16" x14ac:dyDescent="0.3">
      <c r="A1628" s="49">
        <v>1582</v>
      </c>
      <c r="B1628" s="115">
        <f t="shared" si="168"/>
        <v>0.93445583211322591</v>
      </c>
      <c r="C1628" s="49">
        <f t="shared" si="169"/>
        <v>1355.5691734893198</v>
      </c>
      <c r="D1628" s="49">
        <f t="shared" si="170"/>
        <v>0.24901137254901959</v>
      </c>
      <c r="E1628" s="49">
        <f t="shared" si="170"/>
        <v>0.36144313725490196</v>
      </c>
      <c r="F1628" s="49">
        <f t="shared" si="170"/>
        <v>0.7081686274509803</v>
      </c>
      <c r="G1628" s="49" t="e">
        <f t="shared" si="173"/>
        <v>#REF!</v>
      </c>
      <c r="H1628" s="49" t="e">
        <f t="shared" si="173"/>
        <v>#REF!</v>
      </c>
      <c r="I1628" s="49" t="e">
        <f t="shared" si="173"/>
        <v>#REF!</v>
      </c>
      <c r="J1628" s="116"/>
      <c r="K1628" s="116"/>
      <c r="L1628" s="116"/>
      <c r="N1628" s="49">
        <v>63.497900000000001</v>
      </c>
      <c r="O1628" s="49">
        <v>92.168000000000006</v>
      </c>
      <c r="P1628" s="49">
        <v>180.583</v>
      </c>
    </row>
    <row r="1629" spans="1:16" x14ac:dyDescent="0.3">
      <c r="A1629" s="49">
        <v>1583</v>
      </c>
      <c r="B1629" s="115">
        <f t="shared" si="168"/>
        <v>0.93245485602733036</v>
      </c>
      <c r="C1629" s="49">
        <f t="shared" si="169"/>
        <v>1358.4781202135459</v>
      </c>
      <c r="D1629" s="49">
        <f t="shared" si="170"/>
        <v>0.23578235294117644</v>
      </c>
      <c r="E1629" s="49">
        <f t="shared" si="170"/>
        <v>0.35831764705882352</v>
      </c>
      <c r="F1629" s="49">
        <f t="shared" si="170"/>
        <v>0.70689411764705878</v>
      </c>
      <c r="G1629" s="49" t="e">
        <f t="shared" si="173"/>
        <v>#REF!</v>
      </c>
      <c r="H1629" s="49" t="e">
        <f t="shared" si="173"/>
        <v>#REF!</v>
      </c>
      <c r="I1629" s="49" t="e">
        <f t="shared" si="173"/>
        <v>#REF!</v>
      </c>
      <c r="J1629" s="116"/>
      <c r="K1629" s="116"/>
      <c r="L1629" s="116"/>
      <c r="N1629" s="49">
        <v>60.124499999999998</v>
      </c>
      <c r="O1629" s="49">
        <v>91.370999999999995</v>
      </c>
      <c r="P1629" s="49">
        <v>180.25800000000001</v>
      </c>
    </row>
    <row r="1630" spans="1:16" x14ac:dyDescent="0.3">
      <c r="A1630" s="49">
        <v>1584</v>
      </c>
      <c r="B1630" s="115">
        <f t="shared" si="168"/>
        <v>0.9304538799414348</v>
      </c>
      <c r="C1630" s="49">
        <f t="shared" si="169"/>
        <v>1361.3995785365858</v>
      </c>
      <c r="D1630" s="49">
        <f t="shared" si="170"/>
        <v>0.23447882352941177</v>
      </c>
      <c r="E1630" s="49">
        <f t="shared" si="170"/>
        <v>0.35969411764705883</v>
      </c>
      <c r="F1630" s="49">
        <f t="shared" si="170"/>
        <v>0.70348235294117645</v>
      </c>
      <c r="G1630" s="49" t="e">
        <f t="shared" si="173"/>
        <v>#REF!</v>
      </c>
      <c r="H1630" s="49" t="e">
        <f t="shared" si="173"/>
        <v>#REF!</v>
      </c>
      <c r="I1630" s="49" t="e">
        <f t="shared" si="173"/>
        <v>#REF!</v>
      </c>
      <c r="J1630" s="116"/>
      <c r="K1630" s="116"/>
      <c r="L1630" s="116"/>
      <c r="N1630" s="49">
        <v>59.792099999999998</v>
      </c>
      <c r="O1630" s="49">
        <v>91.721999999999994</v>
      </c>
      <c r="P1630" s="49">
        <v>179.38800000000001</v>
      </c>
    </row>
    <row r="1631" spans="1:16" x14ac:dyDescent="0.3">
      <c r="A1631" s="49">
        <v>1585</v>
      </c>
      <c r="B1631" s="115">
        <f t="shared" si="168"/>
        <v>0.92845290385553925</v>
      </c>
      <c r="C1631" s="49">
        <f t="shared" si="169"/>
        <v>1364.3336293523973</v>
      </c>
      <c r="D1631" s="49">
        <f t="shared" si="170"/>
        <v>0.2310337254901961</v>
      </c>
      <c r="E1631" s="49">
        <f t="shared" si="170"/>
        <v>0.36381960784313722</v>
      </c>
      <c r="F1631" s="49">
        <f t="shared" si="170"/>
        <v>0.69636862745098038</v>
      </c>
      <c r="G1631" s="49" t="e">
        <f t="shared" ref="G1631:I1646" si="174">G1630</f>
        <v>#REF!</v>
      </c>
      <c r="H1631" s="49" t="e">
        <f t="shared" si="174"/>
        <v>#REF!</v>
      </c>
      <c r="I1631" s="49" t="e">
        <f t="shared" si="174"/>
        <v>#REF!</v>
      </c>
      <c r="J1631" s="116"/>
      <c r="K1631" s="116"/>
      <c r="L1631" s="116"/>
      <c r="N1631" s="49">
        <v>58.913600000000002</v>
      </c>
      <c r="O1631" s="49">
        <v>92.774000000000001</v>
      </c>
      <c r="P1631" s="49">
        <v>177.57400000000001</v>
      </c>
    </row>
    <row r="1632" spans="1:16" x14ac:dyDescent="0.3">
      <c r="A1632" s="49">
        <v>1586</v>
      </c>
      <c r="B1632" s="115">
        <f t="shared" si="168"/>
        <v>0.92645192776964369</v>
      </c>
      <c r="C1632" s="49">
        <f t="shared" si="169"/>
        <v>1367.2803542538065</v>
      </c>
      <c r="D1632" s="49">
        <f t="shared" si="170"/>
        <v>0.22901803921568628</v>
      </c>
      <c r="E1632" s="49">
        <f t="shared" si="170"/>
        <v>0.36255686274509802</v>
      </c>
      <c r="F1632" s="49">
        <f t="shared" si="170"/>
        <v>0.67375294117647055</v>
      </c>
      <c r="G1632" s="49" t="e">
        <f t="shared" si="174"/>
        <v>#REF!</v>
      </c>
      <c r="H1632" s="49" t="e">
        <f t="shared" si="174"/>
        <v>#REF!</v>
      </c>
      <c r="I1632" s="49" t="e">
        <f t="shared" si="174"/>
        <v>#REF!</v>
      </c>
      <c r="J1632" s="116"/>
      <c r="K1632" s="116"/>
      <c r="L1632" s="116"/>
      <c r="N1632" s="49">
        <v>58.3996</v>
      </c>
      <c r="O1632" s="49">
        <v>92.451999999999998</v>
      </c>
      <c r="P1632" s="49">
        <v>171.80699999999999</v>
      </c>
    </row>
    <row r="1633" spans="1:16" x14ac:dyDescent="0.3">
      <c r="A1633" s="49">
        <v>1587</v>
      </c>
      <c r="B1633" s="115">
        <f t="shared" si="168"/>
        <v>0.92445095168374813</v>
      </c>
      <c r="C1633" s="49">
        <f t="shared" si="169"/>
        <v>1370.2398355400701</v>
      </c>
      <c r="D1633" s="49">
        <f t="shared" si="170"/>
        <v>0.22352941176470589</v>
      </c>
      <c r="E1633" s="49">
        <f t="shared" si="170"/>
        <v>0.36902745098039219</v>
      </c>
      <c r="F1633" s="49">
        <f t="shared" si="170"/>
        <v>0.67366274509803914</v>
      </c>
      <c r="G1633" s="49" t="e">
        <f t="shared" si="174"/>
        <v>#REF!</v>
      </c>
      <c r="H1633" s="49" t="e">
        <f t="shared" si="174"/>
        <v>#REF!</v>
      </c>
      <c r="I1633" s="49" t="e">
        <f t="shared" si="174"/>
        <v>#REF!</v>
      </c>
      <c r="J1633" s="116"/>
      <c r="K1633" s="116"/>
      <c r="L1633" s="116"/>
      <c r="N1633" s="49">
        <v>57</v>
      </c>
      <c r="O1633" s="49">
        <v>94.102000000000004</v>
      </c>
      <c r="P1633" s="49">
        <v>171.78399999999999</v>
      </c>
    </row>
    <row r="1634" spans="1:16" x14ac:dyDescent="0.3">
      <c r="A1634" s="49">
        <v>1588</v>
      </c>
      <c r="B1634" s="115">
        <f t="shared" si="168"/>
        <v>0.92244997559785258</v>
      </c>
      <c r="C1634" s="49">
        <f t="shared" si="169"/>
        <v>1373.2121562245388</v>
      </c>
      <c r="D1634" s="49">
        <f t="shared" si="170"/>
        <v>0.22529411764705881</v>
      </c>
      <c r="E1634" s="49">
        <f t="shared" si="170"/>
        <v>0.36904705882352939</v>
      </c>
      <c r="F1634" s="49">
        <f t="shared" si="170"/>
        <v>0.67155686274509807</v>
      </c>
      <c r="G1634" s="49" t="e">
        <f t="shared" si="174"/>
        <v>#REF!</v>
      </c>
      <c r="H1634" s="49" t="e">
        <f t="shared" si="174"/>
        <v>#REF!</v>
      </c>
      <c r="I1634" s="49" t="e">
        <f t="shared" si="174"/>
        <v>#REF!</v>
      </c>
      <c r="J1634" s="116"/>
      <c r="K1634" s="116"/>
      <c r="L1634" s="116"/>
      <c r="N1634" s="49">
        <v>57.45</v>
      </c>
      <c r="O1634" s="49">
        <v>94.106999999999999</v>
      </c>
      <c r="P1634" s="49">
        <v>171.24700000000001</v>
      </c>
    </row>
    <row r="1635" spans="1:16" x14ac:dyDescent="0.3">
      <c r="A1635" s="49">
        <v>1589</v>
      </c>
      <c r="B1635" s="115">
        <f t="shared" si="168"/>
        <v>0.92044899951195702</v>
      </c>
      <c r="C1635" s="49">
        <f t="shared" si="169"/>
        <v>1376.1974000424182</v>
      </c>
      <c r="D1635" s="49">
        <f t="shared" si="170"/>
        <v>0.23137254901960783</v>
      </c>
      <c r="E1635" s="49">
        <f t="shared" si="170"/>
        <v>0.36450588235294118</v>
      </c>
      <c r="F1635" s="49">
        <f t="shared" si="170"/>
        <v>0.67116470588235289</v>
      </c>
      <c r="G1635" s="49" t="e">
        <f t="shared" si="174"/>
        <v>#REF!</v>
      </c>
      <c r="H1635" s="49" t="e">
        <f t="shared" si="174"/>
        <v>#REF!</v>
      </c>
      <c r="I1635" s="49" t="e">
        <f t="shared" si="174"/>
        <v>#REF!</v>
      </c>
      <c r="J1635" s="116"/>
      <c r="K1635" s="116"/>
      <c r="L1635" s="116"/>
      <c r="N1635" s="49">
        <v>59</v>
      </c>
      <c r="O1635" s="49">
        <v>92.948999999999998</v>
      </c>
      <c r="P1635" s="49">
        <v>171.14699999999999</v>
      </c>
    </row>
    <row r="1636" spans="1:16" x14ac:dyDescent="0.3">
      <c r="A1636" s="49">
        <v>1590</v>
      </c>
      <c r="B1636" s="115">
        <f t="shared" si="168"/>
        <v>0.91844802342606147</v>
      </c>
      <c r="C1636" s="49">
        <f t="shared" si="169"/>
        <v>1379.1956514586327</v>
      </c>
      <c r="D1636" s="49">
        <f t="shared" si="170"/>
        <v>0.22882196078431372</v>
      </c>
      <c r="E1636" s="49">
        <f t="shared" si="170"/>
        <v>0.36705490196078433</v>
      </c>
      <c r="F1636" s="49">
        <f t="shared" si="170"/>
        <v>0.67137647058823524</v>
      </c>
      <c r="G1636" s="49" t="e">
        <f t="shared" si="174"/>
        <v>#REF!</v>
      </c>
      <c r="H1636" s="49" t="e">
        <f t="shared" si="174"/>
        <v>#REF!</v>
      </c>
      <c r="I1636" s="49" t="e">
        <f t="shared" si="174"/>
        <v>#REF!</v>
      </c>
      <c r="J1636" s="116"/>
      <c r="K1636" s="116"/>
      <c r="L1636" s="116"/>
      <c r="N1636" s="49">
        <v>58.349600000000002</v>
      </c>
      <c r="O1636" s="49">
        <v>93.599000000000004</v>
      </c>
      <c r="P1636" s="49">
        <v>171.20099999999999</v>
      </c>
    </row>
    <row r="1637" spans="1:16" x14ac:dyDescent="0.3">
      <c r="A1637" s="49">
        <v>1591</v>
      </c>
      <c r="B1637" s="115">
        <f t="shared" si="168"/>
        <v>0.91644704734016591</v>
      </c>
      <c r="C1637" s="49">
        <f t="shared" si="169"/>
        <v>1382.2069956757912</v>
      </c>
      <c r="D1637" s="49">
        <f t="shared" si="170"/>
        <v>0.21988352941176473</v>
      </c>
      <c r="E1637" s="49">
        <f t="shared" si="170"/>
        <v>0.36739999999999995</v>
      </c>
      <c r="F1637" s="49">
        <f t="shared" si="170"/>
        <v>0.66256470588235306</v>
      </c>
      <c r="G1637" s="49" t="e">
        <f t="shared" si="174"/>
        <v>#REF!</v>
      </c>
      <c r="H1637" s="49" t="e">
        <f t="shared" si="174"/>
        <v>#REF!</v>
      </c>
      <c r="I1637" s="49" t="e">
        <f t="shared" si="174"/>
        <v>#REF!</v>
      </c>
      <c r="J1637" s="116"/>
      <c r="K1637" s="116"/>
      <c r="L1637" s="116"/>
      <c r="N1637" s="49">
        <v>56.070300000000003</v>
      </c>
      <c r="O1637" s="49">
        <v>93.686999999999998</v>
      </c>
      <c r="P1637" s="49">
        <v>168.95400000000001</v>
      </c>
    </row>
    <row r="1638" spans="1:16" x14ac:dyDescent="0.3">
      <c r="A1638" s="49">
        <v>1592</v>
      </c>
      <c r="B1638" s="115">
        <f t="shared" si="168"/>
        <v>0.91444607125427035</v>
      </c>
      <c r="C1638" s="49">
        <f t="shared" si="169"/>
        <v>1385.2315186422591</v>
      </c>
      <c r="D1638" s="49">
        <f t="shared" si="170"/>
        <v>0.22160627450980391</v>
      </c>
      <c r="E1638" s="49">
        <f t="shared" si="170"/>
        <v>0.36628235294117645</v>
      </c>
      <c r="F1638" s="49">
        <f t="shared" si="170"/>
        <v>0.63161568627450981</v>
      </c>
      <c r="G1638" s="49" t="e">
        <f t="shared" si="174"/>
        <v>#REF!</v>
      </c>
      <c r="H1638" s="49" t="e">
        <f t="shared" si="174"/>
        <v>#REF!</v>
      </c>
      <c r="I1638" s="49" t="e">
        <f t="shared" si="174"/>
        <v>#REF!</v>
      </c>
      <c r="J1638" s="116"/>
      <c r="K1638" s="116"/>
      <c r="L1638" s="116"/>
      <c r="N1638" s="49">
        <v>56.509599999999999</v>
      </c>
      <c r="O1638" s="49">
        <v>93.402000000000001</v>
      </c>
      <c r="P1638" s="49">
        <v>161.06200000000001</v>
      </c>
    </row>
    <row r="1639" spans="1:16" x14ac:dyDescent="0.3">
      <c r="A1639" s="49">
        <v>1593</v>
      </c>
      <c r="B1639" s="115">
        <f t="shared" si="168"/>
        <v>0.9124450951683748</v>
      </c>
      <c r="C1639" s="49">
        <f t="shared" si="169"/>
        <v>1388.2693070603341</v>
      </c>
      <c r="D1639" s="49">
        <f t="shared" si="170"/>
        <v>0.22765764705882352</v>
      </c>
      <c r="E1639" s="49">
        <f t="shared" si="170"/>
        <v>0.35963529411764705</v>
      </c>
      <c r="F1639" s="49">
        <f t="shared" si="170"/>
        <v>0.63104313725490191</v>
      </c>
      <c r="G1639" s="49" t="e">
        <f t="shared" si="174"/>
        <v>#REF!</v>
      </c>
      <c r="H1639" s="49" t="e">
        <f t="shared" si="174"/>
        <v>#REF!</v>
      </c>
      <c r="I1639" s="49" t="e">
        <f t="shared" si="174"/>
        <v>#REF!</v>
      </c>
      <c r="J1639" s="116"/>
      <c r="K1639" s="116"/>
      <c r="L1639" s="116"/>
      <c r="N1639" s="49">
        <v>58.052700000000002</v>
      </c>
      <c r="O1639" s="49">
        <v>91.706999999999994</v>
      </c>
      <c r="P1639" s="49">
        <v>160.916</v>
      </c>
    </row>
    <row r="1640" spans="1:16" x14ac:dyDescent="0.3">
      <c r="A1640" s="49">
        <v>1594</v>
      </c>
      <c r="B1640" s="115">
        <f t="shared" si="168"/>
        <v>0.91044411908247924</v>
      </c>
      <c r="C1640" s="49">
        <f t="shared" si="169"/>
        <v>1391.3204483945326</v>
      </c>
      <c r="D1640" s="49">
        <f t="shared" si="170"/>
        <v>0.22658</v>
      </c>
      <c r="E1640" s="49">
        <f t="shared" si="170"/>
        <v>0.35900784313725492</v>
      </c>
      <c r="F1640" s="49">
        <f t="shared" si="170"/>
        <v>0.63137254901960782</v>
      </c>
      <c r="G1640" s="49" t="e">
        <f t="shared" si="174"/>
        <v>#REF!</v>
      </c>
      <c r="H1640" s="49" t="e">
        <f t="shared" si="174"/>
        <v>#REF!</v>
      </c>
      <c r="I1640" s="49" t="e">
        <f t="shared" si="174"/>
        <v>#REF!</v>
      </c>
      <c r="J1640" s="116"/>
      <c r="K1640" s="116"/>
      <c r="L1640" s="116"/>
      <c r="N1640" s="49">
        <v>57.777900000000002</v>
      </c>
      <c r="O1640" s="49">
        <v>91.546999999999997</v>
      </c>
      <c r="P1640" s="49">
        <v>161</v>
      </c>
    </row>
    <row r="1641" spans="1:16" x14ac:dyDescent="0.3">
      <c r="A1641" s="49">
        <v>1595</v>
      </c>
      <c r="B1641" s="115">
        <f t="shared" si="168"/>
        <v>0.90844314299658369</v>
      </c>
      <c r="C1641" s="49">
        <f t="shared" si="169"/>
        <v>1394.3850308799831</v>
      </c>
      <c r="D1641" s="49">
        <f t="shared" si="170"/>
        <v>0.22352941176470589</v>
      </c>
      <c r="E1641" s="49">
        <f t="shared" si="170"/>
        <v>0.36727843137254901</v>
      </c>
      <c r="F1641" s="49">
        <f t="shared" si="170"/>
        <v>0.62736862745098043</v>
      </c>
      <c r="G1641" s="49" t="e">
        <f t="shared" si="174"/>
        <v>#REF!</v>
      </c>
      <c r="H1641" s="49" t="e">
        <f t="shared" si="174"/>
        <v>#REF!</v>
      </c>
      <c r="I1641" s="49" t="e">
        <f t="shared" si="174"/>
        <v>#REF!</v>
      </c>
      <c r="J1641" s="116"/>
      <c r="K1641" s="116"/>
      <c r="L1641" s="116"/>
      <c r="N1641" s="49">
        <v>57</v>
      </c>
      <c r="O1641" s="49">
        <v>93.656000000000006</v>
      </c>
      <c r="P1641" s="49">
        <v>159.97900000000001</v>
      </c>
    </row>
    <row r="1642" spans="1:16" x14ac:dyDescent="0.3">
      <c r="A1642" s="49">
        <v>1596</v>
      </c>
      <c r="B1642" s="115">
        <f t="shared" si="168"/>
        <v>0.90644216691068813</v>
      </c>
      <c r="C1642" s="49">
        <f t="shared" si="169"/>
        <v>1397.4631435309325</v>
      </c>
      <c r="D1642" s="49">
        <f t="shared" si="170"/>
        <v>0.22439647058823528</v>
      </c>
      <c r="E1642" s="49">
        <f t="shared" si="170"/>
        <v>0.37561960784313725</v>
      </c>
      <c r="F1642" s="49">
        <f t="shared" si="170"/>
        <v>0.61282745098039215</v>
      </c>
      <c r="G1642" s="49" t="e">
        <f t="shared" si="174"/>
        <v>#REF!</v>
      </c>
      <c r="H1642" s="49" t="e">
        <f t="shared" si="174"/>
        <v>#REF!</v>
      </c>
      <c r="I1642" s="49" t="e">
        <f t="shared" si="174"/>
        <v>#REF!</v>
      </c>
      <c r="J1642" s="116"/>
      <c r="K1642" s="116"/>
      <c r="L1642" s="116"/>
      <c r="N1642" s="49">
        <v>57.2211</v>
      </c>
      <c r="O1642" s="49">
        <v>95.783000000000001</v>
      </c>
      <c r="P1642" s="49">
        <v>156.27099999999999</v>
      </c>
    </row>
    <row r="1643" spans="1:16" x14ac:dyDescent="0.3">
      <c r="A1643" s="49">
        <v>1597</v>
      </c>
      <c r="B1643" s="115">
        <f t="shared" si="168"/>
        <v>0.90444119082479257</v>
      </c>
      <c r="C1643" s="49">
        <f t="shared" si="169"/>
        <v>1400.5548761493637</v>
      </c>
      <c r="D1643" s="49">
        <f t="shared" si="170"/>
        <v>0.22745098039215686</v>
      </c>
      <c r="E1643" s="49">
        <f t="shared" si="170"/>
        <v>0.37440392156862745</v>
      </c>
      <c r="F1643" s="49">
        <f t="shared" si="170"/>
        <v>0.61206666666666665</v>
      </c>
      <c r="G1643" s="49" t="e">
        <f t="shared" si="174"/>
        <v>#REF!</v>
      </c>
      <c r="H1643" s="49" t="e">
        <f t="shared" si="174"/>
        <v>#REF!</v>
      </c>
      <c r="I1643" s="49" t="e">
        <f t="shared" si="174"/>
        <v>#REF!</v>
      </c>
      <c r="J1643" s="116"/>
      <c r="K1643" s="116"/>
      <c r="L1643" s="116"/>
      <c r="N1643" s="49">
        <v>58</v>
      </c>
      <c r="O1643" s="49">
        <v>95.472999999999999</v>
      </c>
      <c r="P1643" s="49">
        <v>156.077</v>
      </c>
    </row>
    <row r="1644" spans="1:16" x14ac:dyDescent="0.3">
      <c r="A1644" s="49">
        <v>1598</v>
      </c>
      <c r="B1644" s="115">
        <f t="shared" si="168"/>
        <v>0.90244021473889702</v>
      </c>
      <c r="C1644" s="49">
        <f t="shared" si="169"/>
        <v>1403.6603193337303</v>
      </c>
      <c r="D1644" s="49">
        <f t="shared" si="170"/>
        <v>0.22486156862745099</v>
      </c>
      <c r="E1644" s="49">
        <f t="shared" si="170"/>
        <v>0.36692156862745096</v>
      </c>
      <c r="F1644" s="49">
        <f t="shared" si="170"/>
        <v>0.61163921568627444</v>
      </c>
      <c r="G1644" s="49" t="e">
        <f t="shared" si="174"/>
        <v>#REF!</v>
      </c>
      <c r="H1644" s="49" t="e">
        <f t="shared" si="174"/>
        <v>#REF!</v>
      </c>
      <c r="I1644" s="49" t="e">
        <f t="shared" si="174"/>
        <v>#REF!</v>
      </c>
      <c r="J1644" s="116"/>
      <c r="K1644" s="116"/>
      <c r="L1644" s="116"/>
      <c r="N1644" s="49">
        <v>57.339700000000001</v>
      </c>
      <c r="O1644" s="49">
        <v>93.564999999999998</v>
      </c>
      <c r="P1644" s="49">
        <v>155.96799999999999</v>
      </c>
    </row>
    <row r="1645" spans="1:16" x14ac:dyDescent="0.3">
      <c r="A1645" s="49">
        <v>1599</v>
      </c>
      <c r="B1645" s="115">
        <f t="shared" si="168"/>
        <v>0.90043923865300146</v>
      </c>
      <c r="C1645" s="49">
        <f t="shared" si="169"/>
        <v>1406.7795644878051</v>
      </c>
      <c r="D1645" s="49">
        <f t="shared" si="170"/>
        <v>0.21568627450980393</v>
      </c>
      <c r="E1645" s="49">
        <f t="shared" si="170"/>
        <v>0.36194509803921571</v>
      </c>
      <c r="F1645" s="49">
        <f t="shared" si="170"/>
        <v>0.60229019607843137</v>
      </c>
      <c r="G1645" s="49" t="e">
        <f t="shared" si="174"/>
        <v>#REF!</v>
      </c>
      <c r="H1645" s="49" t="e">
        <f t="shared" si="174"/>
        <v>#REF!</v>
      </c>
      <c r="I1645" s="49" t="e">
        <f t="shared" si="174"/>
        <v>#REF!</v>
      </c>
      <c r="J1645" s="116"/>
      <c r="K1645" s="116"/>
      <c r="L1645" s="116"/>
      <c r="N1645" s="49">
        <v>55</v>
      </c>
      <c r="O1645" s="49">
        <v>92.296000000000006</v>
      </c>
      <c r="P1645" s="49">
        <v>153.584</v>
      </c>
    </row>
    <row r="1646" spans="1:16" x14ac:dyDescent="0.3">
      <c r="A1646" s="49">
        <v>1600</v>
      </c>
      <c r="B1646" s="115">
        <f t="shared" si="168"/>
        <v>0.89843826256710591</v>
      </c>
      <c r="C1646" s="49">
        <f t="shared" si="169"/>
        <v>1409.912703829649</v>
      </c>
      <c r="D1646" s="49">
        <f t="shared" si="170"/>
        <v>0.21654549019607844</v>
      </c>
      <c r="E1646" s="49">
        <f t="shared" si="170"/>
        <v>0.3686392156862745</v>
      </c>
      <c r="F1646" s="49">
        <f t="shared" si="170"/>
        <v>0.56862745098039214</v>
      </c>
      <c r="G1646" s="49" t="e">
        <f t="shared" si="174"/>
        <v>#REF!</v>
      </c>
      <c r="H1646" s="49" t="e">
        <f t="shared" si="174"/>
        <v>#REF!</v>
      </c>
      <c r="I1646" s="49" t="e">
        <f t="shared" si="174"/>
        <v>#REF!</v>
      </c>
      <c r="J1646" s="116"/>
      <c r="K1646" s="116"/>
      <c r="L1646" s="116"/>
      <c r="N1646" s="49">
        <v>55.219099999999997</v>
      </c>
      <c r="O1646" s="49">
        <v>94.003</v>
      </c>
      <c r="P1646" s="49">
        <v>145</v>
      </c>
    </row>
    <row r="1647" spans="1:16" x14ac:dyDescent="0.3">
      <c r="A1647" s="49">
        <v>1601</v>
      </c>
      <c r="B1647" s="115">
        <f t="shared" ref="B1647:B1710" si="175">4.1/2049*(2049-A1647)</f>
        <v>0.89643728648121024</v>
      </c>
      <c r="C1647" s="49">
        <f t="shared" ref="C1647:C1710" si="176">0.4*18.6*78.1*2.18/B1647</f>
        <v>1413.0598304006974</v>
      </c>
      <c r="D1647" s="49">
        <f t="shared" ref="D1647:F1710" si="177">N1647/250/1.02</f>
        <v>0.2196078431372549</v>
      </c>
      <c r="E1647" s="49">
        <f t="shared" si="177"/>
        <v>0.38263921568627446</v>
      </c>
      <c r="F1647" s="49">
        <f t="shared" si="177"/>
        <v>0.57120000000000004</v>
      </c>
      <c r="G1647" s="49" t="e">
        <f t="shared" ref="G1647:I1662" si="178">G1646</f>
        <v>#REF!</v>
      </c>
      <c r="H1647" s="49" t="e">
        <f t="shared" si="178"/>
        <v>#REF!</v>
      </c>
      <c r="I1647" s="49" t="e">
        <f t="shared" si="178"/>
        <v>#REF!</v>
      </c>
      <c r="J1647" s="116"/>
      <c r="K1647" s="116"/>
      <c r="L1647" s="116"/>
      <c r="N1647" s="49">
        <v>56</v>
      </c>
      <c r="O1647" s="49">
        <v>97.572999999999993</v>
      </c>
      <c r="P1647" s="49">
        <v>145.65600000000001</v>
      </c>
    </row>
    <row r="1648" spans="1:16" x14ac:dyDescent="0.3">
      <c r="A1648" s="49">
        <v>1602</v>
      </c>
      <c r="B1648" s="115">
        <f t="shared" si="175"/>
        <v>0.89443631039531468</v>
      </c>
      <c r="C1648" s="49">
        <f t="shared" si="176"/>
        <v>1416.2210380749718</v>
      </c>
      <c r="D1648" s="49">
        <f t="shared" si="177"/>
        <v>0.22046352941176472</v>
      </c>
      <c r="E1648" s="49">
        <f t="shared" si="177"/>
        <v>0.38918431372549023</v>
      </c>
      <c r="F1648" s="49">
        <f t="shared" si="177"/>
        <v>0.58039215686274503</v>
      </c>
      <c r="G1648" s="49" t="e">
        <f t="shared" si="178"/>
        <v>#REF!</v>
      </c>
      <c r="H1648" s="49" t="e">
        <f t="shared" si="178"/>
        <v>#REF!</v>
      </c>
      <c r="I1648" s="49" t="e">
        <f t="shared" si="178"/>
        <v>#REF!</v>
      </c>
      <c r="J1648" s="116"/>
      <c r="K1648" s="116"/>
      <c r="L1648" s="116"/>
      <c r="N1648" s="49">
        <v>56.218200000000003</v>
      </c>
      <c r="O1648" s="49">
        <v>99.242000000000004</v>
      </c>
      <c r="P1648" s="49">
        <v>148</v>
      </c>
    </row>
    <row r="1649" spans="1:16" x14ac:dyDescent="0.3">
      <c r="A1649" s="49">
        <v>1603</v>
      </c>
      <c r="B1649" s="115">
        <f t="shared" si="175"/>
        <v>0.89243533430941913</v>
      </c>
      <c r="C1649" s="49">
        <f t="shared" si="176"/>
        <v>1419.3964215684134</v>
      </c>
      <c r="D1649" s="49">
        <f t="shared" si="177"/>
        <v>0.22352941176470589</v>
      </c>
      <c r="E1649" s="49">
        <f t="shared" si="177"/>
        <v>0.37959999999999999</v>
      </c>
      <c r="F1649" s="49">
        <f t="shared" si="177"/>
        <v>0.57356470588235287</v>
      </c>
      <c r="G1649" s="49" t="e">
        <f t="shared" si="178"/>
        <v>#REF!</v>
      </c>
      <c r="H1649" s="49" t="e">
        <f t="shared" si="178"/>
        <v>#REF!</v>
      </c>
      <c r="I1649" s="49" t="e">
        <f t="shared" si="178"/>
        <v>#REF!</v>
      </c>
      <c r="J1649" s="116"/>
      <c r="K1649" s="116"/>
      <c r="L1649" s="116"/>
      <c r="N1649" s="49">
        <v>57</v>
      </c>
      <c r="O1649" s="49">
        <v>96.798000000000002</v>
      </c>
      <c r="P1649" s="49">
        <v>146.25899999999999</v>
      </c>
    </row>
    <row r="1650" spans="1:16" x14ac:dyDescent="0.3">
      <c r="A1650" s="49">
        <v>1604</v>
      </c>
      <c r="B1650" s="115">
        <f t="shared" si="175"/>
        <v>0.89043435822352357</v>
      </c>
      <c r="C1650" s="49">
        <f t="shared" si="176"/>
        <v>1422.5860764483425</v>
      </c>
      <c r="D1650" s="49">
        <f t="shared" si="177"/>
        <v>0.22012274509803922</v>
      </c>
      <c r="E1650" s="49">
        <f t="shared" si="177"/>
        <v>0.37585098039215686</v>
      </c>
      <c r="F1650" s="49">
        <f t="shared" si="177"/>
        <v>0.5490196078431373</v>
      </c>
      <c r="G1650" s="49" t="e">
        <f t="shared" si="178"/>
        <v>#REF!</v>
      </c>
      <c r="H1650" s="49" t="e">
        <f t="shared" si="178"/>
        <v>#REF!</v>
      </c>
      <c r="I1650" s="49" t="e">
        <f t="shared" si="178"/>
        <v>#REF!</v>
      </c>
      <c r="J1650" s="116"/>
      <c r="K1650" s="116"/>
      <c r="L1650" s="116"/>
      <c r="N1650" s="49">
        <v>56.131300000000003</v>
      </c>
      <c r="O1650" s="49">
        <v>95.841999999999999</v>
      </c>
      <c r="P1650" s="49">
        <v>140</v>
      </c>
    </row>
    <row r="1651" spans="1:16" x14ac:dyDescent="0.3">
      <c r="A1651" s="49">
        <v>1605</v>
      </c>
      <c r="B1651" s="115">
        <f t="shared" si="175"/>
        <v>0.88843338213762801</v>
      </c>
      <c r="C1651" s="49">
        <f t="shared" si="176"/>
        <v>1425.7900991430461</v>
      </c>
      <c r="D1651" s="49">
        <f t="shared" si="177"/>
        <v>0.20784313725490194</v>
      </c>
      <c r="E1651" s="49">
        <f t="shared" si="177"/>
        <v>0.38706274509803917</v>
      </c>
      <c r="F1651" s="49">
        <f t="shared" si="177"/>
        <v>0.54647058823529415</v>
      </c>
      <c r="G1651" s="49" t="e">
        <f t="shared" si="178"/>
        <v>#REF!</v>
      </c>
      <c r="H1651" s="49" t="e">
        <f t="shared" si="178"/>
        <v>#REF!</v>
      </c>
      <c r="I1651" s="49" t="e">
        <f t="shared" si="178"/>
        <v>#REF!</v>
      </c>
      <c r="J1651" s="116"/>
      <c r="K1651" s="116"/>
      <c r="L1651" s="116"/>
      <c r="N1651" s="49">
        <v>53</v>
      </c>
      <c r="O1651" s="49">
        <v>98.700999999999993</v>
      </c>
      <c r="P1651" s="49">
        <v>139.35</v>
      </c>
    </row>
    <row r="1652" spans="1:16" x14ac:dyDescent="0.3">
      <c r="A1652" s="49">
        <v>1606</v>
      </c>
      <c r="B1652" s="115">
        <f t="shared" si="175"/>
        <v>0.88643240605173246</v>
      </c>
      <c r="C1652" s="49">
        <f t="shared" si="176"/>
        <v>1429.0085869514953</v>
      </c>
      <c r="D1652" s="49">
        <f t="shared" si="177"/>
        <v>0.20953882352941175</v>
      </c>
      <c r="E1652" s="49">
        <f t="shared" si="177"/>
        <v>0.39840784313725486</v>
      </c>
      <c r="F1652" s="49">
        <f t="shared" si="177"/>
        <v>0.53725490196078429</v>
      </c>
      <c r="G1652" s="49" t="e">
        <f t="shared" si="178"/>
        <v>#REF!</v>
      </c>
      <c r="H1652" s="49" t="e">
        <f t="shared" si="178"/>
        <v>#REF!</v>
      </c>
      <c r="I1652" s="49" t="e">
        <f t="shared" si="178"/>
        <v>#REF!</v>
      </c>
      <c r="J1652" s="116"/>
      <c r="K1652" s="116"/>
      <c r="L1652" s="116"/>
      <c r="N1652" s="49">
        <v>53.432400000000001</v>
      </c>
      <c r="O1652" s="49">
        <v>101.59399999999999</v>
      </c>
      <c r="P1652" s="49">
        <v>137</v>
      </c>
    </row>
    <row r="1653" spans="1:16" x14ac:dyDescent="0.3">
      <c r="A1653" s="49">
        <v>1607</v>
      </c>
      <c r="B1653" s="115">
        <f t="shared" si="175"/>
        <v>0.8844314299658369</v>
      </c>
      <c r="C1653" s="49">
        <f t="shared" si="176"/>
        <v>1432.2416380531956</v>
      </c>
      <c r="D1653" s="49">
        <f t="shared" si="177"/>
        <v>0.21568627450980393</v>
      </c>
      <c r="E1653" s="49">
        <f t="shared" si="177"/>
        <v>0.39354509803921567</v>
      </c>
      <c r="F1653" s="49">
        <f t="shared" si="177"/>
        <v>0.5338705882352941</v>
      </c>
      <c r="G1653" s="49" t="e">
        <f t="shared" si="178"/>
        <v>#REF!</v>
      </c>
      <c r="H1653" s="49" t="e">
        <f t="shared" si="178"/>
        <v>#REF!</v>
      </c>
      <c r="I1653" s="49" t="e">
        <f t="shared" si="178"/>
        <v>#REF!</v>
      </c>
      <c r="J1653" s="116"/>
      <c r="K1653" s="116"/>
      <c r="L1653" s="116"/>
      <c r="N1653" s="49">
        <v>55</v>
      </c>
      <c r="O1653" s="49">
        <v>100.354</v>
      </c>
      <c r="P1653" s="49">
        <v>136.137</v>
      </c>
    </row>
    <row r="1654" spans="1:16" x14ac:dyDescent="0.3">
      <c r="A1654" s="49">
        <v>1608</v>
      </c>
      <c r="B1654" s="115">
        <f t="shared" si="175"/>
        <v>0.88243045387994135</v>
      </c>
      <c r="C1654" s="49">
        <f t="shared" si="176"/>
        <v>1435.4893515181689</v>
      </c>
      <c r="D1654" s="49">
        <f t="shared" si="177"/>
        <v>0.21737450980392156</v>
      </c>
      <c r="E1654" s="49">
        <f t="shared" si="177"/>
        <v>0.3875019607843137</v>
      </c>
      <c r="F1654" s="49">
        <f t="shared" si="177"/>
        <v>0.52156862745098043</v>
      </c>
      <c r="G1654" s="49" t="e">
        <f t="shared" si="178"/>
        <v>#REF!</v>
      </c>
      <c r="H1654" s="49" t="e">
        <f t="shared" si="178"/>
        <v>#REF!</v>
      </c>
      <c r="I1654" s="49" t="e">
        <f t="shared" si="178"/>
        <v>#REF!</v>
      </c>
      <c r="J1654" s="116"/>
      <c r="K1654" s="116"/>
      <c r="L1654" s="116"/>
      <c r="N1654" s="49">
        <v>55.430500000000002</v>
      </c>
      <c r="O1654" s="49">
        <v>98.813000000000002</v>
      </c>
      <c r="P1654" s="49">
        <v>133</v>
      </c>
    </row>
    <row r="1655" spans="1:16" x14ac:dyDescent="0.3">
      <c r="A1655" s="49">
        <v>1609</v>
      </c>
      <c r="B1655" s="115">
        <f t="shared" si="175"/>
        <v>0.88042947779404579</v>
      </c>
      <c r="C1655" s="49">
        <f t="shared" si="176"/>
        <v>1438.7518273170738</v>
      </c>
      <c r="D1655" s="49">
        <f t="shared" si="177"/>
        <v>0.22352941176470589</v>
      </c>
      <c r="E1655" s="49">
        <f t="shared" si="177"/>
        <v>0.38907843137254899</v>
      </c>
      <c r="F1655" s="49">
        <f t="shared" si="177"/>
        <v>0.51651764705882353</v>
      </c>
      <c r="G1655" s="49" t="e">
        <f t="shared" si="178"/>
        <v>#REF!</v>
      </c>
      <c r="H1655" s="49" t="e">
        <f t="shared" si="178"/>
        <v>#REF!</v>
      </c>
      <c r="I1655" s="49" t="e">
        <f t="shared" si="178"/>
        <v>#REF!</v>
      </c>
      <c r="J1655" s="116"/>
      <c r="K1655" s="116"/>
      <c r="L1655" s="116"/>
      <c r="N1655" s="49">
        <v>57</v>
      </c>
      <c r="O1655" s="49">
        <v>99.215000000000003</v>
      </c>
      <c r="P1655" s="49">
        <v>131.71199999999999</v>
      </c>
    </row>
    <row r="1656" spans="1:16" x14ac:dyDescent="0.3">
      <c r="A1656" s="49">
        <v>1610</v>
      </c>
      <c r="B1656" s="115">
        <f t="shared" si="175"/>
        <v>0.87842850170815023</v>
      </c>
      <c r="C1656" s="49">
        <f t="shared" si="176"/>
        <v>1442.0291663314633</v>
      </c>
      <c r="D1656" s="49">
        <f t="shared" si="177"/>
        <v>0.22352941176470589</v>
      </c>
      <c r="E1656" s="49">
        <f t="shared" si="177"/>
        <v>0.39359607843137251</v>
      </c>
      <c r="F1656" s="49">
        <f t="shared" si="177"/>
        <v>0.49803921568627452</v>
      </c>
      <c r="G1656" s="49" t="e">
        <f t="shared" si="178"/>
        <v>#REF!</v>
      </c>
      <c r="H1656" s="49" t="e">
        <f t="shared" si="178"/>
        <v>#REF!</v>
      </c>
      <c r="I1656" s="49" t="e">
        <f t="shared" si="178"/>
        <v>#REF!</v>
      </c>
      <c r="J1656" s="116"/>
      <c r="K1656" s="116"/>
      <c r="L1656" s="116"/>
      <c r="N1656" s="49">
        <v>57</v>
      </c>
      <c r="O1656" s="49">
        <v>100.367</v>
      </c>
      <c r="P1656" s="49">
        <v>127</v>
      </c>
    </row>
    <row r="1657" spans="1:16" x14ac:dyDescent="0.3">
      <c r="A1657" s="49">
        <v>1611</v>
      </c>
      <c r="B1657" s="115">
        <f t="shared" si="175"/>
        <v>0.87642752562225468</v>
      </c>
      <c r="C1657" s="49">
        <f t="shared" si="176"/>
        <v>1445.3214703641836</v>
      </c>
      <c r="D1657" s="49">
        <f t="shared" si="177"/>
        <v>0.22352941176470589</v>
      </c>
      <c r="E1657" s="49">
        <f t="shared" si="177"/>
        <v>0.39961568627450983</v>
      </c>
      <c r="F1657" s="49">
        <f t="shared" si="177"/>
        <v>0.49720000000000003</v>
      </c>
      <c r="G1657" s="49" t="e">
        <f t="shared" si="178"/>
        <v>#REF!</v>
      </c>
      <c r="H1657" s="49" t="e">
        <f t="shared" si="178"/>
        <v>#REF!</v>
      </c>
      <c r="I1657" s="49" t="e">
        <f t="shared" si="178"/>
        <v>#REF!</v>
      </c>
      <c r="J1657" s="116"/>
      <c r="K1657" s="116"/>
      <c r="L1657" s="116"/>
      <c r="N1657" s="49">
        <v>57</v>
      </c>
      <c r="O1657" s="49">
        <v>101.902</v>
      </c>
      <c r="P1657" s="49">
        <v>126.786</v>
      </c>
    </row>
    <row r="1658" spans="1:16" x14ac:dyDescent="0.3">
      <c r="A1658" s="49">
        <v>1612</v>
      </c>
      <c r="B1658" s="115">
        <f t="shared" si="175"/>
        <v>0.87442654953635912</v>
      </c>
      <c r="C1658" s="49">
        <f t="shared" si="176"/>
        <v>1448.6288421499139</v>
      </c>
      <c r="D1658" s="49">
        <f t="shared" si="177"/>
        <v>0.22185686274509805</v>
      </c>
      <c r="E1658" s="49">
        <f t="shared" si="177"/>
        <v>0.40372156862745096</v>
      </c>
      <c r="F1658" s="49">
        <f t="shared" si="177"/>
        <v>0.49411764705882355</v>
      </c>
      <c r="G1658" s="49" t="e">
        <f t="shared" si="178"/>
        <v>#REF!</v>
      </c>
      <c r="H1658" s="49" t="e">
        <f t="shared" si="178"/>
        <v>#REF!</v>
      </c>
      <c r="I1658" s="49" t="e">
        <f t="shared" si="178"/>
        <v>#REF!</v>
      </c>
      <c r="J1658" s="116"/>
      <c r="K1658" s="116"/>
      <c r="L1658" s="116"/>
      <c r="N1658" s="49">
        <v>56.573500000000003</v>
      </c>
      <c r="O1658" s="49">
        <v>102.949</v>
      </c>
      <c r="P1658" s="49">
        <v>126</v>
      </c>
    </row>
    <row r="1659" spans="1:16" x14ac:dyDescent="0.3">
      <c r="A1659" s="49">
        <v>1613</v>
      </c>
      <c r="B1659" s="115">
        <f t="shared" si="175"/>
        <v>0.87242557345046357</v>
      </c>
      <c r="C1659" s="49">
        <f t="shared" si="176"/>
        <v>1451.9513853658541</v>
      </c>
      <c r="D1659" s="49">
        <f t="shared" si="177"/>
        <v>0.21568627450980393</v>
      </c>
      <c r="E1659" s="49">
        <f t="shared" si="177"/>
        <v>0.40700784313725491</v>
      </c>
      <c r="F1659" s="49">
        <f t="shared" si="177"/>
        <v>0.4916156862745098</v>
      </c>
      <c r="G1659" s="49" t="e">
        <f t="shared" si="178"/>
        <v>#REF!</v>
      </c>
      <c r="H1659" s="49" t="e">
        <f t="shared" si="178"/>
        <v>#REF!</v>
      </c>
      <c r="I1659" s="49" t="e">
        <f t="shared" si="178"/>
        <v>#REF!</v>
      </c>
      <c r="J1659" s="116"/>
      <c r="K1659" s="116"/>
      <c r="L1659" s="116"/>
      <c r="N1659" s="49">
        <v>55</v>
      </c>
      <c r="O1659" s="49">
        <v>103.78700000000001</v>
      </c>
      <c r="P1659" s="49">
        <v>125.36199999999999</v>
      </c>
    </row>
    <row r="1660" spans="1:16" x14ac:dyDescent="0.3">
      <c r="A1660" s="49">
        <v>1614</v>
      </c>
      <c r="B1660" s="115">
        <f t="shared" si="175"/>
        <v>0.87042459736456801</v>
      </c>
      <c r="C1660" s="49">
        <f t="shared" si="176"/>
        <v>1455.2892046425573</v>
      </c>
      <c r="D1660" s="49">
        <f t="shared" si="177"/>
        <v>0.21568627450980393</v>
      </c>
      <c r="E1660" s="49">
        <f t="shared" si="177"/>
        <v>0.40257647058823526</v>
      </c>
      <c r="F1660" s="49">
        <f t="shared" si="177"/>
        <v>0.4823529411764706</v>
      </c>
      <c r="G1660" s="49" t="e">
        <f t="shared" si="178"/>
        <v>#REF!</v>
      </c>
      <c r="H1660" s="49" t="e">
        <f t="shared" si="178"/>
        <v>#REF!</v>
      </c>
      <c r="I1660" s="49" t="e">
        <f t="shared" si="178"/>
        <v>#REF!</v>
      </c>
      <c r="J1660" s="116"/>
      <c r="K1660" s="116"/>
      <c r="L1660" s="116"/>
      <c r="N1660" s="49">
        <v>55</v>
      </c>
      <c r="O1660" s="49">
        <v>102.657</v>
      </c>
      <c r="P1660" s="49">
        <v>123</v>
      </c>
    </row>
    <row r="1661" spans="1:16" x14ac:dyDescent="0.3">
      <c r="A1661" s="49">
        <v>1615</v>
      </c>
      <c r="B1661" s="115">
        <f t="shared" si="175"/>
        <v>0.86842362127867245</v>
      </c>
      <c r="C1661" s="49">
        <f t="shared" si="176"/>
        <v>1458.6424055749135</v>
      </c>
      <c r="D1661" s="49">
        <f t="shared" si="177"/>
        <v>0.21568627450980393</v>
      </c>
      <c r="E1661" s="49">
        <f t="shared" si="177"/>
        <v>0.39685490196078427</v>
      </c>
      <c r="F1661" s="49">
        <f t="shared" si="177"/>
        <v>0.47404705882352943</v>
      </c>
      <c r="G1661" s="49" t="e">
        <f t="shared" si="178"/>
        <v>#REF!</v>
      </c>
      <c r="H1661" s="49" t="e">
        <f t="shared" si="178"/>
        <v>#REF!</v>
      </c>
      <c r="I1661" s="49" t="e">
        <f t="shared" si="178"/>
        <v>#REF!</v>
      </c>
      <c r="J1661" s="116"/>
      <c r="K1661" s="116"/>
      <c r="L1661" s="116"/>
      <c r="N1661" s="49">
        <v>55</v>
      </c>
      <c r="O1661" s="49">
        <v>101.19799999999999</v>
      </c>
      <c r="P1661" s="49">
        <v>120.88200000000001</v>
      </c>
    </row>
    <row r="1662" spans="1:16" x14ac:dyDescent="0.3">
      <c r="A1662" s="49">
        <v>1616</v>
      </c>
      <c r="B1662" s="115">
        <f t="shared" si="175"/>
        <v>0.8664226451927769</v>
      </c>
      <c r="C1662" s="49">
        <f t="shared" si="176"/>
        <v>1462.0110947332851</v>
      </c>
      <c r="D1662" s="49">
        <f t="shared" si="177"/>
        <v>0.21568627450980393</v>
      </c>
      <c r="E1662" s="49">
        <f t="shared" si="177"/>
        <v>0.39432941176470587</v>
      </c>
      <c r="F1662" s="49">
        <f t="shared" si="177"/>
        <v>0.44313725490196076</v>
      </c>
      <c r="G1662" s="49" t="e">
        <f t="shared" si="178"/>
        <v>#REF!</v>
      </c>
      <c r="H1662" s="49" t="e">
        <f t="shared" si="178"/>
        <v>#REF!</v>
      </c>
      <c r="I1662" s="49" t="e">
        <f t="shared" si="178"/>
        <v>#REF!</v>
      </c>
      <c r="J1662" s="116"/>
      <c r="K1662" s="116"/>
      <c r="L1662" s="116"/>
      <c r="N1662" s="49">
        <v>55</v>
      </c>
      <c r="O1662" s="49">
        <v>100.554</v>
      </c>
      <c r="P1662" s="49">
        <v>113</v>
      </c>
    </row>
    <row r="1663" spans="1:16" x14ac:dyDescent="0.3">
      <c r="A1663" s="49">
        <v>1617</v>
      </c>
      <c r="B1663" s="115">
        <f t="shared" si="175"/>
        <v>0.86442166910688134</v>
      </c>
      <c r="C1663" s="49">
        <f t="shared" si="176"/>
        <v>1465.3953796747971</v>
      </c>
      <c r="D1663" s="49">
        <f t="shared" si="177"/>
        <v>0.21568627450980393</v>
      </c>
      <c r="E1663" s="49">
        <f t="shared" si="177"/>
        <v>0.39773333333333333</v>
      </c>
      <c r="F1663" s="49">
        <f t="shared" si="177"/>
        <v>0.44148235294117644</v>
      </c>
      <c r="G1663" s="49" t="e">
        <f t="shared" ref="G1663:I1678" si="179">G1662</f>
        <v>#REF!</v>
      </c>
      <c r="H1663" s="49" t="e">
        <f t="shared" si="179"/>
        <v>#REF!</v>
      </c>
      <c r="I1663" s="49" t="e">
        <f t="shared" si="179"/>
        <v>#REF!</v>
      </c>
      <c r="J1663" s="116"/>
      <c r="K1663" s="116"/>
      <c r="L1663" s="116"/>
      <c r="N1663" s="49">
        <v>55</v>
      </c>
      <c r="O1663" s="49">
        <v>101.422</v>
      </c>
      <c r="P1663" s="49">
        <v>112.578</v>
      </c>
    </row>
    <row r="1664" spans="1:16" x14ac:dyDescent="0.3">
      <c r="A1664" s="49">
        <v>1618</v>
      </c>
      <c r="B1664" s="115">
        <f t="shared" si="175"/>
        <v>0.86242069302098578</v>
      </c>
      <c r="C1664" s="49">
        <f t="shared" si="176"/>
        <v>1468.7953689547851</v>
      </c>
      <c r="D1664" s="49">
        <f t="shared" si="177"/>
        <v>0.21651098039215685</v>
      </c>
      <c r="E1664" s="49">
        <f t="shared" si="177"/>
        <v>0.40392156862745093</v>
      </c>
      <c r="F1664" s="49">
        <f t="shared" si="177"/>
        <v>0.43529411764705883</v>
      </c>
      <c r="G1664" s="49" t="e">
        <f t="shared" si="179"/>
        <v>#REF!</v>
      </c>
      <c r="H1664" s="49" t="e">
        <f t="shared" si="179"/>
        <v>#REF!</v>
      </c>
      <c r="I1664" s="49" t="e">
        <f t="shared" si="179"/>
        <v>#REF!</v>
      </c>
      <c r="J1664" s="116"/>
      <c r="K1664" s="116"/>
      <c r="L1664" s="116"/>
      <c r="N1664" s="49">
        <v>55.210299999999997</v>
      </c>
      <c r="O1664" s="49">
        <v>103</v>
      </c>
      <c r="P1664" s="49">
        <v>111</v>
      </c>
    </row>
    <row r="1665" spans="1:16" x14ac:dyDescent="0.3">
      <c r="A1665" s="49">
        <v>1619</v>
      </c>
      <c r="B1665" s="115">
        <f t="shared" si="175"/>
        <v>0.86041971693509023</v>
      </c>
      <c r="C1665" s="49">
        <f t="shared" si="176"/>
        <v>1472.211172138401</v>
      </c>
      <c r="D1665" s="49">
        <f t="shared" si="177"/>
        <v>0.2196078431372549</v>
      </c>
      <c r="E1665" s="49">
        <f t="shared" si="177"/>
        <v>0.40474509803921566</v>
      </c>
      <c r="F1665" s="49">
        <f t="shared" si="177"/>
        <v>0.43364705882352939</v>
      </c>
      <c r="G1665" s="49" t="e">
        <f t="shared" si="179"/>
        <v>#REF!</v>
      </c>
      <c r="H1665" s="49" t="e">
        <f t="shared" si="179"/>
        <v>#REF!</v>
      </c>
      <c r="I1665" s="49" t="e">
        <f t="shared" si="179"/>
        <v>#REF!</v>
      </c>
      <c r="J1665" s="116"/>
      <c r="K1665" s="116"/>
      <c r="L1665" s="116"/>
      <c r="N1665" s="49">
        <v>56</v>
      </c>
      <c r="O1665" s="49">
        <v>103.21</v>
      </c>
      <c r="P1665" s="49">
        <v>110.58</v>
      </c>
    </row>
    <row r="1666" spans="1:16" x14ac:dyDescent="0.3">
      <c r="A1666" s="49">
        <v>1620</v>
      </c>
      <c r="B1666" s="115">
        <f t="shared" si="175"/>
        <v>0.85841874084919467</v>
      </c>
      <c r="C1666" s="49">
        <f t="shared" si="176"/>
        <v>1475.6428998123831</v>
      </c>
      <c r="D1666" s="49">
        <f t="shared" si="177"/>
        <v>0.2196078431372549</v>
      </c>
      <c r="E1666" s="49">
        <f t="shared" si="177"/>
        <v>0.40779215686274506</v>
      </c>
      <c r="F1666" s="49">
        <f t="shared" si="177"/>
        <v>0.42745098039215684</v>
      </c>
      <c r="G1666" s="49" t="e">
        <f t="shared" si="179"/>
        <v>#REF!</v>
      </c>
      <c r="H1666" s="49" t="e">
        <f t="shared" si="179"/>
        <v>#REF!</v>
      </c>
      <c r="I1666" s="49" t="e">
        <f t="shared" si="179"/>
        <v>#REF!</v>
      </c>
      <c r="J1666" s="116"/>
      <c r="K1666" s="116"/>
      <c r="L1666" s="116"/>
      <c r="N1666" s="49">
        <v>56</v>
      </c>
      <c r="O1666" s="49">
        <v>103.98699999999999</v>
      </c>
      <c r="P1666" s="49">
        <v>109</v>
      </c>
    </row>
    <row r="1667" spans="1:16" x14ac:dyDescent="0.3">
      <c r="A1667" s="49">
        <v>1621</v>
      </c>
      <c r="B1667" s="115">
        <f t="shared" si="175"/>
        <v>0.85641776476329912</v>
      </c>
      <c r="C1667" s="49">
        <f t="shared" si="176"/>
        <v>1479.0906635969916</v>
      </c>
      <c r="D1667" s="49">
        <f t="shared" si="177"/>
        <v>0.2196078431372549</v>
      </c>
      <c r="E1667" s="49">
        <f t="shared" si="177"/>
        <v>0.4065843137254902</v>
      </c>
      <c r="F1667" s="49">
        <f t="shared" si="177"/>
        <v>0.42663137254901962</v>
      </c>
      <c r="G1667" s="49" t="e">
        <f t="shared" si="179"/>
        <v>#REF!</v>
      </c>
      <c r="H1667" s="49" t="e">
        <f t="shared" si="179"/>
        <v>#REF!</v>
      </c>
      <c r="I1667" s="49" t="e">
        <f t="shared" si="179"/>
        <v>#REF!</v>
      </c>
      <c r="J1667" s="116"/>
      <c r="K1667" s="116"/>
      <c r="L1667" s="116"/>
      <c r="N1667" s="49">
        <v>56</v>
      </c>
      <c r="O1667" s="49">
        <v>103.679</v>
      </c>
      <c r="P1667" s="49">
        <v>108.791</v>
      </c>
    </row>
    <row r="1668" spans="1:16" x14ac:dyDescent="0.3">
      <c r="A1668" s="49">
        <v>1622</v>
      </c>
      <c r="B1668" s="115">
        <f t="shared" si="175"/>
        <v>0.85441678867740356</v>
      </c>
      <c r="C1668" s="49">
        <f t="shared" si="176"/>
        <v>1482.5545761581086</v>
      </c>
      <c r="D1668" s="49">
        <f t="shared" si="177"/>
        <v>0.21797333333333332</v>
      </c>
      <c r="E1668" s="49">
        <f t="shared" si="177"/>
        <v>0.40260392156862745</v>
      </c>
      <c r="F1668" s="49">
        <f t="shared" si="177"/>
        <v>0.42352941176470588</v>
      </c>
      <c r="G1668" s="49" t="e">
        <f t="shared" si="179"/>
        <v>#REF!</v>
      </c>
      <c r="H1668" s="49" t="e">
        <f t="shared" si="179"/>
        <v>#REF!</v>
      </c>
      <c r="I1668" s="49" t="e">
        <f t="shared" si="179"/>
        <v>#REF!</v>
      </c>
      <c r="J1668" s="116"/>
      <c r="K1668" s="116"/>
      <c r="L1668" s="116"/>
      <c r="N1668" s="49">
        <v>55.583199999999998</v>
      </c>
      <c r="O1668" s="49">
        <v>102.664</v>
      </c>
      <c r="P1668" s="49">
        <v>108</v>
      </c>
    </row>
    <row r="1669" spans="1:16" x14ac:dyDescent="0.3">
      <c r="A1669" s="49">
        <v>1623</v>
      </c>
      <c r="B1669" s="115">
        <f t="shared" si="175"/>
        <v>0.852415812591508</v>
      </c>
      <c r="C1669" s="49">
        <f t="shared" si="176"/>
        <v>1486.0347512195126</v>
      </c>
      <c r="D1669" s="49">
        <f t="shared" si="177"/>
        <v>0.21176470588235294</v>
      </c>
      <c r="E1669" s="49">
        <f t="shared" si="177"/>
        <v>0.39999999999999997</v>
      </c>
      <c r="F1669" s="49">
        <f t="shared" si="177"/>
        <v>0.42352941176470588</v>
      </c>
      <c r="G1669" s="49" t="e">
        <f t="shared" si="179"/>
        <v>#REF!</v>
      </c>
      <c r="H1669" s="49" t="e">
        <f t="shared" si="179"/>
        <v>#REF!</v>
      </c>
      <c r="I1669" s="49" t="e">
        <f t="shared" si="179"/>
        <v>#REF!</v>
      </c>
      <c r="J1669" s="116"/>
      <c r="K1669" s="116"/>
      <c r="L1669" s="116"/>
      <c r="N1669" s="49">
        <v>54</v>
      </c>
      <c r="O1669" s="49">
        <v>102</v>
      </c>
      <c r="P1669" s="49">
        <v>108</v>
      </c>
    </row>
    <row r="1670" spans="1:16" x14ac:dyDescent="0.3">
      <c r="A1670" s="49">
        <v>1624</v>
      </c>
      <c r="B1670" s="115">
        <f t="shared" si="175"/>
        <v>0.85041483650561245</v>
      </c>
      <c r="C1670" s="49">
        <f t="shared" si="176"/>
        <v>1489.5313035753234</v>
      </c>
      <c r="D1670" s="49">
        <f t="shared" si="177"/>
        <v>0.21257803921568627</v>
      </c>
      <c r="E1670" s="49">
        <f t="shared" si="177"/>
        <v>0.40009019607843138</v>
      </c>
      <c r="F1670" s="49">
        <f t="shared" si="177"/>
        <v>0.42352941176470588</v>
      </c>
      <c r="G1670" s="49" t="e">
        <f t="shared" si="179"/>
        <v>#REF!</v>
      </c>
      <c r="H1670" s="49" t="e">
        <f t="shared" si="179"/>
        <v>#REF!</v>
      </c>
      <c r="I1670" s="49" t="e">
        <f t="shared" si="179"/>
        <v>#REF!</v>
      </c>
      <c r="J1670" s="116"/>
      <c r="K1670" s="116"/>
      <c r="L1670" s="116"/>
      <c r="N1670" s="49">
        <v>54.2074</v>
      </c>
      <c r="O1670" s="49">
        <v>102.023</v>
      </c>
      <c r="P1670" s="49">
        <v>108</v>
      </c>
    </row>
    <row r="1671" spans="1:16" x14ac:dyDescent="0.3">
      <c r="A1671" s="49">
        <v>1625</v>
      </c>
      <c r="B1671" s="115">
        <f t="shared" si="175"/>
        <v>0.84841386041971689</v>
      </c>
      <c r="C1671" s="49">
        <f t="shared" si="176"/>
        <v>1493.0443491026235</v>
      </c>
      <c r="D1671" s="49">
        <f t="shared" si="177"/>
        <v>0.21568627450980393</v>
      </c>
      <c r="E1671" s="49">
        <f t="shared" si="177"/>
        <v>0.40177647058823529</v>
      </c>
      <c r="F1671" s="49">
        <f t="shared" si="177"/>
        <v>0.4275882352941176</v>
      </c>
      <c r="G1671" s="49" t="e">
        <f t="shared" si="179"/>
        <v>#REF!</v>
      </c>
      <c r="H1671" s="49" t="e">
        <f t="shared" si="179"/>
        <v>#REF!</v>
      </c>
      <c r="I1671" s="49" t="e">
        <f t="shared" si="179"/>
        <v>#REF!</v>
      </c>
      <c r="J1671" s="116"/>
      <c r="K1671" s="116"/>
      <c r="L1671" s="116"/>
      <c r="N1671" s="49">
        <v>55</v>
      </c>
      <c r="O1671" s="49">
        <v>102.453</v>
      </c>
      <c r="P1671" s="49">
        <v>109.035</v>
      </c>
    </row>
    <row r="1672" spans="1:16" x14ac:dyDescent="0.3">
      <c r="A1672" s="49">
        <v>1626</v>
      </c>
      <c r="B1672" s="115">
        <f t="shared" si="175"/>
        <v>0.84641288433382134</v>
      </c>
      <c r="C1672" s="49">
        <f t="shared" si="176"/>
        <v>1496.5740047742609</v>
      </c>
      <c r="D1672" s="49">
        <f t="shared" si="177"/>
        <v>0.21568627450980393</v>
      </c>
      <c r="E1672" s="49">
        <f t="shared" si="177"/>
        <v>0.40909803921568627</v>
      </c>
      <c r="F1672" s="49">
        <f t="shared" si="177"/>
        <v>0.44313725490196076</v>
      </c>
      <c r="G1672" s="49" t="e">
        <f t="shared" si="179"/>
        <v>#REF!</v>
      </c>
      <c r="H1672" s="49" t="e">
        <f t="shared" si="179"/>
        <v>#REF!</v>
      </c>
      <c r="I1672" s="49" t="e">
        <f t="shared" si="179"/>
        <v>#REF!</v>
      </c>
      <c r="J1672" s="116"/>
      <c r="K1672" s="116"/>
      <c r="L1672" s="116"/>
      <c r="N1672" s="49">
        <v>55</v>
      </c>
      <c r="O1672" s="49">
        <v>104.32</v>
      </c>
      <c r="P1672" s="49">
        <v>113</v>
      </c>
    </row>
    <row r="1673" spans="1:16" x14ac:dyDescent="0.3">
      <c r="A1673" s="49">
        <v>1627</v>
      </c>
      <c r="B1673" s="115">
        <f t="shared" si="175"/>
        <v>0.84441190824792578</v>
      </c>
      <c r="C1673" s="49">
        <f t="shared" si="176"/>
        <v>1500.1203886718304</v>
      </c>
      <c r="D1673" s="49">
        <f t="shared" si="177"/>
        <v>0.21568627450980393</v>
      </c>
      <c r="E1673" s="49">
        <f t="shared" si="177"/>
        <v>0.41451764705882355</v>
      </c>
      <c r="F1673" s="49">
        <f t="shared" si="177"/>
        <v>0.43909803921568624</v>
      </c>
      <c r="G1673" s="49" t="e">
        <f t="shared" si="179"/>
        <v>#REF!</v>
      </c>
      <c r="H1673" s="49" t="e">
        <f t="shared" si="179"/>
        <v>#REF!</v>
      </c>
      <c r="I1673" s="49" t="e">
        <f t="shared" si="179"/>
        <v>#REF!</v>
      </c>
      <c r="J1673" s="116"/>
      <c r="K1673" s="116"/>
      <c r="L1673" s="116"/>
      <c r="N1673" s="49">
        <v>55</v>
      </c>
      <c r="O1673" s="49">
        <v>105.702</v>
      </c>
      <c r="P1673" s="49">
        <v>111.97</v>
      </c>
    </row>
    <row r="1674" spans="1:16" x14ac:dyDescent="0.3">
      <c r="A1674" s="49">
        <v>1628</v>
      </c>
      <c r="B1674" s="115">
        <f t="shared" si="175"/>
        <v>0.84241093216203022</v>
      </c>
      <c r="C1674" s="49">
        <f t="shared" si="176"/>
        <v>1503.6836199988418</v>
      </c>
      <c r="D1674" s="49">
        <f t="shared" si="177"/>
        <v>0.21488039215686272</v>
      </c>
      <c r="E1674" s="49">
        <f t="shared" si="177"/>
        <v>0.41241568627450975</v>
      </c>
      <c r="F1674" s="49">
        <f t="shared" si="177"/>
        <v>0.42352941176470588</v>
      </c>
      <c r="G1674" s="49" t="e">
        <f t="shared" si="179"/>
        <v>#REF!</v>
      </c>
      <c r="H1674" s="49" t="e">
        <f t="shared" si="179"/>
        <v>#REF!</v>
      </c>
      <c r="I1674" s="49" t="e">
        <f t="shared" si="179"/>
        <v>#REF!</v>
      </c>
      <c r="J1674" s="116"/>
      <c r="K1674" s="116"/>
      <c r="L1674" s="116"/>
      <c r="N1674" s="49">
        <v>54.794499999999999</v>
      </c>
      <c r="O1674" s="49">
        <v>105.166</v>
      </c>
      <c r="P1674" s="49">
        <v>108</v>
      </c>
    </row>
    <row r="1675" spans="1:16" x14ac:dyDescent="0.3">
      <c r="A1675" s="49">
        <v>1629</v>
      </c>
      <c r="B1675" s="115">
        <f t="shared" si="175"/>
        <v>0.84040995607613467</v>
      </c>
      <c r="C1675" s="49">
        <f t="shared" si="176"/>
        <v>1507.263819094077</v>
      </c>
      <c r="D1675" s="49">
        <f t="shared" si="177"/>
        <v>0.21176470588235294</v>
      </c>
      <c r="E1675" s="49">
        <f t="shared" si="177"/>
        <v>0.40311764705882352</v>
      </c>
      <c r="F1675" s="49">
        <f t="shared" si="177"/>
        <v>0.42352941176470588</v>
      </c>
      <c r="G1675" s="49" t="e">
        <f t="shared" si="179"/>
        <v>#REF!</v>
      </c>
      <c r="H1675" s="49" t="e">
        <f t="shared" si="179"/>
        <v>#REF!</v>
      </c>
      <c r="I1675" s="49" t="e">
        <f t="shared" si="179"/>
        <v>#REF!</v>
      </c>
      <c r="J1675" s="116"/>
      <c r="K1675" s="116"/>
      <c r="L1675" s="116"/>
      <c r="N1675" s="49">
        <v>54</v>
      </c>
      <c r="O1675" s="49">
        <v>102.795</v>
      </c>
      <c r="P1675" s="49">
        <v>108</v>
      </c>
    </row>
    <row r="1676" spans="1:16" x14ac:dyDescent="0.3">
      <c r="A1676" s="49">
        <v>1630</v>
      </c>
      <c r="B1676" s="115">
        <f t="shared" si="175"/>
        <v>0.83840897999023911</v>
      </c>
      <c r="C1676" s="49">
        <f t="shared" si="176"/>
        <v>1510.8611074451369</v>
      </c>
      <c r="D1676" s="49">
        <f t="shared" si="177"/>
        <v>0.21096274509803919</v>
      </c>
      <c r="E1676" s="49">
        <f t="shared" si="177"/>
        <v>0.4001803921568628</v>
      </c>
      <c r="F1676" s="49">
        <f t="shared" si="177"/>
        <v>0.42352941176470588</v>
      </c>
      <c r="G1676" s="49" t="e">
        <f t="shared" si="179"/>
        <v>#REF!</v>
      </c>
      <c r="H1676" s="49" t="e">
        <f t="shared" si="179"/>
        <v>#REF!</v>
      </c>
      <c r="I1676" s="49" t="e">
        <f t="shared" si="179"/>
        <v>#REF!</v>
      </c>
      <c r="J1676" s="116"/>
      <c r="K1676" s="116"/>
      <c r="L1676" s="116"/>
      <c r="N1676" s="49">
        <v>53.795499999999997</v>
      </c>
      <c r="O1676" s="49">
        <v>102.04600000000001</v>
      </c>
      <c r="P1676" s="49">
        <v>108</v>
      </c>
    </row>
    <row r="1677" spans="1:16" x14ac:dyDescent="0.3">
      <c r="A1677" s="49">
        <v>1631</v>
      </c>
      <c r="B1677" s="115">
        <f t="shared" si="175"/>
        <v>0.83640800390434356</v>
      </c>
      <c r="C1677" s="49">
        <f t="shared" si="176"/>
        <v>1514.4756077021827</v>
      </c>
      <c r="D1677" s="49">
        <f t="shared" si="177"/>
        <v>0.20784313725490194</v>
      </c>
      <c r="E1677" s="49">
        <f t="shared" si="177"/>
        <v>0.40014509803921566</v>
      </c>
      <c r="F1677" s="49">
        <f t="shared" si="177"/>
        <v>0.42512941176470587</v>
      </c>
      <c r="G1677" s="49" t="e">
        <f t="shared" si="179"/>
        <v>#REF!</v>
      </c>
      <c r="H1677" s="49" t="e">
        <f t="shared" si="179"/>
        <v>#REF!</v>
      </c>
      <c r="I1677" s="49" t="e">
        <f t="shared" si="179"/>
        <v>#REF!</v>
      </c>
      <c r="J1677" s="116"/>
      <c r="K1677" s="116"/>
      <c r="L1677" s="116"/>
      <c r="N1677" s="49">
        <v>53</v>
      </c>
      <c r="O1677" s="49">
        <v>102.03700000000001</v>
      </c>
      <c r="P1677" s="49">
        <v>108.408</v>
      </c>
    </row>
    <row r="1678" spans="1:16" x14ac:dyDescent="0.3">
      <c r="A1678" s="49">
        <v>1632</v>
      </c>
      <c r="B1678" s="115">
        <f t="shared" si="175"/>
        <v>0.834407027818448</v>
      </c>
      <c r="C1678" s="49">
        <f t="shared" si="176"/>
        <v>1518.1074436918761</v>
      </c>
      <c r="D1678" s="49">
        <f t="shared" si="177"/>
        <v>0.20951137254901964</v>
      </c>
      <c r="E1678" s="49">
        <f t="shared" si="177"/>
        <v>0.39877254901960785</v>
      </c>
      <c r="F1678" s="49">
        <f t="shared" si="177"/>
        <v>0.43137254901960786</v>
      </c>
      <c r="G1678" s="49" t="e">
        <f t="shared" si="179"/>
        <v>#REF!</v>
      </c>
      <c r="H1678" s="49" t="e">
        <f t="shared" si="179"/>
        <v>#REF!</v>
      </c>
      <c r="I1678" s="49" t="e">
        <f t="shared" si="179"/>
        <v>#REF!</v>
      </c>
      <c r="J1678" s="116"/>
      <c r="K1678" s="116"/>
      <c r="L1678" s="116"/>
      <c r="N1678" s="49">
        <v>53.425400000000003</v>
      </c>
      <c r="O1678" s="49">
        <v>101.687</v>
      </c>
      <c r="P1678" s="49">
        <v>110</v>
      </c>
    </row>
    <row r="1679" spans="1:16" x14ac:dyDescent="0.3">
      <c r="A1679" s="49">
        <v>1633</v>
      </c>
      <c r="B1679" s="115">
        <f t="shared" si="175"/>
        <v>0.83240605173255244</v>
      </c>
      <c r="C1679" s="49">
        <f t="shared" si="176"/>
        <v>1521.75674043152</v>
      </c>
      <c r="D1679" s="49">
        <f t="shared" si="177"/>
        <v>0.21582980392156861</v>
      </c>
      <c r="E1679" s="49">
        <f t="shared" si="177"/>
        <v>0.40392156862745093</v>
      </c>
      <c r="F1679" s="49">
        <f t="shared" si="177"/>
        <v>0.43455686274509803</v>
      </c>
      <c r="G1679" s="49" t="e">
        <f t="shared" ref="G1679:I1694" si="180">G1678</f>
        <v>#REF!</v>
      </c>
      <c r="H1679" s="49" t="e">
        <f t="shared" si="180"/>
        <v>#REF!</v>
      </c>
      <c r="I1679" s="49" t="e">
        <f t="shared" si="180"/>
        <v>#REF!</v>
      </c>
      <c r="J1679" s="116"/>
      <c r="K1679" s="116"/>
      <c r="L1679" s="116"/>
      <c r="N1679" s="49">
        <v>55.0366</v>
      </c>
      <c r="O1679" s="49">
        <v>103</v>
      </c>
      <c r="P1679" s="49">
        <v>110.812</v>
      </c>
    </row>
    <row r="1680" spans="1:16" x14ac:dyDescent="0.3">
      <c r="A1680" s="49">
        <v>1634</v>
      </c>
      <c r="B1680" s="115">
        <f t="shared" si="175"/>
        <v>0.83040507564665689</v>
      </c>
      <c r="C1680" s="49">
        <f t="shared" si="176"/>
        <v>1525.4236241434032</v>
      </c>
      <c r="D1680" s="49">
        <f t="shared" si="177"/>
        <v>0.21508901960784316</v>
      </c>
      <c r="E1680" s="49">
        <f t="shared" si="177"/>
        <v>0.40312549019607841</v>
      </c>
      <c r="F1680" s="49">
        <f t="shared" si="177"/>
        <v>0.44705882352941179</v>
      </c>
      <c r="G1680" s="49" t="e">
        <f t="shared" si="180"/>
        <v>#REF!</v>
      </c>
      <c r="H1680" s="49" t="e">
        <f t="shared" si="180"/>
        <v>#REF!</v>
      </c>
      <c r="I1680" s="49" t="e">
        <f t="shared" si="180"/>
        <v>#REF!</v>
      </c>
      <c r="J1680" s="116"/>
      <c r="K1680" s="116"/>
      <c r="L1680" s="116"/>
      <c r="N1680" s="49">
        <v>54.847700000000003</v>
      </c>
      <c r="O1680" s="49">
        <v>102.797</v>
      </c>
      <c r="P1680" s="49">
        <v>114</v>
      </c>
    </row>
    <row r="1681" spans="1:16" x14ac:dyDescent="0.3">
      <c r="A1681" s="49">
        <v>1635</v>
      </c>
      <c r="B1681" s="115">
        <f t="shared" si="175"/>
        <v>0.82840409956076133</v>
      </c>
      <c r="C1681" s="49">
        <f t="shared" si="176"/>
        <v>1529.1082222693535</v>
      </c>
      <c r="D1681" s="49">
        <f t="shared" si="177"/>
        <v>0.21176470588235294</v>
      </c>
      <c r="E1681" s="49">
        <f t="shared" si="177"/>
        <v>0.40008235294117644</v>
      </c>
      <c r="F1681" s="49">
        <f t="shared" si="177"/>
        <v>0.4486431372549019</v>
      </c>
      <c r="G1681" s="49" t="e">
        <f t="shared" si="180"/>
        <v>#REF!</v>
      </c>
      <c r="H1681" s="49" t="e">
        <f t="shared" si="180"/>
        <v>#REF!</v>
      </c>
      <c r="I1681" s="49" t="e">
        <f t="shared" si="180"/>
        <v>#REF!</v>
      </c>
      <c r="J1681" s="116"/>
      <c r="K1681" s="116"/>
      <c r="L1681" s="116"/>
      <c r="N1681" s="49">
        <v>54</v>
      </c>
      <c r="O1681" s="49">
        <v>102.021</v>
      </c>
      <c r="P1681" s="49">
        <v>114.404</v>
      </c>
    </row>
    <row r="1682" spans="1:16" x14ac:dyDescent="0.3">
      <c r="A1682" s="49">
        <v>1636</v>
      </c>
      <c r="B1682" s="115">
        <f t="shared" si="175"/>
        <v>0.82640312347486578</v>
      </c>
      <c r="C1682" s="49">
        <f t="shared" si="176"/>
        <v>1532.8106634855021</v>
      </c>
      <c r="D1682" s="49">
        <f t="shared" si="177"/>
        <v>0.21246352941176469</v>
      </c>
      <c r="E1682" s="49">
        <f t="shared" si="177"/>
        <v>0.39872549019607845</v>
      </c>
      <c r="F1682" s="49">
        <f t="shared" si="177"/>
        <v>0.45490196078431372</v>
      </c>
      <c r="G1682" s="49" t="e">
        <f t="shared" si="180"/>
        <v>#REF!</v>
      </c>
      <c r="H1682" s="49" t="e">
        <f t="shared" si="180"/>
        <v>#REF!</v>
      </c>
      <c r="I1682" s="49" t="e">
        <f t="shared" si="180"/>
        <v>#REF!</v>
      </c>
      <c r="J1682" s="116"/>
      <c r="K1682" s="116"/>
      <c r="L1682" s="116"/>
      <c r="N1682" s="49">
        <v>54.178199999999997</v>
      </c>
      <c r="O1682" s="49">
        <v>101.675</v>
      </c>
      <c r="P1682" s="49">
        <v>116</v>
      </c>
    </row>
    <row r="1683" spans="1:16" x14ac:dyDescent="0.3">
      <c r="A1683" s="49">
        <v>1637</v>
      </c>
      <c r="B1683" s="115">
        <f t="shared" si="175"/>
        <v>0.82440214738897022</v>
      </c>
      <c r="C1683" s="49">
        <f t="shared" si="176"/>
        <v>1536.5310777172631</v>
      </c>
      <c r="D1683" s="49">
        <f t="shared" si="177"/>
        <v>0.21512941176470587</v>
      </c>
      <c r="E1683" s="49">
        <f t="shared" si="177"/>
        <v>0.39236862745098039</v>
      </c>
      <c r="F1683" s="49">
        <f t="shared" si="177"/>
        <v>0.45332549019607837</v>
      </c>
      <c r="G1683" s="49" t="e">
        <f t="shared" si="180"/>
        <v>#REF!</v>
      </c>
      <c r="H1683" s="49" t="e">
        <f t="shared" si="180"/>
        <v>#REF!</v>
      </c>
      <c r="I1683" s="49" t="e">
        <f t="shared" si="180"/>
        <v>#REF!</v>
      </c>
      <c r="J1683" s="116"/>
      <c r="K1683" s="116"/>
      <c r="L1683" s="116"/>
      <c r="N1683" s="49">
        <v>54.857999999999997</v>
      </c>
      <c r="O1683" s="49">
        <v>100.054</v>
      </c>
      <c r="P1683" s="49">
        <v>115.598</v>
      </c>
    </row>
    <row r="1684" spans="1:16" x14ac:dyDescent="0.3">
      <c r="A1684" s="49">
        <v>1638</v>
      </c>
      <c r="B1684" s="115">
        <f t="shared" si="175"/>
        <v>0.82240117130307466</v>
      </c>
      <c r="C1684" s="49">
        <f t="shared" si="176"/>
        <v>1540.2695961545312</v>
      </c>
      <c r="D1684" s="49">
        <f t="shared" si="177"/>
        <v>0.21529098039215686</v>
      </c>
      <c r="E1684" s="49">
        <f t="shared" si="177"/>
        <v>0.39301176470588234</v>
      </c>
      <c r="F1684" s="49">
        <f t="shared" si="177"/>
        <v>0.44705882352941179</v>
      </c>
      <c r="G1684" s="49" t="e">
        <f t="shared" si="180"/>
        <v>#REF!</v>
      </c>
      <c r="H1684" s="49" t="e">
        <f t="shared" si="180"/>
        <v>#REF!</v>
      </c>
      <c r="I1684" s="49" t="e">
        <f t="shared" si="180"/>
        <v>#REF!</v>
      </c>
      <c r="J1684" s="116"/>
      <c r="K1684" s="116"/>
      <c r="L1684" s="116"/>
      <c r="N1684" s="49">
        <v>54.8992</v>
      </c>
      <c r="O1684" s="49">
        <v>100.218</v>
      </c>
      <c r="P1684" s="49">
        <v>114</v>
      </c>
    </row>
    <row r="1685" spans="1:16" x14ac:dyDescent="0.3">
      <c r="A1685" s="49">
        <v>1639</v>
      </c>
      <c r="B1685" s="115">
        <f t="shared" si="175"/>
        <v>0.82040019521717911</v>
      </c>
      <c r="C1685" s="49">
        <f t="shared" si="176"/>
        <v>1544.0263512671033</v>
      </c>
      <c r="D1685" s="49">
        <f t="shared" si="177"/>
        <v>0.21644980392156862</v>
      </c>
      <c r="E1685" s="49">
        <f t="shared" si="177"/>
        <v>0.39449019607843139</v>
      </c>
      <c r="F1685" s="49">
        <f t="shared" si="177"/>
        <v>0.44627450980392158</v>
      </c>
      <c r="G1685" s="49" t="e">
        <f t="shared" si="180"/>
        <v>#REF!</v>
      </c>
      <c r="H1685" s="49" t="e">
        <f t="shared" si="180"/>
        <v>#REF!</v>
      </c>
      <c r="I1685" s="49" t="e">
        <f t="shared" si="180"/>
        <v>#REF!</v>
      </c>
      <c r="J1685" s="116"/>
      <c r="K1685" s="116"/>
      <c r="L1685" s="116"/>
      <c r="N1685" s="49">
        <v>55.194699999999997</v>
      </c>
      <c r="O1685" s="49">
        <v>100.595</v>
      </c>
      <c r="P1685" s="49">
        <v>113.8</v>
      </c>
    </row>
    <row r="1686" spans="1:16" x14ac:dyDescent="0.3">
      <c r="A1686" s="49">
        <v>1640</v>
      </c>
      <c r="B1686" s="115">
        <f t="shared" si="175"/>
        <v>0.81839921913128355</v>
      </c>
      <c r="C1686" s="49">
        <f t="shared" si="176"/>
        <v>1547.8014768203236</v>
      </c>
      <c r="D1686" s="49">
        <f t="shared" si="177"/>
        <v>0.21759960784313728</v>
      </c>
      <c r="E1686" s="49">
        <f t="shared" si="177"/>
        <v>0.38745098039215686</v>
      </c>
      <c r="F1686" s="49">
        <f t="shared" si="177"/>
        <v>0.44344313725490192</v>
      </c>
      <c r="G1686" s="49" t="e">
        <f t="shared" si="180"/>
        <v>#REF!</v>
      </c>
      <c r="H1686" s="49" t="e">
        <f t="shared" si="180"/>
        <v>#REF!</v>
      </c>
      <c r="I1686" s="49" t="e">
        <f t="shared" si="180"/>
        <v>#REF!</v>
      </c>
      <c r="J1686" s="116"/>
      <c r="K1686" s="116"/>
      <c r="L1686" s="116"/>
      <c r="N1686" s="49">
        <v>55.487900000000003</v>
      </c>
      <c r="O1686" s="49">
        <v>98.8</v>
      </c>
      <c r="P1686" s="49">
        <v>113.078</v>
      </c>
    </row>
    <row r="1687" spans="1:16" x14ac:dyDescent="0.3">
      <c r="A1687" s="49">
        <v>1641</v>
      </c>
      <c r="B1687" s="115">
        <f t="shared" si="175"/>
        <v>0.81639824304538799</v>
      </c>
      <c r="C1687" s="49">
        <f t="shared" si="176"/>
        <v>1551.5951078909616</v>
      </c>
      <c r="D1687" s="49">
        <f t="shared" si="177"/>
        <v>0.22158862745098037</v>
      </c>
      <c r="E1687" s="49">
        <f t="shared" si="177"/>
        <v>0.38505882352941173</v>
      </c>
      <c r="F1687" s="49">
        <f t="shared" si="177"/>
        <v>0.44918823529411767</v>
      </c>
      <c r="G1687" s="49" t="e">
        <f t="shared" si="180"/>
        <v>#REF!</v>
      </c>
      <c r="H1687" s="49" t="e">
        <f t="shared" si="180"/>
        <v>#REF!</v>
      </c>
      <c r="I1687" s="49" t="e">
        <f t="shared" si="180"/>
        <v>#REF!</v>
      </c>
      <c r="J1687" s="116"/>
      <c r="K1687" s="116"/>
      <c r="L1687" s="116"/>
      <c r="N1687" s="49">
        <v>56.505099999999999</v>
      </c>
      <c r="O1687" s="49">
        <v>98.19</v>
      </c>
      <c r="P1687" s="49">
        <v>114.54300000000001</v>
      </c>
    </row>
    <row r="1688" spans="1:16" x14ac:dyDescent="0.3">
      <c r="A1688" s="49">
        <v>1642</v>
      </c>
      <c r="B1688" s="115">
        <f t="shared" si="175"/>
        <v>0.81439726695949244</v>
      </c>
      <c r="C1688" s="49">
        <f t="shared" si="176"/>
        <v>1555.4073808833227</v>
      </c>
      <c r="D1688" s="49">
        <f t="shared" si="177"/>
        <v>0.22145607843137255</v>
      </c>
      <c r="E1688" s="49">
        <f t="shared" si="177"/>
        <v>0.38874509803921564</v>
      </c>
      <c r="F1688" s="49">
        <f t="shared" si="177"/>
        <v>0.47085490196078428</v>
      </c>
      <c r="G1688" s="49" t="e">
        <f t="shared" si="180"/>
        <v>#REF!</v>
      </c>
      <c r="H1688" s="49" t="e">
        <f t="shared" si="180"/>
        <v>#REF!</v>
      </c>
      <c r="I1688" s="49" t="e">
        <f t="shared" si="180"/>
        <v>#REF!</v>
      </c>
      <c r="J1688" s="116"/>
      <c r="K1688" s="116"/>
      <c r="L1688" s="116"/>
      <c r="N1688" s="49">
        <v>56.471299999999999</v>
      </c>
      <c r="O1688" s="49">
        <v>99.13</v>
      </c>
      <c r="P1688" s="49">
        <v>120.068</v>
      </c>
    </row>
    <row r="1689" spans="1:16" x14ac:dyDescent="0.3">
      <c r="A1689" s="49">
        <v>1643</v>
      </c>
      <c r="B1689" s="115">
        <f t="shared" si="175"/>
        <v>0.81239629087359688</v>
      </c>
      <c r="C1689" s="49">
        <f t="shared" si="176"/>
        <v>1559.238433545597</v>
      </c>
      <c r="D1689" s="49">
        <f t="shared" si="177"/>
        <v>0.22196196078431371</v>
      </c>
      <c r="E1689" s="49">
        <f t="shared" si="177"/>
        <v>0.38960784313725488</v>
      </c>
      <c r="F1689" s="49">
        <f t="shared" si="177"/>
        <v>0.47469411764705882</v>
      </c>
      <c r="G1689" s="49" t="e">
        <f t="shared" si="180"/>
        <v>#REF!</v>
      </c>
      <c r="H1689" s="49" t="e">
        <f t="shared" si="180"/>
        <v>#REF!</v>
      </c>
      <c r="I1689" s="49" t="e">
        <f t="shared" si="180"/>
        <v>#REF!</v>
      </c>
      <c r="J1689" s="116"/>
      <c r="K1689" s="116"/>
      <c r="L1689" s="116"/>
      <c r="N1689" s="49">
        <v>56.600299999999997</v>
      </c>
      <c r="O1689" s="49">
        <v>99.35</v>
      </c>
      <c r="P1689" s="49">
        <v>121.047</v>
      </c>
    </row>
    <row r="1690" spans="1:16" x14ac:dyDescent="0.3">
      <c r="A1690" s="49">
        <v>1644</v>
      </c>
      <c r="B1690" s="115">
        <f t="shared" si="175"/>
        <v>0.81039531478770122</v>
      </c>
      <c r="C1690" s="49">
        <f t="shared" si="176"/>
        <v>1563.0884049864505</v>
      </c>
      <c r="D1690" s="49">
        <f t="shared" si="177"/>
        <v>0.22063411764705881</v>
      </c>
      <c r="E1690" s="49">
        <f t="shared" si="177"/>
        <v>0.38007450980392155</v>
      </c>
      <c r="F1690" s="49">
        <f t="shared" si="177"/>
        <v>0.48973725490196074</v>
      </c>
      <c r="G1690" s="49" t="e">
        <f t="shared" si="180"/>
        <v>#REF!</v>
      </c>
      <c r="H1690" s="49" t="e">
        <f t="shared" si="180"/>
        <v>#REF!</v>
      </c>
      <c r="I1690" s="49" t="e">
        <f t="shared" si="180"/>
        <v>#REF!</v>
      </c>
      <c r="J1690" s="116"/>
      <c r="K1690" s="116"/>
      <c r="L1690" s="116"/>
      <c r="N1690" s="49">
        <v>56.261699999999998</v>
      </c>
      <c r="O1690" s="49">
        <v>96.918999999999997</v>
      </c>
      <c r="P1690" s="49">
        <v>124.883</v>
      </c>
    </row>
    <row r="1691" spans="1:16" x14ac:dyDescent="0.3">
      <c r="A1691" s="49">
        <v>1645</v>
      </c>
      <c r="B1691" s="115">
        <f t="shared" si="175"/>
        <v>0.80839433870180566</v>
      </c>
      <c r="C1691" s="49">
        <f t="shared" si="176"/>
        <v>1566.9574356918624</v>
      </c>
      <c r="D1691" s="49">
        <f t="shared" si="177"/>
        <v>0.21430235294117647</v>
      </c>
      <c r="E1691" s="49">
        <f t="shared" si="177"/>
        <v>0.37625098039215688</v>
      </c>
      <c r="F1691" s="49">
        <f t="shared" si="177"/>
        <v>0.488756862745098</v>
      </c>
      <c r="G1691" s="49" t="e">
        <f t="shared" si="180"/>
        <v>#REF!</v>
      </c>
      <c r="H1691" s="49" t="e">
        <f t="shared" si="180"/>
        <v>#REF!</v>
      </c>
      <c r="I1691" s="49" t="e">
        <f t="shared" si="180"/>
        <v>#REF!</v>
      </c>
      <c r="J1691" s="116"/>
      <c r="K1691" s="116"/>
      <c r="L1691" s="116"/>
      <c r="N1691" s="49">
        <v>54.647100000000002</v>
      </c>
      <c r="O1691" s="49">
        <v>95.944000000000003</v>
      </c>
      <c r="P1691" s="49">
        <v>124.633</v>
      </c>
    </row>
    <row r="1692" spans="1:16" x14ac:dyDescent="0.3">
      <c r="A1692" s="49">
        <v>1646</v>
      </c>
      <c r="B1692" s="115">
        <f t="shared" si="175"/>
        <v>0.8063933626159101</v>
      </c>
      <c r="C1692" s="49">
        <f t="shared" si="176"/>
        <v>1570.8456675422144</v>
      </c>
      <c r="D1692" s="49">
        <f t="shared" si="177"/>
        <v>0.21507647058823529</v>
      </c>
      <c r="E1692" s="49">
        <f t="shared" si="177"/>
        <v>0.37242745098039215</v>
      </c>
      <c r="F1692" s="49">
        <f t="shared" si="177"/>
        <v>0.48497254901960785</v>
      </c>
      <c r="G1692" s="49" t="e">
        <f t="shared" si="180"/>
        <v>#REF!</v>
      </c>
      <c r="H1692" s="49" t="e">
        <f t="shared" si="180"/>
        <v>#REF!</v>
      </c>
      <c r="I1692" s="49" t="e">
        <f t="shared" si="180"/>
        <v>#REF!</v>
      </c>
      <c r="J1692" s="116"/>
      <c r="K1692" s="116"/>
      <c r="L1692" s="116"/>
      <c r="N1692" s="49">
        <v>54.844499999999996</v>
      </c>
      <c r="O1692" s="49">
        <v>94.968999999999994</v>
      </c>
      <c r="P1692" s="49">
        <v>123.66800000000001</v>
      </c>
    </row>
    <row r="1693" spans="1:16" x14ac:dyDescent="0.3">
      <c r="A1693" s="49">
        <v>1647</v>
      </c>
      <c r="B1693" s="115">
        <f t="shared" si="175"/>
        <v>0.80439238653001455</v>
      </c>
      <c r="C1693" s="49">
        <f t="shared" si="176"/>
        <v>1574.753243829633</v>
      </c>
      <c r="D1693" s="49">
        <f t="shared" si="177"/>
        <v>0.21886705882352941</v>
      </c>
      <c r="E1693" s="49">
        <f t="shared" si="177"/>
        <v>0.36860392156862742</v>
      </c>
      <c r="F1693" s="49">
        <f t="shared" si="177"/>
        <v>0.48800392156862743</v>
      </c>
      <c r="G1693" s="49" t="e">
        <f t="shared" si="180"/>
        <v>#REF!</v>
      </c>
      <c r="H1693" s="49" t="e">
        <f t="shared" si="180"/>
        <v>#REF!</v>
      </c>
      <c r="I1693" s="49" t="e">
        <f t="shared" si="180"/>
        <v>#REF!</v>
      </c>
      <c r="J1693" s="116"/>
      <c r="K1693" s="116"/>
      <c r="L1693" s="116"/>
      <c r="N1693" s="49">
        <v>55.811100000000003</v>
      </c>
      <c r="O1693" s="49">
        <v>93.994</v>
      </c>
      <c r="P1693" s="49">
        <v>124.441</v>
      </c>
    </row>
    <row r="1694" spans="1:16" x14ac:dyDescent="0.3">
      <c r="A1694" s="49">
        <v>1648</v>
      </c>
      <c r="B1694" s="115">
        <f t="shared" si="175"/>
        <v>0.80239141044411899</v>
      </c>
      <c r="C1694" s="49">
        <f t="shared" si="176"/>
        <v>1578.6803092755922</v>
      </c>
      <c r="D1694" s="49">
        <f t="shared" si="177"/>
        <v>0.21764352941176468</v>
      </c>
      <c r="E1694" s="49">
        <f t="shared" si="177"/>
        <v>0.36554901960784314</v>
      </c>
      <c r="F1694" s="49">
        <f t="shared" si="177"/>
        <v>0.50111764705882356</v>
      </c>
      <c r="G1694" s="49" t="e">
        <f t="shared" si="180"/>
        <v>#REF!</v>
      </c>
      <c r="H1694" s="49" t="e">
        <f t="shared" si="180"/>
        <v>#REF!</v>
      </c>
      <c r="I1694" s="49" t="e">
        <f t="shared" si="180"/>
        <v>#REF!</v>
      </c>
      <c r="J1694" s="116"/>
      <c r="K1694" s="116"/>
      <c r="L1694" s="116"/>
      <c r="N1694" s="49">
        <v>55.499099999999999</v>
      </c>
      <c r="O1694" s="49">
        <v>93.215000000000003</v>
      </c>
      <c r="P1694" s="49">
        <v>127.785</v>
      </c>
    </row>
    <row r="1695" spans="1:16" x14ac:dyDescent="0.3">
      <c r="A1695" s="49">
        <v>1649</v>
      </c>
      <c r="B1695" s="115">
        <f t="shared" si="175"/>
        <v>0.80039043435822343</v>
      </c>
      <c r="C1695" s="49">
        <f t="shared" si="176"/>
        <v>1582.6270100487811</v>
      </c>
      <c r="D1695" s="49">
        <f t="shared" si="177"/>
        <v>0.21176470588235294</v>
      </c>
      <c r="E1695" s="49">
        <f t="shared" si="177"/>
        <v>0.36545882352941172</v>
      </c>
      <c r="F1695" s="49">
        <f t="shared" si="177"/>
        <v>0.50015686274509807</v>
      </c>
      <c r="G1695" s="49" t="e">
        <f t="shared" ref="G1695:I1710" si="181">G1694</f>
        <v>#REF!</v>
      </c>
      <c r="H1695" s="49" t="e">
        <f t="shared" si="181"/>
        <v>#REF!</v>
      </c>
      <c r="I1695" s="49" t="e">
        <f t="shared" si="181"/>
        <v>#REF!</v>
      </c>
      <c r="J1695" s="116"/>
      <c r="K1695" s="116"/>
      <c r="L1695" s="116"/>
      <c r="N1695" s="49">
        <v>54</v>
      </c>
      <c r="O1695" s="49">
        <v>93.191999999999993</v>
      </c>
      <c r="P1695" s="49">
        <v>127.54</v>
      </c>
    </row>
    <row r="1696" spans="1:16" x14ac:dyDescent="0.3">
      <c r="A1696" s="49">
        <v>1650</v>
      </c>
      <c r="B1696" s="115">
        <f t="shared" si="175"/>
        <v>0.79838945827232788</v>
      </c>
      <c r="C1696" s="49">
        <f t="shared" si="176"/>
        <v>1586.5934937832392</v>
      </c>
      <c r="D1696" s="49">
        <f t="shared" si="177"/>
        <v>0.21174117647058824</v>
      </c>
      <c r="E1696" s="49">
        <f t="shared" si="177"/>
        <v>0.36394117647058827</v>
      </c>
      <c r="F1696" s="49">
        <f t="shared" si="177"/>
        <v>0.497643137254902</v>
      </c>
      <c r="G1696" s="49" t="e">
        <f t="shared" si="181"/>
        <v>#REF!</v>
      </c>
      <c r="H1696" s="49" t="e">
        <f t="shared" si="181"/>
        <v>#REF!</v>
      </c>
      <c r="I1696" s="49" t="e">
        <f t="shared" si="181"/>
        <v>#REF!</v>
      </c>
      <c r="J1696" s="116"/>
      <c r="K1696" s="116"/>
      <c r="L1696" s="116"/>
      <c r="N1696" s="49">
        <v>53.994</v>
      </c>
      <c r="O1696" s="49">
        <v>92.805000000000007</v>
      </c>
      <c r="P1696" s="49">
        <v>126.899</v>
      </c>
    </row>
    <row r="1697" spans="1:16" x14ac:dyDescent="0.3">
      <c r="A1697" s="49">
        <v>1651</v>
      </c>
      <c r="B1697" s="115">
        <f t="shared" si="175"/>
        <v>0.79638848218643232</v>
      </c>
      <c r="C1697" s="49">
        <f t="shared" si="176"/>
        <v>1590.579909596765</v>
      </c>
      <c r="D1697" s="49">
        <f t="shared" si="177"/>
        <v>0.21185098039215686</v>
      </c>
      <c r="E1697" s="49">
        <f t="shared" si="177"/>
        <v>0.36056470588235295</v>
      </c>
      <c r="F1697" s="49">
        <f t="shared" si="177"/>
        <v>0.50888627450980384</v>
      </c>
      <c r="G1697" s="49" t="e">
        <f t="shared" si="181"/>
        <v>#REF!</v>
      </c>
      <c r="H1697" s="49" t="e">
        <f t="shared" si="181"/>
        <v>#REF!</v>
      </c>
      <c r="I1697" s="49" t="e">
        <f t="shared" si="181"/>
        <v>#REF!</v>
      </c>
      <c r="J1697" s="116"/>
      <c r="K1697" s="116"/>
      <c r="L1697" s="116"/>
      <c r="N1697" s="49">
        <v>54.021999999999998</v>
      </c>
      <c r="O1697" s="49">
        <v>91.944000000000003</v>
      </c>
      <c r="P1697" s="49">
        <v>129.76599999999999</v>
      </c>
    </row>
    <row r="1698" spans="1:16" x14ac:dyDescent="0.3">
      <c r="A1698" s="49">
        <v>1652</v>
      </c>
      <c r="B1698" s="115">
        <f t="shared" si="175"/>
        <v>0.79438750610053677</v>
      </c>
      <c r="C1698" s="49">
        <f t="shared" si="176"/>
        <v>1594.5864081096031</v>
      </c>
      <c r="D1698" s="49">
        <f t="shared" si="177"/>
        <v>0.21164941176470589</v>
      </c>
      <c r="E1698" s="49">
        <f t="shared" si="177"/>
        <v>0.35803921568627445</v>
      </c>
      <c r="F1698" s="49">
        <f t="shared" si="177"/>
        <v>0.55000784313725493</v>
      </c>
      <c r="G1698" s="49" t="e">
        <f t="shared" si="181"/>
        <v>#REF!</v>
      </c>
      <c r="H1698" s="49" t="e">
        <f t="shared" si="181"/>
        <v>#REF!</v>
      </c>
      <c r="I1698" s="49" t="e">
        <f t="shared" si="181"/>
        <v>#REF!</v>
      </c>
      <c r="J1698" s="116"/>
      <c r="K1698" s="116"/>
      <c r="L1698" s="116"/>
      <c r="N1698" s="49">
        <v>53.970599999999997</v>
      </c>
      <c r="O1698" s="49">
        <v>91.3</v>
      </c>
      <c r="P1698" s="49">
        <v>140.25200000000001</v>
      </c>
    </row>
    <row r="1699" spans="1:16" x14ac:dyDescent="0.3">
      <c r="A1699" s="49">
        <v>1653</v>
      </c>
      <c r="B1699" s="115">
        <f t="shared" si="175"/>
        <v>0.79238653001464121</v>
      </c>
      <c r="C1699" s="49">
        <f t="shared" si="176"/>
        <v>1598.6131414634151</v>
      </c>
      <c r="D1699" s="49">
        <f t="shared" si="177"/>
        <v>0.21005372549019607</v>
      </c>
      <c r="E1699" s="49">
        <f t="shared" si="177"/>
        <v>0.35212156862745098</v>
      </c>
      <c r="F1699" s="49">
        <f t="shared" si="177"/>
        <v>0.55014901960784324</v>
      </c>
      <c r="G1699" s="49" t="e">
        <f t="shared" si="181"/>
        <v>#REF!</v>
      </c>
      <c r="H1699" s="49" t="e">
        <f t="shared" si="181"/>
        <v>#REF!</v>
      </c>
      <c r="I1699" s="49" t="e">
        <f t="shared" si="181"/>
        <v>#REF!</v>
      </c>
      <c r="J1699" s="116"/>
      <c r="K1699" s="116"/>
      <c r="L1699" s="116"/>
      <c r="N1699" s="49">
        <v>53.563699999999997</v>
      </c>
      <c r="O1699" s="49">
        <v>89.790999999999997</v>
      </c>
      <c r="P1699" s="49">
        <v>140.28800000000001</v>
      </c>
    </row>
    <row r="1700" spans="1:16" x14ac:dyDescent="0.3">
      <c r="A1700" s="49">
        <v>1654</v>
      </c>
      <c r="B1700" s="115">
        <f t="shared" si="175"/>
        <v>0.79038555392874565</v>
      </c>
      <c r="C1700" s="49">
        <f t="shared" si="176"/>
        <v>1602.6602633405378</v>
      </c>
      <c r="D1700" s="49">
        <f t="shared" si="177"/>
        <v>0.21077686274509805</v>
      </c>
      <c r="E1700" s="49">
        <f t="shared" si="177"/>
        <v>0.35354901960784313</v>
      </c>
      <c r="F1700" s="49">
        <f t="shared" si="177"/>
        <v>0.55544705882352952</v>
      </c>
      <c r="G1700" s="49" t="e">
        <f t="shared" si="181"/>
        <v>#REF!</v>
      </c>
      <c r="H1700" s="49" t="e">
        <f t="shared" si="181"/>
        <v>#REF!</v>
      </c>
      <c r="I1700" s="49" t="e">
        <f t="shared" si="181"/>
        <v>#REF!</v>
      </c>
      <c r="J1700" s="116"/>
      <c r="K1700" s="116"/>
      <c r="L1700" s="116"/>
      <c r="N1700" s="49">
        <v>53.748100000000001</v>
      </c>
      <c r="O1700" s="49">
        <v>90.155000000000001</v>
      </c>
      <c r="P1700" s="49">
        <v>141.63900000000001</v>
      </c>
    </row>
    <row r="1701" spans="1:16" x14ac:dyDescent="0.3">
      <c r="A1701" s="49">
        <v>1655</v>
      </c>
      <c r="B1701" s="115">
        <f t="shared" si="175"/>
        <v>0.7883845778428501</v>
      </c>
      <c r="C1701" s="49">
        <f t="shared" si="176"/>
        <v>1606.727928983534</v>
      </c>
      <c r="D1701" s="49">
        <f t="shared" si="177"/>
        <v>0.21326901960784314</v>
      </c>
      <c r="E1701" s="49">
        <f t="shared" si="177"/>
        <v>0.35009411764705883</v>
      </c>
      <c r="F1701" s="49">
        <f t="shared" si="177"/>
        <v>0.55175294117647067</v>
      </c>
      <c r="G1701" s="49" t="e">
        <f t="shared" si="181"/>
        <v>#REF!</v>
      </c>
      <c r="H1701" s="49" t="e">
        <f t="shared" si="181"/>
        <v>#REF!</v>
      </c>
      <c r="I1701" s="49" t="e">
        <f t="shared" si="181"/>
        <v>#REF!</v>
      </c>
      <c r="J1701" s="116"/>
      <c r="K1701" s="116"/>
      <c r="L1701" s="116"/>
      <c r="N1701" s="49">
        <v>54.383600000000001</v>
      </c>
      <c r="O1701" s="49">
        <v>89.274000000000001</v>
      </c>
      <c r="P1701" s="49">
        <v>140.697</v>
      </c>
    </row>
    <row r="1702" spans="1:16" x14ac:dyDescent="0.3">
      <c r="A1702" s="49">
        <v>1656</v>
      </c>
      <c r="B1702" s="115">
        <f t="shared" si="175"/>
        <v>0.78638360175695454</v>
      </c>
      <c r="C1702" s="49">
        <f t="shared" si="176"/>
        <v>1610.8162952150444</v>
      </c>
      <c r="D1702" s="49">
        <f t="shared" si="177"/>
        <v>0.21090901960784311</v>
      </c>
      <c r="E1702" s="49">
        <f t="shared" si="177"/>
        <v>0.34344313725490194</v>
      </c>
      <c r="F1702" s="49">
        <f t="shared" si="177"/>
        <v>0.53635294117647059</v>
      </c>
      <c r="G1702" s="49" t="e">
        <f t="shared" si="181"/>
        <v>#REF!</v>
      </c>
      <c r="H1702" s="49" t="e">
        <f t="shared" si="181"/>
        <v>#REF!</v>
      </c>
      <c r="I1702" s="49" t="e">
        <f t="shared" si="181"/>
        <v>#REF!</v>
      </c>
      <c r="J1702" s="116"/>
      <c r="K1702" s="116"/>
      <c r="L1702" s="116"/>
      <c r="N1702" s="49">
        <v>53.781799999999997</v>
      </c>
      <c r="O1702" s="49">
        <v>87.578000000000003</v>
      </c>
      <c r="P1702" s="49">
        <v>136.77000000000001</v>
      </c>
    </row>
    <row r="1703" spans="1:16" x14ac:dyDescent="0.3">
      <c r="A1703" s="49">
        <v>1657</v>
      </c>
      <c r="B1703" s="115">
        <f t="shared" si="175"/>
        <v>0.78438262567105899</v>
      </c>
      <c r="C1703" s="49">
        <f t="shared" si="176"/>
        <v>1614.9255204579399</v>
      </c>
      <c r="D1703" s="49">
        <f t="shared" si="177"/>
        <v>0.20129764705882353</v>
      </c>
      <c r="E1703" s="49">
        <f t="shared" si="177"/>
        <v>0.34054117647058824</v>
      </c>
      <c r="F1703" s="49">
        <f t="shared" si="177"/>
        <v>0.53929411764705881</v>
      </c>
      <c r="G1703" s="49" t="e">
        <f t="shared" si="181"/>
        <v>#REF!</v>
      </c>
      <c r="H1703" s="49" t="e">
        <f t="shared" si="181"/>
        <v>#REF!</v>
      </c>
      <c r="I1703" s="49" t="e">
        <f t="shared" si="181"/>
        <v>#REF!</v>
      </c>
      <c r="J1703" s="116"/>
      <c r="K1703" s="116"/>
      <c r="L1703" s="116"/>
      <c r="N1703" s="49">
        <v>51.3309</v>
      </c>
      <c r="O1703" s="49">
        <v>86.837999999999994</v>
      </c>
      <c r="P1703" s="49">
        <v>137.52000000000001</v>
      </c>
    </row>
    <row r="1704" spans="1:16" x14ac:dyDescent="0.3">
      <c r="A1704" s="49">
        <v>1658</v>
      </c>
      <c r="B1704" s="115">
        <f t="shared" si="175"/>
        <v>0.78238164958516343</v>
      </c>
      <c r="C1704" s="49">
        <f t="shared" si="176"/>
        <v>1619.0557647557862</v>
      </c>
      <c r="D1704" s="49">
        <f t="shared" si="177"/>
        <v>0.2011941176470588</v>
      </c>
      <c r="E1704" s="49">
        <f t="shared" si="177"/>
        <v>0.34147843137254902</v>
      </c>
      <c r="F1704" s="49">
        <f t="shared" si="177"/>
        <v>0.55294117647058816</v>
      </c>
      <c r="G1704" s="49" t="e">
        <f t="shared" si="181"/>
        <v>#REF!</v>
      </c>
      <c r="H1704" s="49" t="e">
        <f t="shared" si="181"/>
        <v>#REF!</v>
      </c>
      <c r="I1704" s="49" t="e">
        <f t="shared" si="181"/>
        <v>#REF!</v>
      </c>
      <c r="J1704" s="116"/>
      <c r="K1704" s="116"/>
      <c r="L1704" s="116"/>
      <c r="N1704" s="49">
        <v>51.304499999999997</v>
      </c>
      <c r="O1704" s="49">
        <v>87.076999999999998</v>
      </c>
      <c r="P1704" s="49">
        <v>141</v>
      </c>
    </row>
    <row r="1705" spans="1:16" x14ac:dyDescent="0.3">
      <c r="A1705" s="49">
        <v>1659</v>
      </c>
      <c r="B1705" s="115">
        <f t="shared" si="175"/>
        <v>0.78038067349926787</v>
      </c>
      <c r="C1705" s="49">
        <f t="shared" si="176"/>
        <v>1623.2071897936216</v>
      </c>
      <c r="D1705" s="49">
        <f t="shared" si="177"/>
        <v>0.20109098039215684</v>
      </c>
      <c r="E1705" s="49">
        <f t="shared" si="177"/>
        <v>0.33414509803921566</v>
      </c>
      <c r="F1705" s="49">
        <f t="shared" si="177"/>
        <v>0.55332549019607846</v>
      </c>
      <c r="G1705" s="49" t="e">
        <f t="shared" si="181"/>
        <v>#REF!</v>
      </c>
      <c r="H1705" s="49" t="e">
        <f t="shared" si="181"/>
        <v>#REF!</v>
      </c>
      <c r="I1705" s="49" t="e">
        <f t="shared" si="181"/>
        <v>#REF!</v>
      </c>
      <c r="J1705" s="116"/>
      <c r="K1705" s="116"/>
      <c r="L1705" s="116"/>
      <c r="N1705" s="49">
        <v>51.278199999999998</v>
      </c>
      <c r="O1705" s="49">
        <v>85.206999999999994</v>
      </c>
      <c r="P1705" s="49">
        <v>141.09800000000001</v>
      </c>
    </row>
    <row r="1706" spans="1:16" x14ac:dyDescent="0.3">
      <c r="A1706" s="49">
        <v>1660</v>
      </c>
      <c r="B1706" s="115">
        <f t="shared" si="175"/>
        <v>0.77837969741337232</v>
      </c>
      <c r="C1706" s="49">
        <f t="shared" si="176"/>
        <v>1627.3799589190551</v>
      </c>
      <c r="D1706" s="49">
        <f t="shared" si="177"/>
        <v>0.20173764705882352</v>
      </c>
      <c r="E1706" s="49">
        <f t="shared" si="177"/>
        <v>0.3278627450980392</v>
      </c>
      <c r="F1706" s="49">
        <f t="shared" si="177"/>
        <v>0.554870588235294</v>
      </c>
      <c r="G1706" s="49" t="e">
        <f t="shared" si="181"/>
        <v>#REF!</v>
      </c>
      <c r="H1706" s="49" t="e">
        <f t="shared" si="181"/>
        <v>#REF!</v>
      </c>
      <c r="I1706" s="49" t="e">
        <f t="shared" si="181"/>
        <v>#REF!</v>
      </c>
      <c r="J1706" s="116"/>
      <c r="K1706" s="116"/>
      <c r="L1706" s="116"/>
      <c r="N1706" s="49">
        <v>51.443100000000001</v>
      </c>
      <c r="O1706" s="49">
        <v>83.605000000000004</v>
      </c>
      <c r="P1706" s="49">
        <v>141.49199999999999</v>
      </c>
    </row>
    <row r="1707" spans="1:16" x14ac:dyDescent="0.3">
      <c r="A1707" s="49">
        <v>1661</v>
      </c>
      <c r="B1707" s="115">
        <f t="shared" si="175"/>
        <v>0.77637872132747676</v>
      </c>
      <c r="C1707" s="49">
        <f t="shared" si="176"/>
        <v>1631.5742371636918</v>
      </c>
      <c r="D1707" s="49">
        <f t="shared" si="177"/>
        <v>0.20442117647058825</v>
      </c>
      <c r="E1707" s="49">
        <f t="shared" si="177"/>
        <v>0.32106666666666667</v>
      </c>
      <c r="F1707" s="49">
        <f t="shared" si="177"/>
        <v>0.55412941176470576</v>
      </c>
      <c r="G1707" s="49" t="e">
        <f t="shared" si="181"/>
        <v>#REF!</v>
      </c>
      <c r="H1707" s="49" t="e">
        <f t="shared" si="181"/>
        <v>#REF!</v>
      </c>
      <c r="I1707" s="49" t="e">
        <f t="shared" si="181"/>
        <v>#REF!</v>
      </c>
      <c r="J1707" s="116"/>
      <c r="K1707" s="116"/>
      <c r="L1707" s="116"/>
      <c r="N1707" s="49">
        <v>52.127400000000002</v>
      </c>
      <c r="O1707" s="49">
        <v>81.872</v>
      </c>
      <c r="P1707" s="49">
        <v>141.303</v>
      </c>
    </row>
    <row r="1708" spans="1:16" x14ac:dyDescent="0.3">
      <c r="A1708" s="49">
        <v>1662</v>
      </c>
      <c r="B1708" s="115">
        <f t="shared" si="175"/>
        <v>0.77437774524158121</v>
      </c>
      <c r="C1708" s="49">
        <f t="shared" si="176"/>
        <v>1635.7901912648899</v>
      </c>
      <c r="D1708" s="49">
        <f t="shared" si="177"/>
        <v>0.20316705882352942</v>
      </c>
      <c r="E1708" s="49">
        <f t="shared" si="177"/>
        <v>0.32249411764705882</v>
      </c>
      <c r="F1708" s="49">
        <f t="shared" si="177"/>
        <v>0.55164313725490199</v>
      </c>
      <c r="G1708" s="49" t="e">
        <f t="shared" si="181"/>
        <v>#REF!</v>
      </c>
      <c r="H1708" s="49" t="e">
        <f t="shared" si="181"/>
        <v>#REF!</v>
      </c>
      <c r="I1708" s="49" t="e">
        <f t="shared" si="181"/>
        <v>#REF!</v>
      </c>
      <c r="J1708" s="116"/>
      <c r="K1708" s="116"/>
      <c r="L1708" s="116"/>
      <c r="N1708" s="49">
        <v>51.807600000000001</v>
      </c>
      <c r="O1708" s="49">
        <v>82.236000000000004</v>
      </c>
      <c r="P1708" s="49">
        <v>140.66900000000001</v>
      </c>
    </row>
    <row r="1709" spans="1:16" x14ac:dyDescent="0.3">
      <c r="A1709" s="49">
        <v>1663</v>
      </c>
      <c r="B1709" s="115">
        <f t="shared" si="175"/>
        <v>0.77237676915568565</v>
      </c>
      <c r="C1709" s="49">
        <f t="shared" si="176"/>
        <v>1640.027989687856</v>
      </c>
      <c r="D1709" s="49">
        <f t="shared" si="177"/>
        <v>0.19999999999999998</v>
      </c>
      <c r="E1709" s="49">
        <f t="shared" si="177"/>
        <v>0.33189411764705884</v>
      </c>
      <c r="F1709" s="49">
        <f t="shared" si="177"/>
        <v>0.55581568627450983</v>
      </c>
      <c r="G1709" s="49" t="e">
        <f t="shared" si="181"/>
        <v>#REF!</v>
      </c>
      <c r="H1709" s="49" t="e">
        <f t="shared" si="181"/>
        <v>#REF!</v>
      </c>
      <c r="I1709" s="49" t="e">
        <f t="shared" si="181"/>
        <v>#REF!</v>
      </c>
      <c r="J1709" s="116"/>
      <c r="K1709" s="116"/>
      <c r="L1709" s="116"/>
      <c r="N1709" s="49">
        <v>51</v>
      </c>
      <c r="O1709" s="49">
        <v>84.632999999999996</v>
      </c>
      <c r="P1709" s="49">
        <v>141.733</v>
      </c>
    </row>
    <row r="1710" spans="1:16" x14ac:dyDescent="0.3">
      <c r="A1710" s="49">
        <v>1664</v>
      </c>
      <c r="B1710" s="115">
        <f t="shared" si="175"/>
        <v>0.77037579306979009</v>
      </c>
      <c r="C1710" s="49">
        <f t="shared" si="176"/>
        <v>1644.2878026480842</v>
      </c>
      <c r="D1710" s="49">
        <f t="shared" si="177"/>
        <v>0.19874196078431372</v>
      </c>
      <c r="E1710" s="49">
        <f t="shared" si="177"/>
        <v>0.32758039215686274</v>
      </c>
      <c r="F1710" s="49">
        <f t="shared" si="177"/>
        <v>0.5725490196078431</v>
      </c>
      <c r="G1710" s="49" t="e">
        <f t="shared" si="181"/>
        <v>#REF!</v>
      </c>
      <c r="H1710" s="49" t="e">
        <f t="shared" si="181"/>
        <v>#REF!</v>
      </c>
      <c r="I1710" s="49" t="e">
        <f t="shared" si="181"/>
        <v>#REF!</v>
      </c>
      <c r="J1710" s="116"/>
      <c r="K1710" s="116"/>
      <c r="L1710" s="116"/>
      <c r="N1710" s="49">
        <v>50.679200000000002</v>
      </c>
      <c r="O1710" s="49">
        <v>83.533000000000001</v>
      </c>
      <c r="P1710" s="49">
        <v>146</v>
      </c>
    </row>
    <row r="1711" spans="1:16" x14ac:dyDescent="0.3">
      <c r="A1711" s="49">
        <v>1665</v>
      </c>
      <c r="B1711" s="115">
        <f t="shared" ref="B1711:B1774" si="182">4.1/2049*(2049-A1711)</f>
        <v>0.76837481698389454</v>
      </c>
      <c r="C1711" s="49">
        <f t="shared" ref="C1711:C1774" si="183">0.4*18.6*78.1*2.18/B1711</f>
        <v>1648.5698021341468</v>
      </c>
      <c r="D1711" s="49">
        <f t="shared" ref="D1711:F1774" si="184">N1711/250/1.02</f>
        <v>0.19309843137254901</v>
      </c>
      <c r="E1711" s="49">
        <f t="shared" si="184"/>
        <v>0.31646666666666662</v>
      </c>
      <c r="F1711" s="49">
        <f t="shared" si="184"/>
        <v>0.57143137254901966</v>
      </c>
      <c r="G1711" s="49" t="e">
        <f t="shared" ref="G1711:I1726" si="185">G1710</f>
        <v>#REF!</v>
      </c>
      <c r="H1711" s="49" t="e">
        <f t="shared" si="185"/>
        <v>#REF!</v>
      </c>
      <c r="I1711" s="49" t="e">
        <f t="shared" si="185"/>
        <v>#REF!</v>
      </c>
      <c r="J1711" s="116"/>
      <c r="K1711" s="116"/>
      <c r="L1711" s="116"/>
      <c r="N1711" s="49">
        <v>49.240099999999998</v>
      </c>
      <c r="O1711" s="49">
        <v>80.698999999999998</v>
      </c>
      <c r="P1711" s="49">
        <v>145.715</v>
      </c>
    </row>
    <row r="1712" spans="1:16" x14ac:dyDescent="0.3">
      <c r="A1712" s="49">
        <v>1666</v>
      </c>
      <c r="B1712" s="115">
        <f t="shared" si="182"/>
        <v>0.76637384089799898</v>
      </c>
      <c r="C1712" s="49">
        <f t="shared" si="183"/>
        <v>1652.8741619308419</v>
      </c>
      <c r="D1712" s="49">
        <f t="shared" si="184"/>
        <v>0.19467882352941174</v>
      </c>
      <c r="E1712" s="49">
        <f t="shared" si="184"/>
        <v>0.3183803921568627</v>
      </c>
      <c r="F1712" s="49">
        <f t="shared" si="184"/>
        <v>0.5662117647058823</v>
      </c>
      <c r="G1712" s="49" t="e">
        <f t="shared" si="185"/>
        <v>#REF!</v>
      </c>
      <c r="H1712" s="49" t="e">
        <f t="shared" si="185"/>
        <v>#REF!</v>
      </c>
      <c r="I1712" s="49" t="e">
        <f t="shared" si="185"/>
        <v>#REF!</v>
      </c>
      <c r="J1712" s="116"/>
      <c r="K1712" s="116"/>
      <c r="L1712" s="116"/>
      <c r="N1712" s="49">
        <v>49.643099999999997</v>
      </c>
      <c r="O1712" s="49">
        <v>81.186999999999998</v>
      </c>
      <c r="P1712" s="49">
        <v>144.38399999999999</v>
      </c>
    </row>
    <row r="1713" spans="1:16" x14ac:dyDescent="0.3">
      <c r="A1713" s="49">
        <v>1667</v>
      </c>
      <c r="B1713" s="115">
        <f t="shared" si="182"/>
        <v>0.76437286481210343</v>
      </c>
      <c r="C1713" s="49">
        <f t="shared" si="183"/>
        <v>1657.2010576427026</v>
      </c>
      <c r="D1713" s="49">
        <f t="shared" si="184"/>
        <v>0.20286509803921568</v>
      </c>
      <c r="E1713" s="49">
        <f t="shared" si="184"/>
        <v>0.32156862745098042</v>
      </c>
      <c r="F1713" s="49">
        <f t="shared" si="184"/>
        <v>0.56514901960784314</v>
      </c>
      <c r="G1713" s="49" t="e">
        <f t="shared" si="185"/>
        <v>#REF!</v>
      </c>
      <c r="H1713" s="49" t="e">
        <f t="shared" si="185"/>
        <v>#REF!</v>
      </c>
      <c r="I1713" s="49" t="e">
        <f t="shared" si="185"/>
        <v>#REF!</v>
      </c>
      <c r="J1713" s="116"/>
      <c r="K1713" s="116"/>
      <c r="L1713" s="116"/>
      <c r="N1713" s="49">
        <v>51.730600000000003</v>
      </c>
      <c r="O1713" s="49">
        <v>82</v>
      </c>
      <c r="P1713" s="49">
        <v>144.113</v>
      </c>
    </row>
    <row r="1714" spans="1:16" x14ac:dyDescent="0.3">
      <c r="A1714" s="49">
        <v>1668</v>
      </c>
      <c r="B1714" s="115">
        <f t="shared" si="182"/>
        <v>0.76237188872620787</v>
      </c>
      <c r="C1714" s="49">
        <f t="shared" si="183"/>
        <v>1661.5506667178804</v>
      </c>
      <c r="D1714" s="49">
        <f t="shared" si="184"/>
        <v>0.20124039215686274</v>
      </c>
      <c r="E1714" s="49">
        <f t="shared" si="184"/>
        <v>0.32083921568627449</v>
      </c>
      <c r="F1714" s="49">
        <f t="shared" si="184"/>
        <v>0.56237647058823526</v>
      </c>
      <c r="G1714" s="49" t="e">
        <f t="shared" si="185"/>
        <v>#REF!</v>
      </c>
      <c r="H1714" s="49" t="e">
        <f t="shared" si="185"/>
        <v>#REF!</v>
      </c>
      <c r="I1714" s="49" t="e">
        <f t="shared" si="185"/>
        <v>#REF!</v>
      </c>
      <c r="J1714" s="116"/>
      <c r="K1714" s="116"/>
      <c r="L1714" s="116"/>
      <c r="N1714" s="49">
        <v>51.316299999999998</v>
      </c>
      <c r="O1714" s="49">
        <v>81.813999999999993</v>
      </c>
      <c r="P1714" s="49">
        <v>143.40600000000001</v>
      </c>
    </row>
    <row r="1715" spans="1:16" x14ac:dyDescent="0.3">
      <c r="A1715" s="49">
        <v>1669</v>
      </c>
      <c r="B1715" s="115">
        <f t="shared" si="182"/>
        <v>0.76037091264031231</v>
      </c>
      <c r="C1715" s="49">
        <f t="shared" si="183"/>
        <v>1665.9231684724011</v>
      </c>
      <c r="D1715" s="49">
        <f t="shared" si="184"/>
        <v>0.19221411764705881</v>
      </c>
      <c r="E1715" s="49">
        <f t="shared" si="184"/>
        <v>0.31692156862745097</v>
      </c>
      <c r="F1715" s="49">
        <f t="shared" si="184"/>
        <v>0.55853333333333333</v>
      </c>
      <c r="G1715" s="49" t="e">
        <f t="shared" si="185"/>
        <v>#REF!</v>
      </c>
      <c r="H1715" s="49" t="e">
        <f t="shared" si="185"/>
        <v>#REF!</v>
      </c>
      <c r="I1715" s="49" t="e">
        <f t="shared" si="185"/>
        <v>#REF!</v>
      </c>
      <c r="J1715" s="116"/>
      <c r="K1715" s="116"/>
      <c r="L1715" s="116"/>
      <c r="N1715" s="49">
        <v>49.014600000000002</v>
      </c>
      <c r="O1715" s="49">
        <v>80.814999999999998</v>
      </c>
      <c r="P1715" s="49">
        <v>142.42599999999999</v>
      </c>
    </row>
    <row r="1716" spans="1:16" x14ac:dyDescent="0.3">
      <c r="A1716" s="49">
        <v>1670</v>
      </c>
      <c r="B1716" s="115">
        <f t="shared" si="182"/>
        <v>0.75836993655441676</v>
      </c>
      <c r="C1716" s="49">
        <f t="shared" si="183"/>
        <v>1670.3187441148084</v>
      </c>
      <c r="D1716" s="49">
        <f t="shared" si="184"/>
        <v>0.19288235294117648</v>
      </c>
      <c r="E1716" s="49">
        <f t="shared" si="184"/>
        <v>0.31372549019607843</v>
      </c>
      <c r="F1716" s="49">
        <f t="shared" si="184"/>
        <v>0.54015294117647061</v>
      </c>
      <c r="G1716" s="49" t="e">
        <f t="shared" si="185"/>
        <v>#REF!</v>
      </c>
      <c r="H1716" s="49" t="e">
        <f t="shared" si="185"/>
        <v>#REF!</v>
      </c>
      <c r="I1716" s="49" t="e">
        <f t="shared" si="185"/>
        <v>#REF!</v>
      </c>
      <c r="J1716" s="116"/>
      <c r="K1716" s="116"/>
      <c r="L1716" s="116"/>
      <c r="N1716" s="49">
        <v>49.185000000000002</v>
      </c>
      <c r="O1716" s="49">
        <v>80</v>
      </c>
      <c r="P1716" s="49">
        <v>137.739</v>
      </c>
    </row>
    <row r="1717" spans="1:16" x14ac:dyDescent="0.3">
      <c r="A1717" s="49">
        <v>1671</v>
      </c>
      <c r="B1717" s="115">
        <f t="shared" si="182"/>
        <v>0.7563689604685212</v>
      </c>
      <c r="C1717" s="49">
        <f t="shared" si="183"/>
        <v>1674.7375767711967</v>
      </c>
      <c r="D1717" s="49">
        <f t="shared" si="184"/>
        <v>0.19607843137254902</v>
      </c>
      <c r="E1717" s="49">
        <f t="shared" si="184"/>
        <v>0.3131647058823529</v>
      </c>
      <c r="F1717" s="49">
        <f t="shared" si="184"/>
        <v>0.5432509803921568</v>
      </c>
      <c r="G1717" s="49" t="e">
        <f t="shared" si="185"/>
        <v>#REF!</v>
      </c>
      <c r="H1717" s="49" t="e">
        <f t="shared" si="185"/>
        <v>#REF!</v>
      </c>
      <c r="I1717" s="49" t="e">
        <f t="shared" si="185"/>
        <v>#REF!</v>
      </c>
      <c r="J1717" s="116"/>
      <c r="K1717" s="116"/>
      <c r="L1717" s="116"/>
      <c r="N1717" s="49">
        <v>50</v>
      </c>
      <c r="O1717" s="49">
        <v>79.856999999999999</v>
      </c>
      <c r="P1717" s="49">
        <v>138.529</v>
      </c>
    </row>
    <row r="1718" spans="1:16" x14ac:dyDescent="0.3">
      <c r="A1718" s="49">
        <v>1672</v>
      </c>
      <c r="B1718" s="115">
        <f t="shared" si="182"/>
        <v>0.75436798438262564</v>
      </c>
      <c r="C1718" s="49">
        <f t="shared" si="183"/>
        <v>1679.1798515106429</v>
      </c>
      <c r="D1718" s="49">
        <f t="shared" si="184"/>
        <v>0.1931921568627451</v>
      </c>
      <c r="E1718" s="49">
        <f t="shared" si="184"/>
        <v>0.31188627450980394</v>
      </c>
      <c r="F1718" s="49">
        <f t="shared" si="184"/>
        <v>0.56000000000000005</v>
      </c>
      <c r="G1718" s="49" t="e">
        <f t="shared" si="185"/>
        <v>#REF!</v>
      </c>
      <c r="H1718" s="49" t="e">
        <f t="shared" si="185"/>
        <v>#REF!</v>
      </c>
      <c r="I1718" s="49" t="e">
        <f t="shared" si="185"/>
        <v>#REF!</v>
      </c>
      <c r="J1718" s="116"/>
      <c r="K1718" s="116"/>
      <c r="L1718" s="116"/>
      <c r="N1718" s="49">
        <v>49.264000000000003</v>
      </c>
      <c r="O1718" s="49">
        <v>79.531000000000006</v>
      </c>
      <c r="P1718" s="49">
        <v>142.80000000000001</v>
      </c>
    </row>
    <row r="1719" spans="1:16" x14ac:dyDescent="0.3">
      <c r="A1719" s="49">
        <v>1673</v>
      </c>
      <c r="B1719" s="115">
        <f t="shared" si="182"/>
        <v>0.75236700829673009</v>
      </c>
      <c r="C1719" s="49">
        <f t="shared" si="183"/>
        <v>1683.6457553710436</v>
      </c>
      <c r="D1719" s="49">
        <f t="shared" si="184"/>
        <v>0.1803921568627451</v>
      </c>
      <c r="E1719" s="49">
        <f t="shared" si="184"/>
        <v>0.31692549019607841</v>
      </c>
      <c r="F1719" s="49">
        <f t="shared" si="184"/>
        <v>0.55772156862745093</v>
      </c>
      <c r="G1719" s="49" t="e">
        <f t="shared" si="185"/>
        <v>#REF!</v>
      </c>
      <c r="H1719" s="49" t="e">
        <f t="shared" si="185"/>
        <v>#REF!</v>
      </c>
      <c r="I1719" s="49" t="e">
        <f t="shared" si="185"/>
        <v>#REF!</v>
      </c>
      <c r="J1719" s="116"/>
      <c r="K1719" s="116"/>
      <c r="L1719" s="116"/>
      <c r="N1719" s="49">
        <v>46</v>
      </c>
      <c r="O1719" s="49">
        <v>80.816000000000003</v>
      </c>
      <c r="P1719" s="49">
        <v>142.21899999999999</v>
      </c>
    </row>
    <row r="1720" spans="1:16" x14ac:dyDescent="0.3">
      <c r="A1720" s="49">
        <v>1674</v>
      </c>
      <c r="B1720" s="115">
        <f t="shared" si="182"/>
        <v>0.75036603221083453</v>
      </c>
      <c r="C1720" s="49">
        <f t="shared" si="183"/>
        <v>1688.1354773853664</v>
      </c>
      <c r="D1720" s="49">
        <f t="shared" si="184"/>
        <v>0.18254509803921568</v>
      </c>
      <c r="E1720" s="49">
        <f t="shared" si="184"/>
        <v>0.31229019607843134</v>
      </c>
      <c r="F1720" s="49">
        <f t="shared" si="184"/>
        <v>0.54687058823529411</v>
      </c>
      <c r="G1720" s="49" t="e">
        <f t="shared" si="185"/>
        <v>#REF!</v>
      </c>
      <c r="H1720" s="49" t="e">
        <f t="shared" si="185"/>
        <v>#REF!</v>
      </c>
      <c r="I1720" s="49" t="e">
        <f t="shared" si="185"/>
        <v>#REF!</v>
      </c>
      <c r="J1720" s="116"/>
      <c r="K1720" s="116"/>
      <c r="L1720" s="116"/>
      <c r="N1720" s="49">
        <v>46.548999999999999</v>
      </c>
      <c r="O1720" s="49">
        <v>79.634</v>
      </c>
      <c r="P1720" s="49">
        <v>139.452</v>
      </c>
    </row>
    <row r="1721" spans="1:16" x14ac:dyDescent="0.3">
      <c r="A1721" s="49">
        <v>1675</v>
      </c>
      <c r="B1721" s="115">
        <f t="shared" si="182"/>
        <v>0.74836505612493898</v>
      </c>
      <c r="C1721" s="49">
        <f t="shared" si="183"/>
        <v>1692.6492086083219</v>
      </c>
      <c r="D1721" s="49">
        <f t="shared" si="184"/>
        <v>0.19215686274509805</v>
      </c>
      <c r="E1721" s="49">
        <f t="shared" si="184"/>
        <v>0.30659999999999998</v>
      </c>
      <c r="F1721" s="49">
        <f t="shared" si="184"/>
        <v>0.54613333333333336</v>
      </c>
      <c r="G1721" s="49" t="e">
        <f t="shared" si="185"/>
        <v>#REF!</v>
      </c>
      <c r="H1721" s="49" t="e">
        <f t="shared" si="185"/>
        <v>#REF!</v>
      </c>
      <c r="I1721" s="49" t="e">
        <f t="shared" si="185"/>
        <v>#REF!</v>
      </c>
      <c r="J1721" s="116"/>
      <c r="K1721" s="116"/>
      <c r="L1721" s="116"/>
      <c r="N1721" s="49">
        <v>49</v>
      </c>
      <c r="O1721" s="49">
        <v>78.183000000000007</v>
      </c>
      <c r="P1721" s="49">
        <v>139.26400000000001</v>
      </c>
    </row>
    <row r="1722" spans="1:16" x14ac:dyDescent="0.3">
      <c r="A1722" s="49">
        <v>1676</v>
      </c>
      <c r="B1722" s="115">
        <f t="shared" si="182"/>
        <v>0.74636408003904342</v>
      </c>
      <c r="C1722" s="49">
        <f t="shared" si="183"/>
        <v>1697.1871421434648</v>
      </c>
      <c r="D1722" s="49">
        <f t="shared" si="184"/>
        <v>0.19215686274509805</v>
      </c>
      <c r="E1722" s="49">
        <f t="shared" si="184"/>
        <v>0.30916470588235295</v>
      </c>
      <c r="F1722" s="49">
        <f t="shared" si="184"/>
        <v>0.54429803921568631</v>
      </c>
      <c r="G1722" s="49" t="e">
        <f t="shared" si="185"/>
        <v>#REF!</v>
      </c>
      <c r="H1722" s="49" t="e">
        <f t="shared" si="185"/>
        <v>#REF!</v>
      </c>
      <c r="I1722" s="49" t="e">
        <f t="shared" si="185"/>
        <v>#REF!</v>
      </c>
      <c r="J1722" s="116"/>
      <c r="K1722" s="116"/>
      <c r="L1722" s="116"/>
      <c r="N1722" s="49">
        <v>49</v>
      </c>
      <c r="O1722" s="49">
        <v>78.837000000000003</v>
      </c>
      <c r="P1722" s="49">
        <v>138.79599999999999</v>
      </c>
    </row>
    <row r="1723" spans="1:16" x14ac:dyDescent="0.3">
      <c r="A1723" s="49">
        <v>1677</v>
      </c>
      <c r="B1723" s="115">
        <f t="shared" si="182"/>
        <v>0.74436310395314786</v>
      </c>
      <c r="C1723" s="49">
        <f t="shared" si="183"/>
        <v>1701.7494731707322</v>
      </c>
      <c r="D1723" s="49">
        <f t="shared" si="184"/>
        <v>0.19215686274509805</v>
      </c>
      <c r="E1723" s="49">
        <f t="shared" si="184"/>
        <v>0.30624313725490193</v>
      </c>
      <c r="F1723" s="49">
        <f t="shared" si="184"/>
        <v>0.54246274509803927</v>
      </c>
      <c r="G1723" s="49" t="e">
        <f t="shared" si="185"/>
        <v>#REF!</v>
      </c>
      <c r="H1723" s="49" t="e">
        <f t="shared" si="185"/>
        <v>#REF!</v>
      </c>
      <c r="I1723" s="49" t="e">
        <f t="shared" si="185"/>
        <v>#REF!</v>
      </c>
      <c r="J1723" s="116"/>
      <c r="K1723" s="116"/>
      <c r="L1723" s="116"/>
      <c r="N1723" s="49">
        <v>49</v>
      </c>
      <c r="O1723" s="49">
        <v>78.091999999999999</v>
      </c>
      <c r="P1723" s="49">
        <v>138.328</v>
      </c>
    </row>
    <row r="1724" spans="1:16" x14ac:dyDescent="0.3">
      <c r="A1724" s="49">
        <v>1678</v>
      </c>
      <c r="B1724" s="115">
        <f t="shared" si="182"/>
        <v>0.74236212786725231</v>
      </c>
      <c r="C1724" s="49">
        <f t="shared" si="183"/>
        <v>1706.3363989744269</v>
      </c>
      <c r="D1724" s="49">
        <f t="shared" si="184"/>
        <v>0.19073686274509805</v>
      </c>
      <c r="E1724" s="49">
        <f t="shared" si="184"/>
        <v>0.30558823529411761</v>
      </c>
      <c r="F1724" s="49">
        <f t="shared" si="184"/>
        <v>0.53333333333333333</v>
      </c>
      <c r="G1724" s="49" t="e">
        <f t="shared" si="185"/>
        <v>#REF!</v>
      </c>
      <c r="H1724" s="49" t="e">
        <f t="shared" si="185"/>
        <v>#REF!</v>
      </c>
      <c r="I1724" s="49" t="e">
        <f t="shared" si="185"/>
        <v>#REF!</v>
      </c>
      <c r="J1724" s="116"/>
      <c r="K1724" s="116"/>
      <c r="L1724" s="116"/>
      <c r="N1724" s="49">
        <v>48.637900000000002</v>
      </c>
      <c r="O1724" s="49">
        <v>77.924999999999997</v>
      </c>
      <c r="P1724" s="49">
        <v>136</v>
      </c>
    </row>
    <row r="1725" spans="1:16" x14ac:dyDescent="0.3">
      <c r="A1725" s="49">
        <v>1679</v>
      </c>
      <c r="B1725" s="115">
        <f t="shared" si="182"/>
        <v>0.74036115178135675</v>
      </c>
      <c r="C1725" s="49">
        <f t="shared" si="183"/>
        <v>1710.948118971655</v>
      </c>
      <c r="D1725" s="49">
        <f t="shared" si="184"/>
        <v>0.18431372549019606</v>
      </c>
      <c r="E1725" s="49">
        <f t="shared" si="184"/>
        <v>0.3028549019607843</v>
      </c>
      <c r="F1725" s="49">
        <f t="shared" si="184"/>
        <v>0.5292470588235294</v>
      </c>
      <c r="G1725" s="49" t="e">
        <f t="shared" si="185"/>
        <v>#REF!</v>
      </c>
      <c r="H1725" s="49" t="e">
        <f t="shared" si="185"/>
        <v>#REF!</v>
      </c>
      <c r="I1725" s="49" t="e">
        <f t="shared" si="185"/>
        <v>#REF!</v>
      </c>
      <c r="J1725" s="116"/>
      <c r="K1725" s="116"/>
      <c r="L1725" s="116"/>
      <c r="N1725" s="49">
        <v>47</v>
      </c>
      <c r="O1725" s="49">
        <v>77.227999999999994</v>
      </c>
      <c r="P1725" s="49">
        <v>134.958</v>
      </c>
    </row>
    <row r="1726" spans="1:16" x14ac:dyDescent="0.3">
      <c r="A1726" s="49">
        <v>1680</v>
      </c>
      <c r="B1726" s="115">
        <f t="shared" si="182"/>
        <v>0.7383601756954612</v>
      </c>
      <c r="C1726" s="49">
        <f t="shared" si="183"/>
        <v>1715.5848347412259</v>
      </c>
      <c r="D1726" s="49">
        <f t="shared" si="184"/>
        <v>0.18502000000000002</v>
      </c>
      <c r="E1726" s="49">
        <f t="shared" si="184"/>
        <v>0.30658823529411772</v>
      </c>
      <c r="F1726" s="49">
        <f t="shared" si="184"/>
        <v>0.50994117647058812</v>
      </c>
      <c r="G1726" s="49" t="e">
        <f t="shared" si="185"/>
        <v>#REF!</v>
      </c>
      <c r="H1726" s="49" t="e">
        <f t="shared" si="185"/>
        <v>#REF!</v>
      </c>
      <c r="I1726" s="49" t="e">
        <f t="shared" si="185"/>
        <v>#REF!</v>
      </c>
      <c r="J1726" s="116"/>
      <c r="K1726" s="116"/>
      <c r="L1726" s="116"/>
      <c r="N1726" s="49">
        <v>47.180100000000003</v>
      </c>
      <c r="O1726" s="49">
        <v>78.180000000000007</v>
      </c>
      <c r="P1726" s="49">
        <v>130.035</v>
      </c>
    </row>
    <row r="1727" spans="1:16" x14ac:dyDescent="0.3">
      <c r="A1727" s="49">
        <v>1681</v>
      </c>
      <c r="B1727" s="115">
        <f t="shared" si="182"/>
        <v>0.73635919960956564</v>
      </c>
      <c r="C1727" s="49">
        <f t="shared" si="183"/>
        <v>1720.2467500530227</v>
      </c>
      <c r="D1727" s="49">
        <f t="shared" si="184"/>
        <v>0.18823529411764706</v>
      </c>
      <c r="E1727" s="49">
        <f t="shared" si="184"/>
        <v>0.30974117647058824</v>
      </c>
      <c r="F1727" s="49">
        <f t="shared" si="184"/>
        <v>0.50769019607843147</v>
      </c>
      <c r="G1727" s="49" t="e">
        <f t="shared" ref="G1727:I1742" si="186">G1726</f>
        <v>#REF!</v>
      </c>
      <c r="H1727" s="49" t="e">
        <f t="shared" si="186"/>
        <v>#REF!</v>
      </c>
      <c r="I1727" s="49" t="e">
        <f t="shared" si="186"/>
        <v>#REF!</v>
      </c>
      <c r="J1727" s="116"/>
      <c r="K1727" s="116"/>
      <c r="L1727" s="116"/>
      <c r="N1727" s="49">
        <v>48</v>
      </c>
      <c r="O1727" s="49">
        <v>78.983999999999995</v>
      </c>
      <c r="P1727" s="49">
        <v>129.46100000000001</v>
      </c>
    </row>
    <row r="1728" spans="1:16" x14ac:dyDescent="0.3">
      <c r="A1728" s="49">
        <v>1682</v>
      </c>
      <c r="B1728" s="115">
        <f t="shared" si="182"/>
        <v>0.73435822352367008</v>
      </c>
      <c r="C1728" s="49">
        <f t="shared" si="183"/>
        <v>1724.9340708978539</v>
      </c>
      <c r="D1728" s="49">
        <f t="shared" si="184"/>
        <v>0.18612823529411762</v>
      </c>
      <c r="E1728" s="49">
        <f t="shared" si="184"/>
        <v>0.30907058823529415</v>
      </c>
      <c r="F1728" s="49">
        <f t="shared" si="184"/>
        <v>0.49803921568627452</v>
      </c>
      <c r="G1728" s="49" t="e">
        <f t="shared" si="186"/>
        <v>#REF!</v>
      </c>
      <c r="H1728" s="49" t="e">
        <f t="shared" si="186"/>
        <v>#REF!</v>
      </c>
      <c r="I1728" s="49" t="e">
        <f t="shared" si="186"/>
        <v>#REF!</v>
      </c>
      <c r="J1728" s="116"/>
      <c r="K1728" s="116"/>
      <c r="L1728" s="116"/>
      <c r="N1728" s="49">
        <v>47.462699999999998</v>
      </c>
      <c r="O1728" s="49">
        <v>78.813000000000002</v>
      </c>
      <c r="P1728" s="49">
        <v>127</v>
      </c>
    </row>
    <row r="1729" spans="1:16" x14ac:dyDescent="0.3">
      <c r="A1729" s="49">
        <v>1683</v>
      </c>
      <c r="B1729" s="115">
        <f t="shared" si="182"/>
        <v>0.73235724743777453</v>
      </c>
      <c r="C1729" s="49">
        <f t="shared" si="183"/>
        <v>1729.6470055177933</v>
      </c>
      <c r="D1729" s="49">
        <f t="shared" si="184"/>
        <v>0.1764705882352941</v>
      </c>
      <c r="E1729" s="49">
        <f t="shared" si="184"/>
        <v>0.30421176470588235</v>
      </c>
      <c r="F1729" s="49">
        <f t="shared" si="184"/>
        <v>0.49803921568627452</v>
      </c>
      <c r="G1729" s="49" t="e">
        <f t="shared" si="186"/>
        <v>#REF!</v>
      </c>
      <c r="H1729" s="49" t="e">
        <f t="shared" si="186"/>
        <v>#REF!</v>
      </c>
      <c r="I1729" s="49" t="e">
        <f t="shared" si="186"/>
        <v>#REF!</v>
      </c>
      <c r="J1729" s="116"/>
      <c r="K1729" s="116"/>
      <c r="L1729" s="116"/>
      <c r="N1729" s="49">
        <v>45</v>
      </c>
      <c r="O1729" s="49">
        <v>77.573999999999998</v>
      </c>
      <c r="P1729" s="49">
        <v>127</v>
      </c>
    </row>
    <row r="1730" spans="1:16" x14ac:dyDescent="0.3">
      <c r="A1730" s="49">
        <v>1684</v>
      </c>
      <c r="B1730" s="115">
        <f t="shared" si="182"/>
        <v>0.73035627135187897</v>
      </c>
      <c r="C1730" s="49">
        <f t="shared" si="183"/>
        <v>1734.38576443702</v>
      </c>
      <c r="D1730" s="49">
        <f t="shared" si="184"/>
        <v>0.17856627450980389</v>
      </c>
      <c r="E1730" s="49">
        <f t="shared" si="184"/>
        <v>0.29787058823529411</v>
      </c>
      <c r="F1730" s="49">
        <f t="shared" si="184"/>
        <v>0.49803921568627452</v>
      </c>
      <c r="G1730" s="49" t="e">
        <f t="shared" si="186"/>
        <v>#REF!</v>
      </c>
      <c r="H1730" s="49" t="e">
        <f t="shared" si="186"/>
        <v>#REF!</v>
      </c>
      <c r="I1730" s="49" t="e">
        <f t="shared" si="186"/>
        <v>#REF!</v>
      </c>
      <c r="J1730" s="116"/>
      <c r="K1730" s="116"/>
      <c r="L1730" s="116"/>
      <c r="N1730" s="49">
        <v>45.534399999999998</v>
      </c>
      <c r="O1730" s="49">
        <v>75.956999999999994</v>
      </c>
      <c r="P1730" s="49">
        <v>127</v>
      </c>
    </row>
    <row r="1731" spans="1:16" x14ac:dyDescent="0.3">
      <c r="A1731" s="49">
        <v>1685</v>
      </c>
      <c r="B1731" s="115">
        <f t="shared" si="182"/>
        <v>0.72835529526598342</v>
      </c>
      <c r="C1731" s="49">
        <f t="shared" si="183"/>
        <v>1739.1505604931658</v>
      </c>
      <c r="D1731" s="49">
        <f t="shared" si="184"/>
        <v>0.18823529411764706</v>
      </c>
      <c r="E1731" s="49">
        <f t="shared" si="184"/>
        <v>0.29965882352941176</v>
      </c>
      <c r="F1731" s="49">
        <f t="shared" si="184"/>
        <v>0.49455686274509802</v>
      </c>
      <c r="G1731" s="49" t="e">
        <f t="shared" si="186"/>
        <v>#REF!</v>
      </c>
      <c r="H1731" s="49" t="e">
        <f t="shared" si="186"/>
        <v>#REF!</v>
      </c>
      <c r="I1731" s="49" t="e">
        <f t="shared" si="186"/>
        <v>#REF!</v>
      </c>
      <c r="J1731" s="116"/>
      <c r="K1731" s="116"/>
      <c r="L1731" s="116"/>
      <c r="N1731" s="49">
        <v>48</v>
      </c>
      <c r="O1731" s="49">
        <v>76.412999999999997</v>
      </c>
      <c r="P1731" s="49">
        <v>126.11199999999999</v>
      </c>
    </row>
    <row r="1732" spans="1:16" x14ac:dyDescent="0.3">
      <c r="A1732" s="49">
        <v>1686</v>
      </c>
      <c r="B1732" s="115">
        <f t="shared" si="182"/>
        <v>0.72635431918008786</v>
      </c>
      <c r="C1732" s="49">
        <f t="shared" si="183"/>
        <v>1743.9416088691801</v>
      </c>
      <c r="D1732" s="49">
        <f t="shared" si="184"/>
        <v>0.18615098039215686</v>
      </c>
      <c r="E1732" s="49">
        <f t="shared" si="184"/>
        <v>0.30416862745098039</v>
      </c>
      <c r="F1732" s="49">
        <f t="shared" si="184"/>
        <v>0.47843137254901957</v>
      </c>
      <c r="G1732" s="49" t="e">
        <f t="shared" si="186"/>
        <v>#REF!</v>
      </c>
      <c r="H1732" s="49" t="e">
        <f t="shared" si="186"/>
        <v>#REF!</v>
      </c>
      <c r="I1732" s="49" t="e">
        <f t="shared" si="186"/>
        <v>#REF!</v>
      </c>
      <c r="J1732" s="116"/>
      <c r="K1732" s="116"/>
      <c r="L1732" s="116"/>
      <c r="N1732" s="49">
        <v>47.468499999999999</v>
      </c>
      <c r="O1732" s="49">
        <v>77.563000000000002</v>
      </c>
      <c r="P1732" s="49">
        <v>122</v>
      </c>
    </row>
    <row r="1733" spans="1:16" x14ac:dyDescent="0.3">
      <c r="A1733" s="49">
        <v>1687</v>
      </c>
      <c r="B1733" s="115">
        <f t="shared" si="182"/>
        <v>0.72435334309419219</v>
      </c>
      <c r="C1733" s="49">
        <f t="shared" si="183"/>
        <v>1748.7591271257249</v>
      </c>
      <c r="D1733" s="49">
        <f t="shared" si="184"/>
        <v>0.1764705882352941</v>
      </c>
      <c r="E1733" s="49">
        <f t="shared" si="184"/>
        <v>0.30845882352941173</v>
      </c>
      <c r="F1733" s="49">
        <f t="shared" si="184"/>
        <v>0.4749686274509804</v>
      </c>
      <c r="G1733" s="49" t="e">
        <f t="shared" si="186"/>
        <v>#REF!</v>
      </c>
      <c r="H1733" s="49" t="e">
        <f t="shared" si="186"/>
        <v>#REF!</v>
      </c>
      <c r="I1733" s="49" t="e">
        <f t="shared" si="186"/>
        <v>#REF!</v>
      </c>
      <c r="J1733" s="116"/>
      <c r="K1733" s="116"/>
      <c r="L1733" s="116"/>
      <c r="N1733" s="49">
        <v>45</v>
      </c>
      <c r="O1733" s="49">
        <v>78.656999999999996</v>
      </c>
      <c r="P1733" s="49">
        <v>121.117</v>
      </c>
    </row>
    <row r="1734" spans="1:16" x14ac:dyDescent="0.3">
      <c r="A1734" s="49">
        <v>1688</v>
      </c>
      <c r="B1734" s="115">
        <f t="shared" si="182"/>
        <v>0.72235236700829664</v>
      </c>
      <c r="C1734" s="49">
        <f t="shared" si="183"/>
        <v>1753.6033352341065</v>
      </c>
      <c r="D1734" s="49">
        <f t="shared" si="184"/>
        <v>0.17716156862745097</v>
      </c>
      <c r="E1734" s="49">
        <f t="shared" si="184"/>
        <v>0.30457647058823528</v>
      </c>
      <c r="F1734" s="49">
        <f t="shared" si="184"/>
        <v>0.45882352941176474</v>
      </c>
      <c r="G1734" s="49" t="e">
        <f t="shared" si="186"/>
        <v>#REF!</v>
      </c>
      <c r="H1734" s="49" t="e">
        <f t="shared" si="186"/>
        <v>#REF!</v>
      </c>
      <c r="I1734" s="49" t="e">
        <f t="shared" si="186"/>
        <v>#REF!</v>
      </c>
      <c r="J1734" s="116"/>
      <c r="K1734" s="116"/>
      <c r="L1734" s="116"/>
      <c r="N1734" s="49">
        <v>45.176200000000001</v>
      </c>
      <c r="O1734" s="49">
        <v>77.667000000000002</v>
      </c>
      <c r="P1734" s="49">
        <v>117</v>
      </c>
    </row>
    <row r="1735" spans="1:16" x14ac:dyDescent="0.3">
      <c r="A1735" s="49">
        <v>1689</v>
      </c>
      <c r="B1735" s="115">
        <f t="shared" si="182"/>
        <v>0.72035139092240108</v>
      </c>
      <c r="C1735" s="49">
        <f t="shared" si="183"/>
        <v>1758.4744556097569</v>
      </c>
      <c r="D1735" s="49">
        <f t="shared" si="184"/>
        <v>0.1803921568627451</v>
      </c>
      <c r="E1735" s="49">
        <f t="shared" si="184"/>
        <v>0.30319215686274509</v>
      </c>
      <c r="F1735" s="49">
        <f t="shared" si="184"/>
        <v>0.45538039215686277</v>
      </c>
      <c r="G1735" s="49" t="e">
        <f t="shared" si="186"/>
        <v>#REF!</v>
      </c>
      <c r="H1735" s="49" t="e">
        <f t="shared" si="186"/>
        <v>#REF!</v>
      </c>
      <c r="I1735" s="49" t="e">
        <f t="shared" si="186"/>
        <v>#REF!</v>
      </c>
      <c r="J1735" s="116"/>
      <c r="K1735" s="116"/>
      <c r="L1735" s="116"/>
      <c r="N1735" s="49">
        <v>46</v>
      </c>
      <c r="O1735" s="49">
        <v>77.313999999999993</v>
      </c>
      <c r="P1735" s="49">
        <v>116.122</v>
      </c>
    </row>
    <row r="1736" spans="1:16" x14ac:dyDescent="0.3">
      <c r="A1736" s="49">
        <v>1690</v>
      </c>
      <c r="B1736" s="115">
        <f t="shared" si="182"/>
        <v>0.71835041483650552</v>
      </c>
      <c r="C1736" s="49">
        <f t="shared" si="183"/>
        <v>1763.3727131462742</v>
      </c>
      <c r="D1736" s="49">
        <f t="shared" si="184"/>
        <v>0.17970509803921569</v>
      </c>
      <c r="E1736" s="49">
        <f t="shared" si="184"/>
        <v>0.30834117647058817</v>
      </c>
      <c r="F1736" s="49">
        <f t="shared" si="184"/>
        <v>0.4392156862745098</v>
      </c>
      <c r="G1736" s="49" t="e">
        <f t="shared" si="186"/>
        <v>#REF!</v>
      </c>
      <c r="H1736" s="49" t="e">
        <f t="shared" si="186"/>
        <v>#REF!</v>
      </c>
      <c r="I1736" s="49" t="e">
        <f t="shared" si="186"/>
        <v>#REF!</v>
      </c>
      <c r="J1736" s="116"/>
      <c r="K1736" s="116"/>
      <c r="L1736" s="116"/>
      <c r="N1736" s="49">
        <v>45.824800000000003</v>
      </c>
      <c r="O1736" s="49">
        <v>78.626999999999995</v>
      </c>
      <c r="P1736" s="49">
        <v>112</v>
      </c>
    </row>
    <row r="1737" spans="1:16" x14ac:dyDescent="0.3">
      <c r="A1737" s="49">
        <v>1691</v>
      </c>
      <c r="B1737" s="115">
        <f t="shared" si="182"/>
        <v>0.71634943875060997</v>
      </c>
      <c r="C1737" s="49">
        <f t="shared" si="183"/>
        <v>1768.2983352500348</v>
      </c>
      <c r="D1737" s="49">
        <f t="shared" si="184"/>
        <v>0.1764705882352941</v>
      </c>
      <c r="E1737" s="49">
        <f t="shared" si="184"/>
        <v>0.30519607843137259</v>
      </c>
      <c r="F1737" s="49">
        <f t="shared" si="184"/>
        <v>0.4392156862745098</v>
      </c>
      <c r="G1737" s="49" t="e">
        <f t="shared" si="186"/>
        <v>#REF!</v>
      </c>
      <c r="H1737" s="49" t="e">
        <f t="shared" si="186"/>
        <v>#REF!</v>
      </c>
      <c r="I1737" s="49" t="e">
        <f t="shared" si="186"/>
        <v>#REF!</v>
      </c>
      <c r="J1737" s="116"/>
      <c r="K1737" s="116"/>
      <c r="L1737" s="116"/>
      <c r="N1737" s="49">
        <v>45</v>
      </c>
      <c r="O1737" s="49">
        <v>77.825000000000003</v>
      </c>
      <c r="P1737" s="49">
        <v>112</v>
      </c>
    </row>
    <row r="1738" spans="1:16" x14ac:dyDescent="0.3">
      <c r="A1738" s="49">
        <v>1692</v>
      </c>
      <c r="B1738" s="115">
        <f t="shared" si="182"/>
        <v>0.71434846266471441</v>
      </c>
      <c r="C1738" s="49">
        <f t="shared" si="183"/>
        <v>1773.2515518753851</v>
      </c>
      <c r="D1738" s="49">
        <f t="shared" si="184"/>
        <v>0.17510392156862745</v>
      </c>
      <c r="E1738" s="49">
        <f t="shared" si="184"/>
        <v>0.30215686274509801</v>
      </c>
      <c r="F1738" s="49">
        <f t="shared" si="184"/>
        <v>0.4392156862745098</v>
      </c>
      <c r="G1738" s="49" t="e">
        <f t="shared" si="186"/>
        <v>#REF!</v>
      </c>
      <c r="H1738" s="49" t="e">
        <f t="shared" si="186"/>
        <v>#REF!</v>
      </c>
      <c r="I1738" s="49" t="e">
        <f t="shared" si="186"/>
        <v>#REF!</v>
      </c>
      <c r="J1738" s="116"/>
      <c r="K1738" s="116"/>
      <c r="L1738" s="116"/>
      <c r="N1738" s="49">
        <v>44.651499999999999</v>
      </c>
      <c r="O1738" s="49">
        <v>77.05</v>
      </c>
      <c r="P1738" s="49">
        <v>112</v>
      </c>
    </row>
    <row r="1739" spans="1:16" x14ac:dyDescent="0.3">
      <c r="A1739" s="49">
        <v>1693</v>
      </c>
      <c r="B1739" s="115">
        <f t="shared" si="182"/>
        <v>0.71234748657881886</v>
      </c>
      <c r="C1739" s="49">
        <f t="shared" si="183"/>
        <v>1778.2325955604281</v>
      </c>
      <c r="D1739" s="49">
        <f t="shared" si="184"/>
        <v>0.16862745098039214</v>
      </c>
      <c r="E1739" s="49">
        <f t="shared" si="184"/>
        <v>0.30318823529411765</v>
      </c>
      <c r="F1739" s="49">
        <f t="shared" si="184"/>
        <v>0.43444705882352941</v>
      </c>
      <c r="G1739" s="49" t="e">
        <f t="shared" si="186"/>
        <v>#REF!</v>
      </c>
      <c r="H1739" s="49" t="e">
        <f t="shared" si="186"/>
        <v>#REF!</v>
      </c>
      <c r="I1739" s="49" t="e">
        <f t="shared" si="186"/>
        <v>#REF!</v>
      </c>
      <c r="J1739" s="116"/>
      <c r="K1739" s="116"/>
      <c r="L1739" s="116"/>
      <c r="N1739" s="49">
        <v>43</v>
      </c>
      <c r="O1739" s="49">
        <v>77.313000000000002</v>
      </c>
      <c r="P1739" s="49">
        <v>110.78400000000001</v>
      </c>
    </row>
    <row r="1740" spans="1:16" x14ac:dyDescent="0.3">
      <c r="A1740" s="49">
        <v>1694</v>
      </c>
      <c r="B1740" s="115">
        <f t="shared" si="182"/>
        <v>0.7103465104929233</v>
      </c>
      <c r="C1740" s="49">
        <f t="shared" si="183"/>
        <v>1783.2417014634152</v>
      </c>
      <c r="D1740" s="49">
        <f t="shared" si="184"/>
        <v>0.17066588235294117</v>
      </c>
      <c r="E1740" s="49">
        <f t="shared" si="184"/>
        <v>0.30351372549019612</v>
      </c>
      <c r="F1740" s="49">
        <f t="shared" si="184"/>
        <v>0.41176470588235292</v>
      </c>
      <c r="G1740" s="49" t="e">
        <f t="shared" si="186"/>
        <v>#REF!</v>
      </c>
      <c r="H1740" s="49" t="e">
        <f t="shared" si="186"/>
        <v>#REF!</v>
      </c>
      <c r="I1740" s="49" t="e">
        <f t="shared" si="186"/>
        <v>#REF!</v>
      </c>
      <c r="J1740" s="116"/>
      <c r="K1740" s="116"/>
      <c r="L1740" s="116"/>
      <c r="N1740" s="49">
        <v>43.519799999999996</v>
      </c>
      <c r="O1740" s="49">
        <v>77.396000000000001</v>
      </c>
      <c r="P1740" s="49">
        <v>105</v>
      </c>
    </row>
    <row r="1741" spans="1:16" x14ac:dyDescent="0.3">
      <c r="A1741" s="49">
        <v>1695</v>
      </c>
      <c r="B1741" s="115">
        <f t="shared" si="182"/>
        <v>0.70834553440702774</v>
      </c>
      <c r="C1741" s="49">
        <f t="shared" si="183"/>
        <v>1788.2791073997525</v>
      </c>
      <c r="D1741" s="49">
        <f t="shared" si="184"/>
        <v>0.1803921568627451</v>
      </c>
      <c r="E1741" s="49">
        <f t="shared" si="184"/>
        <v>0.3054745098039216</v>
      </c>
      <c r="F1741" s="49">
        <f t="shared" si="184"/>
        <v>0.41108627450980395</v>
      </c>
      <c r="G1741" s="49" t="e">
        <f t="shared" si="186"/>
        <v>#REF!</v>
      </c>
      <c r="H1741" s="49" t="e">
        <f t="shared" si="186"/>
        <v>#REF!</v>
      </c>
      <c r="I1741" s="49" t="e">
        <f t="shared" si="186"/>
        <v>#REF!</v>
      </c>
      <c r="J1741" s="116"/>
      <c r="K1741" s="116"/>
      <c r="L1741" s="116"/>
      <c r="N1741" s="49">
        <v>46</v>
      </c>
      <c r="O1741" s="49">
        <v>77.896000000000001</v>
      </c>
      <c r="P1741" s="49">
        <v>104.827</v>
      </c>
    </row>
    <row r="1742" spans="1:16" x14ac:dyDescent="0.3">
      <c r="A1742" s="49">
        <v>1696</v>
      </c>
      <c r="B1742" s="115">
        <f t="shared" si="182"/>
        <v>0.70634455832113219</v>
      </c>
      <c r="C1742" s="49">
        <f t="shared" si="183"/>
        <v>1793.3450538796385</v>
      </c>
      <c r="D1742" s="49">
        <f t="shared" si="184"/>
        <v>0.17971647058823528</v>
      </c>
      <c r="E1742" s="49">
        <f t="shared" si="184"/>
        <v>0.30880392156862746</v>
      </c>
      <c r="F1742" s="49">
        <f t="shared" si="184"/>
        <v>0.40784313725490196</v>
      </c>
      <c r="G1742" s="49" t="e">
        <f t="shared" si="186"/>
        <v>#REF!</v>
      </c>
      <c r="H1742" s="49" t="e">
        <f t="shared" si="186"/>
        <v>#REF!</v>
      </c>
      <c r="I1742" s="49" t="e">
        <f t="shared" si="186"/>
        <v>#REF!</v>
      </c>
      <c r="J1742" s="116"/>
      <c r="K1742" s="116"/>
      <c r="L1742" s="116"/>
      <c r="N1742" s="49">
        <v>45.8277</v>
      </c>
      <c r="O1742" s="49">
        <v>78.745000000000005</v>
      </c>
      <c r="P1742" s="49">
        <v>104</v>
      </c>
    </row>
    <row r="1743" spans="1:16" x14ac:dyDescent="0.3">
      <c r="A1743" s="49">
        <v>1697</v>
      </c>
      <c r="B1743" s="115">
        <f t="shared" si="182"/>
        <v>0.70434358223523663</v>
      </c>
      <c r="C1743" s="49">
        <f t="shared" si="183"/>
        <v>1798.4397841463422</v>
      </c>
      <c r="D1743" s="49">
        <f t="shared" si="184"/>
        <v>0.1764705882352941</v>
      </c>
      <c r="E1743" s="49">
        <f t="shared" si="184"/>
        <v>0.30886666666666668</v>
      </c>
      <c r="F1743" s="49">
        <f t="shared" si="184"/>
        <v>0.40379999999999994</v>
      </c>
      <c r="G1743" s="49" t="e">
        <f t="shared" ref="G1743:I1758" si="187">G1742</f>
        <v>#REF!</v>
      </c>
      <c r="H1743" s="49" t="e">
        <f t="shared" si="187"/>
        <v>#REF!</v>
      </c>
      <c r="I1743" s="49" t="e">
        <f t="shared" si="187"/>
        <v>#REF!</v>
      </c>
      <c r="J1743" s="116"/>
      <c r="K1743" s="116"/>
      <c r="L1743" s="116"/>
      <c r="N1743" s="49">
        <v>45</v>
      </c>
      <c r="O1743" s="49">
        <v>78.760999999999996</v>
      </c>
      <c r="P1743" s="49">
        <v>102.96899999999999</v>
      </c>
    </row>
    <row r="1744" spans="1:16" x14ac:dyDescent="0.3">
      <c r="A1744" s="49">
        <v>1698</v>
      </c>
      <c r="B1744" s="115">
        <f t="shared" si="182"/>
        <v>0.70234260614934108</v>
      </c>
      <c r="C1744" s="49">
        <f t="shared" si="183"/>
        <v>1803.5635442151352</v>
      </c>
      <c r="D1744" s="49">
        <f t="shared" si="184"/>
        <v>0.1764705882352941</v>
      </c>
      <c r="E1744" s="49">
        <f t="shared" si="184"/>
        <v>0.31222352941176473</v>
      </c>
      <c r="F1744" s="49">
        <f t="shared" si="184"/>
        <v>0.3843137254901961</v>
      </c>
      <c r="G1744" s="49" t="e">
        <f t="shared" si="187"/>
        <v>#REF!</v>
      </c>
      <c r="H1744" s="49" t="e">
        <f t="shared" si="187"/>
        <v>#REF!</v>
      </c>
      <c r="I1744" s="49" t="e">
        <f t="shared" si="187"/>
        <v>#REF!</v>
      </c>
      <c r="J1744" s="116"/>
      <c r="K1744" s="116"/>
      <c r="L1744" s="116"/>
      <c r="N1744" s="49">
        <v>45</v>
      </c>
      <c r="O1744" s="49">
        <v>79.617000000000004</v>
      </c>
      <c r="P1744" s="49">
        <v>98</v>
      </c>
    </row>
    <row r="1745" spans="1:16" x14ac:dyDescent="0.3">
      <c r="A1745" s="49">
        <v>1699</v>
      </c>
      <c r="B1745" s="115">
        <f t="shared" si="182"/>
        <v>0.70034163006344552</v>
      </c>
      <c r="C1745" s="49">
        <f t="shared" si="183"/>
        <v>1808.7165829128926</v>
      </c>
      <c r="D1745" s="49">
        <f t="shared" si="184"/>
        <v>0.1764705882352941</v>
      </c>
      <c r="E1745" s="49">
        <f t="shared" si="184"/>
        <v>0.3127372549019608</v>
      </c>
      <c r="F1745" s="49">
        <f t="shared" si="184"/>
        <v>0.38297254901960781</v>
      </c>
      <c r="G1745" s="49" t="e">
        <f t="shared" si="187"/>
        <v>#REF!</v>
      </c>
      <c r="H1745" s="49" t="e">
        <f t="shared" si="187"/>
        <v>#REF!</v>
      </c>
      <c r="I1745" s="49" t="e">
        <f t="shared" si="187"/>
        <v>#REF!</v>
      </c>
      <c r="J1745" s="116"/>
      <c r="K1745" s="116"/>
      <c r="L1745" s="116"/>
      <c r="N1745" s="49">
        <v>45</v>
      </c>
      <c r="O1745" s="49">
        <v>79.748000000000005</v>
      </c>
      <c r="P1745" s="49">
        <v>97.658000000000001</v>
      </c>
    </row>
    <row r="1746" spans="1:16" x14ac:dyDescent="0.3">
      <c r="A1746" s="49">
        <v>1700</v>
      </c>
      <c r="B1746" s="115">
        <f t="shared" si="182"/>
        <v>0.69834065397754996</v>
      </c>
      <c r="C1746" s="49">
        <f t="shared" si="183"/>
        <v>1813.8991519183737</v>
      </c>
      <c r="D1746" s="49">
        <f t="shared" si="184"/>
        <v>0.17914235294117647</v>
      </c>
      <c r="E1746" s="49">
        <f t="shared" si="184"/>
        <v>0.31034509803921567</v>
      </c>
      <c r="F1746" s="49">
        <f t="shared" si="184"/>
        <v>0.37647058823529411</v>
      </c>
      <c r="G1746" s="49" t="e">
        <f t="shared" si="187"/>
        <v>#REF!</v>
      </c>
      <c r="H1746" s="49" t="e">
        <f t="shared" si="187"/>
        <v>#REF!</v>
      </c>
      <c r="I1746" s="49" t="e">
        <f t="shared" si="187"/>
        <v>#REF!</v>
      </c>
      <c r="J1746" s="116"/>
      <c r="K1746" s="116"/>
      <c r="L1746" s="116"/>
      <c r="N1746" s="49">
        <v>45.6813</v>
      </c>
      <c r="O1746" s="49">
        <v>79.138000000000005</v>
      </c>
      <c r="P1746" s="49">
        <v>96</v>
      </c>
    </row>
    <row r="1747" spans="1:16" x14ac:dyDescent="0.3">
      <c r="A1747" s="49">
        <v>1701</v>
      </c>
      <c r="B1747" s="115">
        <f t="shared" si="182"/>
        <v>0.69633967789165441</v>
      </c>
      <c r="C1747" s="49">
        <f t="shared" si="183"/>
        <v>1819.1115058031967</v>
      </c>
      <c r="D1747" s="49">
        <f t="shared" si="184"/>
        <v>0.19215686274509805</v>
      </c>
      <c r="E1747" s="49">
        <f t="shared" si="184"/>
        <v>0.313121568627451</v>
      </c>
      <c r="F1747" s="49">
        <f t="shared" si="184"/>
        <v>0.37513725490196076</v>
      </c>
      <c r="G1747" s="49" t="e">
        <f t="shared" si="187"/>
        <v>#REF!</v>
      </c>
      <c r="H1747" s="49" t="e">
        <f t="shared" si="187"/>
        <v>#REF!</v>
      </c>
      <c r="I1747" s="49" t="e">
        <f t="shared" si="187"/>
        <v>#REF!</v>
      </c>
      <c r="J1747" s="116"/>
      <c r="K1747" s="116"/>
      <c r="L1747" s="116"/>
      <c r="N1747" s="49">
        <v>49</v>
      </c>
      <c r="O1747" s="49">
        <v>79.846000000000004</v>
      </c>
      <c r="P1747" s="49">
        <v>95.66</v>
      </c>
    </row>
    <row r="1748" spans="1:16" x14ac:dyDescent="0.3">
      <c r="A1748" s="49">
        <v>1702</v>
      </c>
      <c r="B1748" s="115">
        <f t="shared" si="182"/>
        <v>0.69433870180575885</v>
      </c>
      <c r="C1748" s="49">
        <f t="shared" si="183"/>
        <v>1824.3539020735227</v>
      </c>
      <c r="D1748" s="49">
        <f t="shared" si="184"/>
        <v>0.19149294117647059</v>
      </c>
      <c r="E1748" s="49">
        <f t="shared" si="184"/>
        <v>0.3096627450980392</v>
      </c>
      <c r="F1748" s="49">
        <f t="shared" si="184"/>
        <v>0.36862745098039212</v>
      </c>
      <c r="G1748" s="49" t="e">
        <f t="shared" si="187"/>
        <v>#REF!</v>
      </c>
      <c r="H1748" s="49" t="e">
        <f t="shared" si="187"/>
        <v>#REF!</v>
      </c>
      <c r="I1748" s="49" t="e">
        <f t="shared" si="187"/>
        <v>#REF!</v>
      </c>
      <c r="J1748" s="116"/>
      <c r="K1748" s="116"/>
      <c r="L1748" s="116"/>
      <c r="N1748" s="49">
        <v>48.8307</v>
      </c>
      <c r="O1748" s="49">
        <v>78.963999999999999</v>
      </c>
      <c r="P1748" s="49">
        <v>94</v>
      </c>
    </row>
    <row r="1749" spans="1:16" x14ac:dyDescent="0.3">
      <c r="A1749" s="49">
        <v>1703</v>
      </c>
      <c r="B1749" s="115">
        <f t="shared" si="182"/>
        <v>0.6923377257198633</v>
      </c>
      <c r="C1749" s="49">
        <f t="shared" si="183"/>
        <v>1829.6266012124636</v>
      </c>
      <c r="D1749" s="49">
        <f t="shared" si="184"/>
        <v>0.18823529411764706</v>
      </c>
      <c r="E1749" s="49">
        <f t="shared" si="184"/>
        <v>0.30828235294117645</v>
      </c>
      <c r="F1749" s="49">
        <f t="shared" si="184"/>
        <v>0.36995294117647054</v>
      </c>
      <c r="G1749" s="49" t="e">
        <f t="shared" si="187"/>
        <v>#REF!</v>
      </c>
      <c r="H1749" s="49" t="e">
        <f t="shared" si="187"/>
        <v>#REF!</v>
      </c>
      <c r="I1749" s="49" t="e">
        <f t="shared" si="187"/>
        <v>#REF!</v>
      </c>
      <c r="J1749" s="116"/>
      <c r="K1749" s="116"/>
      <c r="L1749" s="116"/>
      <c r="N1749" s="49">
        <v>48</v>
      </c>
      <c r="O1749" s="49">
        <v>78.611999999999995</v>
      </c>
      <c r="P1749" s="49">
        <v>94.337999999999994</v>
      </c>
    </row>
    <row r="1750" spans="1:16" x14ac:dyDescent="0.3">
      <c r="A1750" s="49">
        <v>1704</v>
      </c>
      <c r="B1750" s="115">
        <f t="shared" si="182"/>
        <v>0.69033674963396774</v>
      </c>
      <c r="C1750" s="49">
        <f t="shared" si="183"/>
        <v>1834.9298667232244</v>
      </c>
      <c r="D1750" s="49">
        <f t="shared" si="184"/>
        <v>0.18823529411764706</v>
      </c>
      <c r="E1750" s="49">
        <f t="shared" si="184"/>
        <v>0.3111686274509804</v>
      </c>
      <c r="F1750" s="49">
        <f t="shared" si="184"/>
        <v>0.37647058823529411</v>
      </c>
      <c r="G1750" s="49" t="e">
        <f t="shared" si="187"/>
        <v>#REF!</v>
      </c>
      <c r="H1750" s="49" t="e">
        <f t="shared" si="187"/>
        <v>#REF!</v>
      </c>
      <c r="I1750" s="49" t="e">
        <f t="shared" si="187"/>
        <v>#REF!</v>
      </c>
      <c r="J1750" s="116"/>
      <c r="K1750" s="116"/>
      <c r="L1750" s="116"/>
      <c r="N1750" s="49">
        <v>48</v>
      </c>
      <c r="O1750" s="49">
        <v>79.347999999999999</v>
      </c>
      <c r="P1750" s="49">
        <v>96</v>
      </c>
    </row>
    <row r="1751" spans="1:16" x14ac:dyDescent="0.3">
      <c r="A1751" s="49">
        <v>1705</v>
      </c>
      <c r="B1751" s="115">
        <f t="shared" si="182"/>
        <v>0.68833577354807218</v>
      </c>
      <c r="C1751" s="49">
        <f t="shared" si="183"/>
        <v>1840.2639651730012</v>
      </c>
      <c r="D1751" s="49">
        <f t="shared" si="184"/>
        <v>0.18823529411764706</v>
      </c>
      <c r="E1751" s="49">
        <f t="shared" si="184"/>
        <v>0.30980392156862746</v>
      </c>
      <c r="F1751" s="49">
        <f t="shared" si="184"/>
        <v>0.37581176470588235</v>
      </c>
      <c r="G1751" s="49" t="e">
        <f t="shared" si="187"/>
        <v>#REF!</v>
      </c>
      <c r="H1751" s="49" t="e">
        <f t="shared" si="187"/>
        <v>#REF!</v>
      </c>
      <c r="I1751" s="49" t="e">
        <f t="shared" si="187"/>
        <v>#REF!</v>
      </c>
      <c r="J1751" s="116"/>
      <c r="K1751" s="116"/>
      <c r="L1751" s="116"/>
      <c r="N1751" s="49">
        <v>48</v>
      </c>
      <c r="O1751" s="49">
        <v>79</v>
      </c>
      <c r="P1751" s="49">
        <v>95.831999999999994</v>
      </c>
    </row>
    <row r="1752" spans="1:16" x14ac:dyDescent="0.3">
      <c r="A1752" s="49">
        <v>1706</v>
      </c>
      <c r="B1752" s="115">
        <f t="shared" si="182"/>
        <v>0.68633479746217663</v>
      </c>
      <c r="C1752" s="49">
        <f t="shared" si="183"/>
        <v>1845.6291662376454</v>
      </c>
      <c r="D1752" s="49">
        <f t="shared" si="184"/>
        <v>0.18560941176470586</v>
      </c>
      <c r="E1752" s="49">
        <f t="shared" si="184"/>
        <v>0.31045882352941179</v>
      </c>
      <c r="F1752" s="49">
        <f t="shared" si="184"/>
        <v>0.37254901960784315</v>
      </c>
      <c r="G1752" s="49" t="e">
        <f t="shared" si="187"/>
        <v>#REF!</v>
      </c>
      <c r="H1752" s="49" t="e">
        <f t="shared" si="187"/>
        <v>#REF!</v>
      </c>
      <c r="I1752" s="49" t="e">
        <f t="shared" si="187"/>
        <v>#REF!</v>
      </c>
      <c r="J1752" s="116"/>
      <c r="K1752" s="116"/>
      <c r="L1752" s="116"/>
      <c r="N1752" s="49">
        <v>47.330399999999997</v>
      </c>
      <c r="O1752" s="49">
        <v>79.167000000000002</v>
      </c>
      <c r="P1752" s="49">
        <v>95</v>
      </c>
    </row>
    <row r="1753" spans="1:16" x14ac:dyDescent="0.3">
      <c r="A1753" s="49">
        <v>1707</v>
      </c>
      <c r="B1753" s="115">
        <f t="shared" si="182"/>
        <v>0.68433382137628107</v>
      </c>
      <c r="C1753" s="49">
        <f t="shared" si="183"/>
        <v>1851.0257427471122</v>
      </c>
      <c r="D1753" s="49">
        <f t="shared" si="184"/>
        <v>0.17254901960784313</v>
      </c>
      <c r="E1753" s="49">
        <f t="shared" si="184"/>
        <v>0.3130705882352941</v>
      </c>
      <c r="F1753" s="49">
        <f t="shared" si="184"/>
        <v>0.37254901960784315</v>
      </c>
      <c r="G1753" s="49" t="e">
        <f t="shared" si="187"/>
        <v>#REF!</v>
      </c>
      <c r="H1753" s="49" t="e">
        <f t="shared" si="187"/>
        <v>#REF!</v>
      </c>
      <c r="I1753" s="49" t="e">
        <f t="shared" si="187"/>
        <v>#REF!</v>
      </c>
      <c r="J1753" s="116"/>
      <c r="K1753" s="116"/>
      <c r="L1753" s="116"/>
      <c r="N1753" s="49">
        <v>44</v>
      </c>
      <c r="O1753" s="49">
        <v>79.832999999999998</v>
      </c>
      <c r="P1753" s="49">
        <v>95</v>
      </c>
    </row>
    <row r="1754" spans="1:16" x14ac:dyDescent="0.3">
      <c r="A1754" s="49">
        <v>1708</v>
      </c>
      <c r="B1754" s="115">
        <f t="shared" si="182"/>
        <v>0.68233284529038551</v>
      </c>
      <c r="C1754" s="49">
        <f t="shared" si="183"/>
        <v>1856.4539707317078</v>
      </c>
      <c r="D1754" s="49">
        <f t="shared" si="184"/>
        <v>0.17458431372549019</v>
      </c>
      <c r="E1754" s="49">
        <f t="shared" si="184"/>
        <v>0.30891764705882352</v>
      </c>
      <c r="F1754" s="49">
        <f t="shared" si="184"/>
        <v>0.37254901960784315</v>
      </c>
      <c r="G1754" s="49" t="e">
        <f t="shared" si="187"/>
        <v>#REF!</v>
      </c>
      <c r="H1754" s="49" t="e">
        <f t="shared" si="187"/>
        <v>#REF!</v>
      </c>
      <c r="I1754" s="49" t="e">
        <f t="shared" si="187"/>
        <v>#REF!</v>
      </c>
      <c r="J1754" s="116"/>
      <c r="K1754" s="116"/>
      <c r="L1754" s="116"/>
      <c r="N1754" s="49">
        <v>44.518999999999998</v>
      </c>
      <c r="O1754" s="49">
        <v>78.774000000000001</v>
      </c>
      <c r="P1754" s="49">
        <v>95</v>
      </c>
    </row>
    <row r="1755" spans="1:16" x14ac:dyDescent="0.3">
      <c r="A1755" s="49">
        <v>1709</v>
      </c>
      <c r="B1755" s="115">
        <f t="shared" si="182"/>
        <v>0.68033186920448996</v>
      </c>
      <c r="C1755" s="49">
        <f t="shared" si="183"/>
        <v>1861.9141294691542</v>
      </c>
      <c r="D1755" s="49">
        <f t="shared" si="184"/>
        <v>0.18415882352941176</v>
      </c>
      <c r="E1755" s="49">
        <f t="shared" si="184"/>
        <v>0.30474509803921562</v>
      </c>
      <c r="F1755" s="49">
        <f t="shared" si="184"/>
        <v>0.37189803921568626</v>
      </c>
      <c r="G1755" s="49" t="e">
        <f t="shared" si="187"/>
        <v>#REF!</v>
      </c>
      <c r="H1755" s="49" t="e">
        <f t="shared" si="187"/>
        <v>#REF!</v>
      </c>
      <c r="I1755" s="49" t="e">
        <f t="shared" si="187"/>
        <v>#REF!</v>
      </c>
      <c r="J1755" s="116"/>
      <c r="K1755" s="116"/>
      <c r="L1755" s="116"/>
      <c r="N1755" s="49">
        <v>46.960500000000003</v>
      </c>
      <c r="O1755" s="49">
        <v>77.709999999999994</v>
      </c>
      <c r="P1755" s="49">
        <v>94.834000000000003</v>
      </c>
    </row>
    <row r="1756" spans="1:16" x14ac:dyDescent="0.3">
      <c r="A1756" s="49">
        <v>1710</v>
      </c>
      <c r="B1756" s="115">
        <f t="shared" si="182"/>
        <v>0.6783308931185944</v>
      </c>
      <c r="C1756" s="49">
        <f t="shared" si="183"/>
        <v>1867.406501532485</v>
      </c>
      <c r="D1756" s="49">
        <f t="shared" si="184"/>
        <v>0.18219450980392157</v>
      </c>
      <c r="E1756" s="49">
        <f t="shared" si="184"/>
        <v>0.3070705882352941</v>
      </c>
      <c r="F1756" s="49">
        <f t="shared" si="184"/>
        <v>0.36862745098039212</v>
      </c>
      <c r="G1756" s="49" t="e">
        <f t="shared" si="187"/>
        <v>#REF!</v>
      </c>
      <c r="H1756" s="49" t="e">
        <f t="shared" si="187"/>
        <v>#REF!</v>
      </c>
      <c r="I1756" s="49" t="e">
        <f t="shared" si="187"/>
        <v>#REF!</v>
      </c>
      <c r="J1756" s="116"/>
      <c r="K1756" s="116"/>
      <c r="L1756" s="116"/>
      <c r="N1756" s="49">
        <v>46.459600000000002</v>
      </c>
      <c r="O1756" s="49">
        <v>78.302999999999997</v>
      </c>
      <c r="P1756" s="49">
        <v>94</v>
      </c>
    </row>
    <row r="1757" spans="1:16" x14ac:dyDescent="0.3">
      <c r="A1757" s="49">
        <v>1711</v>
      </c>
      <c r="B1757" s="115">
        <f t="shared" si="182"/>
        <v>0.67632991703269885</v>
      </c>
      <c r="C1757" s="49">
        <f t="shared" si="183"/>
        <v>1872.931372838794</v>
      </c>
      <c r="D1757" s="49">
        <f t="shared" si="184"/>
        <v>0.17291058823529409</v>
      </c>
      <c r="E1757" s="49">
        <f t="shared" si="184"/>
        <v>0.30656470588235296</v>
      </c>
      <c r="F1757" s="49">
        <f t="shared" si="184"/>
        <v>0.36992156862745096</v>
      </c>
      <c r="G1757" s="49" t="e">
        <f t="shared" si="187"/>
        <v>#REF!</v>
      </c>
      <c r="H1757" s="49" t="e">
        <f t="shared" si="187"/>
        <v>#REF!</v>
      </c>
      <c r="I1757" s="49" t="e">
        <f t="shared" si="187"/>
        <v>#REF!</v>
      </c>
      <c r="J1757" s="116"/>
      <c r="K1757" s="116"/>
      <c r="L1757" s="116"/>
      <c r="N1757" s="49">
        <v>44.092199999999998</v>
      </c>
      <c r="O1757" s="49">
        <v>78.174000000000007</v>
      </c>
      <c r="P1757" s="49">
        <v>94.33</v>
      </c>
    </row>
    <row r="1758" spans="1:16" x14ac:dyDescent="0.3">
      <c r="A1758" s="49">
        <v>1712</v>
      </c>
      <c r="B1758" s="115">
        <f t="shared" si="182"/>
        <v>0.67432894094680329</v>
      </c>
      <c r="C1758" s="49">
        <f t="shared" si="183"/>
        <v>1878.4890326988498</v>
      </c>
      <c r="D1758" s="49">
        <f t="shared" si="184"/>
        <v>0.17415098039215685</v>
      </c>
      <c r="E1758" s="49">
        <f t="shared" si="184"/>
        <v>0.29999607843137255</v>
      </c>
      <c r="F1758" s="49">
        <f t="shared" si="184"/>
        <v>0.37647058823529411</v>
      </c>
      <c r="G1758" s="49" t="e">
        <f t="shared" si="187"/>
        <v>#REF!</v>
      </c>
      <c r="H1758" s="49" t="e">
        <f t="shared" si="187"/>
        <v>#REF!</v>
      </c>
      <c r="I1758" s="49" t="e">
        <f t="shared" si="187"/>
        <v>#REF!</v>
      </c>
      <c r="J1758" s="116"/>
      <c r="K1758" s="116"/>
      <c r="L1758" s="116"/>
      <c r="N1758" s="49">
        <v>44.408499999999997</v>
      </c>
      <c r="O1758" s="49">
        <v>76.498999999999995</v>
      </c>
      <c r="P1758" s="49">
        <v>96</v>
      </c>
    </row>
    <row r="1759" spans="1:16" x14ac:dyDescent="0.3">
      <c r="A1759" s="49">
        <v>1713</v>
      </c>
      <c r="B1759" s="115">
        <f t="shared" si="182"/>
        <v>0.67232796486090773</v>
      </c>
      <c r="C1759" s="49">
        <f t="shared" si="183"/>
        <v>1884.0797738675965</v>
      </c>
      <c r="D1759" s="49">
        <f t="shared" si="184"/>
        <v>0.17982392156862745</v>
      </c>
      <c r="E1759" s="49">
        <f t="shared" si="184"/>
        <v>0.29817647058823527</v>
      </c>
      <c r="F1759" s="49">
        <f t="shared" si="184"/>
        <v>0.37647058823529411</v>
      </c>
      <c r="G1759" s="49" t="e">
        <f t="shared" ref="G1759:I1774" si="188">G1758</f>
        <v>#REF!</v>
      </c>
      <c r="H1759" s="49" t="e">
        <f t="shared" si="188"/>
        <v>#REF!</v>
      </c>
      <c r="I1759" s="49" t="e">
        <f t="shared" si="188"/>
        <v>#REF!</v>
      </c>
      <c r="J1759" s="116"/>
      <c r="K1759" s="116"/>
      <c r="L1759" s="116"/>
      <c r="N1759" s="49">
        <v>45.8551</v>
      </c>
      <c r="O1759" s="49">
        <v>76.034999999999997</v>
      </c>
      <c r="P1759" s="49">
        <v>96</v>
      </c>
    </row>
    <row r="1760" spans="1:16" x14ac:dyDescent="0.3">
      <c r="A1760" s="49">
        <v>1714</v>
      </c>
      <c r="B1760" s="115">
        <f t="shared" si="182"/>
        <v>0.67032698877501218</v>
      </c>
      <c r="C1760" s="49">
        <f t="shared" si="183"/>
        <v>1889.7038925955594</v>
      </c>
      <c r="D1760" s="49">
        <f t="shared" si="184"/>
        <v>0.17854784313725489</v>
      </c>
      <c r="E1760" s="49">
        <f t="shared" si="184"/>
        <v>0.29469019607843139</v>
      </c>
      <c r="F1760" s="49">
        <f t="shared" si="184"/>
        <v>0.37647058823529411</v>
      </c>
      <c r="G1760" s="49" t="e">
        <f t="shared" si="188"/>
        <v>#REF!</v>
      </c>
      <c r="H1760" s="49" t="e">
        <f t="shared" si="188"/>
        <v>#REF!</v>
      </c>
      <c r="I1760" s="49" t="e">
        <f t="shared" si="188"/>
        <v>#REF!</v>
      </c>
      <c r="J1760" s="116"/>
      <c r="K1760" s="116"/>
      <c r="L1760" s="116"/>
      <c r="N1760" s="49">
        <v>45.529699999999998</v>
      </c>
      <c r="O1760" s="49">
        <v>75.146000000000001</v>
      </c>
      <c r="P1760" s="49">
        <v>96</v>
      </c>
    </row>
    <row r="1761" spans="1:16" x14ac:dyDescent="0.3">
      <c r="A1761" s="49">
        <v>1715</v>
      </c>
      <c r="B1761" s="115">
        <f t="shared" si="182"/>
        <v>0.66832601268911662</v>
      </c>
      <c r="C1761" s="49">
        <f t="shared" si="183"/>
        <v>1895.3616886811749</v>
      </c>
      <c r="D1761" s="49">
        <f t="shared" si="184"/>
        <v>0.17254901960784313</v>
      </c>
      <c r="E1761" s="49">
        <f t="shared" si="184"/>
        <v>0.29475686274509799</v>
      </c>
      <c r="F1761" s="49">
        <f t="shared" si="184"/>
        <v>0.37774901960784313</v>
      </c>
      <c r="G1761" s="49" t="e">
        <f t="shared" si="188"/>
        <v>#REF!</v>
      </c>
      <c r="H1761" s="49" t="e">
        <f t="shared" si="188"/>
        <v>#REF!</v>
      </c>
      <c r="I1761" s="49" t="e">
        <f t="shared" si="188"/>
        <v>#REF!</v>
      </c>
      <c r="J1761" s="116"/>
      <c r="K1761" s="116"/>
      <c r="L1761" s="116"/>
      <c r="N1761" s="49">
        <v>44</v>
      </c>
      <c r="O1761" s="49">
        <v>75.162999999999997</v>
      </c>
      <c r="P1761" s="49">
        <v>96.325999999999993</v>
      </c>
    </row>
    <row r="1762" spans="1:16" x14ac:dyDescent="0.3">
      <c r="A1762" s="49">
        <v>1716</v>
      </c>
      <c r="B1762" s="115">
        <f t="shared" si="182"/>
        <v>0.66632503660322107</v>
      </c>
      <c r="C1762" s="49">
        <f t="shared" si="183"/>
        <v>1901.0534655240613</v>
      </c>
      <c r="D1762" s="49">
        <f t="shared" si="184"/>
        <v>0.17269176470588235</v>
      </c>
      <c r="E1762" s="49">
        <f t="shared" si="184"/>
        <v>0.29748235294117648</v>
      </c>
      <c r="F1762" s="49">
        <f t="shared" si="184"/>
        <v>0.3843137254901961</v>
      </c>
      <c r="G1762" s="49" t="e">
        <f t="shared" si="188"/>
        <v>#REF!</v>
      </c>
      <c r="H1762" s="49" t="e">
        <f t="shared" si="188"/>
        <v>#REF!</v>
      </c>
      <c r="I1762" s="49" t="e">
        <f t="shared" si="188"/>
        <v>#REF!</v>
      </c>
      <c r="J1762" s="116"/>
      <c r="K1762" s="116"/>
      <c r="L1762" s="116"/>
      <c r="N1762" s="49">
        <v>44.0364</v>
      </c>
      <c r="O1762" s="49">
        <v>75.858000000000004</v>
      </c>
      <c r="P1762" s="49">
        <v>98</v>
      </c>
    </row>
    <row r="1763" spans="1:16" x14ac:dyDescent="0.3">
      <c r="A1763" s="49">
        <v>1717</v>
      </c>
      <c r="B1763" s="115">
        <f t="shared" si="182"/>
        <v>0.66432406051732551</v>
      </c>
      <c r="C1763" s="49">
        <f t="shared" si="183"/>
        <v>1906.7795301792542</v>
      </c>
      <c r="D1763" s="49">
        <f t="shared" si="184"/>
        <v>0.17353098039215686</v>
      </c>
      <c r="E1763" s="49">
        <f t="shared" si="184"/>
        <v>0.29451764705882355</v>
      </c>
      <c r="F1763" s="49">
        <f t="shared" si="184"/>
        <v>0.38494901960784311</v>
      </c>
      <c r="G1763" s="49" t="e">
        <f t="shared" si="188"/>
        <v>#REF!</v>
      </c>
      <c r="H1763" s="49" t="e">
        <f t="shared" si="188"/>
        <v>#REF!</v>
      </c>
      <c r="I1763" s="49" t="e">
        <f t="shared" si="188"/>
        <v>#REF!</v>
      </c>
      <c r="J1763" s="116"/>
      <c r="K1763" s="116"/>
      <c r="L1763" s="116"/>
      <c r="N1763" s="49">
        <v>44.250399999999999</v>
      </c>
      <c r="O1763" s="49">
        <v>75.102000000000004</v>
      </c>
      <c r="P1763" s="49">
        <v>98.162000000000006</v>
      </c>
    </row>
    <row r="1764" spans="1:16" x14ac:dyDescent="0.3">
      <c r="A1764" s="49">
        <v>1718</v>
      </c>
      <c r="B1764" s="115">
        <f t="shared" si="182"/>
        <v>0.66232308443142995</v>
      </c>
      <c r="C1764" s="49">
        <f t="shared" si="183"/>
        <v>1912.5401934124241</v>
      </c>
      <c r="D1764" s="49">
        <f t="shared" si="184"/>
        <v>0.17317607843137256</v>
      </c>
      <c r="E1764" s="49">
        <f t="shared" si="184"/>
        <v>0.29495686274509803</v>
      </c>
      <c r="F1764" s="49">
        <f t="shared" si="184"/>
        <v>0.38823529411764707</v>
      </c>
      <c r="G1764" s="49" t="e">
        <f t="shared" si="188"/>
        <v>#REF!</v>
      </c>
      <c r="H1764" s="49" t="e">
        <f t="shared" si="188"/>
        <v>#REF!</v>
      </c>
      <c r="I1764" s="49" t="e">
        <f t="shared" si="188"/>
        <v>#REF!</v>
      </c>
      <c r="J1764" s="116"/>
      <c r="K1764" s="116"/>
      <c r="L1764" s="116"/>
      <c r="N1764" s="49">
        <v>44.1599</v>
      </c>
      <c r="O1764" s="49">
        <v>75.213999999999999</v>
      </c>
      <c r="P1764" s="49">
        <v>99</v>
      </c>
    </row>
    <row r="1765" spans="1:16" x14ac:dyDescent="0.3">
      <c r="A1765" s="49">
        <v>1719</v>
      </c>
      <c r="B1765" s="115">
        <f t="shared" si="182"/>
        <v>0.6603221083455344</v>
      </c>
      <c r="C1765" s="49">
        <f t="shared" si="183"/>
        <v>1918.335769756098</v>
      </c>
      <c r="D1765" s="49">
        <f t="shared" si="184"/>
        <v>0.17100431372549019</v>
      </c>
      <c r="E1765" s="49">
        <f t="shared" si="184"/>
        <v>0.29720000000000002</v>
      </c>
      <c r="F1765" s="49">
        <f t="shared" si="184"/>
        <v>0.38760392156862744</v>
      </c>
      <c r="G1765" s="49" t="e">
        <f t="shared" si="188"/>
        <v>#REF!</v>
      </c>
      <c r="H1765" s="49" t="e">
        <f t="shared" si="188"/>
        <v>#REF!</v>
      </c>
      <c r="I1765" s="49" t="e">
        <f t="shared" si="188"/>
        <v>#REF!</v>
      </c>
      <c r="J1765" s="116"/>
      <c r="K1765" s="116"/>
      <c r="L1765" s="116"/>
      <c r="N1765" s="49">
        <v>43.606099999999998</v>
      </c>
      <c r="O1765" s="49">
        <v>75.786000000000001</v>
      </c>
      <c r="P1765" s="49">
        <v>98.838999999999999</v>
      </c>
    </row>
    <row r="1766" spans="1:16" x14ac:dyDescent="0.3">
      <c r="A1766" s="49">
        <v>1720</v>
      </c>
      <c r="B1766" s="115">
        <f t="shared" si="182"/>
        <v>0.65832113225963884</v>
      </c>
      <c r="C1766" s="49">
        <f t="shared" si="183"/>
        <v>1924.1665775669069</v>
      </c>
      <c r="D1766" s="49">
        <f t="shared" si="184"/>
        <v>0.17037411764705884</v>
      </c>
      <c r="E1766" s="49">
        <f t="shared" si="184"/>
        <v>0.29217254901960782</v>
      </c>
      <c r="F1766" s="49">
        <f t="shared" si="184"/>
        <v>0.3843137254901961</v>
      </c>
      <c r="G1766" s="49" t="e">
        <f t="shared" si="188"/>
        <v>#REF!</v>
      </c>
      <c r="H1766" s="49" t="e">
        <f t="shared" si="188"/>
        <v>#REF!</v>
      </c>
      <c r="I1766" s="49" t="e">
        <f t="shared" si="188"/>
        <v>#REF!</v>
      </c>
      <c r="J1766" s="116"/>
      <c r="K1766" s="116"/>
      <c r="L1766" s="116"/>
      <c r="N1766" s="49">
        <v>43.445399999999999</v>
      </c>
      <c r="O1766" s="49">
        <v>74.504000000000005</v>
      </c>
      <c r="P1766" s="49">
        <v>98</v>
      </c>
    </row>
    <row r="1767" spans="1:16" x14ac:dyDescent="0.3">
      <c r="A1767" s="49">
        <v>1721</v>
      </c>
      <c r="B1767" s="115">
        <f t="shared" si="182"/>
        <v>0.65632015617374329</v>
      </c>
      <c r="C1767" s="49">
        <f t="shared" si="183"/>
        <v>1930.0329390838792</v>
      </c>
      <c r="D1767" s="49">
        <f t="shared" si="184"/>
        <v>0.16610117647058822</v>
      </c>
      <c r="E1767" s="49">
        <f t="shared" si="184"/>
        <v>0.28175294117647054</v>
      </c>
      <c r="F1767" s="49">
        <f t="shared" si="184"/>
        <v>0.38745098039215686</v>
      </c>
      <c r="G1767" s="49" t="e">
        <f t="shared" si="188"/>
        <v>#REF!</v>
      </c>
      <c r="H1767" s="49" t="e">
        <f t="shared" si="188"/>
        <v>#REF!</v>
      </c>
      <c r="I1767" s="49" t="e">
        <f t="shared" si="188"/>
        <v>#REF!</v>
      </c>
      <c r="J1767" s="116"/>
      <c r="K1767" s="116"/>
      <c r="L1767" s="116"/>
      <c r="N1767" s="49">
        <v>42.355800000000002</v>
      </c>
      <c r="O1767" s="49">
        <v>71.846999999999994</v>
      </c>
      <c r="P1767" s="49">
        <v>98.8</v>
      </c>
    </row>
    <row r="1768" spans="1:16" x14ac:dyDescent="0.3">
      <c r="A1768" s="49">
        <v>1722</v>
      </c>
      <c r="B1768" s="115">
        <f t="shared" si="182"/>
        <v>0.65431918008784773</v>
      </c>
      <c r="C1768" s="49">
        <f t="shared" si="183"/>
        <v>1935.9351804878054</v>
      </c>
      <c r="D1768" s="49">
        <f t="shared" si="184"/>
        <v>0.16673882352941174</v>
      </c>
      <c r="E1768" s="49">
        <f t="shared" si="184"/>
        <v>0.27788627450980397</v>
      </c>
      <c r="F1768" s="49">
        <f t="shared" si="184"/>
        <v>0.40392156862745093</v>
      </c>
      <c r="G1768" s="49" t="e">
        <f t="shared" si="188"/>
        <v>#REF!</v>
      </c>
      <c r="H1768" s="49" t="e">
        <f t="shared" si="188"/>
        <v>#REF!</v>
      </c>
      <c r="I1768" s="49" t="e">
        <f t="shared" si="188"/>
        <v>#REF!</v>
      </c>
      <c r="J1768" s="116"/>
      <c r="K1768" s="116"/>
      <c r="L1768" s="116"/>
      <c r="N1768" s="49">
        <v>42.5184</v>
      </c>
      <c r="O1768" s="49">
        <v>70.861000000000004</v>
      </c>
      <c r="P1768" s="49">
        <v>103</v>
      </c>
    </row>
    <row r="1769" spans="1:16" x14ac:dyDescent="0.3">
      <c r="A1769" s="49">
        <v>1723</v>
      </c>
      <c r="B1769" s="115">
        <f t="shared" si="182"/>
        <v>0.65231820400195217</v>
      </c>
      <c r="C1769" s="49">
        <f t="shared" si="183"/>
        <v>1941.8736319616944</v>
      </c>
      <c r="D1769" s="49">
        <f t="shared" si="184"/>
        <v>0.16934509803921569</v>
      </c>
      <c r="E1769" s="49">
        <f t="shared" si="184"/>
        <v>0.27409019607843138</v>
      </c>
      <c r="F1769" s="49">
        <f t="shared" si="184"/>
        <v>0.40386666666666671</v>
      </c>
      <c r="G1769" s="49" t="e">
        <f t="shared" si="188"/>
        <v>#REF!</v>
      </c>
      <c r="H1769" s="49" t="e">
        <f t="shared" si="188"/>
        <v>#REF!</v>
      </c>
      <c r="I1769" s="49" t="e">
        <f t="shared" si="188"/>
        <v>#REF!</v>
      </c>
      <c r="J1769" s="116"/>
      <c r="K1769" s="116"/>
      <c r="L1769" s="116"/>
      <c r="N1769" s="49">
        <v>43.183</v>
      </c>
      <c r="O1769" s="49">
        <v>69.893000000000001</v>
      </c>
      <c r="P1769" s="49">
        <v>102.986</v>
      </c>
    </row>
    <row r="1770" spans="1:16" x14ac:dyDescent="0.3">
      <c r="A1770" s="49">
        <v>1724</v>
      </c>
      <c r="B1770" s="115">
        <f t="shared" si="182"/>
        <v>0.65031722791605662</v>
      </c>
      <c r="C1770" s="49">
        <f t="shared" si="183"/>
        <v>1947.8486277523457</v>
      </c>
      <c r="D1770" s="49">
        <f t="shared" si="184"/>
        <v>0.1687870588235294</v>
      </c>
      <c r="E1770" s="49">
        <f t="shared" si="184"/>
        <v>0.27233333333333332</v>
      </c>
      <c r="F1770" s="49">
        <f t="shared" si="184"/>
        <v>0.40337647058823534</v>
      </c>
      <c r="G1770" s="49" t="e">
        <f t="shared" si="188"/>
        <v>#REF!</v>
      </c>
      <c r="H1770" s="49" t="e">
        <f t="shared" si="188"/>
        <v>#REF!</v>
      </c>
      <c r="I1770" s="49" t="e">
        <f t="shared" si="188"/>
        <v>#REF!</v>
      </c>
      <c r="J1770" s="116"/>
      <c r="K1770" s="116"/>
      <c r="L1770" s="116"/>
      <c r="N1770" s="49">
        <v>43.040700000000001</v>
      </c>
      <c r="O1770" s="49">
        <v>69.444999999999993</v>
      </c>
      <c r="P1770" s="49">
        <v>102.861</v>
      </c>
    </row>
    <row r="1771" spans="1:16" x14ac:dyDescent="0.3">
      <c r="A1771" s="49">
        <v>1725</v>
      </c>
      <c r="B1771" s="115">
        <f t="shared" si="182"/>
        <v>0.64831625183016106</v>
      </c>
      <c r="C1771" s="49">
        <f t="shared" si="183"/>
        <v>1953.8605062330628</v>
      </c>
      <c r="D1771" s="49">
        <f t="shared" si="184"/>
        <v>0.16681882352941177</v>
      </c>
      <c r="E1771" s="49">
        <f t="shared" si="184"/>
        <v>0.27874117647058821</v>
      </c>
      <c r="F1771" s="49">
        <f t="shared" si="184"/>
        <v>0.4035333333333333</v>
      </c>
      <c r="G1771" s="49" t="e">
        <f t="shared" si="188"/>
        <v>#REF!</v>
      </c>
      <c r="H1771" s="49" t="e">
        <f t="shared" si="188"/>
        <v>#REF!</v>
      </c>
      <c r="I1771" s="49" t="e">
        <f t="shared" si="188"/>
        <v>#REF!</v>
      </c>
      <c r="J1771" s="116"/>
      <c r="K1771" s="116"/>
      <c r="L1771" s="116"/>
      <c r="N1771" s="49">
        <v>42.538800000000002</v>
      </c>
      <c r="O1771" s="49">
        <v>71.078999999999994</v>
      </c>
      <c r="P1771" s="49">
        <v>102.901</v>
      </c>
    </row>
    <row r="1772" spans="1:16" x14ac:dyDescent="0.3">
      <c r="A1772" s="49">
        <v>1726</v>
      </c>
      <c r="B1772" s="115">
        <f t="shared" si="182"/>
        <v>0.6463152757442655</v>
      </c>
      <c r="C1772" s="49">
        <f t="shared" si="183"/>
        <v>1959.9096099675305</v>
      </c>
      <c r="D1772" s="49">
        <f t="shared" si="184"/>
        <v>0.16581137254901959</v>
      </c>
      <c r="E1772" s="49">
        <f t="shared" si="184"/>
        <v>0.27719607843137256</v>
      </c>
      <c r="F1772" s="49">
        <f t="shared" si="184"/>
        <v>0.4057725490196078</v>
      </c>
      <c r="G1772" s="49" t="e">
        <f t="shared" si="188"/>
        <v>#REF!</v>
      </c>
      <c r="H1772" s="49" t="e">
        <f t="shared" si="188"/>
        <v>#REF!</v>
      </c>
      <c r="I1772" s="49" t="e">
        <f t="shared" si="188"/>
        <v>#REF!</v>
      </c>
      <c r="J1772" s="116"/>
      <c r="K1772" s="116"/>
      <c r="L1772" s="116"/>
      <c r="N1772" s="49">
        <v>42.2819</v>
      </c>
      <c r="O1772" s="49">
        <v>70.685000000000002</v>
      </c>
      <c r="P1772" s="49">
        <v>103.47199999999999</v>
      </c>
    </row>
    <row r="1773" spans="1:16" x14ac:dyDescent="0.3">
      <c r="A1773" s="49">
        <v>1727</v>
      </c>
      <c r="B1773" s="115">
        <f t="shared" si="182"/>
        <v>0.64431429965836995</v>
      </c>
      <c r="C1773" s="49">
        <f t="shared" si="183"/>
        <v>1965.9962857748831</v>
      </c>
      <c r="D1773" s="49">
        <f t="shared" si="184"/>
        <v>0.1605662745098039</v>
      </c>
      <c r="E1773" s="49">
        <f t="shared" si="184"/>
        <v>0.27041176470588235</v>
      </c>
      <c r="F1773" s="49">
        <f t="shared" si="184"/>
        <v>0.40686274509803921</v>
      </c>
      <c r="G1773" s="49" t="e">
        <f t="shared" si="188"/>
        <v>#REF!</v>
      </c>
      <c r="H1773" s="49" t="e">
        <f t="shared" si="188"/>
        <v>#REF!</v>
      </c>
      <c r="I1773" s="49" t="e">
        <f t="shared" si="188"/>
        <v>#REF!</v>
      </c>
      <c r="J1773" s="116"/>
      <c r="K1773" s="116"/>
      <c r="L1773" s="116"/>
      <c r="N1773" s="49">
        <v>40.944400000000002</v>
      </c>
      <c r="O1773" s="49">
        <v>68.954999999999998</v>
      </c>
      <c r="P1773" s="49">
        <v>103.75</v>
      </c>
    </row>
    <row r="1774" spans="1:16" x14ac:dyDescent="0.3">
      <c r="A1774" s="49">
        <v>1728</v>
      </c>
      <c r="B1774" s="115">
        <f t="shared" si="182"/>
        <v>0.64231332357247439</v>
      </c>
      <c r="C1774" s="49">
        <f t="shared" si="183"/>
        <v>1972.1208847959886</v>
      </c>
      <c r="D1774" s="49">
        <f t="shared" si="184"/>
        <v>0.15996941176470589</v>
      </c>
      <c r="E1774" s="49">
        <f t="shared" si="184"/>
        <v>0.26938039215686271</v>
      </c>
      <c r="F1774" s="49">
        <f t="shared" si="184"/>
        <v>0.41045490196078427</v>
      </c>
      <c r="G1774" s="49" t="e">
        <f t="shared" si="188"/>
        <v>#REF!</v>
      </c>
      <c r="H1774" s="49" t="e">
        <f t="shared" si="188"/>
        <v>#REF!</v>
      </c>
      <c r="I1774" s="49" t="e">
        <f t="shared" si="188"/>
        <v>#REF!</v>
      </c>
      <c r="J1774" s="116"/>
      <c r="K1774" s="116"/>
      <c r="L1774" s="116"/>
      <c r="N1774" s="49">
        <v>40.792200000000001</v>
      </c>
      <c r="O1774" s="49">
        <v>68.691999999999993</v>
      </c>
      <c r="P1774" s="49">
        <v>104.666</v>
      </c>
    </row>
    <row r="1775" spans="1:16" x14ac:dyDescent="0.3">
      <c r="A1775" s="49">
        <v>1729</v>
      </c>
      <c r="B1775" s="115">
        <f t="shared" ref="B1775:B1838" si="189">4.1/2049*(2049-A1775)</f>
        <v>0.64031234748657884</v>
      </c>
      <c r="C1775" s="49">
        <f t="shared" ref="C1775:C1838" si="190">0.4*18.6*78.1*2.18/B1775</f>
        <v>1978.2837625609761</v>
      </c>
      <c r="D1775" s="49">
        <f t="shared" ref="D1775:F1838" si="191">N1775/250/1.02</f>
        <v>0.15908470588235293</v>
      </c>
      <c r="E1775" s="49">
        <f t="shared" si="191"/>
        <v>0.26835294117647063</v>
      </c>
      <c r="F1775" s="49">
        <f t="shared" si="191"/>
        <v>0.4114901960784314</v>
      </c>
      <c r="G1775" s="49" t="e">
        <f t="shared" ref="G1775:I1790" si="192">G1774</f>
        <v>#REF!</v>
      </c>
      <c r="H1775" s="49" t="e">
        <f t="shared" si="192"/>
        <v>#REF!</v>
      </c>
      <c r="I1775" s="49" t="e">
        <f t="shared" si="192"/>
        <v>#REF!</v>
      </c>
      <c r="J1775" s="116"/>
      <c r="K1775" s="116"/>
      <c r="L1775" s="116"/>
      <c r="N1775" s="49">
        <v>40.566600000000001</v>
      </c>
      <c r="O1775" s="49">
        <v>68.430000000000007</v>
      </c>
      <c r="P1775" s="49">
        <v>104.93</v>
      </c>
    </row>
    <row r="1776" spans="1:16" x14ac:dyDescent="0.3">
      <c r="A1776" s="49">
        <v>1730</v>
      </c>
      <c r="B1776" s="115">
        <f t="shared" si="189"/>
        <v>0.63831137140068317</v>
      </c>
      <c r="C1776" s="49">
        <f t="shared" si="190"/>
        <v>1984.4852790580328</v>
      </c>
      <c r="D1776" s="49">
        <f t="shared" si="191"/>
        <v>0.15977725490196079</v>
      </c>
      <c r="E1776" s="49">
        <f t="shared" si="191"/>
        <v>0.25929411764705879</v>
      </c>
      <c r="F1776" s="49">
        <f t="shared" si="191"/>
        <v>0.4179176470588235</v>
      </c>
      <c r="G1776" s="49" t="e">
        <f t="shared" si="192"/>
        <v>#REF!</v>
      </c>
      <c r="H1776" s="49" t="e">
        <f t="shared" si="192"/>
        <v>#REF!</v>
      </c>
      <c r="I1776" s="49" t="e">
        <f t="shared" si="192"/>
        <v>#REF!</v>
      </c>
      <c r="J1776" s="116"/>
      <c r="K1776" s="116"/>
      <c r="L1776" s="116"/>
      <c r="N1776" s="49">
        <v>40.743200000000002</v>
      </c>
      <c r="O1776" s="49">
        <v>66.12</v>
      </c>
      <c r="P1776" s="49">
        <v>106.569</v>
      </c>
    </row>
    <row r="1777" spans="1:16" x14ac:dyDescent="0.3">
      <c r="A1777" s="49">
        <v>1731</v>
      </c>
      <c r="B1777" s="115">
        <f t="shared" si="189"/>
        <v>0.63631039531478761</v>
      </c>
      <c r="C1777" s="49">
        <f t="shared" si="190"/>
        <v>1990.7257988034983</v>
      </c>
      <c r="D1777" s="49">
        <f t="shared" si="191"/>
        <v>0.16359215686274511</v>
      </c>
      <c r="E1777" s="49">
        <f t="shared" si="191"/>
        <v>0.25303529411764702</v>
      </c>
      <c r="F1777" s="49">
        <f t="shared" si="191"/>
        <v>0.41667843137254901</v>
      </c>
      <c r="G1777" s="49" t="e">
        <f t="shared" si="192"/>
        <v>#REF!</v>
      </c>
      <c r="H1777" s="49" t="e">
        <f t="shared" si="192"/>
        <v>#REF!</v>
      </c>
      <c r="I1777" s="49" t="e">
        <f t="shared" si="192"/>
        <v>#REF!</v>
      </c>
      <c r="J1777" s="116"/>
      <c r="K1777" s="116"/>
      <c r="L1777" s="116"/>
      <c r="N1777" s="49">
        <v>41.716000000000001</v>
      </c>
      <c r="O1777" s="49">
        <v>64.524000000000001</v>
      </c>
      <c r="P1777" s="49">
        <v>106.253</v>
      </c>
    </row>
    <row r="1778" spans="1:16" x14ac:dyDescent="0.3">
      <c r="A1778" s="49">
        <v>1732</v>
      </c>
      <c r="B1778" s="115">
        <f t="shared" si="189"/>
        <v>0.63430941922889206</v>
      </c>
      <c r="C1778" s="49">
        <f t="shared" si="190"/>
        <v>1997.0056909132884</v>
      </c>
      <c r="D1778" s="49">
        <f t="shared" si="191"/>
        <v>0.16225333333333333</v>
      </c>
      <c r="E1778" s="49">
        <f t="shared" si="191"/>
        <v>0.25386274509803919</v>
      </c>
      <c r="F1778" s="49">
        <f t="shared" si="191"/>
        <v>0.41049803921568628</v>
      </c>
      <c r="G1778" s="49" t="e">
        <f t="shared" si="192"/>
        <v>#REF!</v>
      </c>
      <c r="H1778" s="49" t="e">
        <f t="shared" si="192"/>
        <v>#REF!</v>
      </c>
      <c r="I1778" s="49" t="e">
        <f t="shared" si="192"/>
        <v>#REF!</v>
      </c>
      <c r="J1778" s="116"/>
      <c r="K1778" s="116"/>
      <c r="L1778" s="116"/>
      <c r="N1778" s="49">
        <v>41.374600000000001</v>
      </c>
      <c r="O1778" s="49">
        <v>64.734999999999999</v>
      </c>
      <c r="P1778" s="49">
        <v>104.67700000000001</v>
      </c>
    </row>
    <row r="1779" spans="1:16" x14ac:dyDescent="0.3">
      <c r="A1779" s="49">
        <v>1733</v>
      </c>
      <c r="B1779" s="115">
        <f t="shared" si="189"/>
        <v>0.6323084431429965</v>
      </c>
      <c r="C1779" s="49">
        <f t="shared" si="190"/>
        <v>2003.3253291756723</v>
      </c>
      <c r="D1779" s="49">
        <f t="shared" si="191"/>
        <v>0.15165490196078429</v>
      </c>
      <c r="E1779" s="49">
        <f t="shared" si="191"/>
        <v>0.25437254901960782</v>
      </c>
      <c r="F1779" s="49">
        <f t="shared" si="191"/>
        <v>0.41245490196078433</v>
      </c>
      <c r="G1779" s="49" t="e">
        <f t="shared" si="192"/>
        <v>#REF!</v>
      </c>
      <c r="H1779" s="49" t="e">
        <f t="shared" si="192"/>
        <v>#REF!</v>
      </c>
      <c r="I1779" s="49" t="e">
        <f t="shared" si="192"/>
        <v>#REF!</v>
      </c>
      <c r="J1779" s="116"/>
      <c r="K1779" s="116"/>
      <c r="L1779" s="116"/>
      <c r="N1779" s="49">
        <v>38.671999999999997</v>
      </c>
      <c r="O1779" s="49">
        <v>64.864999999999995</v>
      </c>
      <c r="P1779" s="49">
        <v>105.176</v>
      </c>
    </row>
    <row r="1780" spans="1:16" x14ac:dyDescent="0.3">
      <c r="A1780" s="49">
        <v>1734</v>
      </c>
      <c r="B1780" s="115">
        <f t="shared" si="189"/>
        <v>0.63030746705710095</v>
      </c>
      <c r="C1780" s="49">
        <f t="shared" si="190"/>
        <v>2009.6850921254363</v>
      </c>
      <c r="D1780" s="49">
        <f t="shared" si="191"/>
        <v>0.15272509803921566</v>
      </c>
      <c r="E1780" s="49">
        <f t="shared" si="191"/>
        <v>0.25699215686274512</v>
      </c>
      <c r="F1780" s="49">
        <f t="shared" si="191"/>
        <v>0.42598823529411767</v>
      </c>
      <c r="G1780" s="49" t="e">
        <f t="shared" si="192"/>
        <v>#REF!</v>
      </c>
      <c r="H1780" s="49" t="e">
        <f t="shared" si="192"/>
        <v>#REF!</v>
      </c>
      <c r="I1780" s="49" t="e">
        <f t="shared" si="192"/>
        <v>#REF!</v>
      </c>
      <c r="J1780" s="116"/>
      <c r="K1780" s="116"/>
      <c r="L1780" s="116"/>
      <c r="N1780" s="49">
        <v>38.944899999999997</v>
      </c>
      <c r="O1780" s="49">
        <v>65.533000000000001</v>
      </c>
      <c r="P1780" s="49">
        <v>108.627</v>
      </c>
    </row>
    <row r="1781" spans="1:16" x14ac:dyDescent="0.3">
      <c r="A1781" s="49">
        <v>1735</v>
      </c>
      <c r="B1781" s="115">
        <f t="shared" si="189"/>
        <v>0.62830649097120539</v>
      </c>
      <c r="C1781" s="49">
        <f t="shared" si="190"/>
        <v>2016.0853631194664</v>
      </c>
      <c r="D1781" s="49">
        <f t="shared" si="191"/>
        <v>0.15794235294117648</v>
      </c>
      <c r="E1781" s="49">
        <f t="shared" si="191"/>
        <v>0.25277254901960783</v>
      </c>
      <c r="F1781" s="49">
        <f t="shared" si="191"/>
        <v>0.42516470588235294</v>
      </c>
      <c r="G1781" s="49" t="e">
        <f t="shared" si="192"/>
        <v>#REF!</v>
      </c>
      <c r="H1781" s="49" t="e">
        <f t="shared" si="192"/>
        <v>#REF!</v>
      </c>
      <c r="I1781" s="49" t="e">
        <f t="shared" si="192"/>
        <v>#REF!</v>
      </c>
      <c r="J1781" s="116"/>
      <c r="K1781" s="116"/>
      <c r="L1781" s="116"/>
      <c r="N1781" s="49">
        <v>40.275300000000001</v>
      </c>
      <c r="O1781" s="49">
        <v>64.456999999999994</v>
      </c>
      <c r="P1781" s="49">
        <v>108.417</v>
      </c>
    </row>
    <row r="1782" spans="1:16" x14ac:dyDescent="0.3">
      <c r="A1782" s="49">
        <v>1736</v>
      </c>
      <c r="B1782" s="115">
        <f t="shared" si="189"/>
        <v>0.62630551488530983</v>
      </c>
      <c r="C1782" s="49">
        <f t="shared" si="190"/>
        <v>2022.5265304137777</v>
      </c>
      <c r="D1782" s="49">
        <f t="shared" si="191"/>
        <v>0.15709058823529415</v>
      </c>
      <c r="E1782" s="49">
        <f t="shared" si="191"/>
        <v>0.24814117647058823</v>
      </c>
      <c r="F1782" s="49">
        <f t="shared" si="191"/>
        <v>0.41927058823529412</v>
      </c>
      <c r="G1782" s="49" t="e">
        <f t="shared" si="192"/>
        <v>#REF!</v>
      </c>
      <c r="H1782" s="49" t="e">
        <f t="shared" si="192"/>
        <v>#REF!</v>
      </c>
      <c r="I1782" s="49" t="e">
        <f t="shared" si="192"/>
        <v>#REF!</v>
      </c>
      <c r="J1782" s="116"/>
      <c r="K1782" s="116"/>
      <c r="L1782" s="116"/>
      <c r="N1782" s="49">
        <v>40.058100000000003</v>
      </c>
      <c r="O1782" s="49">
        <v>63.276000000000003</v>
      </c>
      <c r="P1782" s="49">
        <v>106.914</v>
      </c>
    </row>
    <row r="1783" spans="1:16" x14ac:dyDescent="0.3">
      <c r="A1783" s="49">
        <v>1737</v>
      </c>
      <c r="B1783" s="115">
        <f t="shared" si="189"/>
        <v>0.62430453879941428</v>
      </c>
      <c r="C1783" s="49">
        <f t="shared" si="190"/>
        <v>2029.0089872420269</v>
      </c>
      <c r="D1783" s="49">
        <f t="shared" si="191"/>
        <v>0.15294117647058822</v>
      </c>
      <c r="E1783" s="49">
        <f t="shared" si="191"/>
        <v>0.24818039215686272</v>
      </c>
      <c r="F1783" s="49">
        <f t="shared" si="191"/>
        <v>0.41719215686274513</v>
      </c>
      <c r="G1783" s="49" t="e">
        <f t="shared" si="192"/>
        <v>#REF!</v>
      </c>
      <c r="H1783" s="49" t="e">
        <f t="shared" si="192"/>
        <v>#REF!</v>
      </c>
      <c r="I1783" s="49" t="e">
        <f t="shared" si="192"/>
        <v>#REF!</v>
      </c>
      <c r="J1783" s="116"/>
      <c r="K1783" s="116"/>
      <c r="L1783" s="116"/>
      <c r="N1783" s="49">
        <v>39</v>
      </c>
      <c r="O1783" s="49">
        <v>63.286000000000001</v>
      </c>
      <c r="P1783" s="49">
        <v>106.384</v>
      </c>
    </row>
    <row r="1784" spans="1:16" x14ac:dyDescent="0.3">
      <c r="A1784" s="49">
        <v>1738</v>
      </c>
      <c r="B1784" s="115">
        <f t="shared" si="189"/>
        <v>0.62230356271351872</v>
      </c>
      <c r="C1784" s="49">
        <f t="shared" si="190"/>
        <v>2035.5331318955384</v>
      </c>
      <c r="D1784" s="49">
        <f t="shared" si="191"/>
        <v>0.15246274509803923</v>
      </c>
      <c r="E1784" s="49">
        <f t="shared" si="191"/>
        <v>0.24818039215686272</v>
      </c>
      <c r="F1784" s="49">
        <f t="shared" si="191"/>
        <v>0.40692941176470587</v>
      </c>
      <c r="G1784" s="49" t="e">
        <f t="shared" si="192"/>
        <v>#REF!</v>
      </c>
      <c r="H1784" s="49" t="e">
        <f t="shared" si="192"/>
        <v>#REF!</v>
      </c>
      <c r="I1784" s="49" t="e">
        <f t="shared" si="192"/>
        <v>#REF!</v>
      </c>
      <c r="J1784" s="116"/>
      <c r="K1784" s="116"/>
      <c r="L1784" s="116"/>
      <c r="N1784" s="49">
        <v>38.878</v>
      </c>
      <c r="O1784" s="49">
        <v>63.286000000000001</v>
      </c>
      <c r="P1784" s="49">
        <v>103.767</v>
      </c>
    </row>
    <row r="1785" spans="1:16" x14ac:dyDescent="0.3">
      <c r="A1785" s="49">
        <v>1739</v>
      </c>
      <c r="B1785" s="115">
        <f t="shared" si="189"/>
        <v>0.62030258662762316</v>
      </c>
      <c r="C1785" s="49">
        <f t="shared" si="190"/>
        <v>2042.0993678048787</v>
      </c>
      <c r="D1785" s="49">
        <f t="shared" si="191"/>
        <v>0.14968549019607844</v>
      </c>
      <c r="E1785" s="49">
        <f t="shared" si="191"/>
        <v>0.24143137254901958</v>
      </c>
      <c r="F1785" s="49">
        <f t="shared" si="191"/>
        <v>0.4042705882352941</v>
      </c>
      <c r="G1785" s="49" t="e">
        <f t="shared" si="192"/>
        <v>#REF!</v>
      </c>
      <c r="H1785" s="49" t="e">
        <f t="shared" si="192"/>
        <v>#REF!</v>
      </c>
      <c r="I1785" s="49" t="e">
        <f t="shared" si="192"/>
        <v>#REF!</v>
      </c>
      <c r="J1785" s="116"/>
      <c r="K1785" s="116"/>
      <c r="L1785" s="116"/>
      <c r="N1785" s="49">
        <v>38.169800000000002</v>
      </c>
      <c r="O1785" s="49">
        <v>61.564999999999998</v>
      </c>
      <c r="P1785" s="49">
        <v>103.089</v>
      </c>
    </row>
    <row r="1786" spans="1:16" x14ac:dyDescent="0.3">
      <c r="A1786" s="49">
        <v>1740</v>
      </c>
      <c r="B1786" s="115">
        <f t="shared" si="189"/>
        <v>0.61830161054172761</v>
      </c>
      <c r="C1786" s="49">
        <f t="shared" si="190"/>
        <v>2048.7081036230175</v>
      </c>
      <c r="D1786" s="49">
        <f t="shared" si="191"/>
        <v>0.15000392156862746</v>
      </c>
      <c r="E1786" s="49">
        <f t="shared" si="191"/>
        <v>0.24133333333333332</v>
      </c>
      <c r="F1786" s="49">
        <f t="shared" si="191"/>
        <v>0.3906705882352941</v>
      </c>
      <c r="G1786" s="49" t="e">
        <f t="shared" si="192"/>
        <v>#REF!</v>
      </c>
      <c r="H1786" s="49" t="e">
        <f t="shared" si="192"/>
        <v>#REF!</v>
      </c>
      <c r="I1786" s="49" t="e">
        <f t="shared" si="192"/>
        <v>#REF!</v>
      </c>
      <c r="J1786" s="116"/>
      <c r="K1786" s="116"/>
      <c r="L1786" s="116"/>
      <c r="N1786" s="49">
        <v>38.250999999999998</v>
      </c>
      <c r="O1786" s="49">
        <v>61.54</v>
      </c>
      <c r="P1786" s="49">
        <v>99.620999999999995</v>
      </c>
    </row>
    <row r="1787" spans="1:16" x14ac:dyDescent="0.3">
      <c r="A1787" s="49">
        <v>1741</v>
      </c>
      <c r="B1787" s="115">
        <f t="shared" si="189"/>
        <v>0.61630063445583205</v>
      </c>
      <c r="C1787" s="49">
        <f t="shared" si="190"/>
        <v>2055.3597533101051</v>
      </c>
      <c r="D1787" s="49">
        <f t="shared" si="191"/>
        <v>0.15248196078431372</v>
      </c>
      <c r="E1787" s="49">
        <f t="shared" si="191"/>
        <v>0.24121960784313726</v>
      </c>
      <c r="F1787" s="49">
        <f t="shared" si="191"/>
        <v>0.39034509803921569</v>
      </c>
      <c r="G1787" s="49" t="e">
        <f t="shared" si="192"/>
        <v>#REF!</v>
      </c>
      <c r="H1787" s="49" t="e">
        <f t="shared" si="192"/>
        <v>#REF!</v>
      </c>
      <c r="I1787" s="49" t="e">
        <f t="shared" si="192"/>
        <v>#REF!</v>
      </c>
      <c r="J1787" s="116"/>
      <c r="K1787" s="116"/>
      <c r="L1787" s="116"/>
      <c r="N1787" s="49">
        <v>38.882899999999999</v>
      </c>
      <c r="O1787" s="49">
        <v>61.511000000000003</v>
      </c>
      <c r="P1787" s="49">
        <v>99.537999999999997</v>
      </c>
    </row>
    <row r="1788" spans="1:16" x14ac:dyDescent="0.3">
      <c r="A1788" s="49">
        <v>1742</v>
      </c>
      <c r="B1788" s="115">
        <f t="shared" si="189"/>
        <v>0.6142996583699365</v>
      </c>
      <c r="C1788" s="49">
        <f t="shared" si="190"/>
        <v>2062.05473621991</v>
      </c>
      <c r="D1788" s="49">
        <f t="shared" si="191"/>
        <v>0.14975411764705882</v>
      </c>
      <c r="E1788" s="49">
        <f t="shared" si="191"/>
        <v>0.24121176470588235</v>
      </c>
      <c r="F1788" s="49">
        <f t="shared" si="191"/>
        <v>0.39023137254901963</v>
      </c>
      <c r="G1788" s="49" t="e">
        <f t="shared" si="192"/>
        <v>#REF!</v>
      </c>
      <c r="H1788" s="49" t="e">
        <f t="shared" si="192"/>
        <v>#REF!</v>
      </c>
      <c r="I1788" s="49" t="e">
        <f t="shared" si="192"/>
        <v>#REF!</v>
      </c>
      <c r="J1788" s="116"/>
      <c r="K1788" s="116"/>
      <c r="L1788" s="116"/>
      <c r="N1788" s="49">
        <v>38.1873</v>
      </c>
      <c r="O1788" s="49">
        <v>61.509</v>
      </c>
      <c r="P1788" s="49">
        <v>99.509</v>
      </c>
    </row>
    <row r="1789" spans="1:16" x14ac:dyDescent="0.3">
      <c r="A1789" s="49">
        <v>1743</v>
      </c>
      <c r="B1789" s="115">
        <f t="shared" si="189"/>
        <v>0.61229868228404094</v>
      </c>
      <c r="C1789" s="49">
        <f t="shared" si="190"/>
        <v>2068.7934771879491</v>
      </c>
      <c r="D1789" s="49">
        <f t="shared" si="191"/>
        <v>0.13358588235294119</v>
      </c>
      <c r="E1789" s="49">
        <f t="shared" si="191"/>
        <v>0.2404470588235294</v>
      </c>
      <c r="F1789" s="49">
        <f t="shared" si="191"/>
        <v>0.3876705882352941</v>
      </c>
      <c r="G1789" s="49" t="e">
        <f t="shared" si="192"/>
        <v>#REF!</v>
      </c>
      <c r="H1789" s="49" t="e">
        <f t="shared" si="192"/>
        <v>#REF!</v>
      </c>
      <c r="I1789" s="49" t="e">
        <f t="shared" si="192"/>
        <v>#REF!</v>
      </c>
      <c r="J1789" s="116"/>
      <c r="K1789" s="116"/>
      <c r="L1789" s="116"/>
      <c r="N1789" s="49">
        <v>34.064399999999999</v>
      </c>
      <c r="O1789" s="49">
        <v>61.314</v>
      </c>
      <c r="P1789" s="49">
        <v>98.855999999999995</v>
      </c>
    </row>
    <row r="1790" spans="1:16" x14ac:dyDescent="0.3">
      <c r="A1790" s="49">
        <v>1744</v>
      </c>
      <c r="B1790" s="115">
        <f t="shared" si="189"/>
        <v>0.61029770619814538</v>
      </c>
      <c r="C1790" s="49">
        <f t="shared" si="190"/>
        <v>2075.5764066213524</v>
      </c>
      <c r="D1790" s="49">
        <f t="shared" si="191"/>
        <v>0.1357729411764706</v>
      </c>
      <c r="E1790" s="49">
        <f t="shared" si="191"/>
        <v>0.23600392156862743</v>
      </c>
      <c r="F1790" s="49">
        <f t="shared" si="191"/>
        <v>0.37254901960784315</v>
      </c>
      <c r="G1790" s="49" t="e">
        <f t="shared" si="192"/>
        <v>#REF!</v>
      </c>
      <c r="H1790" s="49" t="e">
        <f t="shared" si="192"/>
        <v>#REF!</v>
      </c>
      <c r="I1790" s="49" t="e">
        <f t="shared" si="192"/>
        <v>#REF!</v>
      </c>
      <c r="J1790" s="116"/>
      <c r="K1790" s="116"/>
      <c r="L1790" s="116"/>
      <c r="N1790" s="49">
        <v>34.622100000000003</v>
      </c>
      <c r="O1790" s="49">
        <v>60.180999999999997</v>
      </c>
      <c r="P1790" s="49">
        <v>95</v>
      </c>
    </row>
    <row r="1791" spans="1:16" x14ac:dyDescent="0.3">
      <c r="A1791" s="49">
        <v>1745</v>
      </c>
      <c r="B1791" s="115">
        <f t="shared" si="189"/>
        <v>0.60829673011224983</v>
      </c>
      <c r="C1791" s="49">
        <f t="shared" si="190"/>
        <v>2082.4039605905014</v>
      </c>
      <c r="D1791" s="49">
        <f t="shared" si="191"/>
        <v>0.14897372549019608</v>
      </c>
      <c r="E1791" s="49">
        <f t="shared" si="191"/>
        <v>0.23747843137254901</v>
      </c>
      <c r="F1791" s="49">
        <f t="shared" si="191"/>
        <v>0.37191372549019602</v>
      </c>
      <c r="G1791" s="49" t="e">
        <f t="shared" ref="G1791:I1806" si="193">G1790</f>
        <v>#REF!</v>
      </c>
      <c r="H1791" s="49" t="e">
        <f t="shared" si="193"/>
        <v>#REF!</v>
      </c>
      <c r="I1791" s="49" t="e">
        <f t="shared" si="193"/>
        <v>#REF!</v>
      </c>
      <c r="J1791" s="116"/>
      <c r="K1791" s="116"/>
      <c r="L1791" s="116"/>
      <c r="N1791" s="49">
        <v>37.988300000000002</v>
      </c>
      <c r="O1791" s="49">
        <v>60.557000000000002</v>
      </c>
      <c r="P1791" s="49">
        <v>94.837999999999994</v>
      </c>
    </row>
    <row r="1792" spans="1:16" x14ac:dyDescent="0.3">
      <c r="A1792" s="49">
        <v>1746</v>
      </c>
      <c r="B1792" s="115">
        <f t="shared" si="189"/>
        <v>0.60629575402635427</v>
      </c>
      <c r="C1792" s="49">
        <f t="shared" si="190"/>
        <v>2089.2765809224834</v>
      </c>
      <c r="D1792" s="49">
        <f t="shared" si="191"/>
        <v>0.14785960784313726</v>
      </c>
      <c r="E1792" s="49">
        <f t="shared" si="191"/>
        <v>0.2368392156862745</v>
      </c>
      <c r="F1792" s="49">
        <f t="shared" si="191"/>
        <v>0.36874901960784312</v>
      </c>
      <c r="G1792" s="49" t="e">
        <f t="shared" si="193"/>
        <v>#REF!</v>
      </c>
      <c r="H1792" s="49" t="e">
        <f t="shared" si="193"/>
        <v>#REF!</v>
      </c>
      <c r="I1792" s="49" t="e">
        <f t="shared" si="193"/>
        <v>#REF!</v>
      </c>
      <c r="J1792" s="116"/>
      <c r="K1792" s="116"/>
      <c r="L1792" s="116"/>
      <c r="N1792" s="49">
        <v>37.7042</v>
      </c>
      <c r="O1792" s="49">
        <v>60.393999999999998</v>
      </c>
      <c r="P1792" s="49">
        <v>94.031000000000006</v>
      </c>
    </row>
    <row r="1793" spans="1:16" x14ac:dyDescent="0.3">
      <c r="A1793" s="49">
        <v>1747</v>
      </c>
      <c r="B1793" s="115">
        <f t="shared" si="189"/>
        <v>0.60429477794045872</v>
      </c>
      <c r="C1793" s="49">
        <f t="shared" si="190"/>
        <v>2096.1947152963985</v>
      </c>
      <c r="D1793" s="49">
        <f t="shared" si="191"/>
        <v>0.14117647058823529</v>
      </c>
      <c r="E1793" s="49">
        <f t="shared" si="191"/>
        <v>0.23689411764705884</v>
      </c>
      <c r="F1793" s="49">
        <f t="shared" si="191"/>
        <v>0.3674941176470588</v>
      </c>
      <c r="G1793" s="49" t="e">
        <f t="shared" si="193"/>
        <v>#REF!</v>
      </c>
      <c r="H1793" s="49" t="e">
        <f t="shared" si="193"/>
        <v>#REF!</v>
      </c>
      <c r="I1793" s="49" t="e">
        <f t="shared" si="193"/>
        <v>#REF!</v>
      </c>
      <c r="J1793" s="116"/>
      <c r="K1793" s="116"/>
      <c r="L1793" s="116"/>
      <c r="N1793" s="49">
        <v>36</v>
      </c>
      <c r="O1793" s="49">
        <v>60.408000000000001</v>
      </c>
      <c r="P1793" s="49">
        <v>93.710999999999999</v>
      </c>
    </row>
    <row r="1794" spans="1:16" x14ac:dyDescent="0.3">
      <c r="A1794" s="49">
        <v>1748</v>
      </c>
      <c r="B1794" s="115">
        <f t="shared" si="189"/>
        <v>0.60229380185456316</v>
      </c>
      <c r="C1794" s="49">
        <f t="shared" si="190"/>
        <v>2103.1588173405726</v>
      </c>
      <c r="D1794" s="49">
        <f t="shared" si="191"/>
        <v>0.14175254901960785</v>
      </c>
      <c r="E1794" s="49">
        <f t="shared" si="191"/>
        <v>0.23728627450980391</v>
      </c>
      <c r="F1794" s="49">
        <f t="shared" si="191"/>
        <v>0.35794117647058826</v>
      </c>
      <c r="G1794" s="49" t="e">
        <f t="shared" si="193"/>
        <v>#REF!</v>
      </c>
      <c r="H1794" s="49" t="e">
        <f t="shared" si="193"/>
        <v>#REF!</v>
      </c>
      <c r="I1794" s="49" t="e">
        <f t="shared" si="193"/>
        <v>#REF!</v>
      </c>
      <c r="J1794" s="116"/>
      <c r="K1794" s="116"/>
      <c r="L1794" s="116"/>
      <c r="N1794" s="49">
        <v>36.146900000000002</v>
      </c>
      <c r="O1794" s="49">
        <v>60.508000000000003</v>
      </c>
      <c r="P1794" s="49">
        <v>91.275000000000006</v>
      </c>
    </row>
    <row r="1795" spans="1:16" x14ac:dyDescent="0.3">
      <c r="A1795" s="49">
        <v>1749</v>
      </c>
      <c r="B1795" s="115">
        <f t="shared" si="189"/>
        <v>0.6002928257686676</v>
      </c>
      <c r="C1795" s="49">
        <f t="shared" si="190"/>
        <v>2110.1693467317082</v>
      </c>
      <c r="D1795" s="49">
        <f t="shared" si="191"/>
        <v>0.14509803921568626</v>
      </c>
      <c r="E1795" s="49">
        <f t="shared" si="191"/>
        <v>0.23403529411764706</v>
      </c>
      <c r="F1795" s="49">
        <f t="shared" si="191"/>
        <v>0.35414901960784317</v>
      </c>
      <c r="G1795" s="49" t="e">
        <f t="shared" si="193"/>
        <v>#REF!</v>
      </c>
      <c r="H1795" s="49" t="e">
        <f t="shared" si="193"/>
        <v>#REF!</v>
      </c>
      <c r="I1795" s="49" t="e">
        <f t="shared" si="193"/>
        <v>#REF!</v>
      </c>
      <c r="J1795" s="116"/>
      <c r="K1795" s="116"/>
      <c r="L1795" s="116"/>
      <c r="N1795" s="49">
        <v>37</v>
      </c>
      <c r="O1795" s="49">
        <v>59.679000000000002</v>
      </c>
      <c r="P1795" s="49">
        <v>90.308000000000007</v>
      </c>
    </row>
    <row r="1796" spans="1:16" x14ac:dyDescent="0.3">
      <c r="A1796" s="49">
        <v>1750</v>
      </c>
      <c r="B1796" s="115">
        <f t="shared" si="189"/>
        <v>0.59829184968277205</v>
      </c>
      <c r="C1796" s="49">
        <f t="shared" si="190"/>
        <v>2117.2267692960281</v>
      </c>
      <c r="D1796" s="49">
        <f t="shared" si="191"/>
        <v>0.14509803921568626</v>
      </c>
      <c r="E1796" s="49">
        <f t="shared" si="191"/>
        <v>0.23413333333333333</v>
      </c>
      <c r="F1796" s="49">
        <f t="shared" si="191"/>
        <v>0.32897647058823526</v>
      </c>
      <c r="G1796" s="49" t="e">
        <f t="shared" si="193"/>
        <v>#REF!</v>
      </c>
      <c r="H1796" s="49" t="e">
        <f t="shared" si="193"/>
        <v>#REF!</v>
      </c>
      <c r="I1796" s="49" t="e">
        <f t="shared" si="193"/>
        <v>#REF!</v>
      </c>
      <c r="J1796" s="116"/>
      <c r="K1796" s="116"/>
      <c r="L1796" s="116"/>
      <c r="N1796" s="49">
        <v>37</v>
      </c>
      <c r="O1796" s="49">
        <v>59.704000000000001</v>
      </c>
      <c r="P1796" s="49">
        <v>83.888999999999996</v>
      </c>
    </row>
    <row r="1797" spans="1:16" x14ac:dyDescent="0.3">
      <c r="A1797" s="49">
        <v>1751</v>
      </c>
      <c r="B1797" s="115">
        <f t="shared" si="189"/>
        <v>0.59629087359687649</v>
      </c>
      <c r="C1797" s="49">
        <f t="shared" si="190"/>
        <v>2124.3315571124576</v>
      </c>
      <c r="D1797" s="49">
        <f t="shared" si="191"/>
        <v>0.14509803921568626</v>
      </c>
      <c r="E1797" s="49">
        <f t="shared" si="191"/>
        <v>0.23381176470588236</v>
      </c>
      <c r="F1797" s="49">
        <f t="shared" si="191"/>
        <v>0.32951764705882353</v>
      </c>
      <c r="G1797" s="49" t="e">
        <f t="shared" si="193"/>
        <v>#REF!</v>
      </c>
      <c r="H1797" s="49" t="e">
        <f t="shared" si="193"/>
        <v>#REF!</v>
      </c>
      <c r="I1797" s="49" t="e">
        <f t="shared" si="193"/>
        <v>#REF!</v>
      </c>
      <c r="J1797" s="116"/>
      <c r="K1797" s="116"/>
      <c r="L1797" s="116"/>
      <c r="N1797" s="49">
        <v>37</v>
      </c>
      <c r="O1797" s="49">
        <v>59.622</v>
      </c>
      <c r="P1797" s="49">
        <v>84.027000000000001</v>
      </c>
    </row>
    <row r="1798" spans="1:16" x14ac:dyDescent="0.3">
      <c r="A1798" s="49">
        <v>1752</v>
      </c>
      <c r="B1798" s="115">
        <f t="shared" si="189"/>
        <v>0.59428989751098094</v>
      </c>
      <c r="C1798" s="49">
        <f t="shared" si="190"/>
        <v>2131.484188617887</v>
      </c>
      <c r="D1798" s="49">
        <f t="shared" si="191"/>
        <v>0.1439611764705882</v>
      </c>
      <c r="E1798" s="49">
        <f t="shared" si="191"/>
        <v>0.23194117647058823</v>
      </c>
      <c r="F1798" s="49">
        <f t="shared" si="191"/>
        <v>0.33430196078431373</v>
      </c>
      <c r="G1798" s="49" t="e">
        <f t="shared" si="193"/>
        <v>#REF!</v>
      </c>
      <c r="H1798" s="49" t="e">
        <f t="shared" si="193"/>
        <v>#REF!</v>
      </c>
      <c r="I1798" s="49" t="e">
        <f t="shared" si="193"/>
        <v>#REF!</v>
      </c>
      <c r="J1798" s="116"/>
      <c r="K1798" s="116"/>
      <c r="L1798" s="116"/>
      <c r="N1798" s="49">
        <v>36.710099999999997</v>
      </c>
      <c r="O1798" s="49">
        <v>59.145000000000003</v>
      </c>
      <c r="P1798" s="49">
        <v>85.247</v>
      </c>
    </row>
    <row r="1799" spans="1:16" x14ac:dyDescent="0.3">
      <c r="A1799" s="49">
        <v>1753</v>
      </c>
      <c r="B1799" s="115">
        <f t="shared" si="189"/>
        <v>0.59228892142508538</v>
      </c>
      <c r="C1799" s="49">
        <f t="shared" si="190"/>
        <v>2138.6851487145691</v>
      </c>
      <c r="D1799" s="49">
        <f t="shared" si="191"/>
        <v>0.13725490196078433</v>
      </c>
      <c r="E1799" s="49">
        <f t="shared" si="191"/>
        <v>0.23529411764705882</v>
      </c>
      <c r="F1799" s="49">
        <f t="shared" si="191"/>
        <v>0.32998823529411764</v>
      </c>
      <c r="G1799" s="49" t="e">
        <f t="shared" si="193"/>
        <v>#REF!</v>
      </c>
      <c r="H1799" s="49" t="e">
        <f t="shared" si="193"/>
        <v>#REF!</v>
      </c>
      <c r="I1799" s="49" t="e">
        <f t="shared" si="193"/>
        <v>#REF!</v>
      </c>
      <c r="J1799" s="116"/>
      <c r="K1799" s="116"/>
      <c r="L1799" s="116"/>
      <c r="N1799" s="49">
        <v>35</v>
      </c>
      <c r="O1799" s="49">
        <v>60</v>
      </c>
      <c r="P1799" s="49">
        <v>84.147000000000006</v>
      </c>
    </row>
    <row r="1800" spans="1:16" x14ac:dyDescent="0.3">
      <c r="A1800" s="49">
        <v>1754</v>
      </c>
      <c r="B1800" s="115">
        <f t="shared" si="189"/>
        <v>0.59028794533918982</v>
      </c>
      <c r="C1800" s="49">
        <f t="shared" si="190"/>
        <v>2145.934928879703</v>
      </c>
      <c r="D1800" s="49">
        <f t="shared" si="191"/>
        <v>0.13894862745098041</v>
      </c>
      <c r="E1800" s="49">
        <f t="shared" si="191"/>
        <v>0.23585882352941173</v>
      </c>
      <c r="F1800" s="49">
        <f t="shared" si="191"/>
        <v>0.30510196078431367</v>
      </c>
      <c r="G1800" s="49" t="e">
        <f t="shared" si="193"/>
        <v>#REF!</v>
      </c>
      <c r="H1800" s="49" t="e">
        <f t="shared" si="193"/>
        <v>#REF!</v>
      </c>
      <c r="I1800" s="49" t="e">
        <f t="shared" si="193"/>
        <v>#REF!</v>
      </c>
      <c r="J1800" s="116"/>
      <c r="K1800" s="116"/>
      <c r="L1800" s="116"/>
      <c r="N1800" s="49">
        <v>35.431899999999999</v>
      </c>
      <c r="O1800" s="49">
        <v>60.143999999999998</v>
      </c>
      <c r="P1800" s="49">
        <v>77.801000000000002</v>
      </c>
    </row>
    <row r="1801" spans="1:16" x14ac:dyDescent="0.3">
      <c r="A1801" s="49">
        <v>1755</v>
      </c>
      <c r="B1801" s="115">
        <f t="shared" si="189"/>
        <v>0.58828696925329427</v>
      </c>
      <c r="C1801" s="49">
        <f t="shared" si="190"/>
        <v>2153.2340272772531</v>
      </c>
      <c r="D1801" s="49">
        <f t="shared" si="191"/>
        <v>0.14901960784313725</v>
      </c>
      <c r="E1801" s="49">
        <f t="shared" si="191"/>
        <v>0.23875294117647058</v>
      </c>
      <c r="F1801" s="49">
        <f t="shared" si="191"/>
        <v>0.30529803921568627</v>
      </c>
      <c r="G1801" s="49" t="e">
        <f t="shared" si="193"/>
        <v>#REF!</v>
      </c>
      <c r="H1801" s="49" t="e">
        <f t="shared" si="193"/>
        <v>#REF!</v>
      </c>
      <c r="I1801" s="49" t="e">
        <f t="shared" si="193"/>
        <v>#REF!</v>
      </c>
      <c r="J1801" s="116"/>
      <c r="K1801" s="116"/>
      <c r="L1801" s="116"/>
      <c r="N1801" s="49">
        <v>38</v>
      </c>
      <c r="O1801" s="49">
        <v>60.881999999999998</v>
      </c>
      <c r="P1801" s="49">
        <v>77.850999999999999</v>
      </c>
    </row>
    <row r="1802" spans="1:16" x14ac:dyDescent="0.3">
      <c r="A1802" s="49">
        <v>1756</v>
      </c>
      <c r="B1802" s="115">
        <f t="shared" si="189"/>
        <v>0.58628599316739871</v>
      </c>
      <c r="C1802" s="49">
        <f t="shared" si="190"/>
        <v>2160.582948872056</v>
      </c>
      <c r="D1802" s="49">
        <f t="shared" si="191"/>
        <v>0.14733725490196078</v>
      </c>
      <c r="E1802" s="49">
        <f t="shared" si="191"/>
        <v>0.23532156862745096</v>
      </c>
      <c r="F1802" s="49">
        <f t="shared" si="191"/>
        <v>0.30588235294117644</v>
      </c>
      <c r="G1802" s="49" t="e">
        <f t="shared" si="193"/>
        <v>#REF!</v>
      </c>
      <c r="H1802" s="49" t="e">
        <f t="shared" si="193"/>
        <v>#REF!</v>
      </c>
      <c r="I1802" s="49" t="e">
        <f t="shared" si="193"/>
        <v>#REF!</v>
      </c>
      <c r="J1802" s="116"/>
      <c r="K1802" s="116"/>
      <c r="L1802" s="116"/>
      <c r="N1802" s="49">
        <v>37.570999999999998</v>
      </c>
      <c r="O1802" s="49">
        <v>60.006999999999998</v>
      </c>
      <c r="P1802" s="49">
        <v>78</v>
      </c>
    </row>
    <row r="1803" spans="1:16" x14ac:dyDescent="0.3">
      <c r="A1803" s="49">
        <v>1757</v>
      </c>
      <c r="B1803" s="115">
        <f t="shared" si="189"/>
        <v>0.58428501708150316</v>
      </c>
      <c r="C1803" s="49">
        <f t="shared" si="190"/>
        <v>2167.9822055462751</v>
      </c>
      <c r="D1803" s="49">
        <f t="shared" si="191"/>
        <v>0.13725490196078433</v>
      </c>
      <c r="E1803" s="49">
        <f t="shared" si="191"/>
        <v>0.23179607843137251</v>
      </c>
      <c r="F1803" s="49">
        <f t="shared" si="191"/>
        <v>0.30329803921568627</v>
      </c>
      <c r="G1803" s="49" t="e">
        <f t="shared" si="193"/>
        <v>#REF!</v>
      </c>
      <c r="H1803" s="49" t="e">
        <f t="shared" si="193"/>
        <v>#REF!</v>
      </c>
      <c r="I1803" s="49" t="e">
        <f t="shared" si="193"/>
        <v>#REF!</v>
      </c>
      <c r="J1803" s="116"/>
      <c r="K1803" s="116"/>
      <c r="L1803" s="116"/>
      <c r="N1803" s="49">
        <v>35</v>
      </c>
      <c r="O1803" s="49">
        <v>59.107999999999997</v>
      </c>
      <c r="P1803" s="49">
        <v>77.340999999999994</v>
      </c>
    </row>
    <row r="1804" spans="1:16" x14ac:dyDescent="0.3">
      <c r="A1804" s="49">
        <v>1758</v>
      </c>
      <c r="B1804" s="115">
        <f t="shared" si="189"/>
        <v>0.5822840409956076</v>
      </c>
      <c r="C1804" s="49">
        <f t="shared" si="190"/>
        <v>2175.4323162182554</v>
      </c>
      <c r="D1804" s="49">
        <f t="shared" si="191"/>
        <v>0.13836862745098039</v>
      </c>
      <c r="E1804" s="49">
        <f t="shared" si="191"/>
        <v>0.23142745098039216</v>
      </c>
      <c r="F1804" s="49">
        <f t="shared" si="191"/>
        <v>0.28746274509803921</v>
      </c>
      <c r="G1804" s="49" t="e">
        <f t="shared" si="193"/>
        <v>#REF!</v>
      </c>
      <c r="H1804" s="49" t="e">
        <f t="shared" si="193"/>
        <v>#REF!</v>
      </c>
      <c r="I1804" s="49" t="e">
        <f t="shared" si="193"/>
        <v>#REF!</v>
      </c>
      <c r="J1804" s="116"/>
      <c r="K1804" s="116"/>
      <c r="L1804" s="116"/>
      <c r="N1804" s="49">
        <v>35.283999999999999</v>
      </c>
      <c r="O1804" s="49">
        <v>59.014000000000003</v>
      </c>
      <c r="P1804" s="49">
        <v>73.302999999999997</v>
      </c>
    </row>
    <row r="1805" spans="1:16" x14ac:dyDescent="0.3">
      <c r="A1805" s="49">
        <v>1759</v>
      </c>
      <c r="B1805" s="115">
        <f t="shared" si="189"/>
        <v>0.58028306490971204</v>
      </c>
      <c r="C1805" s="49">
        <f t="shared" si="190"/>
        <v>2182.9338069638357</v>
      </c>
      <c r="D1805" s="49">
        <f t="shared" si="191"/>
        <v>0.14509803921568626</v>
      </c>
      <c r="E1805" s="49">
        <f t="shared" si="191"/>
        <v>0.23222745098039219</v>
      </c>
      <c r="F1805" s="49">
        <f t="shared" si="191"/>
        <v>0.28926666666666667</v>
      </c>
      <c r="G1805" s="49" t="e">
        <f t="shared" si="193"/>
        <v>#REF!</v>
      </c>
      <c r="H1805" s="49" t="e">
        <f t="shared" si="193"/>
        <v>#REF!</v>
      </c>
      <c r="I1805" s="49" t="e">
        <f t="shared" si="193"/>
        <v>#REF!</v>
      </c>
      <c r="J1805" s="116"/>
      <c r="K1805" s="116"/>
      <c r="L1805" s="116"/>
      <c r="N1805" s="49">
        <v>37</v>
      </c>
      <c r="O1805" s="49">
        <v>59.218000000000004</v>
      </c>
      <c r="P1805" s="49">
        <v>73.763000000000005</v>
      </c>
    </row>
    <row r="1806" spans="1:16" x14ac:dyDescent="0.3">
      <c r="A1806" s="49">
        <v>1760</v>
      </c>
      <c r="B1806" s="115">
        <f t="shared" si="189"/>
        <v>0.57828208882381649</v>
      </c>
      <c r="C1806" s="49">
        <f t="shared" si="190"/>
        <v>2190.487211140181</v>
      </c>
      <c r="D1806" s="49">
        <f t="shared" si="191"/>
        <v>0.14399176470588235</v>
      </c>
      <c r="E1806" s="49">
        <f t="shared" si="191"/>
        <v>0.23497647058823529</v>
      </c>
      <c r="F1806" s="49">
        <f t="shared" si="191"/>
        <v>0.30196078431372547</v>
      </c>
      <c r="G1806" s="49" t="e">
        <f t="shared" si="193"/>
        <v>#REF!</v>
      </c>
      <c r="H1806" s="49" t="e">
        <f t="shared" si="193"/>
        <v>#REF!</v>
      </c>
      <c r="I1806" s="49" t="e">
        <f t="shared" si="193"/>
        <v>#REF!</v>
      </c>
      <c r="J1806" s="116"/>
      <c r="K1806" s="116"/>
      <c r="L1806" s="116"/>
      <c r="N1806" s="49">
        <v>36.7179</v>
      </c>
      <c r="O1806" s="49">
        <v>59.918999999999997</v>
      </c>
      <c r="P1806" s="49">
        <v>77</v>
      </c>
    </row>
    <row r="1807" spans="1:16" x14ac:dyDescent="0.3">
      <c r="A1807" s="49">
        <v>1761</v>
      </c>
      <c r="B1807" s="115">
        <f t="shared" si="189"/>
        <v>0.57628111273792093</v>
      </c>
      <c r="C1807" s="49">
        <f t="shared" si="190"/>
        <v>2198.0930695121956</v>
      </c>
      <c r="D1807" s="49">
        <f t="shared" si="191"/>
        <v>0.13725490196078433</v>
      </c>
      <c r="E1807" s="49">
        <f t="shared" si="191"/>
        <v>0.23212549019607842</v>
      </c>
      <c r="F1807" s="49">
        <f t="shared" si="191"/>
        <v>0.30140784313725488</v>
      </c>
      <c r="G1807" s="49" t="e">
        <f t="shared" ref="G1807:I1822" si="194">G1806</f>
        <v>#REF!</v>
      </c>
      <c r="H1807" s="49" t="e">
        <f t="shared" si="194"/>
        <v>#REF!</v>
      </c>
      <c r="I1807" s="49" t="e">
        <f t="shared" si="194"/>
        <v>#REF!</v>
      </c>
      <c r="J1807" s="116"/>
      <c r="K1807" s="116"/>
      <c r="L1807" s="116"/>
      <c r="N1807" s="49">
        <v>35</v>
      </c>
      <c r="O1807" s="49">
        <v>59.192</v>
      </c>
      <c r="P1807" s="49">
        <v>76.858999999999995</v>
      </c>
    </row>
    <row r="1808" spans="1:16" x14ac:dyDescent="0.3">
      <c r="A1808" s="49">
        <v>1762</v>
      </c>
      <c r="B1808" s="115">
        <f t="shared" si="189"/>
        <v>0.57428013665202537</v>
      </c>
      <c r="C1808" s="49">
        <f t="shared" si="190"/>
        <v>2205.7519303815761</v>
      </c>
      <c r="D1808" s="49">
        <f t="shared" si="191"/>
        <v>0.13670549019607844</v>
      </c>
      <c r="E1808" s="49">
        <f t="shared" si="191"/>
        <v>0.23475686274509802</v>
      </c>
      <c r="F1808" s="49">
        <f t="shared" si="191"/>
        <v>0.29803921568627451</v>
      </c>
      <c r="G1808" s="49" t="e">
        <f t="shared" si="194"/>
        <v>#REF!</v>
      </c>
      <c r="H1808" s="49" t="e">
        <f t="shared" si="194"/>
        <v>#REF!</v>
      </c>
      <c r="I1808" s="49" t="e">
        <f t="shared" si="194"/>
        <v>#REF!</v>
      </c>
      <c r="J1808" s="116"/>
      <c r="K1808" s="116"/>
      <c r="L1808" s="116"/>
      <c r="N1808" s="49">
        <v>34.859900000000003</v>
      </c>
      <c r="O1808" s="49">
        <v>59.863</v>
      </c>
      <c r="P1808" s="49">
        <v>76</v>
      </c>
    </row>
    <row r="1809" spans="1:16" x14ac:dyDescent="0.3">
      <c r="A1809" s="49">
        <v>1763</v>
      </c>
      <c r="B1809" s="115">
        <f t="shared" si="189"/>
        <v>0.57227916056612982</v>
      </c>
      <c r="C1809" s="49">
        <f t="shared" si="190"/>
        <v>2213.4643497185748</v>
      </c>
      <c r="D1809" s="49">
        <f t="shared" si="191"/>
        <v>0.13333333333333333</v>
      </c>
      <c r="E1809" s="49">
        <f t="shared" si="191"/>
        <v>0.23144313725490195</v>
      </c>
      <c r="F1809" s="49">
        <f t="shared" si="191"/>
        <v>0.29530196078431376</v>
      </c>
      <c r="G1809" s="49" t="e">
        <f t="shared" si="194"/>
        <v>#REF!</v>
      </c>
      <c r="H1809" s="49" t="e">
        <f t="shared" si="194"/>
        <v>#REF!</v>
      </c>
      <c r="I1809" s="49" t="e">
        <f t="shared" si="194"/>
        <v>#REF!</v>
      </c>
      <c r="J1809" s="116"/>
      <c r="K1809" s="116"/>
      <c r="L1809" s="116"/>
      <c r="N1809" s="49">
        <v>34</v>
      </c>
      <c r="O1809" s="49">
        <v>59.018000000000001</v>
      </c>
      <c r="P1809" s="49">
        <v>75.302000000000007</v>
      </c>
    </row>
    <row r="1810" spans="1:16" x14ac:dyDescent="0.3">
      <c r="A1810" s="49">
        <v>1764</v>
      </c>
      <c r="B1810" s="115">
        <f t="shared" si="189"/>
        <v>0.57027818448023426</v>
      </c>
      <c r="C1810" s="49">
        <f t="shared" si="190"/>
        <v>2221.2308912965345</v>
      </c>
      <c r="D1810" s="49">
        <f t="shared" si="191"/>
        <v>0.13442431372549019</v>
      </c>
      <c r="E1810" s="49">
        <f t="shared" si="191"/>
        <v>0.23082745098039215</v>
      </c>
      <c r="F1810" s="49">
        <f t="shared" si="191"/>
        <v>0.27843137254901956</v>
      </c>
      <c r="G1810" s="49" t="e">
        <f t="shared" si="194"/>
        <v>#REF!</v>
      </c>
      <c r="H1810" s="49" t="e">
        <f t="shared" si="194"/>
        <v>#REF!</v>
      </c>
      <c r="I1810" s="49" t="e">
        <f t="shared" si="194"/>
        <v>#REF!</v>
      </c>
      <c r="J1810" s="116"/>
      <c r="K1810" s="116"/>
      <c r="L1810" s="116"/>
      <c r="N1810" s="49">
        <v>34.278199999999998</v>
      </c>
      <c r="O1810" s="49">
        <v>58.860999999999997</v>
      </c>
      <c r="P1810" s="49">
        <v>71</v>
      </c>
    </row>
    <row r="1811" spans="1:16" x14ac:dyDescent="0.3">
      <c r="A1811" s="49">
        <v>1765</v>
      </c>
      <c r="B1811" s="115">
        <f t="shared" si="189"/>
        <v>0.56827720839433871</v>
      </c>
      <c r="C1811" s="49">
        <f t="shared" si="190"/>
        <v>2229.0521268292687</v>
      </c>
      <c r="D1811" s="49">
        <f t="shared" si="191"/>
        <v>0.14117647058823529</v>
      </c>
      <c r="E1811" s="49">
        <f t="shared" si="191"/>
        <v>0.22853725490196078</v>
      </c>
      <c r="F1811" s="49">
        <f t="shared" si="191"/>
        <v>0.27897647058823527</v>
      </c>
      <c r="G1811" s="49" t="e">
        <f t="shared" si="194"/>
        <v>#REF!</v>
      </c>
      <c r="H1811" s="49" t="e">
        <f t="shared" si="194"/>
        <v>#REF!</v>
      </c>
      <c r="I1811" s="49" t="e">
        <f t="shared" si="194"/>
        <v>#REF!</v>
      </c>
      <c r="J1811" s="116"/>
      <c r="K1811" s="116"/>
      <c r="L1811" s="116"/>
      <c r="N1811" s="49">
        <v>36</v>
      </c>
      <c r="O1811" s="49">
        <v>58.277000000000001</v>
      </c>
      <c r="P1811" s="49">
        <v>71.138999999999996</v>
      </c>
    </row>
    <row r="1812" spans="1:16" x14ac:dyDescent="0.3">
      <c r="A1812" s="49">
        <v>1766</v>
      </c>
      <c r="B1812" s="115">
        <f t="shared" si="189"/>
        <v>0.56627623230844315</v>
      </c>
      <c r="C1812" s="49">
        <f t="shared" si="190"/>
        <v>2236.9286361113509</v>
      </c>
      <c r="D1812" s="49">
        <f t="shared" si="191"/>
        <v>0.14063490196078429</v>
      </c>
      <c r="E1812" s="49">
        <f t="shared" si="191"/>
        <v>0.23524313725490195</v>
      </c>
      <c r="F1812" s="49">
        <f t="shared" si="191"/>
        <v>0.28235294117647058</v>
      </c>
      <c r="G1812" s="49" t="e">
        <f t="shared" si="194"/>
        <v>#REF!</v>
      </c>
      <c r="H1812" s="49" t="e">
        <f t="shared" si="194"/>
        <v>#REF!</v>
      </c>
      <c r="I1812" s="49" t="e">
        <f t="shared" si="194"/>
        <v>#REF!</v>
      </c>
      <c r="J1812" s="116"/>
      <c r="K1812" s="116"/>
      <c r="L1812" s="116"/>
      <c r="N1812" s="49">
        <v>35.861899999999999</v>
      </c>
      <c r="O1812" s="49">
        <v>59.987000000000002</v>
      </c>
      <c r="P1812" s="49">
        <v>72</v>
      </c>
    </row>
    <row r="1813" spans="1:16" x14ac:dyDescent="0.3">
      <c r="A1813" s="49">
        <v>1767</v>
      </c>
      <c r="B1813" s="115">
        <f t="shared" si="189"/>
        <v>0.56427525622254759</v>
      </c>
      <c r="C1813" s="49">
        <f t="shared" si="190"/>
        <v>2244.8610071613912</v>
      </c>
      <c r="D1813" s="49">
        <f t="shared" si="191"/>
        <v>0.13725490196078433</v>
      </c>
      <c r="E1813" s="49">
        <f t="shared" si="191"/>
        <v>0.23327450980392156</v>
      </c>
      <c r="F1813" s="49">
        <f t="shared" si="191"/>
        <v>0.28235294117647058</v>
      </c>
      <c r="G1813" s="49" t="e">
        <f t="shared" si="194"/>
        <v>#REF!</v>
      </c>
      <c r="H1813" s="49" t="e">
        <f t="shared" si="194"/>
        <v>#REF!</v>
      </c>
      <c r="I1813" s="49" t="e">
        <f t="shared" si="194"/>
        <v>#REF!</v>
      </c>
      <c r="J1813" s="116"/>
      <c r="K1813" s="116"/>
      <c r="L1813" s="116"/>
      <c r="N1813" s="49">
        <v>35</v>
      </c>
      <c r="O1813" s="49">
        <v>59.484999999999999</v>
      </c>
      <c r="P1813" s="49">
        <v>72</v>
      </c>
    </row>
    <row r="1814" spans="1:16" x14ac:dyDescent="0.3">
      <c r="A1814" s="49">
        <v>1768</v>
      </c>
      <c r="B1814" s="115">
        <f t="shared" si="189"/>
        <v>0.56227428013665204</v>
      </c>
      <c r="C1814" s="49">
        <f t="shared" si="190"/>
        <v>2252.8498363683711</v>
      </c>
      <c r="D1814" s="49">
        <f t="shared" si="191"/>
        <v>0.13671725490196079</v>
      </c>
      <c r="E1814" s="49">
        <f t="shared" si="191"/>
        <v>0.2236078431372549</v>
      </c>
      <c r="F1814" s="49">
        <f t="shared" si="191"/>
        <v>0.28235294117647058</v>
      </c>
      <c r="G1814" s="49" t="e">
        <f t="shared" si="194"/>
        <v>#REF!</v>
      </c>
      <c r="H1814" s="49" t="e">
        <f t="shared" si="194"/>
        <v>#REF!</v>
      </c>
      <c r="I1814" s="49" t="e">
        <f t="shared" si="194"/>
        <v>#REF!</v>
      </c>
      <c r="J1814" s="116"/>
      <c r="K1814" s="116"/>
      <c r="L1814" s="116"/>
      <c r="N1814" s="49">
        <v>34.862900000000003</v>
      </c>
      <c r="O1814" s="49">
        <v>57.02</v>
      </c>
      <c r="P1814" s="49">
        <v>72</v>
      </c>
    </row>
    <row r="1815" spans="1:16" x14ac:dyDescent="0.3">
      <c r="A1815" s="49">
        <v>1769</v>
      </c>
      <c r="B1815" s="115">
        <f t="shared" si="189"/>
        <v>0.56027330405075648</v>
      </c>
      <c r="C1815" s="49">
        <f t="shared" si="190"/>
        <v>2260.8957286411155</v>
      </c>
      <c r="D1815" s="49">
        <f t="shared" si="191"/>
        <v>0.13333333333333333</v>
      </c>
      <c r="E1815" s="49">
        <f t="shared" si="191"/>
        <v>0.22365098039215686</v>
      </c>
      <c r="F1815" s="49">
        <f t="shared" si="191"/>
        <v>0.28342352941176469</v>
      </c>
      <c r="G1815" s="49" t="e">
        <f t="shared" si="194"/>
        <v>#REF!</v>
      </c>
      <c r="H1815" s="49" t="e">
        <f t="shared" si="194"/>
        <v>#REF!</v>
      </c>
      <c r="I1815" s="49" t="e">
        <f t="shared" si="194"/>
        <v>#REF!</v>
      </c>
      <c r="J1815" s="116"/>
      <c r="K1815" s="116"/>
      <c r="L1815" s="116"/>
      <c r="N1815" s="49">
        <v>34</v>
      </c>
      <c r="O1815" s="49">
        <v>57.030999999999999</v>
      </c>
      <c r="P1815" s="49">
        <v>72.272999999999996</v>
      </c>
    </row>
    <row r="1816" spans="1:16" x14ac:dyDescent="0.3">
      <c r="A1816" s="49">
        <v>1770</v>
      </c>
      <c r="B1816" s="115">
        <f t="shared" si="189"/>
        <v>0.55827232796486093</v>
      </c>
      <c r="C1816" s="49">
        <f t="shared" si="190"/>
        <v>2268.9992975609762</v>
      </c>
      <c r="D1816" s="49">
        <f t="shared" si="191"/>
        <v>0.13333333333333333</v>
      </c>
      <c r="E1816" s="49">
        <f t="shared" si="191"/>
        <v>0.21929019607843137</v>
      </c>
      <c r="F1816" s="49">
        <f t="shared" si="191"/>
        <v>0.29019607843137252</v>
      </c>
      <c r="G1816" s="49" t="e">
        <f t="shared" si="194"/>
        <v>#REF!</v>
      </c>
      <c r="H1816" s="49" t="e">
        <f t="shared" si="194"/>
        <v>#REF!</v>
      </c>
      <c r="I1816" s="49" t="e">
        <f t="shared" si="194"/>
        <v>#REF!</v>
      </c>
      <c r="J1816" s="116"/>
      <c r="K1816" s="116"/>
      <c r="L1816" s="116"/>
      <c r="N1816" s="49">
        <v>34</v>
      </c>
      <c r="O1816" s="49">
        <v>55.918999999999997</v>
      </c>
      <c r="P1816" s="49">
        <v>74</v>
      </c>
    </row>
    <row r="1817" spans="1:16" x14ac:dyDescent="0.3">
      <c r="A1817" s="49">
        <v>1771</v>
      </c>
      <c r="B1817" s="115">
        <f t="shared" si="189"/>
        <v>0.55627135187896537</v>
      </c>
      <c r="C1817" s="49">
        <f t="shared" si="190"/>
        <v>2277.1611655378142</v>
      </c>
      <c r="D1817" s="49">
        <f t="shared" si="191"/>
        <v>0.13333333333333333</v>
      </c>
      <c r="E1817" s="49">
        <f t="shared" si="191"/>
        <v>0.21314509803921566</v>
      </c>
      <c r="F1817" s="49">
        <f t="shared" si="191"/>
        <v>0.29019607843137252</v>
      </c>
      <c r="G1817" s="49" t="e">
        <f t="shared" si="194"/>
        <v>#REF!</v>
      </c>
      <c r="H1817" s="49" t="e">
        <f t="shared" si="194"/>
        <v>#REF!</v>
      </c>
      <c r="I1817" s="49" t="e">
        <f t="shared" si="194"/>
        <v>#REF!</v>
      </c>
      <c r="J1817" s="116"/>
      <c r="K1817" s="116"/>
      <c r="L1817" s="116"/>
      <c r="N1817" s="49">
        <v>34</v>
      </c>
      <c r="O1817" s="49">
        <v>54.351999999999997</v>
      </c>
      <c r="P1817" s="49">
        <v>74</v>
      </c>
    </row>
    <row r="1818" spans="1:16" x14ac:dyDescent="0.3">
      <c r="A1818" s="49">
        <v>1772</v>
      </c>
      <c r="B1818" s="115">
        <f t="shared" si="189"/>
        <v>0.5542703757930697</v>
      </c>
      <c r="C1818" s="49">
        <f t="shared" si="190"/>
        <v>2285.3819639693593</v>
      </c>
      <c r="D1818" s="49">
        <f t="shared" si="191"/>
        <v>0.13280313725490195</v>
      </c>
      <c r="E1818" s="49">
        <f t="shared" si="191"/>
        <v>0.21650196078431372</v>
      </c>
      <c r="F1818" s="49">
        <f t="shared" si="191"/>
        <v>0.29019607843137252</v>
      </c>
      <c r="G1818" s="49" t="e">
        <f t="shared" si="194"/>
        <v>#REF!</v>
      </c>
      <c r="H1818" s="49" t="e">
        <f t="shared" si="194"/>
        <v>#REF!</v>
      </c>
      <c r="I1818" s="49" t="e">
        <f t="shared" si="194"/>
        <v>#REF!</v>
      </c>
      <c r="J1818" s="116"/>
      <c r="K1818" s="116"/>
      <c r="L1818" s="116"/>
      <c r="N1818" s="49">
        <v>33.864800000000002</v>
      </c>
      <c r="O1818" s="49">
        <v>55.207999999999998</v>
      </c>
      <c r="P1818" s="49">
        <v>74</v>
      </c>
    </row>
    <row r="1819" spans="1:16" x14ac:dyDescent="0.3">
      <c r="A1819" s="49">
        <v>1773</v>
      </c>
      <c r="B1819" s="115">
        <f t="shared" si="189"/>
        <v>0.55226939970717415</v>
      </c>
      <c r="C1819" s="49">
        <f t="shared" si="190"/>
        <v>2293.6623334040305</v>
      </c>
      <c r="D1819" s="49">
        <f t="shared" si="191"/>
        <v>0.12941176470588237</v>
      </c>
      <c r="E1819" s="49">
        <f t="shared" si="191"/>
        <v>0.21554509803921568</v>
      </c>
      <c r="F1819" s="49">
        <f t="shared" si="191"/>
        <v>0.29178039215686274</v>
      </c>
      <c r="G1819" s="49" t="e">
        <f t="shared" si="194"/>
        <v>#REF!</v>
      </c>
      <c r="H1819" s="49" t="e">
        <f t="shared" si="194"/>
        <v>#REF!</v>
      </c>
      <c r="I1819" s="49" t="e">
        <f t="shared" si="194"/>
        <v>#REF!</v>
      </c>
      <c r="J1819" s="116"/>
      <c r="K1819" s="116"/>
      <c r="L1819" s="116"/>
      <c r="N1819" s="49">
        <v>33</v>
      </c>
      <c r="O1819" s="49">
        <v>54.963999999999999</v>
      </c>
      <c r="P1819" s="49">
        <v>74.403999999999996</v>
      </c>
    </row>
    <row r="1820" spans="1:16" x14ac:dyDescent="0.3">
      <c r="A1820" s="49">
        <v>1774</v>
      </c>
      <c r="B1820" s="115">
        <f t="shared" si="189"/>
        <v>0.55026842362127859</v>
      </c>
      <c r="C1820" s="49">
        <f t="shared" si="190"/>
        <v>2302.0029237073181</v>
      </c>
      <c r="D1820" s="49">
        <f t="shared" si="191"/>
        <v>0.12888549019607842</v>
      </c>
      <c r="E1820" s="49">
        <f t="shared" si="191"/>
        <v>0.21448235294117646</v>
      </c>
      <c r="F1820" s="49">
        <f t="shared" si="191"/>
        <v>0.30196078431372547</v>
      </c>
      <c r="G1820" s="49" t="e">
        <f t="shared" si="194"/>
        <v>#REF!</v>
      </c>
      <c r="H1820" s="49" t="e">
        <f t="shared" si="194"/>
        <v>#REF!</v>
      </c>
      <c r="I1820" s="49" t="e">
        <f t="shared" si="194"/>
        <v>#REF!</v>
      </c>
      <c r="J1820" s="116"/>
      <c r="K1820" s="116"/>
      <c r="L1820" s="116"/>
      <c r="N1820" s="49">
        <v>32.8658</v>
      </c>
      <c r="O1820" s="49">
        <v>54.692999999999998</v>
      </c>
      <c r="P1820" s="49">
        <v>77</v>
      </c>
    </row>
    <row r="1821" spans="1:16" x14ac:dyDescent="0.3">
      <c r="A1821" s="49">
        <v>1775</v>
      </c>
      <c r="B1821" s="115">
        <f t="shared" si="189"/>
        <v>0.54826744753538303</v>
      </c>
      <c r="C1821" s="49">
        <f t="shared" si="190"/>
        <v>2310.4043942317971</v>
      </c>
      <c r="D1821" s="49">
        <f t="shared" si="191"/>
        <v>0.12549019607843137</v>
      </c>
      <c r="E1821" s="49">
        <f t="shared" si="191"/>
        <v>0.21301176470588234</v>
      </c>
      <c r="F1821" s="49">
        <f t="shared" si="191"/>
        <v>0.30248627450980392</v>
      </c>
      <c r="G1821" s="49" t="e">
        <f t="shared" si="194"/>
        <v>#REF!</v>
      </c>
      <c r="H1821" s="49" t="e">
        <f t="shared" si="194"/>
        <v>#REF!</v>
      </c>
      <c r="I1821" s="49" t="e">
        <f t="shared" si="194"/>
        <v>#REF!</v>
      </c>
      <c r="J1821" s="116"/>
      <c r="K1821" s="116"/>
      <c r="L1821" s="116"/>
      <c r="N1821" s="49">
        <v>32</v>
      </c>
      <c r="O1821" s="49">
        <v>54.317999999999998</v>
      </c>
      <c r="P1821" s="49">
        <v>77.134</v>
      </c>
    </row>
    <row r="1822" spans="1:16" x14ac:dyDescent="0.3">
      <c r="A1822" s="49">
        <v>1776</v>
      </c>
      <c r="B1822" s="115">
        <f t="shared" si="189"/>
        <v>0.54626647144948748</v>
      </c>
      <c r="C1822" s="49">
        <f t="shared" si="190"/>
        <v>2318.8674139908881</v>
      </c>
      <c r="D1822" s="49">
        <f t="shared" si="191"/>
        <v>0.12549019607843137</v>
      </c>
      <c r="E1822" s="49">
        <f t="shared" si="191"/>
        <v>0.20507058823529412</v>
      </c>
      <c r="F1822" s="49">
        <f t="shared" si="191"/>
        <v>0.30588235294117644</v>
      </c>
      <c r="G1822" s="49" t="e">
        <f t="shared" si="194"/>
        <v>#REF!</v>
      </c>
      <c r="H1822" s="49" t="e">
        <f t="shared" si="194"/>
        <v>#REF!</v>
      </c>
      <c r="I1822" s="49" t="e">
        <f t="shared" si="194"/>
        <v>#REF!</v>
      </c>
      <c r="J1822" s="116"/>
      <c r="K1822" s="116"/>
      <c r="L1822" s="116"/>
      <c r="N1822" s="49">
        <v>32</v>
      </c>
      <c r="O1822" s="49">
        <v>52.292999999999999</v>
      </c>
      <c r="P1822" s="49">
        <v>78</v>
      </c>
    </row>
    <row r="1823" spans="1:16" x14ac:dyDescent="0.3">
      <c r="A1823" s="49">
        <v>1777</v>
      </c>
      <c r="B1823" s="115">
        <f t="shared" si="189"/>
        <v>0.54426549536359192</v>
      </c>
      <c r="C1823" s="49">
        <f t="shared" si="190"/>
        <v>2327.392661836443</v>
      </c>
      <c r="D1823" s="49">
        <f t="shared" si="191"/>
        <v>0.12549019607843137</v>
      </c>
      <c r="E1823" s="49">
        <f t="shared" si="191"/>
        <v>0.20496078431372547</v>
      </c>
      <c r="F1823" s="49">
        <f t="shared" si="191"/>
        <v>0.30536078431372549</v>
      </c>
      <c r="G1823" s="49" t="e">
        <f t="shared" ref="G1823:I1838" si="195">G1822</f>
        <v>#REF!</v>
      </c>
      <c r="H1823" s="49" t="e">
        <f t="shared" si="195"/>
        <v>#REF!</v>
      </c>
      <c r="I1823" s="49" t="e">
        <f t="shared" si="195"/>
        <v>#REF!</v>
      </c>
      <c r="J1823" s="116"/>
      <c r="K1823" s="116"/>
      <c r="L1823" s="116"/>
      <c r="N1823" s="49">
        <v>32</v>
      </c>
      <c r="O1823" s="49">
        <v>52.265000000000001</v>
      </c>
      <c r="P1823" s="49">
        <v>77.867000000000004</v>
      </c>
    </row>
    <row r="1824" spans="1:16" x14ac:dyDescent="0.3">
      <c r="A1824" s="49">
        <v>1778</v>
      </c>
      <c r="B1824" s="115">
        <f t="shared" si="189"/>
        <v>0.54226451927769637</v>
      </c>
      <c r="C1824" s="49">
        <f t="shared" si="190"/>
        <v>2335.9808266402674</v>
      </c>
      <c r="D1824" s="49">
        <f t="shared" si="191"/>
        <v>0.12600901960784314</v>
      </c>
      <c r="E1824" s="49">
        <f t="shared" si="191"/>
        <v>0.21092941176470589</v>
      </c>
      <c r="F1824" s="49">
        <f t="shared" si="191"/>
        <v>0.30196078431372547</v>
      </c>
      <c r="G1824" s="49" t="e">
        <f t="shared" si="195"/>
        <v>#REF!</v>
      </c>
      <c r="H1824" s="49" t="e">
        <f t="shared" si="195"/>
        <v>#REF!</v>
      </c>
      <c r="I1824" s="49" t="e">
        <f t="shared" si="195"/>
        <v>#REF!</v>
      </c>
      <c r="J1824" s="116"/>
      <c r="K1824" s="116"/>
      <c r="L1824" s="116"/>
      <c r="N1824" s="49">
        <v>32.132300000000001</v>
      </c>
      <c r="O1824" s="49">
        <v>53.786999999999999</v>
      </c>
      <c r="P1824" s="49">
        <v>77</v>
      </c>
    </row>
    <row r="1825" spans="1:16" x14ac:dyDescent="0.3">
      <c r="A1825" s="49">
        <v>1779</v>
      </c>
      <c r="B1825" s="115">
        <f t="shared" si="189"/>
        <v>0.54026354319180081</v>
      </c>
      <c r="C1825" s="49">
        <f t="shared" si="190"/>
        <v>2344.6326074796757</v>
      </c>
      <c r="D1825" s="49">
        <f t="shared" si="191"/>
        <v>0.12941176470588237</v>
      </c>
      <c r="E1825" s="49">
        <f t="shared" si="191"/>
        <v>0.20450196078431371</v>
      </c>
      <c r="F1825" s="49">
        <f t="shared" si="191"/>
        <v>0.30247843137254904</v>
      </c>
      <c r="G1825" s="49" t="e">
        <f t="shared" si="195"/>
        <v>#REF!</v>
      </c>
      <c r="H1825" s="49" t="e">
        <f t="shared" si="195"/>
        <v>#REF!</v>
      </c>
      <c r="I1825" s="49" t="e">
        <f t="shared" si="195"/>
        <v>#REF!</v>
      </c>
      <c r="J1825" s="116"/>
      <c r="K1825" s="116"/>
      <c r="L1825" s="116"/>
      <c r="N1825" s="49">
        <v>33</v>
      </c>
      <c r="O1825" s="49">
        <v>52.148000000000003</v>
      </c>
      <c r="P1825" s="49">
        <v>77.132000000000005</v>
      </c>
    </row>
    <row r="1826" spans="1:16" x14ac:dyDescent="0.3">
      <c r="A1826" s="49">
        <v>1780</v>
      </c>
      <c r="B1826" s="115">
        <f t="shared" si="189"/>
        <v>0.53826256710590525</v>
      </c>
      <c r="C1826" s="49">
        <f t="shared" si="190"/>
        <v>2353.3487138271839</v>
      </c>
      <c r="D1826" s="49">
        <f t="shared" si="191"/>
        <v>0.12838196078431371</v>
      </c>
      <c r="E1826" s="49">
        <f t="shared" si="191"/>
        <v>0.19785490196078434</v>
      </c>
      <c r="F1826" s="49">
        <f t="shared" si="191"/>
        <v>0.30588235294117644</v>
      </c>
      <c r="G1826" s="49" t="e">
        <f t="shared" si="195"/>
        <v>#REF!</v>
      </c>
      <c r="H1826" s="49" t="e">
        <f t="shared" si="195"/>
        <v>#REF!</v>
      </c>
      <c r="I1826" s="49" t="e">
        <f t="shared" si="195"/>
        <v>#REF!</v>
      </c>
      <c r="J1826" s="116"/>
      <c r="K1826" s="116"/>
      <c r="L1826" s="116"/>
      <c r="N1826" s="49">
        <v>32.737400000000001</v>
      </c>
      <c r="O1826" s="49">
        <v>50.453000000000003</v>
      </c>
      <c r="P1826" s="49">
        <v>78</v>
      </c>
    </row>
    <row r="1827" spans="1:16" x14ac:dyDescent="0.3">
      <c r="A1827" s="49">
        <v>1781</v>
      </c>
      <c r="B1827" s="115">
        <f t="shared" si="189"/>
        <v>0.5362615910200097</v>
      </c>
      <c r="C1827" s="49">
        <f t="shared" si="190"/>
        <v>2362.1298657444495</v>
      </c>
      <c r="D1827" s="49">
        <f t="shared" si="191"/>
        <v>0.12156862745098039</v>
      </c>
      <c r="E1827" s="49">
        <f t="shared" si="191"/>
        <v>0.19819607843137255</v>
      </c>
      <c r="F1827" s="49">
        <f t="shared" si="191"/>
        <v>0.30434509803921572</v>
      </c>
      <c r="G1827" s="49" t="e">
        <f t="shared" si="195"/>
        <v>#REF!</v>
      </c>
      <c r="H1827" s="49" t="e">
        <f t="shared" si="195"/>
        <v>#REF!</v>
      </c>
      <c r="I1827" s="49" t="e">
        <f t="shared" si="195"/>
        <v>#REF!</v>
      </c>
      <c r="J1827" s="116"/>
      <c r="K1827" s="116"/>
      <c r="L1827" s="116"/>
      <c r="N1827" s="49">
        <v>31</v>
      </c>
      <c r="O1827" s="49">
        <v>50.54</v>
      </c>
      <c r="P1827" s="49">
        <v>77.608000000000004</v>
      </c>
    </row>
    <row r="1828" spans="1:16" x14ac:dyDescent="0.3">
      <c r="A1828" s="49">
        <v>1782</v>
      </c>
      <c r="B1828" s="115">
        <f t="shared" si="189"/>
        <v>0.53426061493411414</v>
      </c>
      <c r="C1828" s="49">
        <f t="shared" si="190"/>
        <v>2370.9767940805709</v>
      </c>
      <c r="D1828" s="49">
        <f t="shared" si="191"/>
        <v>0.12259058823529412</v>
      </c>
      <c r="E1828" s="49">
        <f t="shared" si="191"/>
        <v>0.19783529411764705</v>
      </c>
      <c r="F1828" s="49">
        <f t="shared" si="191"/>
        <v>0.29411764705882354</v>
      </c>
      <c r="G1828" s="49" t="e">
        <f t="shared" si="195"/>
        <v>#REF!</v>
      </c>
      <c r="H1828" s="49" t="e">
        <f t="shared" si="195"/>
        <v>#REF!</v>
      </c>
      <c r="I1828" s="49" t="e">
        <f t="shared" si="195"/>
        <v>#REF!</v>
      </c>
      <c r="J1828" s="116"/>
      <c r="K1828" s="116"/>
      <c r="L1828" s="116"/>
      <c r="N1828" s="49">
        <v>31.2606</v>
      </c>
      <c r="O1828" s="49">
        <v>50.448</v>
      </c>
      <c r="P1828" s="49">
        <v>75</v>
      </c>
    </row>
    <row r="1829" spans="1:16" x14ac:dyDescent="0.3">
      <c r="A1829" s="49">
        <v>1783</v>
      </c>
      <c r="B1829" s="115">
        <f t="shared" si="189"/>
        <v>0.53225963884821859</v>
      </c>
      <c r="C1829" s="49">
        <f t="shared" si="190"/>
        <v>2379.8902406748589</v>
      </c>
      <c r="D1829" s="49">
        <f t="shared" si="191"/>
        <v>0.12941176470588237</v>
      </c>
      <c r="E1829" s="49">
        <f t="shared" si="191"/>
        <v>0.19607843137254902</v>
      </c>
      <c r="F1829" s="49">
        <f t="shared" si="191"/>
        <v>0.29462745098039217</v>
      </c>
      <c r="G1829" s="49" t="e">
        <f t="shared" si="195"/>
        <v>#REF!</v>
      </c>
      <c r="H1829" s="49" t="e">
        <f t="shared" si="195"/>
        <v>#REF!</v>
      </c>
      <c r="I1829" s="49" t="e">
        <f t="shared" si="195"/>
        <v>#REF!</v>
      </c>
      <c r="J1829" s="116"/>
      <c r="K1829" s="116"/>
      <c r="L1829" s="116"/>
      <c r="N1829" s="49">
        <v>33</v>
      </c>
      <c r="O1829" s="49">
        <v>50</v>
      </c>
      <c r="P1829" s="49">
        <v>75.13</v>
      </c>
    </row>
    <row r="1830" spans="1:16" x14ac:dyDescent="0.3">
      <c r="A1830" s="49">
        <v>1784</v>
      </c>
      <c r="B1830" s="115">
        <f t="shared" si="189"/>
        <v>0.53025866276232303</v>
      </c>
      <c r="C1830" s="49">
        <f t="shared" si="190"/>
        <v>2388.8709585641977</v>
      </c>
      <c r="D1830" s="49">
        <f t="shared" si="191"/>
        <v>0.12823254901960784</v>
      </c>
      <c r="E1830" s="49">
        <f t="shared" si="191"/>
        <v>0.19506274509803923</v>
      </c>
      <c r="F1830" s="49">
        <f t="shared" si="191"/>
        <v>0.29803921568627451</v>
      </c>
      <c r="G1830" s="49" t="e">
        <f t="shared" si="195"/>
        <v>#REF!</v>
      </c>
      <c r="H1830" s="49" t="e">
        <f t="shared" si="195"/>
        <v>#REF!</v>
      </c>
      <c r="I1830" s="49" t="e">
        <f t="shared" si="195"/>
        <v>#REF!</v>
      </c>
      <c r="J1830" s="116"/>
      <c r="K1830" s="116"/>
      <c r="L1830" s="116"/>
      <c r="N1830" s="49">
        <v>32.699300000000001</v>
      </c>
      <c r="O1830" s="49">
        <v>49.741</v>
      </c>
      <c r="P1830" s="49">
        <v>76</v>
      </c>
    </row>
    <row r="1831" spans="1:16" x14ac:dyDescent="0.3">
      <c r="A1831" s="49">
        <v>1785</v>
      </c>
      <c r="B1831" s="115">
        <f t="shared" si="189"/>
        <v>0.52825768667642747</v>
      </c>
      <c r="C1831" s="49">
        <f t="shared" si="190"/>
        <v>2397.9197121951229</v>
      </c>
      <c r="D1831" s="49">
        <f t="shared" si="191"/>
        <v>0.12156862745098039</v>
      </c>
      <c r="E1831" s="49">
        <f t="shared" si="191"/>
        <v>0.18772941176470589</v>
      </c>
      <c r="F1831" s="49">
        <f t="shared" si="191"/>
        <v>0.29753333333333332</v>
      </c>
      <c r="G1831" s="49" t="e">
        <f t="shared" si="195"/>
        <v>#REF!</v>
      </c>
      <c r="H1831" s="49" t="e">
        <f t="shared" si="195"/>
        <v>#REF!</v>
      </c>
      <c r="I1831" s="49" t="e">
        <f t="shared" si="195"/>
        <v>#REF!</v>
      </c>
      <c r="J1831" s="116"/>
      <c r="K1831" s="116"/>
      <c r="L1831" s="116"/>
      <c r="N1831" s="49">
        <v>31</v>
      </c>
      <c r="O1831" s="49">
        <v>47.871000000000002</v>
      </c>
      <c r="P1831" s="49">
        <v>75.870999999999995</v>
      </c>
    </row>
    <row r="1832" spans="1:16" x14ac:dyDescent="0.3">
      <c r="A1832" s="49">
        <v>1786</v>
      </c>
      <c r="B1832" s="115">
        <f t="shared" si="189"/>
        <v>0.52625671059053192</v>
      </c>
      <c r="C1832" s="49">
        <f t="shared" si="190"/>
        <v>2407.0372776407316</v>
      </c>
      <c r="D1832" s="49">
        <f t="shared" si="191"/>
        <v>0.12059647058823528</v>
      </c>
      <c r="E1832" s="49">
        <f t="shared" si="191"/>
        <v>0.18452549019607842</v>
      </c>
      <c r="F1832" s="49">
        <f t="shared" si="191"/>
        <v>0.29411764705882354</v>
      </c>
      <c r="G1832" s="49" t="e">
        <f t="shared" si="195"/>
        <v>#REF!</v>
      </c>
      <c r="H1832" s="49" t="e">
        <f t="shared" si="195"/>
        <v>#REF!</v>
      </c>
      <c r="I1832" s="49" t="e">
        <f t="shared" si="195"/>
        <v>#REF!</v>
      </c>
      <c r="J1832" s="116"/>
      <c r="K1832" s="116"/>
      <c r="L1832" s="116"/>
      <c r="N1832" s="49">
        <v>30.752099999999999</v>
      </c>
      <c r="O1832" s="49">
        <v>47.054000000000002</v>
      </c>
      <c r="P1832" s="49">
        <v>75</v>
      </c>
    </row>
    <row r="1833" spans="1:16" x14ac:dyDescent="0.3">
      <c r="A1833" s="49">
        <v>1787</v>
      </c>
      <c r="B1833" s="115">
        <f t="shared" si="189"/>
        <v>0.52425573450463636</v>
      </c>
      <c r="C1833" s="49">
        <f t="shared" si="190"/>
        <v>2416.2244428225663</v>
      </c>
      <c r="D1833" s="49">
        <f t="shared" si="191"/>
        <v>0.11409882352941175</v>
      </c>
      <c r="E1833" s="49">
        <f t="shared" si="191"/>
        <v>0.18555294117647059</v>
      </c>
      <c r="F1833" s="49">
        <f t="shared" si="191"/>
        <v>0.2921137254901961</v>
      </c>
      <c r="G1833" s="49" t="e">
        <f t="shared" si="195"/>
        <v>#REF!</v>
      </c>
      <c r="H1833" s="49" t="e">
        <f t="shared" si="195"/>
        <v>#REF!</v>
      </c>
      <c r="I1833" s="49" t="e">
        <f t="shared" si="195"/>
        <v>#REF!</v>
      </c>
      <c r="J1833" s="116"/>
      <c r="K1833" s="116"/>
      <c r="L1833" s="116"/>
      <c r="N1833" s="49">
        <v>29.095199999999998</v>
      </c>
      <c r="O1833" s="49">
        <v>47.316000000000003</v>
      </c>
      <c r="P1833" s="49">
        <v>74.489000000000004</v>
      </c>
    </row>
    <row r="1834" spans="1:16" x14ac:dyDescent="0.3">
      <c r="A1834" s="49">
        <v>1788</v>
      </c>
      <c r="B1834" s="115">
        <f t="shared" si="189"/>
        <v>0.52225475841874081</v>
      </c>
      <c r="C1834" s="49">
        <f t="shared" si="190"/>
        <v>2425.4820077375953</v>
      </c>
      <c r="D1834" s="49">
        <f t="shared" si="191"/>
        <v>0.11420196078431373</v>
      </c>
      <c r="E1834" s="49">
        <f t="shared" si="191"/>
        <v>0.18354901960784314</v>
      </c>
      <c r="F1834" s="49">
        <f t="shared" si="191"/>
        <v>0.27843137254901956</v>
      </c>
      <c r="G1834" s="49" t="e">
        <f t="shared" si="195"/>
        <v>#REF!</v>
      </c>
      <c r="H1834" s="49" t="e">
        <f t="shared" si="195"/>
        <v>#REF!</v>
      </c>
      <c r="I1834" s="49" t="e">
        <f t="shared" si="195"/>
        <v>#REF!</v>
      </c>
      <c r="J1834" s="116"/>
      <c r="K1834" s="116"/>
      <c r="L1834" s="116"/>
      <c r="N1834" s="49">
        <v>29.121500000000001</v>
      </c>
      <c r="O1834" s="49">
        <v>46.805</v>
      </c>
      <c r="P1834" s="49">
        <v>71</v>
      </c>
    </row>
    <row r="1835" spans="1:16" x14ac:dyDescent="0.3">
      <c r="A1835" s="49">
        <v>1789</v>
      </c>
      <c r="B1835" s="115">
        <f t="shared" si="189"/>
        <v>0.52025378233284525</v>
      </c>
      <c r="C1835" s="49">
        <f t="shared" si="190"/>
        <v>2434.8107846904322</v>
      </c>
      <c r="D1835" s="49">
        <f t="shared" si="191"/>
        <v>0.11430549019607843</v>
      </c>
      <c r="E1835" s="49">
        <f t="shared" si="191"/>
        <v>0.1862</v>
      </c>
      <c r="F1835" s="49">
        <f t="shared" si="191"/>
        <v>0.27693725490196081</v>
      </c>
      <c r="G1835" s="49" t="e">
        <f t="shared" si="195"/>
        <v>#REF!</v>
      </c>
      <c r="H1835" s="49" t="e">
        <f t="shared" si="195"/>
        <v>#REF!</v>
      </c>
      <c r="I1835" s="49" t="e">
        <f t="shared" si="195"/>
        <v>#REF!</v>
      </c>
      <c r="J1835" s="116"/>
      <c r="K1835" s="116"/>
      <c r="L1835" s="116"/>
      <c r="N1835" s="49">
        <v>29.1479</v>
      </c>
      <c r="O1835" s="49">
        <v>47.481000000000002</v>
      </c>
      <c r="P1835" s="49">
        <v>70.619</v>
      </c>
    </row>
    <row r="1836" spans="1:16" x14ac:dyDescent="0.3">
      <c r="A1836" s="49">
        <v>1790</v>
      </c>
      <c r="B1836" s="115">
        <f t="shared" si="189"/>
        <v>0.51825280624694969</v>
      </c>
      <c r="C1836" s="49">
        <f t="shared" si="190"/>
        <v>2444.211598530936</v>
      </c>
      <c r="D1836" s="49">
        <f t="shared" si="191"/>
        <v>0.11473176470588234</v>
      </c>
      <c r="E1836" s="49">
        <f t="shared" si="191"/>
        <v>0.19022745098039218</v>
      </c>
      <c r="F1836" s="49">
        <f t="shared" si="191"/>
        <v>0.26666666666666666</v>
      </c>
      <c r="G1836" s="49" t="e">
        <f t="shared" si="195"/>
        <v>#REF!</v>
      </c>
      <c r="H1836" s="49" t="e">
        <f t="shared" si="195"/>
        <v>#REF!</v>
      </c>
      <c r="I1836" s="49" t="e">
        <f t="shared" si="195"/>
        <v>#REF!</v>
      </c>
      <c r="J1836" s="116"/>
      <c r="K1836" s="116"/>
      <c r="L1836" s="116"/>
      <c r="N1836" s="49">
        <v>29.256599999999999</v>
      </c>
      <c r="O1836" s="49">
        <v>48.508000000000003</v>
      </c>
      <c r="P1836" s="49">
        <v>68</v>
      </c>
    </row>
    <row r="1837" spans="1:16" x14ac:dyDescent="0.3">
      <c r="A1837" s="49">
        <v>1791</v>
      </c>
      <c r="B1837" s="115">
        <f t="shared" si="189"/>
        <v>0.51625183016105414</v>
      </c>
      <c r="C1837" s="49">
        <f t="shared" si="190"/>
        <v>2453.6852868973351</v>
      </c>
      <c r="D1837" s="49">
        <f t="shared" si="191"/>
        <v>0.11686039215686274</v>
      </c>
      <c r="E1837" s="49">
        <f t="shared" si="191"/>
        <v>0.18498039215686277</v>
      </c>
      <c r="F1837" s="49">
        <f t="shared" si="191"/>
        <v>0.26469019607843136</v>
      </c>
      <c r="G1837" s="49" t="e">
        <f t="shared" si="195"/>
        <v>#REF!</v>
      </c>
      <c r="H1837" s="49" t="e">
        <f t="shared" si="195"/>
        <v>#REF!</v>
      </c>
      <c r="I1837" s="49" t="e">
        <f t="shared" si="195"/>
        <v>#REF!</v>
      </c>
      <c r="J1837" s="116"/>
      <c r="K1837" s="116"/>
      <c r="L1837" s="116"/>
      <c r="N1837" s="49">
        <v>29.799399999999999</v>
      </c>
      <c r="O1837" s="49">
        <v>47.17</v>
      </c>
      <c r="P1837" s="49">
        <v>67.495999999999995</v>
      </c>
    </row>
    <row r="1838" spans="1:16" x14ac:dyDescent="0.3">
      <c r="A1838" s="49">
        <v>1792</v>
      </c>
      <c r="B1838" s="115">
        <f t="shared" si="189"/>
        <v>0.51425085407515858</v>
      </c>
      <c r="C1838" s="49">
        <f t="shared" si="190"/>
        <v>2463.2327004650288</v>
      </c>
      <c r="D1838" s="49">
        <f t="shared" si="191"/>
        <v>0.11648862745098038</v>
      </c>
      <c r="E1838" s="49">
        <f t="shared" si="191"/>
        <v>0.18217254901960786</v>
      </c>
      <c r="F1838" s="49">
        <f t="shared" si="191"/>
        <v>0.25098039215686274</v>
      </c>
      <c r="G1838" s="49" t="e">
        <f t="shared" si="195"/>
        <v>#REF!</v>
      </c>
      <c r="H1838" s="49" t="e">
        <f t="shared" si="195"/>
        <v>#REF!</v>
      </c>
      <c r="I1838" s="49" t="e">
        <f t="shared" si="195"/>
        <v>#REF!</v>
      </c>
      <c r="J1838" s="116"/>
      <c r="K1838" s="116"/>
      <c r="L1838" s="116"/>
      <c r="N1838" s="49">
        <v>29.704599999999999</v>
      </c>
      <c r="O1838" s="49">
        <v>46.454000000000001</v>
      </c>
      <c r="P1838" s="49">
        <v>64</v>
      </c>
    </row>
    <row r="1839" spans="1:16" x14ac:dyDescent="0.3">
      <c r="A1839" s="49">
        <v>1793</v>
      </c>
      <c r="B1839" s="115">
        <f t="shared" ref="B1839:B1902" si="196">4.1/2049*(2049-A1839)</f>
        <v>0.51224987798926302</v>
      </c>
      <c r="C1839" s="49">
        <f t="shared" ref="C1839:C1902" si="197">0.4*18.6*78.1*2.18/B1839</f>
        <v>2472.8547032012202</v>
      </c>
      <c r="D1839" s="49">
        <f t="shared" ref="D1839:F1902" si="198">N1839/250/1.02</f>
        <v>0.11471882352941176</v>
      </c>
      <c r="E1839" s="49">
        <f t="shared" si="198"/>
        <v>0.18677647058823527</v>
      </c>
      <c r="F1839" s="49">
        <f t="shared" si="198"/>
        <v>0.25294117647058822</v>
      </c>
      <c r="G1839" s="49" t="e">
        <f t="shared" ref="G1839:I1854" si="199">G1838</f>
        <v>#REF!</v>
      </c>
      <c r="H1839" s="49" t="e">
        <f t="shared" si="199"/>
        <v>#REF!</v>
      </c>
      <c r="I1839" s="49" t="e">
        <f t="shared" si="199"/>
        <v>#REF!</v>
      </c>
      <c r="J1839" s="116"/>
      <c r="K1839" s="116"/>
      <c r="L1839" s="116"/>
      <c r="N1839" s="49">
        <v>29.253299999999999</v>
      </c>
      <c r="O1839" s="49">
        <v>47.628</v>
      </c>
      <c r="P1839" s="49">
        <v>64.5</v>
      </c>
    </row>
    <row r="1840" spans="1:16" x14ac:dyDescent="0.3">
      <c r="A1840" s="49">
        <v>1794</v>
      </c>
      <c r="B1840" s="115">
        <f t="shared" si="196"/>
        <v>0.51024890190336747</v>
      </c>
      <c r="C1840" s="49">
        <f t="shared" si="197"/>
        <v>2482.5521726255388</v>
      </c>
      <c r="D1840" s="49">
        <f t="shared" si="198"/>
        <v>0.11419764705882353</v>
      </c>
      <c r="E1840" s="49">
        <f t="shared" si="198"/>
        <v>0.18306274509803921</v>
      </c>
      <c r="F1840" s="49">
        <f t="shared" si="198"/>
        <v>0.26666666666666666</v>
      </c>
      <c r="G1840" s="49" t="e">
        <f t="shared" si="199"/>
        <v>#REF!</v>
      </c>
      <c r="H1840" s="49" t="e">
        <f t="shared" si="199"/>
        <v>#REF!</v>
      </c>
      <c r="I1840" s="49" t="e">
        <f t="shared" si="199"/>
        <v>#REF!</v>
      </c>
      <c r="J1840" s="116"/>
      <c r="K1840" s="116"/>
      <c r="L1840" s="116"/>
      <c r="N1840" s="49">
        <v>29.1204</v>
      </c>
      <c r="O1840" s="49">
        <v>46.680999999999997</v>
      </c>
      <c r="P1840" s="49">
        <v>68</v>
      </c>
    </row>
    <row r="1841" spans="1:16" x14ac:dyDescent="0.3">
      <c r="A1841" s="49">
        <v>1795</v>
      </c>
      <c r="B1841" s="115">
        <f t="shared" si="196"/>
        <v>0.50824792581747191</v>
      </c>
      <c r="C1841" s="49">
        <f t="shared" si="197"/>
        <v>2492.3260000768205</v>
      </c>
      <c r="D1841" s="49">
        <f t="shared" si="198"/>
        <v>0.10980392156862745</v>
      </c>
      <c r="E1841" s="49">
        <f t="shared" si="198"/>
        <v>0.18087843137254903</v>
      </c>
      <c r="F1841" s="49">
        <f t="shared" si="198"/>
        <v>0.26423529411764701</v>
      </c>
      <c r="G1841" s="49" t="e">
        <f t="shared" si="199"/>
        <v>#REF!</v>
      </c>
      <c r="H1841" s="49" t="e">
        <f t="shared" si="199"/>
        <v>#REF!</v>
      </c>
      <c r="I1841" s="49" t="e">
        <f t="shared" si="199"/>
        <v>#REF!</v>
      </c>
      <c r="J1841" s="116"/>
      <c r="K1841" s="116"/>
      <c r="L1841" s="116"/>
      <c r="N1841" s="49">
        <v>28</v>
      </c>
      <c r="O1841" s="49">
        <v>46.124000000000002</v>
      </c>
      <c r="P1841" s="49">
        <v>67.38</v>
      </c>
    </row>
    <row r="1842" spans="1:16" x14ac:dyDescent="0.3">
      <c r="A1842" s="49">
        <v>1796</v>
      </c>
      <c r="B1842" s="115">
        <f t="shared" si="196"/>
        <v>0.50624694973157636</v>
      </c>
      <c r="C1842" s="49">
        <f t="shared" si="197"/>
        <v>2502.1770909862148</v>
      </c>
      <c r="D1842" s="49">
        <f t="shared" si="198"/>
        <v>0.10980235294117646</v>
      </c>
      <c r="E1842" s="49">
        <f t="shared" si="198"/>
        <v>0.18351372549019607</v>
      </c>
      <c r="F1842" s="49">
        <f t="shared" si="198"/>
        <v>0.24705882352941178</v>
      </c>
      <c r="G1842" s="49" t="e">
        <f t="shared" si="199"/>
        <v>#REF!</v>
      </c>
      <c r="H1842" s="49" t="e">
        <f t="shared" si="199"/>
        <v>#REF!</v>
      </c>
      <c r="I1842" s="49" t="e">
        <f t="shared" si="199"/>
        <v>#REF!</v>
      </c>
      <c r="J1842" s="116"/>
      <c r="K1842" s="116"/>
      <c r="L1842" s="116"/>
      <c r="N1842" s="49">
        <v>27.999600000000001</v>
      </c>
      <c r="O1842" s="49">
        <v>46.795999999999999</v>
      </c>
      <c r="P1842" s="49">
        <v>63</v>
      </c>
    </row>
    <row r="1843" spans="1:16" x14ac:dyDescent="0.3">
      <c r="A1843" s="49">
        <v>1797</v>
      </c>
      <c r="B1843" s="115">
        <f t="shared" si="196"/>
        <v>0.5042459736456808</v>
      </c>
      <c r="C1843" s="49">
        <f t="shared" si="197"/>
        <v>2512.1063651567952</v>
      </c>
      <c r="D1843" s="49">
        <f t="shared" si="198"/>
        <v>0.11010235294117647</v>
      </c>
      <c r="E1843" s="49">
        <f t="shared" si="198"/>
        <v>0.17716078431372548</v>
      </c>
      <c r="F1843" s="49">
        <f t="shared" si="198"/>
        <v>0.24561176470588236</v>
      </c>
      <c r="G1843" s="49" t="e">
        <f t="shared" si="199"/>
        <v>#REF!</v>
      </c>
      <c r="H1843" s="49" t="e">
        <f t="shared" si="199"/>
        <v>#REF!</v>
      </c>
      <c r="I1843" s="49" t="e">
        <f t="shared" si="199"/>
        <v>#REF!</v>
      </c>
      <c r="J1843" s="116"/>
      <c r="K1843" s="116"/>
      <c r="L1843" s="116"/>
      <c r="N1843" s="49">
        <v>28.0761</v>
      </c>
      <c r="O1843" s="49">
        <v>45.176000000000002</v>
      </c>
      <c r="P1843" s="49">
        <v>62.631</v>
      </c>
    </row>
    <row r="1844" spans="1:16" x14ac:dyDescent="0.3">
      <c r="A1844" s="49">
        <v>1798</v>
      </c>
      <c r="B1844" s="115">
        <f t="shared" si="196"/>
        <v>0.50224499755978524</v>
      </c>
      <c r="C1844" s="49">
        <f t="shared" si="197"/>
        <v>2522.1147570498501</v>
      </c>
      <c r="D1844" s="49">
        <f t="shared" si="198"/>
        <v>0.11015294117647058</v>
      </c>
      <c r="E1844" s="49">
        <f t="shared" si="198"/>
        <v>0.17430980392156861</v>
      </c>
      <c r="F1844" s="49">
        <f t="shared" si="198"/>
        <v>0.23529411764705882</v>
      </c>
      <c r="G1844" s="49" t="e">
        <f t="shared" si="199"/>
        <v>#REF!</v>
      </c>
      <c r="H1844" s="49" t="e">
        <f t="shared" si="199"/>
        <v>#REF!</v>
      </c>
      <c r="I1844" s="49" t="e">
        <f t="shared" si="199"/>
        <v>#REF!</v>
      </c>
      <c r="J1844" s="116"/>
      <c r="K1844" s="116"/>
      <c r="L1844" s="116"/>
      <c r="N1844" s="49">
        <v>28.088999999999999</v>
      </c>
      <c r="O1844" s="49">
        <v>44.448999999999998</v>
      </c>
      <c r="P1844" s="49">
        <v>60</v>
      </c>
    </row>
    <row r="1845" spans="1:16" x14ac:dyDescent="0.3">
      <c r="A1845" s="49">
        <v>1799</v>
      </c>
      <c r="B1845" s="115">
        <f t="shared" si="196"/>
        <v>0.50024402147388969</v>
      </c>
      <c r="C1845" s="49">
        <f t="shared" si="197"/>
        <v>2532.2032160780495</v>
      </c>
      <c r="D1845" s="49">
        <f t="shared" si="198"/>
        <v>0.10819058823529411</v>
      </c>
      <c r="E1845" s="49">
        <f t="shared" si="198"/>
        <v>0.18047450980392157</v>
      </c>
      <c r="F1845" s="49">
        <f t="shared" si="198"/>
        <v>0.2376862745098039</v>
      </c>
      <c r="G1845" s="49" t="e">
        <f t="shared" si="199"/>
        <v>#REF!</v>
      </c>
      <c r="H1845" s="49" t="e">
        <f t="shared" si="199"/>
        <v>#REF!</v>
      </c>
      <c r="I1845" s="49" t="e">
        <f t="shared" si="199"/>
        <v>#REF!</v>
      </c>
      <c r="J1845" s="116"/>
      <c r="K1845" s="116"/>
      <c r="L1845" s="116"/>
      <c r="N1845" s="49">
        <v>27.5886</v>
      </c>
      <c r="O1845" s="49">
        <v>46.021000000000001</v>
      </c>
      <c r="P1845" s="49">
        <v>60.61</v>
      </c>
    </row>
    <row r="1846" spans="1:16" x14ac:dyDescent="0.3">
      <c r="A1846" s="49">
        <v>1800</v>
      </c>
      <c r="B1846" s="115">
        <f t="shared" si="196"/>
        <v>0.49824304538799413</v>
      </c>
      <c r="C1846" s="49">
        <f t="shared" si="197"/>
        <v>2542.3727069056722</v>
      </c>
      <c r="D1846" s="49">
        <f t="shared" si="198"/>
        <v>0.10829568627450981</v>
      </c>
      <c r="E1846" s="49">
        <f t="shared" si="198"/>
        <v>0.18353725490196077</v>
      </c>
      <c r="F1846" s="49">
        <f t="shared" si="198"/>
        <v>0.25490196078431371</v>
      </c>
      <c r="G1846" s="49" t="e">
        <f t="shared" si="199"/>
        <v>#REF!</v>
      </c>
      <c r="H1846" s="49" t="e">
        <f t="shared" si="199"/>
        <v>#REF!</v>
      </c>
      <c r="I1846" s="49" t="e">
        <f t="shared" si="199"/>
        <v>#REF!</v>
      </c>
      <c r="J1846" s="116"/>
      <c r="K1846" s="116"/>
      <c r="L1846" s="116"/>
      <c r="N1846" s="49">
        <v>27.615400000000001</v>
      </c>
      <c r="O1846" s="49">
        <v>46.802</v>
      </c>
      <c r="P1846" s="49">
        <v>65</v>
      </c>
    </row>
    <row r="1847" spans="1:16" x14ac:dyDescent="0.3">
      <c r="A1847" s="49">
        <v>1801</v>
      </c>
      <c r="B1847" s="115">
        <f t="shared" si="196"/>
        <v>0.49624206930209858</v>
      </c>
      <c r="C1847" s="49">
        <f t="shared" si="197"/>
        <v>2552.6242097560985</v>
      </c>
      <c r="D1847" s="49">
        <f t="shared" si="198"/>
        <v>0.10980392156862745</v>
      </c>
      <c r="E1847" s="49">
        <f t="shared" si="198"/>
        <v>0.18018823529411765</v>
      </c>
      <c r="F1847" s="49">
        <f t="shared" si="198"/>
        <v>0.25158039215686273</v>
      </c>
      <c r="G1847" s="49" t="e">
        <f t="shared" si="199"/>
        <v>#REF!</v>
      </c>
      <c r="H1847" s="49" t="e">
        <f t="shared" si="199"/>
        <v>#REF!</v>
      </c>
      <c r="I1847" s="49" t="e">
        <f t="shared" si="199"/>
        <v>#REF!</v>
      </c>
      <c r="J1847" s="116"/>
      <c r="K1847" s="116"/>
      <c r="L1847" s="116"/>
      <c r="N1847" s="49">
        <v>28</v>
      </c>
      <c r="O1847" s="49">
        <v>45.948</v>
      </c>
      <c r="P1847" s="49">
        <v>64.153000000000006</v>
      </c>
    </row>
    <row r="1848" spans="1:16" x14ac:dyDescent="0.3">
      <c r="A1848" s="49">
        <v>1802</v>
      </c>
      <c r="B1848" s="115">
        <f t="shared" si="196"/>
        <v>0.49424109321620302</v>
      </c>
      <c r="C1848" s="49">
        <f t="shared" si="197"/>
        <v>2562.9587207267709</v>
      </c>
      <c r="D1848" s="49">
        <f t="shared" si="198"/>
        <v>0.1102764705882353</v>
      </c>
      <c r="E1848" s="49">
        <f t="shared" si="198"/>
        <v>0.18028627450980392</v>
      </c>
      <c r="F1848" s="49">
        <f t="shared" si="198"/>
        <v>0.22745098039215686</v>
      </c>
      <c r="G1848" s="49" t="e">
        <f t="shared" si="199"/>
        <v>#REF!</v>
      </c>
      <c r="H1848" s="49" t="e">
        <f t="shared" si="199"/>
        <v>#REF!</v>
      </c>
      <c r="I1848" s="49" t="e">
        <f t="shared" si="199"/>
        <v>#REF!</v>
      </c>
      <c r="J1848" s="116"/>
      <c r="K1848" s="116"/>
      <c r="L1848" s="116"/>
      <c r="N1848" s="49">
        <v>28.1205</v>
      </c>
      <c r="O1848" s="49">
        <v>45.972999999999999</v>
      </c>
      <c r="P1848" s="49">
        <v>58</v>
      </c>
    </row>
    <row r="1849" spans="1:16" x14ac:dyDescent="0.3">
      <c r="A1849" s="49">
        <v>1803</v>
      </c>
      <c r="B1849" s="115">
        <f t="shared" si="196"/>
        <v>0.49224011713030746</v>
      </c>
      <c r="C1849" s="49">
        <f t="shared" si="197"/>
        <v>2573.377252111839</v>
      </c>
      <c r="D1849" s="49">
        <f t="shared" si="198"/>
        <v>0.11372549019607843</v>
      </c>
      <c r="E1849" s="49">
        <f t="shared" si="198"/>
        <v>0.18038039215686275</v>
      </c>
      <c r="F1849" s="49">
        <f t="shared" si="198"/>
        <v>0.22745098039215686</v>
      </c>
      <c r="G1849" s="49" t="e">
        <f t="shared" si="199"/>
        <v>#REF!</v>
      </c>
      <c r="H1849" s="49" t="e">
        <f t="shared" si="199"/>
        <v>#REF!</v>
      </c>
      <c r="I1849" s="49" t="e">
        <f t="shared" si="199"/>
        <v>#REF!</v>
      </c>
      <c r="J1849" s="116"/>
      <c r="K1849" s="116"/>
      <c r="L1849" s="116"/>
      <c r="N1849" s="49">
        <v>29</v>
      </c>
      <c r="O1849" s="49">
        <v>45.997</v>
      </c>
      <c r="P1849" s="49">
        <v>58</v>
      </c>
    </row>
    <row r="1850" spans="1:16" x14ac:dyDescent="0.3">
      <c r="A1850" s="49">
        <v>1804</v>
      </c>
      <c r="B1850" s="115">
        <f t="shared" si="196"/>
        <v>0.49023914104441185</v>
      </c>
      <c r="C1850" s="49">
        <f t="shared" si="197"/>
        <v>2583.8808327327038</v>
      </c>
      <c r="D1850" s="49">
        <f t="shared" si="198"/>
        <v>0.11325647058823529</v>
      </c>
      <c r="E1850" s="49">
        <f t="shared" si="198"/>
        <v>0.17936862745098037</v>
      </c>
      <c r="F1850" s="49">
        <f t="shared" si="198"/>
        <v>0.22770196078431371</v>
      </c>
      <c r="G1850" s="49" t="e">
        <f t="shared" si="199"/>
        <v>#REF!</v>
      </c>
      <c r="H1850" s="49" t="e">
        <f t="shared" si="199"/>
        <v>#REF!</v>
      </c>
      <c r="I1850" s="49" t="e">
        <f t="shared" si="199"/>
        <v>#REF!</v>
      </c>
      <c r="J1850" s="116"/>
      <c r="K1850" s="116"/>
      <c r="L1850" s="116"/>
      <c r="N1850" s="49">
        <v>28.880400000000002</v>
      </c>
      <c r="O1850" s="49">
        <v>45.738999999999997</v>
      </c>
      <c r="P1850" s="49">
        <v>58.064</v>
      </c>
    </row>
    <row r="1851" spans="1:16" x14ac:dyDescent="0.3">
      <c r="A1851" s="49">
        <v>1805</v>
      </c>
      <c r="B1851" s="115">
        <f t="shared" si="196"/>
        <v>0.4882381649585163</v>
      </c>
      <c r="C1851" s="49">
        <f t="shared" si="197"/>
        <v>2594.4705082766905</v>
      </c>
      <c r="D1851" s="49">
        <f t="shared" si="198"/>
        <v>0.10980392156862745</v>
      </c>
      <c r="E1851" s="49">
        <f t="shared" si="198"/>
        <v>0.17239215686274509</v>
      </c>
      <c r="F1851" s="49">
        <f t="shared" si="198"/>
        <v>0.2270156862745098</v>
      </c>
      <c r="G1851" s="49" t="e">
        <f t="shared" si="199"/>
        <v>#REF!</v>
      </c>
      <c r="H1851" s="49" t="e">
        <f t="shared" si="199"/>
        <v>#REF!</v>
      </c>
      <c r="I1851" s="49" t="e">
        <f t="shared" si="199"/>
        <v>#REF!</v>
      </c>
      <c r="J1851" s="116"/>
      <c r="K1851" s="116"/>
      <c r="L1851" s="116"/>
      <c r="N1851" s="49">
        <v>28</v>
      </c>
      <c r="O1851" s="49">
        <v>43.96</v>
      </c>
      <c r="P1851" s="49">
        <v>57.889000000000003</v>
      </c>
    </row>
    <row r="1852" spans="1:16" x14ac:dyDescent="0.3">
      <c r="A1852" s="49">
        <v>1806</v>
      </c>
      <c r="B1852" s="115">
        <f t="shared" si="196"/>
        <v>0.48623718887262074</v>
      </c>
      <c r="C1852" s="49">
        <f t="shared" si="197"/>
        <v>2605.147341644084</v>
      </c>
      <c r="D1852" s="49">
        <f t="shared" si="198"/>
        <v>0.10980392156862745</v>
      </c>
      <c r="E1852" s="49">
        <f t="shared" si="198"/>
        <v>0.17254901960784313</v>
      </c>
      <c r="F1852" s="49">
        <f t="shared" si="198"/>
        <v>0.21988235294117647</v>
      </c>
      <c r="G1852" s="49" t="e">
        <f t="shared" si="199"/>
        <v>#REF!</v>
      </c>
      <c r="H1852" s="49" t="e">
        <f t="shared" si="199"/>
        <v>#REF!</v>
      </c>
      <c r="I1852" s="49" t="e">
        <f t="shared" si="199"/>
        <v>#REF!</v>
      </c>
      <c r="J1852" s="116"/>
      <c r="K1852" s="116"/>
      <c r="L1852" s="116"/>
      <c r="N1852" s="49">
        <v>28</v>
      </c>
      <c r="O1852" s="49">
        <v>44</v>
      </c>
      <c r="P1852" s="49">
        <v>56.07</v>
      </c>
    </row>
    <row r="1853" spans="1:16" x14ac:dyDescent="0.3">
      <c r="A1853" s="49">
        <v>1807</v>
      </c>
      <c r="B1853" s="115">
        <f t="shared" si="196"/>
        <v>0.48423621278672518</v>
      </c>
      <c r="C1853" s="49">
        <f t="shared" si="197"/>
        <v>2615.9124133037703</v>
      </c>
      <c r="D1853" s="49">
        <f t="shared" si="198"/>
        <v>0.10980392156862745</v>
      </c>
      <c r="E1853" s="49">
        <f t="shared" si="198"/>
        <v>0.17212941176470589</v>
      </c>
      <c r="F1853" s="49">
        <f t="shared" si="198"/>
        <v>0.22128235294117646</v>
      </c>
      <c r="G1853" s="49" t="e">
        <f t="shared" si="199"/>
        <v>#REF!</v>
      </c>
      <c r="H1853" s="49" t="e">
        <f t="shared" si="199"/>
        <v>#REF!</v>
      </c>
      <c r="I1853" s="49" t="e">
        <f t="shared" si="199"/>
        <v>#REF!</v>
      </c>
      <c r="J1853" s="116"/>
      <c r="K1853" s="116"/>
      <c r="L1853" s="116"/>
      <c r="N1853" s="49">
        <v>28</v>
      </c>
      <c r="O1853" s="49">
        <v>43.893000000000001</v>
      </c>
      <c r="P1853" s="49">
        <v>56.427</v>
      </c>
    </row>
    <row r="1854" spans="1:16" x14ac:dyDescent="0.3">
      <c r="A1854" s="49">
        <v>1808</v>
      </c>
      <c r="B1854" s="115">
        <f t="shared" si="196"/>
        <v>0.48223523670082963</v>
      </c>
      <c r="C1854" s="49">
        <f t="shared" si="197"/>
        <v>2626.7668216577281</v>
      </c>
      <c r="D1854" s="49">
        <f t="shared" si="198"/>
        <v>0.10934274509803922</v>
      </c>
      <c r="E1854" s="49">
        <f t="shared" si="198"/>
        <v>0.16955686274509804</v>
      </c>
      <c r="F1854" s="49">
        <f t="shared" si="198"/>
        <v>0.23090588235294118</v>
      </c>
      <c r="G1854" s="49" t="e">
        <f t="shared" si="199"/>
        <v>#REF!</v>
      </c>
      <c r="H1854" s="49" t="e">
        <f t="shared" si="199"/>
        <v>#REF!</v>
      </c>
      <c r="I1854" s="49" t="e">
        <f t="shared" si="199"/>
        <v>#REF!</v>
      </c>
      <c r="J1854" s="116"/>
      <c r="K1854" s="116"/>
      <c r="L1854" s="116"/>
      <c r="N1854" s="49">
        <v>27.882400000000001</v>
      </c>
      <c r="O1854" s="49">
        <v>43.237000000000002</v>
      </c>
      <c r="P1854" s="49">
        <v>58.881</v>
      </c>
    </row>
    <row r="1855" spans="1:16" x14ac:dyDescent="0.3">
      <c r="A1855" s="49">
        <v>1809</v>
      </c>
      <c r="B1855" s="115">
        <f t="shared" si="196"/>
        <v>0.48023426061493407</v>
      </c>
      <c r="C1855" s="49">
        <f t="shared" si="197"/>
        <v>2637.711683414635</v>
      </c>
      <c r="D1855" s="49">
        <f t="shared" si="198"/>
        <v>0.10588235294117647</v>
      </c>
      <c r="E1855" s="49">
        <f t="shared" si="198"/>
        <v>0.17317647058823529</v>
      </c>
      <c r="F1855" s="49">
        <f t="shared" si="198"/>
        <v>0.23120392156862746</v>
      </c>
      <c r="G1855" s="49" t="e">
        <f t="shared" ref="G1855:I1870" si="200">G1854</f>
        <v>#REF!</v>
      </c>
      <c r="H1855" s="49" t="e">
        <f t="shared" si="200"/>
        <v>#REF!</v>
      </c>
      <c r="I1855" s="49" t="e">
        <f t="shared" si="200"/>
        <v>#REF!</v>
      </c>
      <c r="J1855" s="116"/>
      <c r="K1855" s="116"/>
      <c r="L1855" s="116"/>
      <c r="N1855" s="49">
        <v>27</v>
      </c>
      <c r="O1855" s="49">
        <v>44.16</v>
      </c>
      <c r="P1855" s="49">
        <v>58.957000000000001</v>
      </c>
    </row>
    <row r="1856" spans="1:16" x14ac:dyDescent="0.3">
      <c r="A1856" s="49">
        <v>1810</v>
      </c>
      <c r="B1856" s="115">
        <f t="shared" si="196"/>
        <v>0.47823328452903852</v>
      </c>
      <c r="C1856" s="49">
        <f t="shared" si="197"/>
        <v>2648.7481339728552</v>
      </c>
      <c r="D1856" s="49">
        <f t="shared" si="198"/>
        <v>0.10601882352941176</v>
      </c>
      <c r="E1856" s="49">
        <f t="shared" si="198"/>
        <v>0.17340784313725491</v>
      </c>
      <c r="F1856" s="49">
        <f t="shared" si="198"/>
        <v>0.23466274509803919</v>
      </c>
      <c r="G1856" s="49" t="e">
        <f t="shared" si="200"/>
        <v>#REF!</v>
      </c>
      <c r="H1856" s="49" t="e">
        <f t="shared" si="200"/>
        <v>#REF!</v>
      </c>
      <c r="I1856" s="49" t="e">
        <f t="shared" si="200"/>
        <v>#REF!</v>
      </c>
      <c r="J1856" s="116"/>
      <c r="K1856" s="116"/>
      <c r="L1856" s="116"/>
      <c r="N1856" s="49">
        <v>27.034800000000001</v>
      </c>
      <c r="O1856" s="49">
        <v>44.219000000000001</v>
      </c>
      <c r="P1856" s="49">
        <v>59.838999999999999</v>
      </c>
    </row>
    <row r="1857" spans="1:16" x14ac:dyDescent="0.3">
      <c r="A1857" s="49">
        <v>1811</v>
      </c>
      <c r="B1857" s="115">
        <f t="shared" si="196"/>
        <v>0.47623230844314296</v>
      </c>
      <c r="C1857" s="49">
        <f t="shared" si="197"/>
        <v>2659.8773278130775</v>
      </c>
      <c r="D1857" s="49">
        <f t="shared" si="198"/>
        <v>0.10695019607843138</v>
      </c>
      <c r="E1857" s="49">
        <f t="shared" si="198"/>
        <v>0.16996078431372549</v>
      </c>
      <c r="F1857" s="49">
        <f t="shared" si="198"/>
        <v>0.23386274509803923</v>
      </c>
      <c r="G1857" s="49" t="e">
        <f t="shared" si="200"/>
        <v>#REF!</v>
      </c>
      <c r="H1857" s="49" t="e">
        <f t="shared" si="200"/>
        <v>#REF!</v>
      </c>
      <c r="I1857" s="49" t="e">
        <f t="shared" si="200"/>
        <v>#REF!</v>
      </c>
      <c r="J1857" s="116"/>
      <c r="K1857" s="116"/>
      <c r="L1857" s="116"/>
      <c r="N1857" s="49">
        <v>27.272300000000001</v>
      </c>
      <c r="O1857" s="49">
        <v>43.34</v>
      </c>
      <c r="P1857" s="49">
        <v>59.634999999999998</v>
      </c>
    </row>
    <row r="1858" spans="1:16" x14ac:dyDescent="0.3">
      <c r="A1858" s="49">
        <v>1812</v>
      </c>
      <c r="B1858" s="115">
        <f t="shared" si="196"/>
        <v>0.4742313323572474</v>
      </c>
      <c r="C1858" s="49">
        <f t="shared" si="197"/>
        <v>2671.1004389008963</v>
      </c>
      <c r="D1858" s="49">
        <f t="shared" si="198"/>
        <v>0.10628196078431373</v>
      </c>
      <c r="E1858" s="49">
        <f t="shared" si="198"/>
        <v>0.16862745098039214</v>
      </c>
      <c r="F1858" s="49">
        <f t="shared" si="198"/>
        <v>0.22470588235294117</v>
      </c>
      <c r="G1858" s="49" t="e">
        <f t="shared" si="200"/>
        <v>#REF!</v>
      </c>
      <c r="H1858" s="49" t="e">
        <f t="shared" si="200"/>
        <v>#REF!</v>
      </c>
      <c r="I1858" s="49" t="e">
        <f t="shared" si="200"/>
        <v>#REF!</v>
      </c>
      <c r="J1858" s="116"/>
      <c r="K1858" s="116"/>
      <c r="L1858" s="116"/>
      <c r="N1858" s="49">
        <v>27.101900000000001</v>
      </c>
      <c r="O1858" s="49">
        <v>43</v>
      </c>
      <c r="P1858" s="49">
        <v>57.3</v>
      </c>
    </row>
    <row r="1859" spans="1:16" x14ac:dyDescent="0.3">
      <c r="A1859" s="49">
        <v>1813</v>
      </c>
      <c r="B1859" s="115">
        <f t="shared" si="196"/>
        <v>0.47223035627135185</v>
      </c>
      <c r="C1859" s="49">
        <f t="shared" si="197"/>
        <v>2682.4186610996289</v>
      </c>
      <c r="D1859" s="49">
        <f t="shared" si="198"/>
        <v>0.10196078431372549</v>
      </c>
      <c r="E1859" s="49">
        <f t="shared" si="198"/>
        <v>0.16817647058823529</v>
      </c>
      <c r="F1859" s="49">
        <f t="shared" si="198"/>
        <v>0.2262156862745098</v>
      </c>
      <c r="G1859" s="49" t="e">
        <f t="shared" si="200"/>
        <v>#REF!</v>
      </c>
      <c r="H1859" s="49" t="e">
        <f t="shared" si="200"/>
        <v>#REF!</v>
      </c>
      <c r="I1859" s="49" t="e">
        <f t="shared" si="200"/>
        <v>#REF!</v>
      </c>
      <c r="J1859" s="116"/>
      <c r="K1859" s="116"/>
      <c r="L1859" s="116"/>
      <c r="N1859" s="49">
        <v>26</v>
      </c>
      <c r="O1859" s="49">
        <v>42.884999999999998</v>
      </c>
      <c r="P1859" s="49">
        <v>57.685000000000002</v>
      </c>
    </row>
    <row r="1860" spans="1:16" x14ac:dyDescent="0.3">
      <c r="A1860" s="49">
        <v>1814</v>
      </c>
      <c r="B1860" s="115">
        <f t="shared" si="196"/>
        <v>0.47022938018545629</v>
      </c>
      <c r="C1860" s="49">
        <f t="shared" si="197"/>
        <v>2693.83320859367</v>
      </c>
      <c r="D1860" s="49">
        <f t="shared" si="198"/>
        <v>0.10169999999999998</v>
      </c>
      <c r="E1860" s="49">
        <f t="shared" si="198"/>
        <v>0.16380784313725491</v>
      </c>
      <c r="F1860" s="49">
        <f t="shared" si="198"/>
        <v>0.23321176470588234</v>
      </c>
      <c r="G1860" s="49" t="e">
        <f t="shared" si="200"/>
        <v>#REF!</v>
      </c>
      <c r="H1860" s="49" t="e">
        <f t="shared" si="200"/>
        <v>#REF!</v>
      </c>
      <c r="I1860" s="49" t="e">
        <f t="shared" si="200"/>
        <v>#REF!</v>
      </c>
      <c r="J1860" s="116"/>
      <c r="K1860" s="116"/>
      <c r="L1860" s="116"/>
      <c r="N1860" s="49">
        <v>25.933499999999999</v>
      </c>
      <c r="O1860" s="49">
        <v>41.771000000000001</v>
      </c>
      <c r="P1860" s="49">
        <v>59.469000000000001</v>
      </c>
    </row>
    <row r="1861" spans="1:16" x14ac:dyDescent="0.3">
      <c r="A1861" s="49">
        <v>1815</v>
      </c>
      <c r="B1861" s="115">
        <f t="shared" si="196"/>
        <v>0.46822840409956074</v>
      </c>
      <c r="C1861" s="49">
        <f t="shared" si="197"/>
        <v>2705.3453163227027</v>
      </c>
      <c r="D1861" s="49">
        <f t="shared" si="198"/>
        <v>9.9997254901960791E-2</v>
      </c>
      <c r="E1861" s="49">
        <f t="shared" si="198"/>
        <v>0.15699215686274509</v>
      </c>
      <c r="F1861" s="49">
        <f t="shared" si="198"/>
        <v>0.23276078431372549</v>
      </c>
      <c r="G1861" s="49" t="e">
        <f t="shared" si="200"/>
        <v>#REF!</v>
      </c>
      <c r="H1861" s="49" t="e">
        <f t="shared" si="200"/>
        <v>#REF!</v>
      </c>
      <c r="I1861" s="49" t="e">
        <f t="shared" si="200"/>
        <v>#REF!</v>
      </c>
      <c r="J1861" s="116"/>
      <c r="K1861" s="116"/>
      <c r="L1861" s="116"/>
      <c r="N1861" s="49">
        <v>25.499300000000002</v>
      </c>
      <c r="O1861" s="49">
        <v>40.033000000000001</v>
      </c>
      <c r="P1861" s="49">
        <v>59.353999999999999</v>
      </c>
    </row>
    <row r="1862" spans="1:16" x14ac:dyDescent="0.3">
      <c r="A1862" s="49">
        <v>1816</v>
      </c>
      <c r="B1862" s="115">
        <f t="shared" si="196"/>
        <v>0.46622742801366518</v>
      </c>
      <c r="C1862" s="49">
        <f t="shared" si="197"/>
        <v>2716.9562404270919</v>
      </c>
      <c r="D1862" s="49">
        <f t="shared" si="198"/>
        <v>0.10043254901960784</v>
      </c>
      <c r="E1862" s="49">
        <f t="shared" si="198"/>
        <v>0.15795686274509804</v>
      </c>
      <c r="F1862" s="49">
        <f t="shared" si="198"/>
        <v>0.23036470588235294</v>
      </c>
      <c r="G1862" s="49" t="e">
        <f t="shared" si="200"/>
        <v>#REF!</v>
      </c>
      <c r="H1862" s="49" t="e">
        <f t="shared" si="200"/>
        <v>#REF!</v>
      </c>
      <c r="I1862" s="49" t="e">
        <f t="shared" si="200"/>
        <v>#REF!</v>
      </c>
      <c r="J1862" s="116"/>
      <c r="K1862" s="116"/>
      <c r="L1862" s="116"/>
      <c r="N1862" s="49">
        <v>25.610299999999999</v>
      </c>
      <c r="O1862" s="49">
        <v>40.279000000000003</v>
      </c>
      <c r="P1862" s="49">
        <v>58.743000000000002</v>
      </c>
    </row>
    <row r="1863" spans="1:16" x14ac:dyDescent="0.3">
      <c r="A1863" s="49">
        <v>1817</v>
      </c>
      <c r="B1863" s="115">
        <f t="shared" si="196"/>
        <v>0.46422645192776962</v>
      </c>
      <c r="C1863" s="49">
        <f t="shared" si="197"/>
        <v>2728.6672587047947</v>
      </c>
      <c r="D1863" s="49">
        <f t="shared" si="198"/>
        <v>0.10151294117647058</v>
      </c>
      <c r="E1863" s="49">
        <f t="shared" si="198"/>
        <v>0.15686274509803921</v>
      </c>
      <c r="F1863" s="49">
        <f t="shared" si="198"/>
        <v>0.23101960784313724</v>
      </c>
      <c r="G1863" s="49" t="e">
        <f t="shared" si="200"/>
        <v>#REF!</v>
      </c>
      <c r="H1863" s="49" t="e">
        <f t="shared" si="200"/>
        <v>#REF!</v>
      </c>
      <c r="I1863" s="49" t="e">
        <f t="shared" si="200"/>
        <v>#REF!</v>
      </c>
      <c r="J1863" s="116"/>
      <c r="K1863" s="116"/>
      <c r="L1863" s="116"/>
      <c r="N1863" s="49">
        <v>25.8858</v>
      </c>
      <c r="O1863" s="49">
        <v>40</v>
      </c>
      <c r="P1863" s="49">
        <v>58.91</v>
      </c>
    </row>
    <row r="1864" spans="1:16" x14ac:dyDescent="0.3">
      <c r="A1864" s="49">
        <v>1818</v>
      </c>
      <c r="B1864" s="115">
        <f t="shared" si="196"/>
        <v>0.46222547584187407</v>
      </c>
      <c r="C1864" s="49">
        <f t="shared" si="197"/>
        <v>2740.4796710801402</v>
      </c>
      <c r="D1864" s="49">
        <f t="shared" si="198"/>
        <v>0.10080980392156862</v>
      </c>
      <c r="E1864" s="49">
        <f t="shared" si="198"/>
        <v>0.15686274509803921</v>
      </c>
      <c r="F1864" s="49">
        <f t="shared" si="198"/>
        <v>0.23886666666666667</v>
      </c>
      <c r="G1864" s="49" t="e">
        <f t="shared" si="200"/>
        <v>#REF!</v>
      </c>
      <c r="H1864" s="49" t="e">
        <f t="shared" si="200"/>
        <v>#REF!</v>
      </c>
      <c r="I1864" s="49" t="e">
        <f t="shared" si="200"/>
        <v>#REF!</v>
      </c>
      <c r="J1864" s="116"/>
      <c r="K1864" s="116"/>
      <c r="L1864" s="116"/>
      <c r="N1864" s="49">
        <v>25.706499999999998</v>
      </c>
      <c r="O1864" s="49">
        <v>40</v>
      </c>
      <c r="P1864" s="49">
        <v>60.911000000000001</v>
      </c>
    </row>
    <row r="1865" spans="1:16" x14ac:dyDescent="0.3">
      <c r="A1865" s="49">
        <v>1819</v>
      </c>
      <c r="B1865" s="115">
        <f t="shared" si="196"/>
        <v>0.46022449975597851</v>
      </c>
      <c r="C1865" s="49">
        <f t="shared" si="197"/>
        <v>2752.3948000848363</v>
      </c>
      <c r="D1865" s="49">
        <f t="shared" si="198"/>
        <v>9.4358823529411759E-2</v>
      </c>
      <c r="E1865" s="49">
        <f t="shared" si="198"/>
        <v>0.15598431372549021</v>
      </c>
      <c r="F1865" s="49">
        <f t="shared" si="198"/>
        <v>0.236278431372549</v>
      </c>
      <c r="G1865" s="49" t="e">
        <f t="shared" si="200"/>
        <v>#REF!</v>
      </c>
      <c r="H1865" s="49" t="e">
        <f t="shared" si="200"/>
        <v>#REF!</v>
      </c>
      <c r="I1865" s="49" t="e">
        <f t="shared" si="200"/>
        <v>#REF!</v>
      </c>
      <c r="J1865" s="116"/>
      <c r="K1865" s="116"/>
      <c r="L1865" s="116"/>
      <c r="N1865" s="49">
        <v>24.061499999999999</v>
      </c>
      <c r="O1865" s="49">
        <v>39.776000000000003</v>
      </c>
      <c r="P1865" s="49">
        <v>60.250999999999998</v>
      </c>
    </row>
    <row r="1866" spans="1:16" x14ac:dyDescent="0.3">
      <c r="A1866" s="49">
        <v>1820</v>
      </c>
      <c r="B1866" s="115">
        <f t="shared" si="196"/>
        <v>0.45822352367008296</v>
      </c>
      <c r="C1866" s="49">
        <f t="shared" si="197"/>
        <v>2764.4139913515824</v>
      </c>
      <c r="D1866" s="49">
        <f t="shared" si="198"/>
        <v>9.464745098039215E-2</v>
      </c>
      <c r="E1866" s="49">
        <f t="shared" si="198"/>
        <v>0.14858039215686272</v>
      </c>
      <c r="F1866" s="49">
        <f t="shared" si="198"/>
        <v>0.21799215686274509</v>
      </c>
      <c r="G1866" s="49" t="e">
        <f t="shared" si="200"/>
        <v>#REF!</v>
      </c>
      <c r="H1866" s="49" t="e">
        <f t="shared" si="200"/>
        <v>#REF!</v>
      </c>
      <c r="I1866" s="49" t="e">
        <f t="shared" si="200"/>
        <v>#REF!</v>
      </c>
      <c r="J1866" s="116"/>
      <c r="K1866" s="116"/>
      <c r="L1866" s="116"/>
      <c r="N1866" s="49">
        <v>24.135100000000001</v>
      </c>
      <c r="O1866" s="49">
        <v>37.887999999999998</v>
      </c>
      <c r="P1866" s="49">
        <v>55.588000000000001</v>
      </c>
    </row>
    <row r="1867" spans="1:16" x14ac:dyDescent="0.3">
      <c r="A1867" s="49">
        <v>1821</v>
      </c>
      <c r="B1867" s="115">
        <f t="shared" si="196"/>
        <v>0.4562225475841874</v>
      </c>
      <c r="C1867" s="49">
        <f t="shared" si="197"/>
        <v>2776.5386141206682</v>
      </c>
      <c r="D1867" s="49">
        <f t="shared" si="198"/>
        <v>9.7970196078431368E-2</v>
      </c>
      <c r="E1867" s="49">
        <f t="shared" si="198"/>
        <v>0.14553333333333332</v>
      </c>
      <c r="F1867" s="49">
        <f t="shared" si="198"/>
        <v>0.21770588235294119</v>
      </c>
      <c r="G1867" s="49" t="e">
        <f t="shared" si="200"/>
        <v>#REF!</v>
      </c>
      <c r="H1867" s="49" t="e">
        <f t="shared" si="200"/>
        <v>#REF!</v>
      </c>
      <c r="I1867" s="49" t="e">
        <f t="shared" si="200"/>
        <v>#REF!</v>
      </c>
      <c r="J1867" s="116"/>
      <c r="K1867" s="116"/>
      <c r="L1867" s="116"/>
      <c r="N1867" s="49">
        <v>24.982399999999998</v>
      </c>
      <c r="O1867" s="49">
        <v>37.110999999999997</v>
      </c>
      <c r="P1867" s="49">
        <v>55.515000000000001</v>
      </c>
    </row>
    <row r="1868" spans="1:16" x14ac:dyDescent="0.3">
      <c r="A1868" s="49">
        <v>1822</v>
      </c>
      <c r="B1868" s="115">
        <f t="shared" si="196"/>
        <v>0.45422157149829184</v>
      </c>
      <c r="C1868" s="49">
        <f t="shared" si="197"/>
        <v>2788.7700617599662</v>
      </c>
      <c r="D1868" s="49">
        <f t="shared" si="198"/>
        <v>9.8039215686274508E-2</v>
      </c>
      <c r="E1868" s="49">
        <f t="shared" si="198"/>
        <v>0.14901960784313725</v>
      </c>
      <c r="F1868" s="49">
        <f t="shared" si="198"/>
        <v>0.21599607843137256</v>
      </c>
      <c r="G1868" s="49" t="e">
        <f t="shared" si="200"/>
        <v>#REF!</v>
      </c>
      <c r="H1868" s="49" t="e">
        <f t="shared" si="200"/>
        <v>#REF!</v>
      </c>
      <c r="I1868" s="49" t="e">
        <f t="shared" si="200"/>
        <v>#REF!</v>
      </c>
      <c r="J1868" s="116"/>
      <c r="K1868" s="116"/>
      <c r="L1868" s="116"/>
      <c r="N1868" s="49">
        <v>25</v>
      </c>
      <c r="O1868" s="49">
        <v>38</v>
      </c>
      <c r="P1868" s="49">
        <v>55.079000000000001</v>
      </c>
    </row>
    <row r="1869" spans="1:16" x14ac:dyDescent="0.3">
      <c r="A1869" s="49">
        <v>1823</v>
      </c>
      <c r="B1869" s="115">
        <f t="shared" si="196"/>
        <v>0.45222059541239629</v>
      </c>
      <c r="C1869" s="49">
        <f t="shared" si="197"/>
        <v>2801.1097522987275</v>
      </c>
      <c r="D1869" s="49">
        <f t="shared" si="198"/>
        <v>9.8039215686274508E-2</v>
      </c>
      <c r="E1869" s="49">
        <f t="shared" si="198"/>
        <v>0.14858823529411763</v>
      </c>
      <c r="F1869" s="49">
        <f t="shared" si="198"/>
        <v>0.21449411764705881</v>
      </c>
      <c r="G1869" s="49" t="e">
        <f t="shared" si="200"/>
        <v>#REF!</v>
      </c>
      <c r="H1869" s="49" t="e">
        <f t="shared" si="200"/>
        <v>#REF!</v>
      </c>
      <c r="I1869" s="49" t="e">
        <f t="shared" si="200"/>
        <v>#REF!</v>
      </c>
      <c r="J1869" s="116"/>
      <c r="K1869" s="116"/>
      <c r="L1869" s="116"/>
      <c r="N1869" s="49">
        <v>25</v>
      </c>
      <c r="O1869" s="49">
        <v>37.89</v>
      </c>
      <c r="P1869" s="49">
        <v>54.695999999999998</v>
      </c>
    </row>
    <row r="1870" spans="1:16" x14ac:dyDescent="0.3">
      <c r="A1870" s="49">
        <v>1824</v>
      </c>
      <c r="B1870" s="115">
        <f t="shared" si="196"/>
        <v>0.45021961932650073</v>
      </c>
      <c r="C1870" s="49">
        <f t="shared" si="197"/>
        <v>2813.5591289756103</v>
      </c>
      <c r="D1870" s="49">
        <f t="shared" si="198"/>
        <v>9.7608627450980395E-2</v>
      </c>
      <c r="E1870" s="49">
        <f t="shared" si="198"/>
        <v>0.14509803921568626</v>
      </c>
      <c r="F1870" s="49">
        <f t="shared" si="198"/>
        <v>0.20392156862745098</v>
      </c>
      <c r="G1870" s="49" t="e">
        <f t="shared" si="200"/>
        <v>#REF!</v>
      </c>
      <c r="H1870" s="49" t="e">
        <f t="shared" si="200"/>
        <v>#REF!</v>
      </c>
      <c r="I1870" s="49" t="e">
        <f t="shared" si="200"/>
        <v>#REF!</v>
      </c>
      <c r="J1870" s="116"/>
      <c r="K1870" s="116"/>
      <c r="L1870" s="116"/>
      <c r="N1870" s="49">
        <v>24.8902</v>
      </c>
      <c r="O1870" s="49">
        <v>37</v>
      </c>
      <c r="P1870" s="49">
        <v>52</v>
      </c>
    </row>
    <row r="1871" spans="1:16" x14ac:dyDescent="0.3">
      <c r="A1871" s="49">
        <v>1825</v>
      </c>
      <c r="B1871" s="115">
        <f t="shared" si="196"/>
        <v>0.44821864324060512</v>
      </c>
      <c r="C1871" s="49">
        <f t="shared" si="197"/>
        <v>2826.1196608013947</v>
      </c>
      <c r="D1871" s="49">
        <f t="shared" si="198"/>
        <v>9.4117647058823528E-2</v>
      </c>
      <c r="E1871" s="49">
        <f t="shared" si="198"/>
        <v>0.14532549019607843</v>
      </c>
      <c r="F1871" s="49">
        <f t="shared" si="198"/>
        <v>0.20309411764705881</v>
      </c>
      <c r="G1871" s="49" t="e">
        <f t="shared" ref="G1871:I1886" si="201">G1870</f>
        <v>#REF!</v>
      </c>
      <c r="H1871" s="49" t="e">
        <f t="shared" si="201"/>
        <v>#REF!</v>
      </c>
      <c r="I1871" s="49" t="e">
        <f t="shared" si="201"/>
        <v>#REF!</v>
      </c>
      <c r="J1871" s="116"/>
      <c r="K1871" s="116"/>
      <c r="L1871" s="116"/>
      <c r="N1871" s="49">
        <v>24</v>
      </c>
      <c r="O1871" s="49">
        <v>37.058</v>
      </c>
      <c r="P1871" s="49">
        <v>51.789000000000001</v>
      </c>
    </row>
    <row r="1872" spans="1:16" x14ac:dyDescent="0.3">
      <c r="A1872" s="49">
        <v>1826</v>
      </c>
      <c r="B1872" s="115">
        <f t="shared" si="196"/>
        <v>0.44621766715470956</v>
      </c>
      <c r="C1872" s="49">
        <f t="shared" si="197"/>
        <v>2838.7928431368268</v>
      </c>
      <c r="D1872" s="49">
        <f t="shared" si="198"/>
        <v>9.4117647058823528E-2</v>
      </c>
      <c r="E1872" s="49">
        <f t="shared" si="198"/>
        <v>0.14685882352941174</v>
      </c>
      <c r="F1872" s="49">
        <f t="shared" si="198"/>
        <v>0.19653725490196075</v>
      </c>
      <c r="G1872" s="49" t="e">
        <f t="shared" si="201"/>
        <v>#REF!</v>
      </c>
      <c r="H1872" s="49" t="e">
        <f t="shared" si="201"/>
        <v>#REF!</v>
      </c>
      <c r="I1872" s="49" t="e">
        <f t="shared" si="201"/>
        <v>#REF!</v>
      </c>
      <c r="J1872" s="116"/>
      <c r="K1872" s="116"/>
      <c r="L1872" s="116"/>
      <c r="N1872" s="49">
        <v>24</v>
      </c>
      <c r="O1872" s="49">
        <v>37.448999999999998</v>
      </c>
      <c r="P1872" s="49">
        <v>50.116999999999997</v>
      </c>
    </row>
    <row r="1873" spans="1:16" x14ac:dyDescent="0.3">
      <c r="A1873" s="49">
        <v>1827</v>
      </c>
      <c r="B1873" s="115">
        <f t="shared" si="196"/>
        <v>0.44421669106881401</v>
      </c>
      <c r="C1873" s="49">
        <f t="shared" si="197"/>
        <v>2851.5801982860921</v>
      </c>
      <c r="D1873" s="49">
        <f t="shared" si="198"/>
        <v>9.4117647058823528E-2</v>
      </c>
      <c r="E1873" s="49">
        <f t="shared" si="198"/>
        <v>0.14346274509803919</v>
      </c>
      <c r="F1873" s="49">
        <f t="shared" si="198"/>
        <v>0.19591372549019606</v>
      </c>
      <c r="G1873" s="49" t="e">
        <f t="shared" si="201"/>
        <v>#REF!</v>
      </c>
      <c r="H1873" s="49" t="e">
        <f t="shared" si="201"/>
        <v>#REF!</v>
      </c>
      <c r="I1873" s="49" t="e">
        <f t="shared" si="201"/>
        <v>#REF!</v>
      </c>
      <c r="J1873" s="116"/>
      <c r="K1873" s="116"/>
      <c r="L1873" s="116"/>
      <c r="N1873" s="49">
        <v>24</v>
      </c>
      <c r="O1873" s="49">
        <v>36.582999999999998</v>
      </c>
      <c r="P1873" s="49">
        <v>49.957999999999998</v>
      </c>
    </row>
    <row r="1874" spans="1:16" x14ac:dyDescent="0.3">
      <c r="A1874" s="49">
        <v>1828</v>
      </c>
      <c r="B1874" s="115">
        <f t="shared" si="196"/>
        <v>0.44221571498291845</v>
      </c>
      <c r="C1874" s="49">
        <f t="shared" si="197"/>
        <v>2864.4832761063913</v>
      </c>
      <c r="D1874" s="49">
        <f t="shared" si="198"/>
        <v>9.3694509803921563E-2</v>
      </c>
      <c r="E1874" s="49">
        <f t="shared" si="198"/>
        <v>0.14330196078431373</v>
      </c>
      <c r="F1874" s="49">
        <f t="shared" si="198"/>
        <v>0.18893725490196078</v>
      </c>
      <c r="G1874" s="49" t="e">
        <f t="shared" si="201"/>
        <v>#REF!</v>
      </c>
      <c r="H1874" s="49" t="e">
        <f t="shared" si="201"/>
        <v>#REF!</v>
      </c>
      <c r="I1874" s="49" t="e">
        <f t="shared" si="201"/>
        <v>#REF!</v>
      </c>
      <c r="J1874" s="116"/>
      <c r="K1874" s="116"/>
      <c r="L1874" s="116"/>
      <c r="N1874" s="49">
        <v>23.892099999999999</v>
      </c>
      <c r="O1874" s="49">
        <v>36.542000000000002</v>
      </c>
      <c r="P1874" s="49">
        <v>48.179000000000002</v>
      </c>
    </row>
    <row r="1875" spans="1:16" x14ac:dyDescent="0.3">
      <c r="A1875" s="49">
        <v>1829</v>
      </c>
      <c r="B1875" s="115">
        <f t="shared" si="196"/>
        <v>0.44021473889702289</v>
      </c>
      <c r="C1875" s="49">
        <f t="shared" si="197"/>
        <v>2877.5036546341476</v>
      </c>
      <c r="D1875" s="49">
        <f t="shared" si="198"/>
        <v>9.0196078431372548E-2</v>
      </c>
      <c r="E1875" s="49">
        <f t="shared" si="198"/>
        <v>0.14049019607843138</v>
      </c>
      <c r="F1875" s="49">
        <f t="shared" si="198"/>
        <v>0.18829411764705883</v>
      </c>
      <c r="G1875" s="49" t="e">
        <f t="shared" si="201"/>
        <v>#REF!</v>
      </c>
      <c r="H1875" s="49" t="e">
        <f t="shared" si="201"/>
        <v>#REF!</v>
      </c>
      <c r="I1875" s="49" t="e">
        <f t="shared" si="201"/>
        <v>#REF!</v>
      </c>
      <c r="J1875" s="116"/>
      <c r="K1875" s="116"/>
      <c r="L1875" s="116"/>
      <c r="N1875" s="49">
        <v>23</v>
      </c>
      <c r="O1875" s="49">
        <v>35.825000000000003</v>
      </c>
      <c r="P1875" s="49">
        <v>48.015000000000001</v>
      </c>
    </row>
    <row r="1876" spans="1:16" x14ac:dyDescent="0.3">
      <c r="A1876" s="49">
        <v>1830</v>
      </c>
      <c r="B1876" s="115">
        <f t="shared" si="196"/>
        <v>0.43821376281112734</v>
      </c>
      <c r="C1876" s="49">
        <f t="shared" si="197"/>
        <v>2890.6429407283672</v>
      </c>
      <c r="D1876" s="49">
        <f t="shared" si="198"/>
        <v>9.1453333333333331E-2</v>
      </c>
      <c r="E1876" s="49">
        <f t="shared" si="198"/>
        <v>0.13510196078431375</v>
      </c>
      <c r="F1876" s="49">
        <f t="shared" si="198"/>
        <v>0.18553725490196077</v>
      </c>
      <c r="G1876" s="49" t="e">
        <f t="shared" si="201"/>
        <v>#REF!</v>
      </c>
      <c r="H1876" s="49" t="e">
        <f t="shared" si="201"/>
        <v>#REF!</v>
      </c>
      <c r="I1876" s="49" t="e">
        <f t="shared" si="201"/>
        <v>#REF!</v>
      </c>
      <c r="J1876" s="116"/>
      <c r="K1876" s="116"/>
      <c r="L1876" s="116"/>
      <c r="N1876" s="49">
        <v>23.320599999999999</v>
      </c>
      <c r="O1876" s="49">
        <v>34.451000000000001</v>
      </c>
      <c r="P1876" s="49">
        <v>47.311999999999998</v>
      </c>
    </row>
    <row r="1877" spans="1:16" x14ac:dyDescent="0.3">
      <c r="A1877" s="49">
        <v>1831</v>
      </c>
      <c r="B1877" s="115">
        <f t="shared" si="196"/>
        <v>0.43621278672523178</v>
      </c>
      <c r="C1877" s="49">
        <f t="shared" si="197"/>
        <v>2903.9027707317082</v>
      </c>
      <c r="D1877" s="49">
        <f t="shared" si="198"/>
        <v>0.10196078431372549</v>
      </c>
      <c r="E1877" s="49">
        <f t="shared" si="198"/>
        <v>0.1383764705882353</v>
      </c>
      <c r="F1877" s="49">
        <f t="shared" si="198"/>
        <v>0.18476078431372547</v>
      </c>
      <c r="G1877" s="49" t="e">
        <f t="shared" si="201"/>
        <v>#REF!</v>
      </c>
      <c r="H1877" s="49" t="e">
        <f t="shared" si="201"/>
        <v>#REF!</v>
      </c>
      <c r="I1877" s="49" t="e">
        <f t="shared" si="201"/>
        <v>#REF!</v>
      </c>
      <c r="J1877" s="116"/>
      <c r="K1877" s="116"/>
      <c r="L1877" s="116"/>
      <c r="N1877" s="49">
        <v>26</v>
      </c>
      <c r="O1877" s="49">
        <v>35.286000000000001</v>
      </c>
      <c r="P1877" s="49">
        <v>47.113999999999997</v>
      </c>
    </row>
    <row r="1878" spans="1:16" x14ac:dyDescent="0.3">
      <c r="A1878" s="49">
        <v>1832</v>
      </c>
      <c r="B1878" s="115">
        <f t="shared" si="196"/>
        <v>0.43421181063933623</v>
      </c>
      <c r="C1878" s="49">
        <f t="shared" si="197"/>
        <v>2917.284811149827</v>
      </c>
      <c r="D1878" s="49">
        <f t="shared" si="198"/>
        <v>0.10113019607843138</v>
      </c>
      <c r="E1878" s="49">
        <f t="shared" si="198"/>
        <v>0.13713333333333333</v>
      </c>
      <c r="F1878" s="49">
        <f t="shared" si="198"/>
        <v>0.17691764705882351</v>
      </c>
      <c r="G1878" s="49" t="e">
        <f t="shared" si="201"/>
        <v>#REF!</v>
      </c>
      <c r="H1878" s="49" t="e">
        <f t="shared" si="201"/>
        <v>#REF!</v>
      </c>
      <c r="I1878" s="49" t="e">
        <f t="shared" si="201"/>
        <v>#REF!</v>
      </c>
      <c r="J1878" s="116"/>
      <c r="K1878" s="116"/>
      <c r="L1878" s="116"/>
      <c r="N1878" s="49">
        <v>25.7882</v>
      </c>
      <c r="O1878" s="49">
        <v>34.969000000000001</v>
      </c>
      <c r="P1878" s="49">
        <v>45.113999999999997</v>
      </c>
    </row>
    <row r="1879" spans="1:16" x14ac:dyDescent="0.3">
      <c r="A1879" s="49">
        <v>1833</v>
      </c>
      <c r="B1879" s="115">
        <f t="shared" si="196"/>
        <v>0.43221083455344067</v>
      </c>
      <c r="C1879" s="49">
        <f t="shared" si="197"/>
        <v>2930.7907593495943</v>
      </c>
      <c r="D1879" s="49">
        <f t="shared" si="198"/>
        <v>9.4117647058823528E-2</v>
      </c>
      <c r="E1879" s="49">
        <f t="shared" si="198"/>
        <v>0.13630588235294119</v>
      </c>
      <c r="F1879" s="49">
        <f t="shared" si="198"/>
        <v>0.17863529411764706</v>
      </c>
      <c r="G1879" s="49" t="e">
        <f t="shared" si="201"/>
        <v>#REF!</v>
      </c>
      <c r="H1879" s="49" t="e">
        <f t="shared" si="201"/>
        <v>#REF!</v>
      </c>
      <c r="I1879" s="49" t="e">
        <f t="shared" si="201"/>
        <v>#REF!</v>
      </c>
      <c r="J1879" s="116"/>
      <c r="K1879" s="116"/>
      <c r="L1879" s="116"/>
      <c r="N1879" s="49">
        <v>24</v>
      </c>
      <c r="O1879" s="49">
        <v>34.758000000000003</v>
      </c>
      <c r="P1879" s="49">
        <v>45.552</v>
      </c>
    </row>
    <row r="1880" spans="1:16" x14ac:dyDescent="0.3">
      <c r="A1880" s="49">
        <v>1834</v>
      </c>
      <c r="B1880" s="115">
        <f t="shared" si="196"/>
        <v>0.43020985846754511</v>
      </c>
      <c r="C1880" s="49">
        <f t="shared" si="197"/>
        <v>2944.4223442768021</v>
      </c>
      <c r="D1880" s="49">
        <f t="shared" si="198"/>
        <v>9.2883137254901951E-2</v>
      </c>
      <c r="E1880" s="49">
        <f t="shared" si="198"/>
        <v>0.13766666666666666</v>
      </c>
      <c r="F1880" s="49">
        <f t="shared" si="198"/>
        <v>0.19124705882352941</v>
      </c>
      <c r="G1880" s="49" t="e">
        <f t="shared" si="201"/>
        <v>#REF!</v>
      </c>
      <c r="H1880" s="49" t="e">
        <f t="shared" si="201"/>
        <v>#REF!</v>
      </c>
      <c r="I1880" s="49" t="e">
        <f t="shared" si="201"/>
        <v>#REF!</v>
      </c>
      <c r="J1880" s="116"/>
      <c r="K1880" s="116"/>
      <c r="L1880" s="116"/>
      <c r="N1880" s="49">
        <v>23.685199999999998</v>
      </c>
      <c r="O1880" s="49">
        <v>35.104999999999997</v>
      </c>
      <c r="P1880" s="49">
        <v>48.768000000000001</v>
      </c>
    </row>
    <row r="1881" spans="1:16" x14ac:dyDescent="0.3">
      <c r="A1881" s="49">
        <v>1835</v>
      </c>
      <c r="B1881" s="115">
        <f t="shared" si="196"/>
        <v>0.42820888238164956</v>
      </c>
      <c r="C1881" s="49">
        <f t="shared" si="197"/>
        <v>2958.1813271939832</v>
      </c>
      <c r="D1881" s="49">
        <f t="shared" si="198"/>
        <v>8.2352941176470587E-2</v>
      </c>
      <c r="E1881" s="49">
        <f t="shared" si="198"/>
        <v>0.14117647058823529</v>
      </c>
      <c r="F1881" s="49">
        <f t="shared" si="198"/>
        <v>0.19017647058823528</v>
      </c>
      <c r="G1881" s="49" t="e">
        <f t="shared" si="201"/>
        <v>#REF!</v>
      </c>
      <c r="H1881" s="49" t="e">
        <f t="shared" si="201"/>
        <v>#REF!</v>
      </c>
      <c r="I1881" s="49" t="e">
        <f t="shared" si="201"/>
        <v>#REF!</v>
      </c>
      <c r="J1881" s="116"/>
      <c r="K1881" s="116"/>
      <c r="L1881" s="116"/>
      <c r="N1881" s="49">
        <v>21</v>
      </c>
      <c r="O1881" s="49">
        <v>36</v>
      </c>
      <c r="P1881" s="49">
        <v>48.494999999999997</v>
      </c>
    </row>
    <row r="1882" spans="1:16" x14ac:dyDescent="0.3">
      <c r="A1882" s="49">
        <v>1836</v>
      </c>
      <c r="B1882" s="115">
        <f t="shared" si="196"/>
        <v>0.426207906295754</v>
      </c>
      <c r="C1882" s="49">
        <f t="shared" si="197"/>
        <v>2972.0695024390252</v>
      </c>
      <c r="D1882" s="49">
        <f t="shared" si="198"/>
        <v>8.316823529411764E-2</v>
      </c>
      <c r="E1882" s="49">
        <f t="shared" si="198"/>
        <v>0.14109411764705881</v>
      </c>
      <c r="F1882" s="49">
        <f t="shared" si="198"/>
        <v>0.17729019607843138</v>
      </c>
      <c r="G1882" s="49" t="e">
        <f t="shared" si="201"/>
        <v>#REF!</v>
      </c>
      <c r="H1882" s="49" t="e">
        <f t="shared" si="201"/>
        <v>#REF!</v>
      </c>
      <c r="I1882" s="49" t="e">
        <f t="shared" si="201"/>
        <v>#REF!</v>
      </c>
      <c r="J1882" s="116"/>
      <c r="K1882" s="116"/>
      <c r="L1882" s="116"/>
      <c r="N1882" s="49">
        <v>21.207899999999999</v>
      </c>
      <c r="O1882" s="49">
        <v>35.978999999999999</v>
      </c>
      <c r="P1882" s="49">
        <v>45.209000000000003</v>
      </c>
    </row>
    <row r="1883" spans="1:16" x14ac:dyDescent="0.3">
      <c r="A1883" s="49">
        <v>1837</v>
      </c>
      <c r="B1883" s="115">
        <f t="shared" si="196"/>
        <v>0.42420693020985845</v>
      </c>
      <c r="C1883" s="49">
        <f t="shared" si="197"/>
        <v>2986.0886982052471</v>
      </c>
      <c r="D1883" s="49">
        <f t="shared" si="198"/>
        <v>9.0196078431372548E-2</v>
      </c>
      <c r="E1883" s="49">
        <f t="shared" si="198"/>
        <v>0.13982745098039215</v>
      </c>
      <c r="F1883" s="49">
        <f t="shared" si="198"/>
        <v>0.17721568627450981</v>
      </c>
      <c r="G1883" s="49" t="e">
        <f t="shared" si="201"/>
        <v>#REF!</v>
      </c>
      <c r="H1883" s="49" t="e">
        <f t="shared" si="201"/>
        <v>#REF!</v>
      </c>
      <c r="I1883" s="49" t="e">
        <f t="shared" si="201"/>
        <v>#REF!</v>
      </c>
      <c r="J1883" s="116"/>
      <c r="K1883" s="116"/>
      <c r="L1883" s="116"/>
      <c r="N1883" s="49">
        <v>23</v>
      </c>
      <c r="O1883" s="49">
        <v>35.655999999999999</v>
      </c>
      <c r="P1883" s="49">
        <v>45.19</v>
      </c>
    </row>
    <row r="1884" spans="1:16" x14ac:dyDescent="0.3">
      <c r="A1884" s="49">
        <v>1838</v>
      </c>
      <c r="B1884" s="115">
        <f t="shared" si="196"/>
        <v>0.42220595412396289</v>
      </c>
      <c r="C1884" s="49">
        <f t="shared" si="197"/>
        <v>3000.2407773436607</v>
      </c>
      <c r="D1884" s="49">
        <f t="shared" si="198"/>
        <v>9.0196078431372548E-2</v>
      </c>
      <c r="E1884" s="49">
        <f t="shared" si="198"/>
        <v>0.13351372549019608</v>
      </c>
      <c r="F1884" s="49">
        <f t="shared" si="198"/>
        <v>0.17313333333333333</v>
      </c>
      <c r="G1884" s="49" t="e">
        <f t="shared" si="201"/>
        <v>#REF!</v>
      </c>
      <c r="H1884" s="49" t="e">
        <f t="shared" si="201"/>
        <v>#REF!</v>
      </c>
      <c r="I1884" s="49" t="e">
        <f t="shared" si="201"/>
        <v>#REF!</v>
      </c>
      <c r="J1884" s="116"/>
      <c r="K1884" s="116"/>
      <c r="L1884" s="116"/>
      <c r="N1884" s="49">
        <v>23</v>
      </c>
      <c r="O1884" s="49">
        <v>34.045999999999999</v>
      </c>
      <c r="P1884" s="49">
        <v>44.149000000000001</v>
      </c>
    </row>
    <row r="1885" spans="1:16" x14ac:dyDescent="0.3">
      <c r="A1885" s="49">
        <v>1839</v>
      </c>
      <c r="B1885" s="115">
        <f t="shared" si="196"/>
        <v>0.42020497803806733</v>
      </c>
      <c r="C1885" s="49">
        <f t="shared" si="197"/>
        <v>3014.527638188154</v>
      </c>
      <c r="D1885" s="49">
        <f t="shared" si="198"/>
        <v>9.0196078431372548E-2</v>
      </c>
      <c r="E1885" s="49">
        <f t="shared" si="198"/>
        <v>0.13025098039215685</v>
      </c>
      <c r="F1885" s="49">
        <f t="shared" si="198"/>
        <v>0.17233333333333331</v>
      </c>
      <c r="G1885" s="49" t="e">
        <f t="shared" si="201"/>
        <v>#REF!</v>
      </c>
      <c r="H1885" s="49" t="e">
        <f t="shared" si="201"/>
        <v>#REF!</v>
      </c>
      <c r="I1885" s="49" t="e">
        <f t="shared" si="201"/>
        <v>#REF!</v>
      </c>
      <c r="J1885" s="116"/>
      <c r="K1885" s="116"/>
      <c r="L1885" s="116"/>
      <c r="N1885" s="49">
        <v>23</v>
      </c>
      <c r="O1885" s="49">
        <v>33.213999999999999</v>
      </c>
      <c r="P1885" s="49">
        <v>43.945</v>
      </c>
    </row>
    <row r="1886" spans="1:16" x14ac:dyDescent="0.3">
      <c r="A1886" s="49">
        <v>1840</v>
      </c>
      <c r="B1886" s="115">
        <f t="shared" si="196"/>
        <v>0.41820400195217178</v>
      </c>
      <c r="C1886" s="49">
        <f t="shared" si="197"/>
        <v>3028.9512154043655</v>
      </c>
      <c r="D1886" s="49">
        <f t="shared" si="198"/>
        <v>9.0196078431372548E-2</v>
      </c>
      <c r="E1886" s="49">
        <f t="shared" si="198"/>
        <v>0.13297254901960784</v>
      </c>
      <c r="F1886" s="49">
        <f t="shared" si="198"/>
        <v>0.16588235294117645</v>
      </c>
      <c r="G1886" s="49" t="e">
        <f t="shared" si="201"/>
        <v>#REF!</v>
      </c>
      <c r="H1886" s="49" t="e">
        <f t="shared" si="201"/>
        <v>#REF!</v>
      </c>
      <c r="I1886" s="49" t="e">
        <f t="shared" si="201"/>
        <v>#REF!</v>
      </c>
      <c r="J1886" s="116"/>
      <c r="K1886" s="116"/>
      <c r="L1886" s="116"/>
      <c r="N1886" s="49">
        <v>23</v>
      </c>
      <c r="O1886" s="49">
        <v>33.908000000000001</v>
      </c>
      <c r="P1886" s="49">
        <v>42.3</v>
      </c>
    </row>
    <row r="1887" spans="1:16" x14ac:dyDescent="0.3">
      <c r="A1887" s="49">
        <v>1841</v>
      </c>
      <c r="B1887" s="115">
        <f t="shared" si="196"/>
        <v>0.41620302586627622</v>
      </c>
      <c r="C1887" s="49">
        <f t="shared" si="197"/>
        <v>3043.5134808630401</v>
      </c>
      <c r="D1887" s="49">
        <f t="shared" si="198"/>
        <v>9.0196078431372548E-2</v>
      </c>
      <c r="E1887" s="49">
        <f t="shared" si="198"/>
        <v>0.12967843137254903</v>
      </c>
      <c r="F1887" s="49">
        <f t="shared" si="198"/>
        <v>0.16746666666666665</v>
      </c>
      <c r="G1887" s="49" t="e">
        <f t="shared" ref="G1887:I1902" si="202">G1886</f>
        <v>#REF!</v>
      </c>
      <c r="H1887" s="49" t="e">
        <f t="shared" si="202"/>
        <v>#REF!</v>
      </c>
      <c r="I1887" s="49" t="e">
        <f t="shared" si="202"/>
        <v>#REF!</v>
      </c>
      <c r="J1887" s="116"/>
      <c r="K1887" s="116"/>
      <c r="L1887" s="116"/>
      <c r="N1887" s="49">
        <v>23</v>
      </c>
      <c r="O1887" s="49">
        <v>33.067999999999998</v>
      </c>
      <c r="P1887" s="49">
        <v>42.704000000000001</v>
      </c>
    </row>
    <row r="1888" spans="1:16" x14ac:dyDescent="0.3">
      <c r="A1888" s="49">
        <v>1842</v>
      </c>
      <c r="B1888" s="115">
        <f t="shared" si="196"/>
        <v>0.41420204978038067</v>
      </c>
      <c r="C1888" s="49">
        <f t="shared" si="197"/>
        <v>3058.216444538707</v>
      </c>
      <c r="D1888" s="49">
        <f t="shared" si="198"/>
        <v>8.9403921568627448E-2</v>
      </c>
      <c r="E1888" s="49">
        <f t="shared" si="198"/>
        <v>0.12939215686274508</v>
      </c>
      <c r="F1888" s="49">
        <f t="shared" si="198"/>
        <v>0.18411372549019606</v>
      </c>
      <c r="G1888" s="49" t="e">
        <f t="shared" si="202"/>
        <v>#REF!</v>
      </c>
      <c r="H1888" s="49" t="e">
        <f t="shared" si="202"/>
        <v>#REF!</v>
      </c>
      <c r="I1888" s="49" t="e">
        <f t="shared" si="202"/>
        <v>#REF!</v>
      </c>
      <c r="J1888" s="116"/>
      <c r="K1888" s="116"/>
      <c r="L1888" s="116"/>
      <c r="N1888" s="49">
        <v>22.797999999999998</v>
      </c>
      <c r="O1888" s="49">
        <v>32.994999999999997</v>
      </c>
      <c r="P1888" s="49">
        <v>46.948999999999998</v>
      </c>
    </row>
    <row r="1889" spans="1:16" x14ac:dyDescent="0.3">
      <c r="A1889" s="49">
        <v>1843</v>
      </c>
      <c r="B1889" s="115">
        <f t="shared" si="196"/>
        <v>0.41220107369448511</v>
      </c>
      <c r="C1889" s="49">
        <f t="shared" si="197"/>
        <v>3073.0621554345262</v>
      </c>
      <c r="D1889" s="49">
        <f t="shared" si="198"/>
        <v>8.2352941176470587E-2</v>
      </c>
      <c r="E1889" s="49">
        <f t="shared" si="198"/>
        <v>0.12892156862745099</v>
      </c>
      <c r="F1889" s="49">
        <f t="shared" si="198"/>
        <v>0.18382352941176469</v>
      </c>
      <c r="G1889" s="49" t="e">
        <f t="shared" si="202"/>
        <v>#REF!</v>
      </c>
      <c r="H1889" s="49" t="e">
        <f t="shared" si="202"/>
        <v>#REF!</v>
      </c>
      <c r="I1889" s="49" t="e">
        <f t="shared" si="202"/>
        <v>#REF!</v>
      </c>
      <c r="J1889" s="116"/>
      <c r="K1889" s="116"/>
      <c r="L1889" s="116"/>
      <c r="N1889" s="49">
        <v>21</v>
      </c>
      <c r="O1889" s="49">
        <v>32.875</v>
      </c>
      <c r="P1889" s="49">
        <v>46.875</v>
      </c>
    </row>
    <row r="1890" spans="1:16" x14ac:dyDescent="0.3">
      <c r="A1890" s="49">
        <v>1844</v>
      </c>
      <c r="B1890" s="115">
        <f t="shared" si="196"/>
        <v>0.41020009760858955</v>
      </c>
      <c r="C1890" s="49">
        <f t="shared" si="197"/>
        <v>3088.0527025342067</v>
      </c>
      <c r="D1890" s="49">
        <f t="shared" si="198"/>
        <v>8.3137647058823524E-2</v>
      </c>
      <c r="E1890" s="49">
        <f t="shared" si="198"/>
        <v>0.12549019607843137</v>
      </c>
      <c r="F1890" s="49">
        <f t="shared" si="198"/>
        <v>0.1803921568627451</v>
      </c>
      <c r="G1890" s="49" t="e">
        <f t="shared" si="202"/>
        <v>#REF!</v>
      </c>
      <c r="H1890" s="49" t="e">
        <f t="shared" si="202"/>
        <v>#REF!</v>
      </c>
      <c r="I1890" s="49" t="e">
        <f t="shared" si="202"/>
        <v>#REF!</v>
      </c>
      <c r="J1890" s="116"/>
      <c r="K1890" s="116"/>
      <c r="L1890" s="116"/>
      <c r="N1890" s="49">
        <v>21.200099999999999</v>
      </c>
      <c r="O1890" s="49">
        <v>32</v>
      </c>
      <c r="P1890" s="49">
        <v>46</v>
      </c>
    </row>
    <row r="1891" spans="1:16" x14ac:dyDescent="0.3">
      <c r="A1891" s="49">
        <v>1845</v>
      </c>
      <c r="B1891" s="115">
        <f t="shared" si="196"/>
        <v>0.408199121522694</v>
      </c>
      <c r="C1891" s="49">
        <f t="shared" si="197"/>
        <v>3103.1902157819231</v>
      </c>
      <c r="D1891" s="49">
        <f t="shared" si="198"/>
        <v>9.0196078431372548E-2</v>
      </c>
      <c r="E1891" s="49">
        <f t="shared" si="198"/>
        <v>0.12541176470588236</v>
      </c>
      <c r="F1891" s="49">
        <f t="shared" si="198"/>
        <v>0.1803921568627451</v>
      </c>
      <c r="G1891" s="49" t="e">
        <f t="shared" si="202"/>
        <v>#REF!</v>
      </c>
      <c r="H1891" s="49" t="e">
        <f t="shared" si="202"/>
        <v>#REF!</v>
      </c>
      <c r="I1891" s="49" t="e">
        <f t="shared" si="202"/>
        <v>#REF!</v>
      </c>
      <c r="J1891" s="116"/>
      <c r="K1891" s="116"/>
      <c r="L1891" s="116"/>
      <c r="N1891" s="49">
        <v>23</v>
      </c>
      <c r="O1891" s="49">
        <v>31.98</v>
      </c>
      <c r="P1891" s="49">
        <v>46</v>
      </c>
    </row>
    <row r="1892" spans="1:16" x14ac:dyDescent="0.3">
      <c r="A1892" s="49">
        <v>1846</v>
      </c>
      <c r="B1892" s="115">
        <f t="shared" si="196"/>
        <v>0.40619814543679844</v>
      </c>
      <c r="C1892" s="49">
        <f t="shared" si="197"/>
        <v>3118.476867091194</v>
      </c>
      <c r="D1892" s="49">
        <f t="shared" si="198"/>
        <v>8.9419215686274506E-2</v>
      </c>
      <c r="E1892" s="49">
        <f t="shared" si="198"/>
        <v>0.12549019607843137</v>
      </c>
      <c r="F1892" s="49">
        <f t="shared" si="198"/>
        <v>0.1803921568627451</v>
      </c>
      <c r="G1892" s="49" t="e">
        <f t="shared" si="202"/>
        <v>#REF!</v>
      </c>
      <c r="H1892" s="49" t="e">
        <f t="shared" si="202"/>
        <v>#REF!</v>
      </c>
      <c r="I1892" s="49" t="e">
        <f t="shared" si="202"/>
        <v>#REF!</v>
      </c>
      <c r="J1892" s="116"/>
      <c r="K1892" s="116"/>
      <c r="L1892" s="116"/>
      <c r="N1892" s="49">
        <v>22.8019</v>
      </c>
      <c r="O1892" s="49">
        <v>32</v>
      </c>
      <c r="P1892" s="49">
        <v>46</v>
      </c>
    </row>
    <row r="1893" spans="1:16" x14ac:dyDescent="0.3">
      <c r="A1893" s="49">
        <v>1847</v>
      </c>
      <c r="B1893" s="115">
        <f t="shared" si="196"/>
        <v>0.40419716935090283</v>
      </c>
      <c r="C1893" s="49">
        <f t="shared" si="197"/>
        <v>3133.9148713837249</v>
      </c>
      <c r="D1893" s="49">
        <f t="shared" si="198"/>
        <v>8.2352941176470587E-2</v>
      </c>
      <c r="E1893" s="49">
        <f t="shared" si="198"/>
        <v>0.12510196078431371</v>
      </c>
      <c r="F1893" s="49">
        <f t="shared" si="198"/>
        <v>0.17961960784313724</v>
      </c>
      <c r="G1893" s="49" t="e">
        <f t="shared" si="202"/>
        <v>#REF!</v>
      </c>
      <c r="H1893" s="49" t="e">
        <f t="shared" si="202"/>
        <v>#REF!</v>
      </c>
      <c r="I1893" s="49" t="e">
        <f t="shared" si="202"/>
        <v>#REF!</v>
      </c>
      <c r="J1893" s="116"/>
      <c r="K1893" s="116"/>
      <c r="L1893" s="116"/>
      <c r="N1893" s="49">
        <v>21</v>
      </c>
      <c r="O1893" s="49">
        <v>31.901</v>
      </c>
      <c r="P1893" s="49">
        <v>45.802999999999997</v>
      </c>
    </row>
    <row r="1894" spans="1:16" x14ac:dyDescent="0.3">
      <c r="A1894" s="49">
        <v>1848</v>
      </c>
      <c r="B1894" s="115">
        <f t="shared" si="196"/>
        <v>0.40219619326500727</v>
      </c>
      <c r="C1894" s="49">
        <f t="shared" si="197"/>
        <v>3149.506487659266</v>
      </c>
      <c r="D1894" s="49">
        <f t="shared" si="198"/>
        <v>8.1583529411764694E-2</v>
      </c>
      <c r="E1894" s="49">
        <f t="shared" si="198"/>
        <v>0.12191764705882352</v>
      </c>
      <c r="F1894" s="49">
        <f t="shared" si="198"/>
        <v>0.17254901960784313</v>
      </c>
      <c r="G1894" s="49" t="e">
        <f t="shared" si="202"/>
        <v>#REF!</v>
      </c>
      <c r="H1894" s="49" t="e">
        <f t="shared" si="202"/>
        <v>#REF!</v>
      </c>
      <c r="I1894" s="49" t="e">
        <f t="shared" si="202"/>
        <v>#REF!</v>
      </c>
      <c r="J1894" s="116"/>
      <c r="K1894" s="116"/>
      <c r="L1894" s="116"/>
      <c r="N1894" s="49">
        <v>20.803799999999999</v>
      </c>
      <c r="O1894" s="49">
        <v>31.088999999999999</v>
      </c>
      <c r="P1894" s="49">
        <v>44</v>
      </c>
    </row>
    <row r="1895" spans="1:16" x14ac:dyDescent="0.3">
      <c r="A1895" s="49">
        <v>1849</v>
      </c>
      <c r="B1895" s="115">
        <f t="shared" si="196"/>
        <v>0.40019521717911172</v>
      </c>
      <c r="C1895" s="49">
        <f t="shared" si="197"/>
        <v>3165.2540200975623</v>
      </c>
      <c r="D1895" s="49">
        <f t="shared" si="198"/>
        <v>7.4509803921568626E-2</v>
      </c>
      <c r="E1895" s="49">
        <f t="shared" si="198"/>
        <v>0.12463921568627451</v>
      </c>
      <c r="F1895" s="49">
        <f t="shared" si="198"/>
        <v>0.17216470588235294</v>
      </c>
      <c r="G1895" s="49" t="e">
        <f t="shared" si="202"/>
        <v>#REF!</v>
      </c>
      <c r="H1895" s="49" t="e">
        <f t="shared" si="202"/>
        <v>#REF!</v>
      </c>
      <c r="I1895" s="49" t="e">
        <f t="shared" si="202"/>
        <v>#REF!</v>
      </c>
      <c r="J1895" s="116"/>
      <c r="K1895" s="116"/>
      <c r="L1895" s="116"/>
      <c r="N1895" s="49">
        <v>19</v>
      </c>
      <c r="O1895" s="49">
        <v>31.783000000000001</v>
      </c>
      <c r="P1895" s="49">
        <v>43.902000000000001</v>
      </c>
    </row>
    <row r="1896" spans="1:16" x14ac:dyDescent="0.3">
      <c r="A1896" s="49">
        <v>1850</v>
      </c>
      <c r="B1896" s="115">
        <f t="shared" si="196"/>
        <v>0.39819424109321616</v>
      </c>
      <c r="C1896" s="49">
        <f t="shared" si="197"/>
        <v>3181.15981919353</v>
      </c>
      <c r="D1896" s="49">
        <f t="shared" si="198"/>
        <v>7.5271372549019597E-2</v>
      </c>
      <c r="E1896" s="49">
        <f t="shared" si="198"/>
        <v>0.12073333333333333</v>
      </c>
      <c r="F1896" s="49">
        <f t="shared" si="198"/>
        <v>0.16862745098039214</v>
      </c>
      <c r="G1896" s="49" t="e">
        <f t="shared" si="202"/>
        <v>#REF!</v>
      </c>
      <c r="H1896" s="49" t="e">
        <f t="shared" si="202"/>
        <v>#REF!</v>
      </c>
      <c r="I1896" s="49" t="e">
        <f t="shared" si="202"/>
        <v>#REF!</v>
      </c>
      <c r="J1896" s="116"/>
      <c r="K1896" s="116"/>
      <c r="L1896" s="116"/>
      <c r="N1896" s="49">
        <v>19.194199999999999</v>
      </c>
      <c r="O1896" s="49">
        <v>30.786999999999999</v>
      </c>
      <c r="P1896" s="49">
        <v>43</v>
      </c>
    </row>
    <row r="1897" spans="1:16" x14ac:dyDescent="0.3">
      <c r="A1897" s="49">
        <v>1851</v>
      </c>
      <c r="B1897" s="115">
        <f t="shared" si="196"/>
        <v>0.39619326500732061</v>
      </c>
      <c r="C1897" s="49">
        <f t="shared" si="197"/>
        <v>3197.2262829268302</v>
      </c>
      <c r="D1897" s="49">
        <f t="shared" si="198"/>
        <v>8.2352941176470587E-2</v>
      </c>
      <c r="E1897" s="49">
        <f t="shared" si="198"/>
        <v>0.11830588235294118</v>
      </c>
      <c r="F1897" s="49">
        <f t="shared" si="198"/>
        <v>0.16749019607843135</v>
      </c>
      <c r="G1897" s="49" t="e">
        <f t="shared" si="202"/>
        <v>#REF!</v>
      </c>
      <c r="H1897" s="49" t="e">
        <f t="shared" si="202"/>
        <v>#REF!</v>
      </c>
      <c r="I1897" s="49" t="e">
        <f t="shared" si="202"/>
        <v>#REF!</v>
      </c>
      <c r="J1897" s="116"/>
      <c r="K1897" s="116"/>
      <c r="L1897" s="116"/>
      <c r="N1897" s="49">
        <v>21</v>
      </c>
      <c r="O1897" s="49">
        <v>30.167999999999999</v>
      </c>
      <c r="P1897" s="49">
        <v>42.71</v>
      </c>
    </row>
    <row r="1898" spans="1:16" x14ac:dyDescent="0.3">
      <c r="A1898" s="49">
        <v>1852</v>
      </c>
      <c r="B1898" s="115">
        <f t="shared" si="196"/>
        <v>0.39419228892142505</v>
      </c>
      <c r="C1898" s="49">
        <f t="shared" si="197"/>
        <v>3213.4558579670679</v>
      </c>
      <c r="D1898" s="49">
        <f t="shared" si="198"/>
        <v>8.1976078431372543E-2</v>
      </c>
      <c r="E1898" s="49">
        <f t="shared" si="198"/>
        <v>0.11825882352941176</v>
      </c>
      <c r="F1898" s="49">
        <f t="shared" si="198"/>
        <v>0.15686274509803921</v>
      </c>
      <c r="G1898" s="49" t="e">
        <f t="shared" si="202"/>
        <v>#REF!</v>
      </c>
      <c r="H1898" s="49" t="e">
        <f t="shared" si="202"/>
        <v>#REF!</v>
      </c>
      <c r="I1898" s="49" t="e">
        <f t="shared" si="202"/>
        <v>#REF!</v>
      </c>
      <c r="J1898" s="116"/>
      <c r="K1898" s="116"/>
      <c r="L1898" s="116"/>
      <c r="N1898" s="49">
        <v>20.9039</v>
      </c>
      <c r="O1898" s="49">
        <v>30.155999999999999</v>
      </c>
      <c r="P1898" s="49">
        <v>40</v>
      </c>
    </row>
    <row r="1899" spans="1:16" x14ac:dyDescent="0.3">
      <c r="A1899" s="49">
        <v>1853</v>
      </c>
      <c r="B1899" s="115">
        <f t="shared" si="196"/>
        <v>0.39219131283552949</v>
      </c>
      <c r="C1899" s="49">
        <f t="shared" si="197"/>
        <v>3229.8510409158798</v>
      </c>
      <c r="D1899" s="49">
        <f t="shared" si="198"/>
        <v>7.8431372549019607E-2</v>
      </c>
      <c r="E1899" s="49">
        <f t="shared" si="198"/>
        <v>0.11650196078431371</v>
      </c>
      <c r="F1899" s="49">
        <f t="shared" si="198"/>
        <v>0.15611372549019606</v>
      </c>
      <c r="G1899" s="49" t="e">
        <f t="shared" si="202"/>
        <v>#REF!</v>
      </c>
      <c r="H1899" s="49" t="e">
        <f t="shared" si="202"/>
        <v>#REF!</v>
      </c>
      <c r="I1899" s="49" t="e">
        <f t="shared" si="202"/>
        <v>#REF!</v>
      </c>
      <c r="J1899" s="116"/>
      <c r="K1899" s="116"/>
      <c r="L1899" s="116"/>
      <c r="N1899" s="49">
        <v>20</v>
      </c>
      <c r="O1899" s="49">
        <v>29.707999999999998</v>
      </c>
      <c r="P1899" s="49">
        <v>39.808999999999997</v>
      </c>
    </row>
    <row r="1900" spans="1:16" x14ac:dyDescent="0.3">
      <c r="A1900" s="49">
        <v>1854</v>
      </c>
      <c r="B1900" s="115">
        <f t="shared" si="196"/>
        <v>0.39019033674963394</v>
      </c>
      <c r="C1900" s="49">
        <f t="shared" si="197"/>
        <v>3246.4143795872433</v>
      </c>
      <c r="D1900" s="49">
        <f t="shared" si="198"/>
        <v>7.8431372549019607E-2</v>
      </c>
      <c r="E1900" s="49">
        <f t="shared" si="198"/>
        <v>0.11372549019607843</v>
      </c>
      <c r="F1900" s="49">
        <f t="shared" si="198"/>
        <v>0.14901960784313725</v>
      </c>
      <c r="G1900" s="49" t="e">
        <f t="shared" si="202"/>
        <v>#REF!</v>
      </c>
      <c r="H1900" s="49" t="e">
        <f t="shared" si="202"/>
        <v>#REF!</v>
      </c>
      <c r="I1900" s="49" t="e">
        <f t="shared" si="202"/>
        <v>#REF!</v>
      </c>
      <c r="J1900" s="116"/>
      <c r="K1900" s="116"/>
      <c r="L1900" s="116"/>
      <c r="N1900" s="49">
        <v>20</v>
      </c>
      <c r="O1900" s="49">
        <v>29</v>
      </c>
      <c r="P1900" s="49">
        <v>38</v>
      </c>
    </row>
    <row r="1901" spans="1:16" x14ac:dyDescent="0.3">
      <c r="A1901" s="49">
        <v>1855</v>
      </c>
      <c r="B1901" s="115">
        <f t="shared" si="196"/>
        <v>0.38818936066373838</v>
      </c>
      <c r="C1901" s="49">
        <f t="shared" si="197"/>
        <v>3263.1484743273836</v>
      </c>
      <c r="D1901" s="49">
        <f t="shared" si="198"/>
        <v>7.8431372549019607E-2</v>
      </c>
      <c r="E1901" s="49">
        <f t="shared" si="198"/>
        <v>0.11372549019607843</v>
      </c>
      <c r="F1901" s="49">
        <f t="shared" si="198"/>
        <v>0.14901960784313725</v>
      </c>
      <c r="G1901" s="49" t="e">
        <f t="shared" si="202"/>
        <v>#REF!</v>
      </c>
      <c r="H1901" s="49" t="e">
        <f t="shared" si="202"/>
        <v>#REF!</v>
      </c>
      <c r="I1901" s="49" t="e">
        <f t="shared" si="202"/>
        <v>#REF!</v>
      </c>
      <c r="J1901" s="116"/>
      <c r="K1901" s="116"/>
      <c r="L1901" s="116"/>
      <c r="N1901" s="49">
        <v>20</v>
      </c>
      <c r="O1901" s="49">
        <v>29</v>
      </c>
      <c r="P1901" s="49">
        <v>38</v>
      </c>
    </row>
    <row r="1902" spans="1:16" x14ac:dyDescent="0.3">
      <c r="A1902" s="49">
        <v>1856</v>
      </c>
      <c r="B1902" s="115">
        <f t="shared" si="196"/>
        <v>0.38618838457784282</v>
      </c>
      <c r="C1902" s="49">
        <f t="shared" si="197"/>
        <v>3280.055979375712</v>
      </c>
      <c r="D1902" s="49">
        <f t="shared" si="198"/>
        <v>7.8431372549019607E-2</v>
      </c>
      <c r="E1902" s="49">
        <f t="shared" si="198"/>
        <v>0.11409411764705883</v>
      </c>
      <c r="F1902" s="49">
        <f t="shared" si="198"/>
        <v>0.14901960784313725</v>
      </c>
      <c r="G1902" s="49" t="e">
        <f t="shared" si="202"/>
        <v>#REF!</v>
      </c>
      <c r="H1902" s="49" t="e">
        <f t="shared" si="202"/>
        <v>#REF!</v>
      </c>
      <c r="I1902" s="49" t="e">
        <f t="shared" si="202"/>
        <v>#REF!</v>
      </c>
      <c r="J1902" s="116"/>
      <c r="K1902" s="116"/>
      <c r="L1902" s="116"/>
      <c r="N1902" s="49">
        <v>20</v>
      </c>
      <c r="O1902" s="49">
        <v>29.094000000000001</v>
      </c>
      <c r="P1902" s="49">
        <v>38</v>
      </c>
    </row>
    <row r="1903" spans="1:16" x14ac:dyDescent="0.3">
      <c r="A1903" s="49">
        <v>1857</v>
      </c>
      <c r="B1903" s="115">
        <f t="shared" ref="B1903:B1966" si="203">4.1/2049*(2049-A1903)</f>
        <v>0.38418740849194727</v>
      </c>
      <c r="C1903" s="49">
        <f t="shared" ref="C1903:C1966" si="204">0.4*18.6*78.1*2.18/B1903</f>
        <v>3297.1396042682936</v>
      </c>
      <c r="D1903" s="49">
        <f t="shared" ref="D1903:F1966" si="205">N1903/250/1.02</f>
        <v>7.8431372549019607E-2</v>
      </c>
      <c r="E1903" s="49">
        <f t="shared" si="205"/>
        <v>0.11739607843137255</v>
      </c>
      <c r="F1903" s="49">
        <f t="shared" si="205"/>
        <v>0.14828627450980392</v>
      </c>
      <c r="G1903" s="49" t="e">
        <f t="shared" ref="G1903:I1918" si="206">G1902</f>
        <v>#REF!</v>
      </c>
      <c r="H1903" s="49" t="e">
        <f t="shared" si="206"/>
        <v>#REF!</v>
      </c>
      <c r="I1903" s="49" t="e">
        <f t="shared" si="206"/>
        <v>#REF!</v>
      </c>
      <c r="J1903" s="116"/>
      <c r="K1903" s="116"/>
      <c r="L1903" s="116"/>
      <c r="N1903" s="49">
        <v>20</v>
      </c>
      <c r="O1903" s="49">
        <v>29.936</v>
      </c>
      <c r="P1903" s="49">
        <v>37.813000000000002</v>
      </c>
    </row>
    <row r="1904" spans="1:16" x14ac:dyDescent="0.3">
      <c r="A1904" s="49">
        <v>1858</v>
      </c>
      <c r="B1904" s="115">
        <f t="shared" si="203"/>
        <v>0.38218643240605171</v>
      </c>
      <c r="C1904" s="49">
        <f t="shared" si="204"/>
        <v>3314.4021152854052</v>
      </c>
      <c r="D1904" s="49">
        <f t="shared" si="205"/>
        <v>7.8065882352941166E-2</v>
      </c>
      <c r="E1904" s="49">
        <f t="shared" si="205"/>
        <v>0.1150549019607843</v>
      </c>
      <c r="F1904" s="49">
        <f t="shared" si="205"/>
        <v>0.14117647058823529</v>
      </c>
      <c r="G1904" s="49" t="e">
        <f t="shared" si="206"/>
        <v>#REF!</v>
      </c>
      <c r="H1904" s="49" t="e">
        <f t="shared" si="206"/>
        <v>#REF!</v>
      </c>
      <c r="I1904" s="49" t="e">
        <f t="shared" si="206"/>
        <v>#REF!</v>
      </c>
      <c r="J1904" s="116"/>
      <c r="K1904" s="116"/>
      <c r="L1904" s="116"/>
      <c r="N1904" s="49">
        <v>19.9068</v>
      </c>
      <c r="O1904" s="49">
        <v>29.338999999999999</v>
      </c>
      <c r="P1904" s="49">
        <v>36</v>
      </c>
    </row>
    <row r="1905" spans="1:16" x14ac:dyDescent="0.3">
      <c r="A1905" s="49">
        <v>1859</v>
      </c>
      <c r="B1905" s="115">
        <f t="shared" si="203"/>
        <v>0.38018545632015616</v>
      </c>
      <c r="C1905" s="49">
        <f t="shared" si="204"/>
        <v>3331.8463369448023</v>
      </c>
      <c r="D1905" s="49">
        <f t="shared" si="205"/>
        <v>7.4509803921568626E-2</v>
      </c>
      <c r="E1905" s="49">
        <f t="shared" si="205"/>
        <v>0.1151529411764706</v>
      </c>
      <c r="F1905" s="49">
        <f t="shared" si="205"/>
        <v>0.14154117647058823</v>
      </c>
      <c r="G1905" s="49" t="e">
        <f t="shared" si="206"/>
        <v>#REF!</v>
      </c>
      <c r="H1905" s="49" t="e">
        <f t="shared" si="206"/>
        <v>#REF!</v>
      </c>
      <c r="I1905" s="49" t="e">
        <f t="shared" si="206"/>
        <v>#REF!</v>
      </c>
      <c r="J1905" s="116"/>
      <c r="K1905" s="116"/>
      <c r="L1905" s="116"/>
      <c r="N1905" s="49">
        <v>19</v>
      </c>
      <c r="O1905" s="49">
        <v>29.364000000000001</v>
      </c>
      <c r="P1905" s="49">
        <v>36.093000000000004</v>
      </c>
    </row>
    <row r="1906" spans="1:16" x14ac:dyDescent="0.3">
      <c r="A1906" s="49">
        <v>1860</v>
      </c>
      <c r="B1906" s="115">
        <f t="shared" si="203"/>
        <v>0.3781844802342606</v>
      </c>
      <c r="C1906" s="49">
        <f t="shared" si="204"/>
        <v>3349.4751535423934</v>
      </c>
      <c r="D1906" s="49">
        <f t="shared" si="205"/>
        <v>7.4523529411764697E-2</v>
      </c>
      <c r="E1906" s="49">
        <f t="shared" si="205"/>
        <v>0.11488627450980392</v>
      </c>
      <c r="F1906" s="49">
        <f t="shared" si="205"/>
        <v>0.14509803921568626</v>
      </c>
      <c r="G1906" s="49" t="e">
        <f t="shared" si="206"/>
        <v>#REF!</v>
      </c>
      <c r="H1906" s="49" t="e">
        <f t="shared" si="206"/>
        <v>#REF!</v>
      </c>
      <c r="I1906" s="49" t="e">
        <f t="shared" si="206"/>
        <v>#REF!</v>
      </c>
      <c r="J1906" s="116"/>
      <c r="K1906" s="116"/>
      <c r="L1906" s="116"/>
      <c r="N1906" s="49">
        <v>19.003499999999999</v>
      </c>
      <c r="O1906" s="49">
        <v>29.295999999999999</v>
      </c>
      <c r="P1906" s="49">
        <v>37</v>
      </c>
    </row>
    <row r="1907" spans="1:16" x14ac:dyDescent="0.3">
      <c r="A1907" s="49">
        <v>1861</v>
      </c>
      <c r="B1907" s="115">
        <f t="shared" si="203"/>
        <v>0.37618350414836504</v>
      </c>
      <c r="C1907" s="49">
        <f t="shared" si="204"/>
        <v>3367.2915107420872</v>
      </c>
      <c r="D1907" s="49">
        <f t="shared" si="205"/>
        <v>7.4865882352941185E-2</v>
      </c>
      <c r="E1907" s="49">
        <f t="shared" si="205"/>
        <v>0.11127450980392158</v>
      </c>
      <c r="F1907" s="49">
        <f t="shared" si="205"/>
        <v>0.14581960784313724</v>
      </c>
      <c r="G1907" s="49" t="e">
        <f t="shared" si="206"/>
        <v>#REF!</v>
      </c>
      <c r="H1907" s="49" t="e">
        <f t="shared" si="206"/>
        <v>#REF!</v>
      </c>
      <c r="I1907" s="49" t="e">
        <f t="shared" si="206"/>
        <v>#REF!</v>
      </c>
      <c r="J1907" s="116"/>
      <c r="K1907" s="116"/>
      <c r="L1907" s="116"/>
      <c r="N1907" s="49">
        <v>19.090800000000002</v>
      </c>
      <c r="O1907" s="49">
        <v>28.375</v>
      </c>
      <c r="P1907" s="49">
        <v>37.183999999999997</v>
      </c>
    </row>
    <row r="1908" spans="1:16" x14ac:dyDescent="0.3">
      <c r="A1908" s="49">
        <v>1862</v>
      </c>
      <c r="B1908" s="115">
        <f t="shared" si="203"/>
        <v>0.37418252806246949</v>
      </c>
      <c r="C1908" s="49">
        <f t="shared" si="204"/>
        <v>3385.2984172166439</v>
      </c>
      <c r="D1908" s="49">
        <f t="shared" si="205"/>
        <v>7.4663137254901965E-2</v>
      </c>
      <c r="E1908" s="49">
        <f t="shared" si="205"/>
        <v>0.10980392156862745</v>
      </c>
      <c r="F1908" s="49">
        <f t="shared" si="205"/>
        <v>0.15294117647058822</v>
      </c>
      <c r="G1908" s="49" t="e">
        <f t="shared" si="206"/>
        <v>#REF!</v>
      </c>
      <c r="H1908" s="49" t="e">
        <f t="shared" si="206"/>
        <v>#REF!</v>
      </c>
      <c r="I1908" s="49" t="e">
        <f t="shared" si="206"/>
        <v>#REF!</v>
      </c>
      <c r="J1908" s="116"/>
      <c r="K1908" s="116"/>
      <c r="L1908" s="116"/>
      <c r="N1908" s="49">
        <v>19.039100000000001</v>
      </c>
      <c r="O1908" s="49">
        <v>28</v>
      </c>
      <c r="P1908" s="49">
        <v>39</v>
      </c>
    </row>
    <row r="1909" spans="1:16" x14ac:dyDescent="0.3">
      <c r="A1909" s="49">
        <v>1863</v>
      </c>
      <c r="B1909" s="115">
        <f t="shared" si="203"/>
        <v>0.37218155197657393</v>
      </c>
      <c r="C1909" s="49">
        <f t="shared" si="204"/>
        <v>3403.4989463414645</v>
      </c>
      <c r="D1909" s="49">
        <f t="shared" si="205"/>
        <v>7.0588235294117646E-2</v>
      </c>
      <c r="E1909" s="49">
        <f t="shared" si="205"/>
        <v>0.10944705882352941</v>
      </c>
      <c r="F1909" s="49">
        <f t="shared" si="205"/>
        <v>0.15187450980392156</v>
      </c>
      <c r="G1909" s="49" t="e">
        <f t="shared" si="206"/>
        <v>#REF!</v>
      </c>
      <c r="H1909" s="49" t="e">
        <f t="shared" si="206"/>
        <v>#REF!</v>
      </c>
      <c r="I1909" s="49" t="e">
        <f t="shared" si="206"/>
        <v>#REF!</v>
      </c>
      <c r="J1909" s="116"/>
      <c r="K1909" s="116"/>
      <c r="L1909" s="116"/>
      <c r="N1909" s="49">
        <v>18</v>
      </c>
      <c r="O1909" s="49">
        <v>27.908999999999999</v>
      </c>
      <c r="P1909" s="49">
        <v>38.728000000000002</v>
      </c>
    </row>
    <row r="1910" spans="1:16" x14ac:dyDescent="0.3">
      <c r="A1910" s="49">
        <v>1864</v>
      </c>
      <c r="B1910" s="115">
        <f t="shared" si="203"/>
        <v>0.37018057589067838</v>
      </c>
      <c r="C1910" s="49">
        <f t="shared" si="204"/>
        <v>3421.8962379433101</v>
      </c>
      <c r="D1910" s="49">
        <f t="shared" si="205"/>
        <v>7.094235294117647E-2</v>
      </c>
      <c r="E1910" s="49">
        <f t="shared" si="205"/>
        <v>0.10588235294117647</v>
      </c>
      <c r="F1910" s="49">
        <f t="shared" si="205"/>
        <v>0.14117647058823529</v>
      </c>
      <c r="G1910" s="49" t="e">
        <f t="shared" si="206"/>
        <v>#REF!</v>
      </c>
      <c r="H1910" s="49" t="e">
        <f t="shared" si="206"/>
        <v>#REF!</v>
      </c>
      <c r="I1910" s="49" t="e">
        <f t="shared" si="206"/>
        <v>#REF!</v>
      </c>
      <c r="J1910" s="116"/>
      <c r="K1910" s="116"/>
      <c r="L1910" s="116"/>
      <c r="N1910" s="49">
        <v>18.090299999999999</v>
      </c>
      <c r="O1910" s="49">
        <v>27</v>
      </c>
      <c r="P1910" s="49">
        <v>36</v>
      </c>
    </row>
    <row r="1911" spans="1:16" x14ac:dyDescent="0.3">
      <c r="A1911" s="49">
        <v>1865</v>
      </c>
      <c r="B1911" s="115">
        <f t="shared" si="203"/>
        <v>0.36817959980478282</v>
      </c>
      <c r="C1911" s="49">
        <f t="shared" si="204"/>
        <v>3440.4935001060453</v>
      </c>
      <c r="D1911" s="49">
        <f t="shared" si="205"/>
        <v>7.4509803921568626E-2</v>
      </c>
      <c r="E1911" s="49">
        <f t="shared" si="205"/>
        <v>0.10623529411764705</v>
      </c>
      <c r="F1911" s="49">
        <f t="shared" si="205"/>
        <v>0.14117647058823529</v>
      </c>
      <c r="G1911" s="49" t="e">
        <f t="shared" si="206"/>
        <v>#REF!</v>
      </c>
      <c r="H1911" s="49" t="e">
        <f t="shared" si="206"/>
        <v>#REF!</v>
      </c>
      <c r="I1911" s="49" t="e">
        <f t="shared" si="206"/>
        <v>#REF!</v>
      </c>
      <c r="J1911" s="116"/>
      <c r="K1911" s="116"/>
      <c r="L1911" s="116"/>
      <c r="N1911" s="49">
        <v>19</v>
      </c>
      <c r="O1911" s="49">
        <v>27.09</v>
      </c>
      <c r="P1911" s="49">
        <v>36</v>
      </c>
    </row>
    <row r="1912" spans="1:16" x14ac:dyDescent="0.3">
      <c r="A1912" s="49">
        <v>1866</v>
      </c>
      <c r="B1912" s="115">
        <f t="shared" si="203"/>
        <v>0.36617862371888726</v>
      </c>
      <c r="C1912" s="49">
        <f t="shared" si="204"/>
        <v>3459.2940110355867</v>
      </c>
      <c r="D1912" s="49">
        <f t="shared" si="205"/>
        <v>7.4283529411764693E-2</v>
      </c>
      <c r="E1912" s="49">
        <f t="shared" si="205"/>
        <v>0.10982745098039215</v>
      </c>
      <c r="F1912" s="49">
        <f t="shared" si="205"/>
        <v>0.14117647058823529</v>
      </c>
      <c r="G1912" s="49" t="e">
        <f t="shared" si="206"/>
        <v>#REF!</v>
      </c>
      <c r="H1912" s="49" t="e">
        <f t="shared" si="206"/>
        <v>#REF!</v>
      </c>
      <c r="I1912" s="49" t="e">
        <f t="shared" si="206"/>
        <v>#REF!</v>
      </c>
      <c r="J1912" s="116"/>
      <c r="K1912" s="116"/>
      <c r="L1912" s="116"/>
      <c r="N1912" s="49">
        <v>18.942299999999999</v>
      </c>
      <c r="O1912" s="49">
        <v>28.006</v>
      </c>
      <c r="P1912" s="49">
        <v>36</v>
      </c>
    </row>
    <row r="1913" spans="1:16" x14ac:dyDescent="0.3">
      <c r="A1913" s="49">
        <v>1867</v>
      </c>
      <c r="B1913" s="115">
        <f t="shared" si="203"/>
        <v>0.36417764763299171</v>
      </c>
      <c r="C1913" s="49">
        <f t="shared" si="204"/>
        <v>3478.3011209863316</v>
      </c>
      <c r="D1913" s="49">
        <f t="shared" si="205"/>
        <v>7.2184313725490196E-2</v>
      </c>
      <c r="E1913" s="49">
        <f t="shared" si="205"/>
        <v>0.10991764705882352</v>
      </c>
      <c r="F1913" s="49">
        <f t="shared" si="205"/>
        <v>0.14187450980392155</v>
      </c>
      <c r="G1913" s="49" t="e">
        <f t="shared" si="206"/>
        <v>#REF!</v>
      </c>
      <c r="H1913" s="49" t="e">
        <f t="shared" si="206"/>
        <v>#REF!</v>
      </c>
      <c r="I1913" s="49" t="e">
        <f t="shared" si="206"/>
        <v>#REF!</v>
      </c>
      <c r="J1913" s="116"/>
      <c r="K1913" s="116"/>
      <c r="L1913" s="116"/>
      <c r="N1913" s="49">
        <v>18.407</v>
      </c>
      <c r="O1913" s="49">
        <v>28.029</v>
      </c>
      <c r="P1913" s="49">
        <v>36.177999999999997</v>
      </c>
    </row>
    <row r="1914" spans="1:16" x14ac:dyDescent="0.3">
      <c r="A1914" s="49">
        <v>1868</v>
      </c>
      <c r="B1914" s="115">
        <f t="shared" si="203"/>
        <v>0.3621766715470961</v>
      </c>
      <c r="C1914" s="49">
        <f t="shared" si="204"/>
        <v>3497.5182542514499</v>
      </c>
      <c r="D1914" s="49">
        <f t="shared" si="205"/>
        <v>7.2152156862745093E-2</v>
      </c>
      <c r="E1914" s="49">
        <f t="shared" si="205"/>
        <v>0.10612941176470587</v>
      </c>
      <c r="F1914" s="49">
        <f t="shared" si="205"/>
        <v>0.14901960784313725</v>
      </c>
      <c r="G1914" s="49" t="e">
        <f t="shared" si="206"/>
        <v>#REF!</v>
      </c>
      <c r="H1914" s="49" t="e">
        <f t="shared" si="206"/>
        <v>#REF!</v>
      </c>
      <c r="I1914" s="49" t="e">
        <f t="shared" si="206"/>
        <v>#REF!</v>
      </c>
      <c r="J1914" s="116"/>
      <c r="K1914" s="116"/>
      <c r="L1914" s="116"/>
      <c r="N1914" s="49">
        <v>18.398800000000001</v>
      </c>
      <c r="O1914" s="49">
        <v>27.062999999999999</v>
      </c>
      <c r="P1914" s="49">
        <v>38</v>
      </c>
    </row>
    <row r="1915" spans="1:16" x14ac:dyDescent="0.3">
      <c r="A1915" s="49">
        <v>1869</v>
      </c>
      <c r="B1915" s="115">
        <f t="shared" si="203"/>
        <v>0.36017569546120054</v>
      </c>
      <c r="C1915" s="49">
        <f t="shared" si="204"/>
        <v>3516.9489112195138</v>
      </c>
      <c r="D1915" s="49">
        <f t="shared" si="205"/>
        <v>6.9583529411764711E-2</v>
      </c>
      <c r="E1915" s="49">
        <f t="shared" si="205"/>
        <v>0.10230588235294118</v>
      </c>
      <c r="F1915" s="49">
        <f t="shared" si="205"/>
        <v>0.1479843137254902</v>
      </c>
      <c r="G1915" s="49" t="e">
        <f t="shared" si="206"/>
        <v>#REF!</v>
      </c>
      <c r="H1915" s="49" t="e">
        <f t="shared" si="206"/>
        <v>#REF!</v>
      </c>
      <c r="I1915" s="49" t="e">
        <f t="shared" si="206"/>
        <v>#REF!</v>
      </c>
      <c r="J1915" s="116"/>
      <c r="K1915" s="116"/>
      <c r="L1915" s="116"/>
      <c r="N1915" s="49">
        <v>17.7438</v>
      </c>
      <c r="O1915" s="49">
        <v>26.088000000000001</v>
      </c>
      <c r="P1915" s="49">
        <v>37.735999999999997</v>
      </c>
    </row>
    <row r="1916" spans="1:16" x14ac:dyDescent="0.3">
      <c r="A1916" s="49">
        <v>1870</v>
      </c>
      <c r="B1916" s="115">
        <f t="shared" si="203"/>
        <v>0.35817471937530498</v>
      </c>
      <c r="C1916" s="49">
        <f t="shared" si="204"/>
        <v>3536.5966705000696</v>
      </c>
      <c r="D1916" s="49">
        <f t="shared" si="205"/>
        <v>6.9919607843137249E-2</v>
      </c>
      <c r="E1916" s="49">
        <f t="shared" si="205"/>
        <v>0.10609803921568627</v>
      </c>
      <c r="F1916" s="49">
        <f t="shared" si="205"/>
        <v>0.13725490196078433</v>
      </c>
      <c r="G1916" s="49" t="e">
        <f t="shared" si="206"/>
        <v>#REF!</v>
      </c>
      <c r="H1916" s="49" t="e">
        <f t="shared" si="206"/>
        <v>#REF!</v>
      </c>
      <c r="I1916" s="49" t="e">
        <f t="shared" si="206"/>
        <v>#REF!</v>
      </c>
      <c r="J1916" s="116"/>
      <c r="K1916" s="116"/>
      <c r="L1916" s="116"/>
      <c r="N1916" s="49">
        <v>17.829499999999999</v>
      </c>
      <c r="O1916" s="49">
        <v>27.055</v>
      </c>
      <c r="P1916" s="49">
        <v>35</v>
      </c>
    </row>
    <row r="1917" spans="1:16" x14ac:dyDescent="0.3">
      <c r="A1917" s="49">
        <v>1871</v>
      </c>
      <c r="B1917" s="115">
        <f t="shared" si="203"/>
        <v>0.35617374328940943</v>
      </c>
      <c r="C1917" s="49">
        <f t="shared" si="204"/>
        <v>3556.4651911208562</v>
      </c>
      <c r="D1917" s="49">
        <f t="shared" si="205"/>
        <v>7.4509803921568626E-2</v>
      </c>
      <c r="E1917" s="49">
        <f t="shared" si="205"/>
        <v>0.1082313725490196</v>
      </c>
      <c r="F1917" s="49">
        <f t="shared" si="205"/>
        <v>0.1362313725490196</v>
      </c>
      <c r="G1917" s="49" t="e">
        <f t="shared" si="206"/>
        <v>#REF!</v>
      </c>
      <c r="H1917" s="49" t="e">
        <f t="shared" si="206"/>
        <v>#REF!</v>
      </c>
      <c r="I1917" s="49" t="e">
        <f t="shared" si="206"/>
        <v>#REF!</v>
      </c>
      <c r="J1917" s="116"/>
      <c r="K1917" s="116"/>
      <c r="L1917" s="116"/>
      <c r="N1917" s="49">
        <v>19</v>
      </c>
      <c r="O1917" s="49">
        <v>27.599</v>
      </c>
      <c r="P1917" s="49">
        <v>34.738999999999997</v>
      </c>
    </row>
    <row r="1918" spans="1:16" x14ac:dyDescent="0.3">
      <c r="A1918" s="49">
        <v>1872</v>
      </c>
      <c r="B1918" s="115">
        <f t="shared" si="203"/>
        <v>0.35417276720351387</v>
      </c>
      <c r="C1918" s="49">
        <f t="shared" si="204"/>
        <v>3576.5582147995051</v>
      </c>
      <c r="D1918" s="49">
        <f t="shared" si="205"/>
        <v>7.4284705882352947E-2</v>
      </c>
      <c r="E1918" s="49">
        <f t="shared" si="205"/>
        <v>0.10565098039215685</v>
      </c>
      <c r="F1918" s="49">
        <f t="shared" si="205"/>
        <v>0.12549019607843137</v>
      </c>
      <c r="G1918" s="49" t="e">
        <f t="shared" si="206"/>
        <v>#REF!</v>
      </c>
      <c r="H1918" s="49" t="e">
        <f t="shared" si="206"/>
        <v>#REF!</v>
      </c>
      <c r="I1918" s="49" t="e">
        <f t="shared" si="206"/>
        <v>#REF!</v>
      </c>
      <c r="J1918" s="116"/>
      <c r="K1918" s="116"/>
      <c r="L1918" s="116"/>
      <c r="N1918" s="49">
        <v>18.942599999999999</v>
      </c>
      <c r="O1918" s="49">
        <v>26.940999999999999</v>
      </c>
      <c r="P1918" s="49">
        <v>32</v>
      </c>
    </row>
    <row r="1919" spans="1:16" x14ac:dyDescent="0.3">
      <c r="A1919" s="49">
        <v>1873</v>
      </c>
      <c r="B1919" s="115">
        <f t="shared" si="203"/>
        <v>0.35217179111761832</v>
      </c>
      <c r="C1919" s="49">
        <f t="shared" si="204"/>
        <v>3596.8795682926843</v>
      </c>
      <c r="D1919" s="49">
        <f t="shared" si="205"/>
        <v>7.2006274509803916E-2</v>
      </c>
      <c r="E1919" s="49">
        <f t="shared" si="205"/>
        <v>0.10301568627450979</v>
      </c>
      <c r="F1919" s="49">
        <f t="shared" si="205"/>
        <v>0.12616470588235293</v>
      </c>
      <c r="G1919" s="49" t="e">
        <f t="shared" ref="G1919:I1934" si="207">G1918</f>
        <v>#REF!</v>
      </c>
      <c r="H1919" s="49" t="e">
        <f t="shared" si="207"/>
        <v>#REF!</v>
      </c>
      <c r="I1919" s="49" t="e">
        <f t="shared" si="207"/>
        <v>#REF!</v>
      </c>
      <c r="J1919" s="116"/>
      <c r="K1919" s="116"/>
      <c r="L1919" s="116"/>
      <c r="N1919" s="49">
        <v>18.361599999999999</v>
      </c>
      <c r="O1919" s="49">
        <v>26.268999999999998</v>
      </c>
      <c r="P1919" s="49">
        <v>32.171999999999997</v>
      </c>
    </row>
    <row r="1920" spans="1:16" x14ac:dyDescent="0.3">
      <c r="A1920" s="49">
        <v>1874</v>
      </c>
      <c r="B1920" s="115">
        <f t="shared" si="203"/>
        <v>0.35017081503172276</v>
      </c>
      <c r="C1920" s="49">
        <f t="shared" si="204"/>
        <v>3617.4331658257852</v>
      </c>
      <c r="D1920" s="49">
        <f t="shared" si="205"/>
        <v>7.1849803921568631E-2</v>
      </c>
      <c r="E1920" s="49">
        <f t="shared" si="205"/>
        <v>0.10187058823529412</v>
      </c>
      <c r="F1920" s="49">
        <f t="shared" si="205"/>
        <v>0.13333333333333333</v>
      </c>
      <c r="G1920" s="49" t="e">
        <f t="shared" si="207"/>
        <v>#REF!</v>
      </c>
      <c r="H1920" s="49" t="e">
        <f t="shared" si="207"/>
        <v>#REF!</v>
      </c>
      <c r="I1920" s="49" t="e">
        <f t="shared" si="207"/>
        <v>#REF!</v>
      </c>
      <c r="J1920" s="116"/>
      <c r="K1920" s="116"/>
      <c r="L1920" s="116"/>
      <c r="N1920" s="49">
        <v>18.3217</v>
      </c>
      <c r="O1920" s="49">
        <v>25.977</v>
      </c>
      <c r="P1920" s="49">
        <v>34</v>
      </c>
    </row>
    <row r="1921" spans="1:16" x14ac:dyDescent="0.3">
      <c r="A1921" s="49">
        <v>1875</v>
      </c>
      <c r="B1921" s="115">
        <f t="shared" si="203"/>
        <v>0.3481698389458272</v>
      </c>
      <c r="C1921" s="49">
        <f t="shared" si="204"/>
        <v>3638.2230116063934</v>
      </c>
      <c r="D1921" s="49">
        <f t="shared" si="205"/>
        <v>6.8963529411764701E-2</v>
      </c>
      <c r="E1921" s="49">
        <f t="shared" si="205"/>
        <v>0.10099607843137255</v>
      </c>
      <c r="F1921" s="49">
        <f t="shared" si="205"/>
        <v>0.13366666666666668</v>
      </c>
      <c r="G1921" s="49" t="e">
        <f t="shared" si="207"/>
        <v>#REF!</v>
      </c>
      <c r="H1921" s="49" t="e">
        <f t="shared" si="207"/>
        <v>#REF!</v>
      </c>
      <c r="I1921" s="49" t="e">
        <f t="shared" si="207"/>
        <v>#REF!</v>
      </c>
      <c r="J1921" s="116"/>
      <c r="K1921" s="116"/>
      <c r="L1921" s="116"/>
      <c r="N1921" s="49">
        <v>17.585699999999999</v>
      </c>
      <c r="O1921" s="49">
        <v>25.754000000000001</v>
      </c>
      <c r="P1921" s="49">
        <v>34.085000000000001</v>
      </c>
    </row>
    <row r="1922" spans="1:16" x14ac:dyDescent="0.3">
      <c r="A1922" s="49">
        <v>1876</v>
      </c>
      <c r="B1922" s="115">
        <f t="shared" si="203"/>
        <v>0.34616886285993165</v>
      </c>
      <c r="C1922" s="49">
        <f t="shared" si="204"/>
        <v>3659.2532024249272</v>
      </c>
      <c r="D1922" s="49">
        <f t="shared" si="205"/>
        <v>6.9045098039215685E-2</v>
      </c>
      <c r="E1922" s="49">
        <f t="shared" si="205"/>
        <v>0.10109019607843137</v>
      </c>
      <c r="F1922" s="49">
        <f t="shared" si="205"/>
        <v>0.13725490196078433</v>
      </c>
      <c r="G1922" s="49" t="e">
        <f t="shared" si="207"/>
        <v>#REF!</v>
      </c>
      <c r="H1922" s="49" t="e">
        <f t="shared" si="207"/>
        <v>#REF!</v>
      </c>
      <c r="I1922" s="49" t="e">
        <f t="shared" si="207"/>
        <v>#REF!</v>
      </c>
      <c r="J1922" s="116"/>
      <c r="K1922" s="116"/>
      <c r="L1922" s="116"/>
      <c r="N1922" s="49">
        <v>17.6065</v>
      </c>
      <c r="O1922" s="49">
        <v>25.777999999999999</v>
      </c>
      <c r="P1922" s="49">
        <v>35</v>
      </c>
    </row>
    <row r="1923" spans="1:16" x14ac:dyDescent="0.3">
      <c r="A1923" s="49">
        <v>1877</v>
      </c>
      <c r="B1923" s="115">
        <f t="shared" si="203"/>
        <v>0.34416788677403609</v>
      </c>
      <c r="C1923" s="49">
        <f t="shared" si="204"/>
        <v>3680.5279303460024</v>
      </c>
      <c r="D1923" s="49">
        <f t="shared" si="205"/>
        <v>7.0846666666666669E-2</v>
      </c>
      <c r="E1923" s="49">
        <f t="shared" si="205"/>
        <v>0.10118823529411765</v>
      </c>
      <c r="F1923" s="49">
        <f t="shared" si="205"/>
        <v>0.13593725490196079</v>
      </c>
      <c r="G1923" s="49" t="e">
        <f t="shared" si="207"/>
        <v>#REF!</v>
      </c>
      <c r="H1923" s="49" t="e">
        <f t="shared" si="207"/>
        <v>#REF!</v>
      </c>
      <c r="I1923" s="49" t="e">
        <f t="shared" si="207"/>
        <v>#REF!</v>
      </c>
      <c r="J1923" s="116"/>
      <c r="K1923" s="116"/>
      <c r="L1923" s="116"/>
      <c r="N1923" s="49">
        <v>18.065899999999999</v>
      </c>
      <c r="O1923" s="49">
        <v>25.803000000000001</v>
      </c>
      <c r="P1923" s="49">
        <v>34.664000000000001</v>
      </c>
    </row>
    <row r="1924" spans="1:16" x14ac:dyDescent="0.3">
      <c r="A1924" s="49">
        <v>1878</v>
      </c>
      <c r="B1924" s="115">
        <f t="shared" si="203"/>
        <v>0.34216691068814054</v>
      </c>
      <c r="C1924" s="49">
        <f t="shared" si="204"/>
        <v>3702.0514854942244</v>
      </c>
      <c r="D1924" s="49">
        <f t="shared" si="205"/>
        <v>7.0303921568627442E-2</v>
      </c>
      <c r="E1924" s="49">
        <f t="shared" si="205"/>
        <v>0.10095686274509803</v>
      </c>
      <c r="F1924" s="49">
        <f t="shared" si="205"/>
        <v>0.12156862745098039</v>
      </c>
      <c r="G1924" s="49" t="e">
        <f t="shared" si="207"/>
        <v>#REF!</v>
      </c>
      <c r="H1924" s="49" t="e">
        <f t="shared" si="207"/>
        <v>#REF!</v>
      </c>
      <c r="I1924" s="49" t="e">
        <f t="shared" si="207"/>
        <v>#REF!</v>
      </c>
      <c r="J1924" s="116"/>
      <c r="K1924" s="116"/>
      <c r="L1924" s="116"/>
      <c r="N1924" s="49">
        <v>17.927499999999998</v>
      </c>
      <c r="O1924" s="49">
        <v>25.744</v>
      </c>
      <c r="P1924" s="49">
        <v>31</v>
      </c>
    </row>
    <row r="1925" spans="1:16" x14ac:dyDescent="0.3">
      <c r="A1925" s="49">
        <v>1879</v>
      </c>
      <c r="B1925" s="115">
        <f t="shared" si="203"/>
        <v>0.34016593460224498</v>
      </c>
      <c r="C1925" s="49">
        <f t="shared" si="204"/>
        <v>3723.8282589383084</v>
      </c>
      <c r="D1925" s="49">
        <f t="shared" si="205"/>
        <v>6.6821568627450978E-2</v>
      </c>
      <c r="E1925" s="49">
        <f t="shared" si="205"/>
        <v>9.7458823529411764E-2</v>
      </c>
      <c r="F1925" s="49">
        <f t="shared" si="205"/>
        <v>0.12189411764705882</v>
      </c>
      <c r="G1925" s="49" t="e">
        <f t="shared" si="207"/>
        <v>#REF!</v>
      </c>
      <c r="H1925" s="49" t="e">
        <f t="shared" si="207"/>
        <v>#REF!</v>
      </c>
      <c r="I1925" s="49" t="e">
        <f t="shared" si="207"/>
        <v>#REF!</v>
      </c>
      <c r="J1925" s="116"/>
      <c r="K1925" s="116"/>
      <c r="L1925" s="116"/>
      <c r="N1925" s="49">
        <v>17.0395</v>
      </c>
      <c r="O1925" s="49">
        <v>24.852</v>
      </c>
      <c r="P1925" s="49">
        <v>31.082999999999998</v>
      </c>
    </row>
    <row r="1926" spans="1:16" x14ac:dyDescent="0.3">
      <c r="A1926" s="49">
        <v>1880</v>
      </c>
      <c r="B1926" s="115">
        <f t="shared" si="203"/>
        <v>0.33816495851634942</v>
      </c>
      <c r="C1926" s="49">
        <f t="shared" si="204"/>
        <v>3745.862745677588</v>
      </c>
      <c r="D1926" s="49">
        <f t="shared" si="205"/>
        <v>6.7028235294117638E-2</v>
      </c>
      <c r="E1926" s="49">
        <f t="shared" si="205"/>
        <v>9.7270588235294109E-2</v>
      </c>
      <c r="F1926" s="49">
        <f t="shared" si="205"/>
        <v>0.12549019607843137</v>
      </c>
      <c r="G1926" s="49" t="e">
        <f t="shared" si="207"/>
        <v>#REF!</v>
      </c>
      <c r="H1926" s="49" t="e">
        <f t="shared" si="207"/>
        <v>#REF!</v>
      </c>
      <c r="I1926" s="49" t="e">
        <f t="shared" si="207"/>
        <v>#REF!</v>
      </c>
      <c r="J1926" s="116"/>
      <c r="K1926" s="116"/>
      <c r="L1926" s="116"/>
      <c r="N1926" s="49">
        <v>17.092199999999998</v>
      </c>
      <c r="O1926" s="49">
        <v>24.803999999999998</v>
      </c>
      <c r="P1926" s="49">
        <v>32</v>
      </c>
    </row>
    <row r="1927" spans="1:16" x14ac:dyDescent="0.3">
      <c r="A1927" s="49">
        <v>1881</v>
      </c>
      <c r="B1927" s="115">
        <f t="shared" si="203"/>
        <v>0.33616398243045387</v>
      </c>
      <c r="C1927" s="49">
        <f t="shared" si="204"/>
        <v>3768.159547735193</v>
      </c>
      <c r="D1927" s="49">
        <f t="shared" si="205"/>
        <v>6.7234901960784313E-2</v>
      </c>
      <c r="E1927" s="49">
        <f t="shared" si="205"/>
        <v>9.379607843137254E-2</v>
      </c>
      <c r="F1927" s="49">
        <f t="shared" si="205"/>
        <v>0.1251686274509804</v>
      </c>
      <c r="G1927" s="49" t="e">
        <f t="shared" si="207"/>
        <v>#REF!</v>
      </c>
      <c r="H1927" s="49" t="e">
        <f t="shared" si="207"/>
        <v>#REF!</v>
      </c>
      <c r="I1927" s="49" t="e">
        <f t="shared" si="207"/>
        <v>#REF!</v>
      </c>
      <c r="J1927" s="116"/>
      <c r="K1927" s="116"/>
      <c r="L1927" s="116"/>
      <c r="N1927" s="49">
        <v>17.1449</v>
      </c>
      <c r="O1927" s="49">
        <v>23.917999999999999</v>
      </c>
      <c r="P1927" s="49">
        <v>31.917999999999999</v>
      </c>
    </row>
    <row r="1928" spans="1:16" x14ac:dyDescent="0.3">
      <c r="A1928" s="49">
        <v>1882</v>
      </c>
      <c r="B1928" s="115">
        <f t="shared" si="203"/>
        <v>0.33416300634455831</v>
      </c>
      <c r="C1928" s="49">
        <f t="shared" si="204"/>
        <v>3790.7233773623498</v>
      </c>
      <c r="D1928" s="49">
        <f t="shared" si="205"/>
        <v>6.6995686274509803E-2</v>
      </c>
      <c r="E1928" s="49">
        <f t="shared" si="205"/>
        <v>8.9901960784313728E-2</v>
      </c>
      <c r="F1928" s="49">
        <f t="shared" si="205"/>
        <v>0.12156862745098039</v>
      </c>
      <c r="G1928" s="49" t="e">
        <f t="shared" si="207"/>
        <v>#REF!</v>
      </c>
      <c r="H1928" s="49" t="e">
        <f t="shared" si="207"/>
        <v>#REF!</v>
      </c>
      <c r="I1928" s="49" t="e">
        <f t="shared" si="207"/>
        <v>#REF!</v>
      </c>
      <c r="J1928" s="116"/>
      <c r="K1928" s="116"/>
      <c r="L1928" s="116"/>
      <c r="N1928" s="49">
        <v>17.0839</v>
      </c>
      <c r="O1928" s="49">
        <v>22.925000000000001</v>
      </c>
      <c r="P1928" s="49">
        <v>31</v>
      </c>
    </row>
    <row r="1929" spans="1:16" x14ac:dyDescent="0.3">
      <c r="A1929" s="49">
        <v>1883</v>
      </c>
      <c r="B1929" s="115">
        <f t="shared" si="203"/>
        <v>0.33216203025866275</v>
      </c>
      <c r="C1929" s="49">
        <f t="shared" si="204"/>
        <v>3813.5590603585083</v>
      </c>
      <c r="D1929" s="49">
        <f t="shared" si="205"/>
        <v>6.1763137254901956E-2</v>
      </c>
      <c r="E1929" s="49">
        <f t="shared" si="205"/>
        <v>8.6792156862745107E-2</v>
      </c>
      <c r="F1929" s="49">
        <f t="shared" si="205"/>
        <v>0.12125098039215687</v>
      </c>
      <c r="G1929" s="49" t="e">
        <f t="shared" si="207"/>
        <v>#REF!</v>
      </c>
      <c r="H1929" s="49" t="e">
        <f t="shared" si="207"/>
        <v>#REF!</v>
      </c>
      <c r="I1929" s="49" t="e">
        <f t="shared" si="207"/>
        <v>#REF!</v>
      </c>
      <c r="J1929" s="116"/>
      <c r="K1929" s="116"/>
      <c r="L1929" s="116"/>
      <c r="N1929" s="49">
        <v>15.749599999999999</v>
      </c>
      <c r="O1929" s="49">
        <v>22.132000000000001</v>
      </c>
      <c r="P1929" s="49">
        <v>30.919</v>
      </c>
    </row>
    <row r="1930" spans="1:16" x14ac:dyDescent="0.3">
      <c r="A1930" s="49">
        <v>1884</v>
      </c>
      <c r="B1930" s="115">
        <f t="shared" si="203"/>
        <v>0.3301610541727672</v>
      </c>
      <c r="C1930" s="49">
        <f t="shared" si="204"/>
        <v>3836.671539512196</v>
      </c>
      <c r="D1930" s="49">
        <f t="shared" si="205"/>
        <v>6.1652156862745097E-2</v>
      </c>
      <c r="E1930" s="49">
        <f t="shared" si="205"/>
        <v>9.0607843137254909E-2</v>
      </c>
      <c r="F1930" s="49">
        <f t="shared" si="205"/>
        <v>0.11764705882352941</v>
      </c>
      <c r="G1930" s="49" t="e">
        <f t="shared" si="207"/>
        <v>#REF!</v>
      </c>
      <c r="H1930" s="49" t="e">
        <f t="shared" si="207"/>
        <v>#REF!</v>
      </c>
      <c r="I1930" s="49" t="e">
        <f t="shared" si="207"/>
        <v>#REF!</v>
      </c>
      <c r="J1930" s="116"/>
      <c r="K1930" s="116"/>
      <c r="L1930" s="116"/>
      <c r="N1930" s="49">
        <v>15.721299999999999</v>
      </c>
      <c r="O1930" s="49">
        <v>23.105</v>
      </c>
      <c r="P1930" s="49">
        <v>30</v>
      </c>
    </row>
    <row r="1931" spans="1:16" x14ac:dyDescent="0.3">
      <c r="A1931" s="49">
        <v>1885</v>
      </c>
      <c r="B1931" s="115">
        <f t="shared" si="203"/>
        <v>0.32816007808687164</v>
      </c>
      <c r="C1931" s="49">
        <f t="shared" si="204"/>
        <v>3860.0658781677585</v>
      </c>
      <c r="D1931" s="49">
        <f t="shared" si="205"/>
        <v>6.2745098039215685E-2</v>
      </c>
      <c r="E1931" s="49">
        <f t="shared" si="205"/>
        <v>9.4117647058823528E-2</v>
      </c>
      <c r="F1931" s="49">
        <f t="shared" si="205"/>
        <v>0.11796078431372549</v>
      </c>
      <c r="G1931" s="49" t="e">
        <f t="shared" si="207"/>
        <v>#REF!</v>
      </c>
      <c r="H1931" s="49" t="e">
        <f t="shared" si="207"/>
        <v>#REF!</v>
      </c>
      <c r="I1931" s="49" t="e">
        <f t="shared" si="207"/>
        <v>#REF!</v>
      </c>
      <c r="J1931" s="116"/>
      <c r="K1931" s="116"/>
      <c r="L1931" s="116"/>
      <c r="N1931" s="49">
        <v>16</v>
      </c>
      <c r="O1931" s="49">
        <v>24</v>
      </c>
      <c r="P1931" s="49">
        <v>30.08</v>
      </c>
    </row>
    <row r="1932" spans="1:16" x14ac:dyDescent="0.3">
      <c r="A1932" s="49">
        <v>1886</v>
      </c>
      <c r="B1932" s="115">
        <f t="shared" si="203"/>
        <v>0.32615910200097609</v>
      </c>
      <c r="C1932" s="49">
        <f t="shared" si="204"/>
        <v>3883.7472639233888</v>
      </c>
      <c r="D1932" s="49">
        <f t="shared" si="205"/>
        <v>6.2617647058823528E-2</v>
      </c>
      <c r="E1932" s="49">
        <f t="shared" si="205"/>
        <v>9.4341176470588234E-2</v>
      </c>
      <c r="F1932" s="49">
        <f t="shared" si="205"/>
        <v>0.1213921568627451</v>
      </c>
      <c r="G1932" s="49" t="e">
        <f t="shared" si="207"/>
        <v>#REF!</v>
      </c>
      <c r="H1932" s="49" t="e">
        <f t="shared" si="207"/>
        <v>#REF!</v>
      </c>
      <c r="I1932" s="49" t="e">
        <f t="shared" si="207"/>
        <v>#REF!</v>
      </c>
      <c r="J1932" s="116"/>
      <c r="K1932" s="116"/>
      <c r="L1932" s="116"/>
      <c r="N1932" s="49">
        <v>15.967499999999999</v>
      </c>
      <c r="O1932" s="49">
        <v>24.056999999999999</v>
      </c>
      <c r="P1932" s="49">
        <v>30.954999999999998</v>
      </c>
    </row>
    <row r="1933" spans="1:16" x14ac:dyDescent="0.3">
      <c r="A1933" s="49">
        <v>1887</v>
      </c>
      <c r="B1933" s="115">
        <f t="shared" si="203"/>
        <v>0.32415812591508053</v>
      </c>
      <c r="C1933" s="49">
        <f t="shared" si="204"/>
        <v>3907.7210124661256</v>
      </c>
      <c r="D1933" s="49">
        <f t="shared" si="205"/>
        <v>6.0936470588235293E-2</v>
      </c>
      <c r="E1933" s="49">
        <f t="shared" si="205"/>
        <v>9.7854901960784307E-2</v>
      </c>
      <c r="F1933" s="49">
        <f t="shared" si="205"/>
        <v>0.12121568627450981</v>
      </c>
      <c r="G1933" s="49" t="e">
        <f t="shared" si="207"/>
        <v>#REF!</v>
      </c>
      <c r="H1933" s="49" t="e">
        <f t="shared" si="207"/>
        <v>#REF!</v>
      </c>
      <c r="I1933" s="49" t="e">
        <f t="shared" si="207"/>
        <v>#REF!</v>
      </c>
      <c r="J1933" s="116"/>
      <c r="K1933" s="116"/>
      <c r="L1933" s="116"/>
      <c r="N1933" s="49">
        <v>15.5388</v>
      </c>
      <c r="O1933" s="49">
        <v>24.952999999999999</v>
      </c>
      <c r="P1933" s="49">
        <v>30.91</v>
      </c>
    </row>
    <row r="1934" spans="1:16" x14ac:dyDescent="0.3">
      <c r="A1934" s="49">
        <v>1888</v>
      </c>
      <c r="B1934" s="115">
        <f t="shared" si="203"/>
        <v>0.32215714982918497</v>
      </c>
      <c r="C1934" s="49">
        <f t="shared" si="204"/>
        <v>3931.9925715497661</v>
      </c>
      <c r="D1934" s="49">
        <f t="shared" si="205"/>
        <v>6.0963137254901961E-2</v>
      </c>
      <c r="E1934" s="49">
        <f t="shared" si="205"/>
        <v>9.7450980392156869E-2</v>
      </c>
      <c r="F1934" s="49">
        <f t="shared" si="205"/>
        <v>0.12129019607843136</v>
      </c>
      <c r="G1934" s="49" t="e">
        <f t="shared" si="207"/>
        <v>#REF!</v>
      </c>
      <c r="H1934" s="49" t="e">
        <f t="shared" si="207"/>
        <v>#REF!</v>
      </c>
      <c r="I1934" s="49" t="e">
        <f t="shared" si="207"/>
        <v>#REF!</v>
      </c>
      <c r="J1934" s="116"/>
      <c r="K1934" s="116"/>
      <c r="L1934" s="116"/>
      <c r="N1934" s="49">
        <v>15.5456</v>
      </c>
      <c r="O1934" s="49">
        <v>24.85</v>
      </c>
      <c r="P1934" s="49">
        <v>30.928999999999998</v>
      </c>
    </row>
    <row r="1935" spans="1:16" x14ac:dyDescent="0.3">
      <c r="A1935" s="49">
        <v>1889</v>
      </c>
      <c r="B1935" s="115">
        <f t="shared" si="203"/>
        <v>0.32015617374328942</v>
      </c>
      <c r="C1935" s="49">
        <f t="shared" si="204"/>
        <v>3956.5675251219523</v>
      </c>
      <c r="D1935" s="49">
        <f t="shared" si="205"/>
        <v>6.3594901960784309E-2</v>
      </c>
      <c r="E1935" s="49">
        <f t="shared" si="205"/>
        <v>9.3435294117647061E-2</v>
      </c>
      <c r="F1935" s="49">
        <f t="shared" si="205"/>
        <v>0.12055294117647058</v>
      </c>
      <c r="G1935" s="49" t="e">
        <f t="shared" ref="G1935:I1950" si="208">G1934</f>
        <v>#REF!</v>
      </c>
      <c r="H1935" s="49" t="e">
        <f t="shared" si="208"/>
        <v>#REF!</v>
      </c>
      <c r="I1935" s="49" t="e">
        <f t="shared" si="208"/>
        <v>#REF!</v>
      </c>
      <c r="J1935" s="116"/>
      <c r="K1935" s="116"/>
      <c r="L1935" s="116"/>
      <c r="N1935" s="49">
        <v>16.216699999999999</v>
      </c>
      <c r="O1935" s="49">
        <v>23.826000000000001</v>
      </c>
      <c r="P1935" s="49">
        <v>30.741</v>
      </c>
    </row>
    <row r="1936" spans="1:16" x14ac:dyDescent="0.3">
      <c r="A1936" s="49">
        <v>1890</v>
      </c>
      <c r="B1936" s="115">
        <f t="shared" si="203"/>
        <v>0.31815519765739381</v>
      </c>
      <c r="C1936" s="49">
        <f t="shared" si="204"/>
        <v>3981.4515976069965</v>
      </c>
      <c r="D1936" s="49">
        <f t="shared" si="205"/>
        <v>6.3129411764705878E-2</v>
      </c>
      <c r="E1936" s="49">
        <f t="shared" si="205"/>
        <v>8.9458823529411771E-2</v>
      </c>
      <c r="F1936" s="49">
        <f t="shared" si="205"/>
        <v>0.11278431372549019</v>
      </c>
      <c r="G1936" s="49" t="e">
        <f t="shared" si="208"/>
        <v>#REF!</v>
      </c>
      <c r="H1936" s="49" t="e">
        <f t="shared" si="208"/>
        <v>#REF!</v>
      </c>
      <c r="I1936" s="49" t="e">
        <f t="shared" si="208"/>
        <v>#REF!</v>
      </c>
      <c r="J1936" s="116"/>
      <c r="K1936" s="116"/>
      <c r="L1936" s="116"/>
      <c r="N1936" s="49">
        <v>16.097999999999999</v>
      </c>
      <c r="O1936" s="49">
        <v>22.812000000000001</v>
      </c>
      <c r="P1936" s="49">
        <v>28.76</v>
      </c>
    </row>
    <row r="1937" spans="1:16" x14ac:dyDescent="0.3">
      <c r="A1937" s="49">
        <v>1891</v>
      </c>
      <c r="B1937" s="115">
        <f t="shared" si="203"/>
        <v>0.31615422157149825</v>
      </c>
      <c r="C1937" s="49">
        <f t="shared" si="204"/>
        <v>4006.6506583513446</v>
      </c>
      <c r="D1937" s="49">
        <f t="shared" si="205"/>
        <v>5.8823529411764705E-2</v>
      </c>
      <c r="E1937" s="49">
        <f t="shared" si="205"/>
        <v>8.6274509803921567E-2</v>
      </c>
      <c r="F1937" s="49">
        <f t="shared" si="205"/>
        <v>0.11267843137254903</v>
      </c>
      <c r="G1937" s="49" t="e">
        <f t="shared" si="208"/>
        <v>#REF!</v>
      </c>
      <c r="H1937" s="49" t="e">
        <f t="shared" si="208"/>
        <v>#REF!</v>
      </c>
      <c r="I1937" s="49" t="e">
        <f t="shared" si="208"/>
        <v>#REF!</v>
      </c>
      <c r="J1937" s="116"/>
      <c r="K1937" s="116"/>
      <c r="L1937" s="116"/>
      <c r="N1937" s="49">
        <v>15</v>
      </c>
      <c r="O1937" s="49">
        <v>22</v>
      </c>
      <c r="P1937" s="49">
        <v>28.733000000000001</v>
      </c>
    </row>
    <row r="1938" spans="1:16" x14ac:dyDescent="0.3">
      <c r="A1938" s="49">
        <v>1892</v>
      </c>
      <c r="B1938" s="115">
        <f t="shared" si="203"/>
        <v>0.31415324548560269</v>
      </c>
      <c r="C1938" s="49">
        <f t="shared" si="204"/>
        <v>4032.1707262389327</v>
      </c>
      <c r="D1938" s="49">
        <f t="shared" si="205"/>
        <v>5.8906274509803923E-2</v>
      </c>
      <c r="E1938" s="49">
        <f t="shared" si="205"/>
        <v>8.6274509803921567E-2</v>
      </c>
      <c r="F1938" s="49">
        <f t="shared" si="205"/>
        <v>0.11372549019607843</v>
      </c>
      <c r="G1938" s="49" t="e">
        <f t="shared" si="208"/>
        <v>#REF!</v>
      </c>
      <c r="H1938" s="49" t="e">
        <f t="shared" si="208"/>
        <v>#REF!</v>
      </c>
      <c r="I1938" s="49" t="e">
        <f t="shared" si="208"/>
        <v>#REF!</v>
      </c>
      <c r="J1938" s="116"/>
      <c r="K1938" s="116"/>
      <c r="L1938" s="116"/>
      <c r="N1938" s="49">
        <v>15.021100000000001</v>
      </c>
      <c r="O1938" s="49">
        <v>22</v>
      </c>
      <c r="P1938" s="49">
        <v>29</v>
      </c>
    </row>
    <row r="1939" spans="1:16" x14ac:dyDescent="0.3">
      <c r="A1939" s="49">
        <v>1893</v>
      </c>
      <c r="B1939" s="115">
        <f t="shared" si="203"/>
        <v>0.31215226939970714</v>
      </c>
      <c r="C1939" s="49">
        <f t="shared" si="204"/>
        <v>4058.0179744840539</v>
      </c>
      <c r="D1939" s="49">
        <f t="shared" si="205"/>
        <v>5.9696078431372548E-2</v>
      </c>
      <c r="E1939" s="49">
        <f t="shared" si="205"/>
        <v>8.6513725490196078E-2</v>
      </c>
      <c r="F1939" s="49">
        <f t="shared" si="205"/>
        <v>0.11372549019607843</v>
      </c>
      <c r="G1939" s="49" t="e">
        <f t="shared" si="208"/>
        <v>#REF!</v>
      </c>
      <c r="H1939" s="49" t="e">
        <f t="shared" si="208"/>
        <v>#REF!</v>
      </c>
      <c r="I1939" s="49" t="e">
        <f t="shared" si="208"/>
        <v>#REF!</v>
      </c>
      <c r="J1939" s="116"/>
      <c r="K1939" s="116"/>
      <c r="L1939" s="116"/>
      <c r="N1939" s="49">
        <v>15.2225</v>
      </c>
      <c r="O1939" s="49">
        <v>22.061</v>
      </c>
      <c r="P1939" s="49">
        <v>29</v>
      </c>
    </row>
    <row r="1940" spans="1:16" x14ac:dyDescent="0.3">
      <c r="A1940" s="49">
        <v>1894</v>
      </c>
      <c r="B1940" s="115">
        <f t="shared" si="203"/>
        <v>0.31015129331381158</v>
      </c>
      <c r="C1940" s="49">
        <f t="shared" si="204"/>
        <v>4084.1987356097575</v>
      </c>
      <c r="D1940" s="49">
        <f t="shared" si="205"/>
        <v>5.9192941176470587E-2</v>
      </c>
      <c r="E1940" s="49">
        <f t="shared" si="205"/>
        <v>8.904705882352941E-2</v>
      </c>
      <c r="F1940" s="49">
        <f t="shared" si="205"/>
        <v>0.11372549019607843</v>
      </c>
      <c r="G1940" s="49" t="e">
        <f t="shared" si="208"/>
        <v>#REF!</v>
      </c>
      <c r="H1940" s="49" t="e">
        <f t="shared" si="208"/>
        <v>#REF!</v>
      </c>
      <c r="I1940" s="49" t="e">
        <f t="shared" si="208"/>
        <v>#REF!</v>
      </c>
      <c r="J1940" s="116"/>
      <c r="K1940" s="116"/>
      <c r="L1940" s="116"/>
      <c r="N1940" s="49">
        <v>15.094200000000001</v>
      </c>
      <c r="O1940" s="49">
        <v>22.707000000000001</v>
      </c>
      <c r="P1940" s="49">
        <v>29</v>
      </c>
    </row>
    <row r="1941" spans="1:16" x14ac:dyDescent="0.3">
      <c r="A1941" s="49">
        <v>1895</v>
      </c>
      <c r="B1941" s="115">
        <f t="shared" si="203"/>
        <v>0.30815031722791603</v>
      </c>
      <c r="C1941" s="49">
        <f t="shared" si="204"/>
        <v>4110.7195066202103</v>
      </c>
      <c r="D1941" s="49">
        <f t="shared" si="205"/>
        <v>5.5361176470588233E-2</v>
      </c>
      <c r="E1941" s="49">
        <f t="shared" si="205"/>
        <v>8.4878431372549024E-2</v>
      </c>
      <c r="F1941" s="49">
        <f t="shared" si="205"/>
        <v>0.11328627450980393</v>
      </c>
      <c r="G1941" s="49" t="e">
        <f t="shared" si="208"/>
        <v>#REF!</v>
      </c>
      <c r="H1941" s="49" t="e">
        <f t="shared" si="208"/>
        <v>#REF!</v>
      </c>
      <c r="I1941" s="49" t="e">
        <f t="shared" si="208"/>
        <v>#REF!</v>
      </c>
      <c r="J1941" s="116"/>
      <c r="K1941" s="116"/>
      <c r="L1941" s="116"/>
      <c r="N1941" s="49">
        <v>14.117100000000001</v>
      </c>
      <c r="O1941" s="49">
        <v>21.643999999999998</v>
      </c>
      <c r="P1941" s="49">
        <v>28.888000000000002</v>
      </c>
    </row>
    <row r="1942" spans="1:16" x14ac:dyDescent="0.3">
      <c r="A1942" s="49">
        <v>1896</v>
      </c>
      <c r="B1942" s="115">
        <f t="shared" si="203"/>
        <v>0.30614934114202047</v>
      </c>
      <c r="C1942" s="49">
        <f t="shared" si="204"/>
        <v>4137.5869543758981</v>
      </c>
      <c r="D1942" s="49">
        <f t="shared" si="205"/>
        <v>5.5154509803921566E-2</v>
      </c>
      <c r="E1942" s="49">
        <f t="shared" si="205"/>
        <v>7.9690196078431377E-2</v>
      </c>
      <c r="F1942" s="49">
        <f t="shared" si="205"/>
        <v>0.10771372549019607</v>
      </c>
      <c r="G1942" s="49" t="e">
        <f t="shared" si="208"/>
        <v>#REF!</v>
      </c>
      <c r="H1942" s="49" t="e">
        <f t="shared" si="208"/>
        <v>#REF!</v>
      </c>
      <c r="I1942" s="49" t="e">
        <f t="shared" si="208"/>
        <v>#REF!</v>
      </c>
      <c r="J1942" s="116"/>
      <c r="K1942" s="116"/>
      <c r="L1942" s="116"/>
      <c r="N1942" s="49">
        <v>14.064399999999999</v>
      </c>
      <c r="O1942" s="49">
        <v>20.321000000000002</v>
      </c>
      <c r="P1942" s="49">
        <v>27.466999999999999</v>
      </c>
    </row>
    <row r="1943" spans="1:16" x14ac:dyDescent="0.3">
      <c r="A1943" s="49">
        <v>1897</v>
      </c>
      <c r="B1943" s="115">
        <f t="shared" si="203"/>
        <v>0.30414836505612491</v>
      </c>
      <c r="C1943" s="49">
        <f t="shared" si="204"/>
        <v>4164.8079211810027</v>
      </c>
      <c r="D1943" s="49">
        <f t="shared" si="205"/>
        <v>5.4947843137254905E-2</v>
      </c>
      <c r="E1943" s="49">
        <f t="shared" si="205"/>
        <v>8.2352941176470587E-2</v>
      </c>
      <c r="F1943" s="49">
        <f t="shared" si="205"/>
        <v>0.1074392156862745</v>
      </c>
      <c r="G1943" s="49" t="e">
        <f t="shared" si="208"/>
        <v>#REF!</v>
      </c>
      <c r="H1943" s="49" t="e">
        <f t="shared" si="208"/>
        <v>#REF!</v>
      </c>
      <c r="I1943" s="49" t="e">
        <f t="shared" si="208"/>
        <v>#REF!</v>
      </c>
      <c r="J1943" s="116"/>
      <c r="K1943" s="116"/>
      <c r="L1943" s="116"/>
      <c r="N1943" s="49">
        <v>14.011699999999999</v>
      </c>
      <c r="O1943" s="49">
        <v>21</v>
      </c>
      <c r="P1943" s="49">
        <v>27.396999999999998</v>
      </c>
    </row>
    <row r="1944" spans="1:16" x14ac:dyDescent="0.3">
      <c r="A1944" s="49">
        <v>1898</v>
      </c>
      <c r="B1944" s="115">
        <f t="shared" si="203"/>
        <v>0.30214738897022936</v>
      </c>
      <c r="C1944" s="49">
        <f t="shared" si="204"/>
        <v>4192.389430592797</v>
      </c>
      <c r="D1944" s="49">
        <f t="shared" si="205"/>
        <v>5.5190980392156863E-2</v>
      </c>
      <c r="E1944" s="49">
        <f t="shared" si="205"/>
        <v>8.2352941176470587E-2</v>
      </c>
      <c r="F1944" s="49">
        <f t="shared" si="205"/>
        <v>0.10609411764705881</v>
      </c>
      <c r="G1944" s="49" t="e">
        <f t="shared" si="208"/>
        <v>#REF!</v>
      </c>
      <c r="H1944" s="49" t="e">
        <f t="shared" si="208"/>
        <v>#REF!</v>
      </c>
      <c r="I1944" s="49" t="e">
        <f t="shared" si="208"/>
        <v>#REF!</v>
      </c>
      <c r="J1944" s="116"/>
      <c r="K1944" s="116"/>
      <c r="L1944" s="116"/>
      <c r="N1944" s="49">
        <v>14.073700000000001</v>
      </c>
      <c r="O1944" s="49">
        <v>21</v>
      </c>
      <c r="P1944" s="49">
        <v>27.053999999999998</v>
      </c>
    </row>
    <row r="1945" spans="1:16" x14ac:dyDescent="0.3">
      <c r="A1945" s="49">
        <v>1899</v>
      </c>
      <c r="B1945" s="115">
        <f t="shared" si="203"/>
        <v>0.3001464128843338</v>
      </c>
      <c r="C1945" s="49">
        <f t="shared" si="204"/>
        <v>4220.3386934634163</v>
      </c>
      <c r="D1945" s="49">
        <f t="shared" si="205"/>
        <v>5.8823529411764705E-2</v>
      </c>
      <c r="E1945" s="49">
        <f t="shared" si="205"/>
        <v>8.2352941176470587E-2</v>
      </c>
      <c r="F1945" s="49">
        <f t="shared" si="205"/>
        <v>0.10571372549019609</v>
      </c>
      <c r="G1945" s="49" t="e">
        <f t="shared" si="208"/>
        <v>#REF!</v>
      </c>
      <c r="H1945" s="49" t="e">
        <f t="shared" si="208"/>
        <v>#REF!</v>
      </c>
      <c r="I1945" s="49" t="e">
        <f t="shared" si="208"/>
        <v>#REF!</v>
      </c>
      <c r="J1945" s="116"/>
      <c r="K1945" s="116"/>
      <c r="L1945" s="116"/>
      <c r="N1945" s="49">
        <v>15</v>
      </c>
      <c r="O1945" s="49">
        <v>21</v>
      </c>
      <c r="P1945" s="49">
        <v>26.957000000000001</v>
      </c>
    </row>
    <row r="1946" spans="1:16" x14ac:dyDescent="0.3">
      <c r="A1946" s="49">
        <v>1900</v>
      </c>
      <c r="B1946" s="115">
        <f t="shared" si="203"/>
        <v>0.29814543679843825</v>
      </c>
      <c r="C1946" s="49">
        <f t="shared" si="204"/>
        <v>4248.6631142249153</v>
      </c>
      <c r="D1946" s="49">
        <f t="shared" si="205"/>
        <v>5.8823529411764705E-2</v>
      </c>
      <c r="E1946" s="49">
        <f t="shared" si="205"/>
        <v>8.2533333333333334E-2</v>
      </c>
      <c r="F1946" s="49">
        <f t="shared" si="205"/>
        <v>0.10445490196078432</v>
      </c>
      <c r="G1946" s="49" t="e">
        <f t="shared" si="208"/>
        <v>#REF!</v>
      </c>
      <c r="H1946" s="49" t="e">
        <f t="shared" si="208"/>
        <v>#REF!</v>
      </c>
      <c r="I1946" s="49" t="e">
        <f t="shared" si="208"/>
        <v>#REF!</v>
      </c>
      <c r="J1946" s="116"/>
      <c r="K1946" s="116"/>
      <c r="L1946" s="116"/>
      <c r="N1946" s="49">
        <v>15</v>
      </c>
      <c r="O1946" s="49">
        <v>21.045999999999999</v>
      </c>
      <c r="P1946" s="49">
        <v>26.635999999999999</v>
      </c>
    </row>
    <row r="1947" spans="1:16" x14ac:dyDescent="0.3">
      <c r="A1947" s="49">
        <v>1901</v>
      </c>
      <c r="B1947" s="115">
        <f t="shared" si="203"/>
        <v>0.29614446071254269</v>
      </c>
      <c r="C1947" s="49">
        <f t="shared" si="204"/>
        <v>4277.3702974291382</v>
      </c>
      <c r="D1947" s="49">
        <f t="shared" si="205"/>
        <v>5.8823529411764705E-2</v>
      </c>
      <c r="E1947" s="49">
        <f t="shared" si="205"/>
        <v>8.4576470588235295E-2</v>
      </c>
      <c r="F1947" s="49">
        <f t="shared" si="205"/>
        <v>0.10413725490196078</v>
      </c>
      <c r="G1947" s="49" t="e">
        <f t="shared" si="208"/>
        <v>#REF!</v>
      </c>
      <c r="H1947" s="49" t="e">
        <f t="shared" si="208"/>
        <v>#REF!</v>
      </c>
      <c r="I1947" s="49" t="e">
        <f t="shared" si="208"/>
        <v>#REF!</v>
      </c>
      <c r="J1947" s="116"/>
      <c r="K1947" s="116"/>
      <c r="L1947" s="116"/>
      <c r="N1947" s="49">
        <v>15</v>
      </c>
      <c r="O1947" s="49">
        <v>21.567</v>
      </c>
      <c r="P1947" s="49">
        <v>26.555</v>
      </c>
    </row>
    <row r="1948" spans="1:16" x14ac:dyDescent="0.3">
      <c r="A1948" s="49">
        <v>1902</v>
      </c>
      <c r="B1948" s="115">
        <f t="shared" si="203"/>
        <v>0.29414348462664713</v>
      </c>
      <c r="C1948" s="49">
        <f t="shared" si="204"/>
        <v>4306.4680545545061</v>
      </c>
      <c r="D1948" s="49">
        <f t="shared" si="205"/>
        <v>5.9104705882352941E-2</v>
      </c>
      <c r="E1948" s="49">
        <f t="shared" si="205"/>
        <v>8.2070588235294131E-2</v>
      </c>
      <c r="F1948" s="49">
        <f t="shared" si="205"/>
        <v>0.10102352941176471</v>
      </c>
      <c r="G1948" s="49" t="e">
        <f t="shared" si="208"/>
        <v>#REF!</v>
      </c>
      <c r="H1948" s="49" t="e">
        <f t="shared" si="208"/>
        <v>#REF!</v>
      </c>
      <c r="I1948" s="49" t="e">
        <f t="shared" si="208"/>
        <v>#REF!</v>
      </c>
      <c r="J1948" s="116"/>
      <c r="K1948" s="116"/>
      <c r="L1948" s="116"/>
      <c r="N1948" s="49">
        <v>15.0717</v>
      </c>
      <c r="O1948" s="49">
        <v>20.928000000000001</v>
      </c>
      <c r="P1948" s="49">
        <v>25.760999999999999</v>
      </c>
    </row>
    <row r="1949" spans="1:16" x14ac:dyDescent="0.3">
      <c r="A1949" s="49">
        <v>1903</v>
      </c>
      <c r="B1949" s="115">
        <f t="shared" si="203"/>
        <v>0.29214250854075158</v>
      </c>
      <c r="C1949" s="49">
        <f t="shared" si="204"/>
        <v>4335.9644110925501</v>
      </c>
      <c r="D1949" s="49">
        <f t="shared" si="205"/>
        <v>6.2745098039215685E-2</v>
      </c>
      <c r="E1949" s="49">
        <f t="shared" si="205"/>
        <v>7.8588235294117639E-2</v>
      </c>
      <c r="F1949" s="49">
        <f t="shared" si="205"/>
        <v>0.10058039215686275</v>
      </c>
      <c r="G1949" s="49" t="e">
        <f t="shared" si="208"/>
        <v>#REF!</v>
      </c>
      <c r="H1949" s="49" t="e">
        <f t="shared" si="208"/>
        <v>#REF!</v>
      </c>
      <c r="I1949" s="49" t="e">
        <f t="shared" si="208"/>
        <v>#REF!</v>
      </c>
      <c r="J1949" s="116"/>
      <c r="K1949" s="116"/>
      <c r="L1949" s="116"/>
      <c r="N1949" s="49">
        <v>16</v>
      </c>
      <c r="O1949" s="49">
        <v>20.04</v>
      </c>
      <c r="P1949" s="49">
        <v>25.648</v>
      </c>
    </row>
    <row r="1950" spans="1:16" x14ac:dyDescent="0.3">
      <c r="A1950" s="49">
        <v>1904</v>
      </c>
      <c r="B1950" s="115">
        <f t="shared" si="203"/>
        <v>0.29014153245485602</v>
      </c>
      <c r="C1950" s="49">
        <f t="shared" si="204"/>
        <v>4365.8676139276713</v>
      </c>
      <c r="D1950" s="49">
        <f t="shared" si="205"/>
        <v>6.2467450980392157E-2</v>
      </c>
      <c r="E1950" s="49">
        <f t="shared" si="205"/>
        <v>8.0541176470588241E-2</v>
      </c>
      <c r="F1950" s="49">
        <f t="shared" si="205"/>
        <v>9.8341176470588237E-2</v>
      </c>
      <c r="G1950" s="49" t="e">
        <f t="shared" si="208"/>
        <v>#REF!</v>
      </c>
      <c r="H1950" s="49" t="e">
        <f t="shared" si="208"/>
        <v>#REF!</v>
      </c>
      <c r="I1950" s="49" t="e">
        <f t="shared" si="208"/>
        <v>#REF!</v>
      </c>
      <c r="J1950" s="116"/>
      <c r="K1950" s="116"/>
      <c r="L1950" s="116"/>
      <c r="N1950" s="49">
        <v>15.9292</v>
      </c>
      <c r="O1950" s="49">
        <v>20.538</v>
      </c>
      <c r="P1950" s="49">
        <v>25.077000000000002</v>
      </c>
    </row>
    <row r="1951" spans="1:16" x14ac:dyDescent="0.3">
      <c r="A1951" s="49">
        <v>1905</v>
      </c>
      <c r="B1951" s="115">
        <f t="shared" si="203"/>
        <v>0.28814055636896047</v>
      </c>
      <c r="C1951" s="49">
        <f t="shared" si="204"/>
        <v>4396.1861390243912</v>
      </c>
      <c r="D1951" s="49">
        <f t="shared" si="205"/>
        <v>5.8823529411764705E-2</v>
      </c>
      <c r="E1951" s="49">
        <f t="shared" si="205"/>
        <v>8.0031372549019611E-2</v>
      </c>
      <c r="F1951" s="49">
        <f t="shared" si="205"/>
        <v>9.8564705882352943E-2</v>
      </c>
      <c r="G1951" s="49" t="e">
        <f t="shared" ref="G1951:I1966" si="209">G1950</f>
        <v>#REF!</v>
      </c>
      <c r="H1951" s="49" t="e">
        <f t="shared" si="209"/>
        <v>#REF!</v>
      </c>
      <c r="I1951" s="49" t="e">
        <f t="shared" si="209"/>
        <v>#REF!</v>
      </c>
      <c r="J1951" s="116"/>
      <c r="K1951" s="116"/>
      <c r="L1951" s="116"/>
      <c r="N1951" s="49">
        <v>15</v>
      </c>
      <c r="O1951" s="49">
        <v>20.408000000000001</v>
      </c>
      <c r="P1951" s="49">
        <v>25.134</v>
      </c>
    </row>
    <row r="1952" spans="1:16" x14ac:dyDescent="0.3">
      <c r="A1952" s="49">
        <v>1906</v>
      </c>
      <c r="B1952" s="115">
        <f t="shared" si="203"/>
        <v>0.28613958028306491</v>
      </c>
      <c r="C1952" s="49">
        <f t="shared" si="204"/>
        <v>4426.9286994371496</v>
      </c>
      <c r="D1952" s="49">
        <f t="shared" si="205"/>
        <v>5.8549803921568624E-2</v>
      </c>
      <c r="E1952" s="49">
        <f t="shared" si="205"/>
        <v>7.4368627450980385E-2</v>
      </c>
      <c r="F1952" s="49">
        <f t="shared" si="205"/>
        <v>0.10379999999999999</v>
      </c>
      <c r="G1952" s="49" t="e">
        <f t="shared" si="209"/>
        <v>#REF!</v>
      </c>
      <c r="H1952" s="49" t="e">
        <f t="shared" si="209"/>
        <v>#REF!</v>
      </c>
      <c r="I1952" s="49" t="e">
        <f t="shared" si="209"/>
        <v>#REF!</v>
      </c>
      <c r="J1952" s="116"/>
      <c r="K1952" s="116"/>
      <c r="L1952" s="116"/>
      <c r="N1952" s="49">
        <v>14.930199999999999</v>
      </c>
      <c r="O1952" s="49">
        <v>18.963999999999999</v>
      </c>
      <c r="P1952" s="49">
        <v>26.469000000000001</v>
      </c>
    </row>
    <row r="1953" spans="1:16" x14ac:dyDescent="0.3">
      <c r="A1953" s="49">
        <v>1907</v>
      </c>
      <c r="B1953" s="115">
        <f t="shared" si="203"/>
        <v>0.28413860419716935</v>
      </c>
      <c r="C1953" s="49">
        <f t="shared" si="204"/>
        <v>4458.1042536585373</v>
      </c>
      <c r="D1953" s="49">
        <f t="shared" si="205"/>
        <v>5.4901960784313725E-2</v>
      </c>
      <c r="E1953" s="49">
        <f t="shared" si="205"/>
        <v>7.2682352941176462E-2</v>
      </c>
      <c r="F1953" s="49">
        <f t="shared" si="205"/>
        <v>0.10325882352941176</v>
      </c>
      <c r="G1953" s="49" t="e">
        <f t="shared" si="209"/>
        <v>#REF!</v>
      </c>
      <c r="H1953" s="49" t="e">
        <f t="shared" si="209"/>
        <v>#REF!</v>
      </c>
      <c r="I1953" s="49" t="e">
        <f t="shared" si="209"/>
        <v>#REF!</v>
      </c>
      <c r="J1953" s="116"/>
      <c r="K1953" s="116"/>
      <c r="L1953" s="116"/>
      <c r="N1953" s="49">
        <v>14</v>
      </c>
      <c r="O1953" s="49">
        <v>18.533999999999999</v>
      </c>
      <c r="P1953" s="49">
        <v>26.331</v>
      </c>
    </row>
    <row r="1954" spans="1:16" x14ac:dyDescent="0.3">
      <c r="A1954" s="49">
        <v>1908</v>
      </c>
      <c r="B1954" s="115">
        <f t="shared" si="203"/>
        <v>0.2821376281112738</v>
      </c>
      <c r="C1954" s="49">
        <f t="shared" si="204"/>
        <v>4489.7220143227823</v>
      </c>
      <c r="D1954" s="49">
        <f t="shared" si="205"/>
        <v>5.5171764705882351E-2</v>
      </c>
      <c r="E1954" s="49">
        <f t="shared" si="205"/>
        <v>7.6239215686274509E-2</v>
      </c>
      <c r="F1954" s="49">
        <f t="shared" si="205"/>
        <v>9.9768627450980391E-2</v>
      </c>
      <c r="G1954" s="49" t="e">
        <f t="shared" si="209"/>
        <v>#REF!</v>
      </c>
      <c r="H1954" s="49" t="e">
        <f t="shared" si="209"/>
        <v>#REF!</v>
      </c>
      <c r="I1954" s="49" t="e">
        <f t="shared" si="209"/>
        <v>#REF!</v>
      </c>
      <c r="J1954" s="116"/>
      <c r="K1954" s="116"/>
      <c r="L1954" s="116"/>
      <c r="N1954" s="49">
        <v>14.0688</v>
      </c>
      <c r="O1954" s="49">
        <v>19.440999999999999</v>
      </c>
      <c r="P1954" s="49">
        <v>25.440999999999999</v>
      </c>
    </row>
    <row r="1955" spans="1:16" x14ac:dyDescent="0.3">
      <c r="A1955" s="49">
        <v>1909</v>
      </c>
      <c r="B1955" s="115">
        <f t="shared" si="203"/>
        <v>0.28013665202537824</v>
      </c>
      <c r="C1955" s="49">
        <f t="shared" si="204"/>
        <v>4521.791457282231</v>
      </c>
      <c r="D1955" s="49">
        <f t="shared" si="205"/>
        <v>5.8823529411764705E-2</v>
      </c>
      <c r="E1955" s="49">
        <f t="shared" si="205"/>
        <v>7.6031372549019621E-2</v>
      </c>
      <c r="F1955" s="49">
        <f t="shared" si="205"/>
        <v>9.9717647058823522E-2</v>
      </c>
      <c r="G1955" s="49" t="e">
        <f t="shared" si="209"/>
        <v>#REF!</v>
      </c>
      <c r="H1955" s="49" t="e">
        <f t="shared" si="209"/>
        <v>#REF!</v>
      </c>
      <c r="I1955" s="49" t="e">
        <f t="shared" si="209"/>
        <v>#REF!</v>
      </c>
      <c r="J1955" s="116"/>
      <c r="K1955" s="116"/>
      <c r="L1955" s="116"/>
      <c r="N1955" s="49">
        <v>15</v>
      </c>
      <c r="O1955" s="49">
        <v>19.388000000000002</v>
      </c>
      <c r="P1955" s="49">
        <v>25.428000000000001</v>
      </c>
    </row>
    <row r="1956" spans="1:16" x14ac:dyDescent="0.3">
      <c r="A1956" s="49">
        <v>1910</v>
      </c>
      <c r="B1956" s="115">
        <f t="shared" si="203"/>
        <v>0.27813567593948268</v>
      </c>
      <c r="C1956" s="49">
        <f t="shared" si="204"/>
        <v>4554.3223310756284</v>
      </c>
      <c r="D1956" s="49">
        <f t="shared" si="205"/>
        <v>5.8291372549019609E-2</v>
      </c>
      <c r="E1956" s="49">
        <f t="shared" si="205"/>
        <v>7.4776470588235305E-2</v>
      </c>
      <c r="F1956" s="49">
        <f t="shared" si="205"/>
        <v>0.1004235294117647</v>
      </c>
      <c r="G1956" s="49" t="e">
        <f t="shared" si="209"/>
        <v>#REF!</v>
      </c>
      <c r="H1956" s="49" t="e">
        <f t="shared" si="209"/>
        <v>#REF!</v>
      </c>
      <c r="I1956" s="49" t="e">
        <f t="shared" si="209"/>
        <v>#REF!</v>
      </c>
      <c r="J1956" s="116"/>
      <c r="K1956" s="116"/>
      <c r="L1956" s="116"/>
      <c r="N1956" s="49">
        <v>14.8643</v>
      </c>
      <c r="O1956" s="49">
        <v>19.068000000000001</v>
      </c>
      <c r="P1956" s="49">
        <v>25.608000000000001</v>
      </c>
    </row>
    <row r="1957" spans="1:16" x14ac:dyDescent="0.3">
      <c r="A1957" s="49">
        <v>1911</v>
      </c>
      <c r="B1957" s="115">
        <f t="shared" si="203"/>
        <v>0.27613469985358707</v>
      </c>
      <c r="C1957" s="49">
        <f t="shared" si="204"/>
        <v>4587.324666808061</v>
      </c>
      <c r="D1957" s="49">
        <f t="shared" si="205"/>
        <v>5.0980392156862744E-2</v>
      </c>
      <c r="E1957" s="49">
        <f t="shared" si="205"/>
        <v>7.8431372549019607E-2</v>
      </c>
      <c r="F1957" s="49">
        <f t="shared" si="205"/>
        <v>0.10035294117647058</v>
      </c>
      <c r="G1957" s="49" t="e">
        <f t="shared" si="209"/>
        <v>#REF!</v>
      </c>
      <c r="H1957" s="49" t="e">
        <f t="shared" si="209"/>
        <v>#REF!</v>
      </c>
      <c r="I1957" s="49" t="e">
        <f t="shared" si="209"/>
        <v>#REF!</v>
      </c>
      <c r="J1957" s="116"/>
      <c r="K1957" s="116"/>
      <c r="L1957" s="116"/>
      <c r="N1957" s="49">
        <v>13</v>
      </c>
      <c r="O1957" s="49">
        <v>20</v>
      </c>
      <c r="P1957" s="49">
        <v>25.59</v>
      </c>
    </row>
    <row r="1958" spans="1:16" x14ac:dyDescent="0.3">
      <c r="A1958" s="49">
        <v>1912</v>
      </c>
      <c r="B1958" s="115">
        <f t="shared" si="203"/>
        <v>0.27413372376769152</v>
      </c>
      <c r="C1958" s="49">
        <f t="shared" si="204"/>
        <v>4620.8087884635943</v>
      </c>
      <c r="D1958" s="49">
        <f t="shared" si="205"/>
        <v>5.1242745098039222E-2</v>
      </c>
      <c r="E1958" s="49">
        <f t="shared" si="205"/>
        <v>7.8431372549019607E-2</v>
      </c>
      <c r="F1958" s="49">
        <f t="shared" si="205"/>
        <v>9.8039215686274508E-2</v>
      </c>
      <c r="G1958" s="49" t="e">
        <f t="shared" si="209"/>
        <v>#REF!</v>
      </c>
      <c r="H1958" s="49" t="e">
        <f t="shared" si="209"/>
        <v>#REF!</v>
      </c>
      <c r="I1958" s="49" t="e">
        <f t="shared" si="209"/>
        <v>#REF!</v>
      </c>
      <c r="J1958" s="116"/>
      <c r="K1958" s="116"/>
      <c r="L1958" s="116"/>
      <c r="N1958" s="49">
        <v>13.0669</v>
      </c>
      <c r="O1958" s="49">
        <v>20</v>
      </c>
      <c r="P1958" s="49">
        <v>25</v>
      </c>
    </row>
    <row r="1959" spans="1:16" x14ac:dyDescent="0.3">
      <c r="A1959" s="49">
        <v>1913</v>
      </c>
      <c r="B1959" s="115">
        <f t="shared" si="203"/>
        <v>0.27213274768179596</v>
      </c>
      <c r="C1959" s="49">
        <f t="shared" si="204"/>
        <v>4654.7853236728861</v>
      </c>
      <c r="D1959" s="49">
        <f t="shared" si="205"/>
        <v>5.4901960784313725E-2</v>
      </c>
      <c r="E1959" s="49">
        <f t="shared" si="205"/>
        <v>7.8349019607843143E-2</v>
      </c>
      <c r="F1959" s="49">
        <f t="shared" si="205"/>
        <v>9.7600000000000006E-2</v>
      </c>
      <c r="G1959" s="49" t="e">
        <f t="shared" si="209"/>
        <v>#REF!</v>
      </c>
      <c r="H1959" s="49" t="e">
        <f t="shared" si="209"/>
        <v>#REF!</v>
      </c>
      <c r="I1959" s="49" t="e">
        <f t="shared" si="209"/>
        <v>#REF!</v>
      </c>
      <c r="J1959" s="116"/>
      <c r="K1959" s="116"/>
      <c r="L1959" s="116"/>
      <c r="N1959" s="49">
        <v>14</v>
      </c>
      <c r="O1959" s="49">
        <v>19.978999999999999</v>
      </c>
      <c r="P1959" s="49">
        <v>24.888000000000002</v>
      </c>
    </row>
    <row r="1960" spans="1:16" x14ac:dyDescent="0.3">
      <c r="A1960" s="49">
        <v>1914</v>
      </c>
      <c r="B1960" s="115">
        <f t="shared" si="203"/>
        <v>0.27013177159590041</v>
      </c>
      <c r="C1960" s="49">
        <f t="shared" si="204"/>
        <v>4689.2652149593514</v>
      </c>
      <c r="D1960" s="49">
        <f t="shared" si="205"/>
        <v>5.5418823529411763E-2</v>
      </c>
      <c r="E1960" s="49">
        <f t="shared" si="205"/>
        <v>7.7278431372549014E-2</v>
      </c>
      <c r="F1960" s="49">
        <f t="shared" si="205"/>
        <v>9.134901960784314E-2</v>
      </c>
      <c r="G1960" s="49" t="e">
        <f t="shared" si="209"/>
        <v>#REF!</v>
      </c>
      <c r="H1960" s="49" t="e">
        <f t="shared" si="209"/>
        <v>#REF!</v>
      </c>
      <c r="I1960" s="49" t="e">
        <f t="shared" si="209"/>
        <v>#REF!</v>
      </c>
      <c r="J1960" s="116"/>
      <c r="K1960" s="116"/>
      <c r="L1960" s="116"/>
      <c r="N1960" s="49">
        <v>14.1318</v>
      </c>
      <c r="O1960" s="49">
        <v>19.706</v>
      </c>
      <c r="P1960" s="49">
        <v>23.294</v>
      </c>
    </row>
    <row r="1961" spans="1:16" x14ac:dyDescent="0.3">
      <c r="A1961" s="49">
        <v>1915</v>
      </c>
      <c r="B1961" s="115">
        <f t="shared" si="203"/>
        <v>0.26813079551000485</v>
      </c>
      <c r="C1961" s="49">
        <f t="shared" si="204"/>
        <v>4724.259731488899</v>
      </c>
      <c r="D1961" s="49">
        <f t="shared" si="205"/>
        <v>6.2745098039215685E-2</v>
      </c>
      <c r="E1961" s="49">
        <f t="shared" si="205"/>
        <v>7.744313725490197E-2</v>
      </c>
      <c r="F1961" s="49">
        <f t="shared" si="205"/>
        <v>9.1254901960784313E-2</v>
      </c>
      <c r="G1961" s="49" t="e">
        <f t="shared" si="209"/>
        <v>#REF!</v>
      </c>
      <c r="H1961" s="49" t="e">
        <f t="shared" si="209"/>
        <v>#REF!</v>
      </c>
      <c r="I1961" s="49" t="e">
        <f t="shared" si="209"/>
        <v>#REF!</v>
      </c>
      <c r="J1961" s="116"/>
      <c r="K1961" s="116"/>
      <c r="L1961" s="116"/>
      <c r="N1961" s="49">
        <v>16</v>
      </c>
      <c r="O1961" s="49">
        <v>19.748000000000001</v>
      </c>
      <c r="P1961" s="49">
        <v>23.27</v>
      </c>
    </row>
    <row r="1962" spans="1:16" x14ac:dyDescent="0.3">
      <c r="A1962" s="49">
        <v>1916</v>
      </c>
      <c r="B1962" s="115">
        <f t="shared" si="203"/>
        <v>0.26612981942410929</v>
      </c>
      <c r="C1962" s="49">
        <f t="shared" si="204"/>
        <v>4759.7804813497178</v>
      </c>
      <c r="D1962" s="49">
        <f t="shared" si="205"/>
        <v>6.1981568627450988E-2</v>
      </c>
      <c r="E1962" s="49">
        <f t="shared" si="205"/>
        <v>7.8176470588235278E-2</v>
      </c>
      <c r="F1962" s="49">
        <f t="shared" si="205"/>
        <v>9.1156862745098044E-2</v>
      </c>
      <c r="G1962" s="49" t="e">
        <f t="shared" si="209"/>
        <v>#REF!</v>
      </c>
      <c r="H1962" s="49" t="e">
        <f t="shared" si="209"/>
        <v>#REF!</v>
      </c>
      <c r="I1962" s="49" t="e">
        <f t="shared" si="209"/>
        <v>#REF!</v>
      </c>
      <c r="J1962" s="116"/>
      <c r="K1962" s="116"/>
      <c r="L1962" s="116"/>
      <c r="N1962" s="49">
        <v>15.805300000000001</v>
      </c>
      <c r="O1962" s="49">
        <v>19.934999999999999</v>
      </c>
      <c r="P1962" s="49">
        <v>23.245000000000001</v>
      </c>
    </row>
    <row r="1963" spans="1:16" x14ac:dyDescent="0.3">
      <c r="A1963" s="49">
        <v>1917</v>
      </c>
      <c r="B1963" s="115">
        <f t="shared" si="203"/>
        <v>0.26412884333821374</v>
      </c>
      <c r="C1963" s="49">
        <f t="shared" si="204"/>
        <v>4795.8394243902458</v>
      </c>
      <c r="D1963" s="49">
        <f t="shared" si="205"/>
        <v>5.0980392156862744E-2</v>
      </c>
      <c r="E1963" s="49">
        <f t="shared" si="205"/>
        <v>7.4258823529411766E-2</v>
      </c>
      <c r="F1963" s="49">
        <f t="shared" si="205"/>
        <v>9.1568627450980405E-2</v>
      </c>
      <c r="G1963" s="49" t="e">
        <f t="shared" si="209"/>
        <v>#REF!</v>
      </c>
      <c r="H1963" s="49" t="e">
        <f t="shared" si="209"/>
        <v>#REF!</v>
      </c>
      <c r="I1963" s="49" t="e">
        <f t="shared" si="209"/>
        <v>#REF!</v>
      </c>
      <c r="J1963" s="116"/>
      <c r="K1963" s="116"/>
      <c r="L1963" s="116"/>
      <c r="N1963" s="49">
        <v>13</v>
      </c>
      <c r="O1963" s="49">
        <v>18.936</v>
      </c>
      <c r="P1963" s="49">
        <v>23.35</v>
      </c>
    </row>
    <row r="1964" spans="1:16" x14ac:dyDescent="0.3">
      <c r="A1964" s="49">
        <v>1918</v>
      </c>
      <c r="B1964" s="115">
        <f t="shared" si="203"/>
        <v>0.26212786725231818</v>
      </c>
      <c r="C1964" s="49">
        <f t="shared" si="204"/>
        <v>4832.4488856451326</v>
      </c>
      <c r="D1964" s="49">
        <f t="shared" si="205"/>
        <v>5.1230980392156858E-2</v>
      </c>
      <c r="E1964" s="49">
        <f t="shared" si="205"/>
        <v>7.0839215686274506E-2</v>
      </c>
      <c r="F1964" s="49">
        <f t="shared" si="205"/>
        <v>9.8811764705882349E-2</v>
      </c>
      <c r="G1964" s="49" t="e">
        <f t="shared" si="209"/>
        <v>#REF!</v>
      </c>
      <c r="H1964" s="49" t="e">
        <f t="shared" si="209"/>
        <v>#REF!</v>
      </c>
      <c r="I1964" s="49" t="e">
        <f t="shared" si="209"/>
        <v>#REF!</v>
      </c>
      <c r="J1964" s="116"/>
      <c r="K1964" s="116"/>
      <c r="L1964" s="116"/>
      <c r="N1964" s="49">
        <v>13.0639</v>
      </c>
      <c r="O1964" s="49">
        <v>18.064</v>
      </c>
      <c r="P1964" s="49">
        <v>25.196999999999999</v>
      </c>
    </row>
    <row r="1965" spans="1:16" x14ac:dyDescent="0.3">
      <c r="A1965" s="49">
        <v>1919</v>
      </c>
      <c r="B1965" s="115">
        <f t="shared" si="203"/>
        <v>0.26012689116642262</v>
      </c>
      <c r="C1965" s="49">
        <f t="shared" si="204"/>
        <v>4869.6215693808645</v>
      </c>
      <c r="D1965" s="49">
        <f t="shared" si="205"/>
        <v>5.4901960784313725E-2</v>
      </c>
      <c r="E1965" s="49">
        <f t="shared" si="205"/>
        <v>7.4301960784313725E-2</v>
      </c>
      <c r="F1965" s="49">
        <f t="shared" si="205"/>
        <v>9.8627450980392148E-2</v>
      </c>
      <c r="G1965" s="49" t="e">
        <f t="shared" si="209"/>
        <v>#REF!</v>
      </c>
      <c r="H1965" s="49" t="e">
        <f t="shared" si="209"/>
        <v>#REF!</v>
      </c>
      <c r="I1965" s="49" t="e">
        <f t="shared" si="209"/>
        <v>#REF!</v>
      </c>
      <c r="J1965" s="116"/>
      <c r="K1965" s="116"/>
      <c r="L1965" s="116"/>
      <c r="N1965" s="49">
        <v>14</v>
      </c>
      <c r="O1965" s="49">
        <v>18.946999999999999</v>
      </c>
      <c r="P1965" s="49">
        <v>25.15</v>
      </c>
    </row>
    <row r="1966" spans="1:16" x14ac:dyDescent="0.3">
      <c r="A1966" s="49">
        <v>1920</v>
      </c>
      <c r="B1966" s="115">
        <f t="shared" si="203"/>
        <v>0.25812591508052707</v>
      </c>
      <c r="C1966" s="49">
        <f t="shared" si="204"/>
        <v>4907.3705737946702</v>
      </c>
      <c r="D1966" s="49">
        <f t="shared" si="205"/>
        <v>5.5149019607843137E-2</v>
      </c>
      <c r="E1966" s="49">
        <f t="shared" si="205"/>
        <v>7.116862745098039E-2</v>
      </c>
      <c r="F1966" s="49">
        <f t="shared" si="205"/>
        <v>9.7458823529411764E-2</v>
      </c>
      <c r="G1966" s="49" t="e">
        <f t="shared" si="209"/>
        <v>#REF!</v>
      </c>
      <c r="H1966" s="49" t="e">
        <f t="shared" si="209"/>
        <v>#REF!</v>
      </c>
      <c r="I1966" s="49" t="e">
        <f t="shared" si="209"/>
        <v>#REF!</v>
      </c>
      <c r="J1966" s="116"/>
      <c r="K1966" s="116"/>
      <c r="L1966" s="116"/>
      <c r="N1966" s="49">
        <v>14.063000000000001</v>
      </c>
      <c r="O1966" s="49">
        <v>18.148</v>
      </c>
      <c r="P1966" s="49">
        <v>24.852</v>
      </c>
    </row>
    <row r="1967" spans="1:16" x14ac:dyDescent="0.3">
      <c r="A1967" s="49">
        <v>1921</v>
      </c>
      <c r="B1967" s="115">
        <f t="shared" ref="B1967:B2030" si="210">4.1/2049*(2049-A1967)</f>
        <v>0.25612493899463151</v>
      </c>
      <c r="C1967" s="49">
        <f t="shared" ref="C1967:C2030" si="211">0.4*18.6*78.1*2.18/B1967</f>
        <v>4945.7094064024404</v>
      </c>
      <c r="D1967" s="49">
        <f t="shared" ref="D1967:F2030" si="212">N1967/250/1.02</f>
        <v>5.8823529411764705E-2</v>
      </c>
      <c r="E1967" s="49">
        <f t="shared" si="212"/>
        <v>7.1286274509803918E-2</v>
      </c>
      <c r="F1967" s="49">
        <f t="shared" si="212"/>
        <v>9.7278431372549018E-2</v>
      </c>
      <c r="G1967" s="49" t="e">
        <f t="shared" ref="G1967:I1982" si="213">G1966</f>
        <v>#REF!</v>
      </c>
      <c r="H1967" s="49" t="e">
        <f t="shared" si="213"/>
        <v>#REF!</v>
      </c>
      <c r="I1967" s="49" t="e">
        <f t="shared" si="213"/>
        <v>#REF!</v>
      </c>
      <c r="J1967" s="116"/>
      <c r="K1967" s="116"/>
      <c r="L1967" s="116"/>
      <c r="N1967" s="49">
        <v>15</v>
      </c>
      <c r="O1967" s="49">
        <v>18.178000000000001</v>
      </c>
      <c r="P1967" s="49">
        <v>24.806000000000001</v>
      </c>
    </row>
    <row r="1968" spans="1:16" x14ac:dyDescent="0.3">
      <c r="A1968" s="49">
        <v>1922</v>
      </c>
      <c r="B1968" s="115">
        <f t="shared" si="210"/>
        <v>0.25412396290873596</v>
      </c>
      <c r="C1968" s="49">
        <f t="shared" si="211"/>
        <v>4984.652000153641</v>
      </c>
      <c r="D1968" s="49">
        <f t="shared" si="212"/>
        <v>5.8337254901960775E-2</v>
      </c>
      <c r="E1968" s="49">
        <f t="shared" si="212"/>
        <v>7.4509803921568626E-2</v>
      </c>
      <c r="F1968" s="49">
        <f t="shared" si="212"/>
        <v>9.3341176470588233E-2</v>
      </c>
      <c r="G1968" s="49" t="e">
        <f t="shared" si="213"/>
        <v>#REF!</v>
      </c>
      <c r="H1968" s="49" t="e">
        <f t="shared" si="213"/>
        <v>#REF!</v>
      </c>
      <c r="I1968" s="49" t="e">
        <f t="shared" si="213"/>
        <v>#REF!</v>
      </c>
      <c r="J1968" s="116"/>
      <c r="K1968" s="116"/>
      <c r="L1968" s="116"/>
      <c r="N1968" s="49">
        <v>14.875999999999999</v>
      </c>
      <c r="O1968" s="49">
        <v>19</v>
      </c>
      <c r="P1968" s="49">
        <v>23.802</v>
      </c>
    </row>
    <row r="1969" spans="1:16" x14ac:dyDescent="0.3">
      <c r="A1969" s="49">
        <v>1923</v>
      </c>
      <c r="B1969" s="115">
        <f t="shared" si="210"/>
        <v>0.2521229868228404</v>
      </c>
      <c r="C1969" s="49">
        <f t="shared" si="211"/>
        <v>5024.2127303135903</v>
      </c>
      <c r="D1969" s="49">
        <f t="shared" si="212"/>
        <v>5.0980392156862744E-2</v>
      </c>
      <c r="E1969" s="49">
        <f t="shared" si="212"/>
        <v>7.4529411764705872E-2</v>
      </c>
      <c r="F1969" s="49">
        <f t="shared" si="212"/>
        <v>9.3584313725490198E-2</v>
      </c>
      <c r="G1969" s="49" t="e">
        <f t="shared" si="213"/>
        <v>#REF!</v>
      </c>
      <c r="H1969" s="49" t="e">
        <f t="shared" si="213"/>
        <v>#REF!</v>
      </c>
      <c r="I1969" s="49" t="e">
        <f t="shared" si="213"/>
        <v>#REF!</v>
      </c>
      <c r="J1969" s="116"/>
      <c r="K1969" s="116"/>
      <c r="L1969" s="116"/>
      <c r="N1969" s="49">
        <v>13</v>
      </c>
      <c r="O1969" s="49">
        <v>19.004999999999999</v>
      </c>
      <c r="P1969" s="49">
        <v>23.864000000000001</v>
      </c>
    </row>
    <row r="1970" spans="1:16" x14ac:dyDescent="0.3">
      <c r="A1970" s="49">
        <v>1924</v>
      </c>
      <c r="B1970" s="115">
        <f t="shared" si="210"/>
        <v>0.25012201073694484</v>
      </c>
      <c r="C1970" s="49">
        <f t="shared" si="211"/>
        <v>5064.4064321560991</v>
      </c>
      <c r="D1970" s="49">
        <f t="shared" si="212"/>
        <v>5.0741176470588241E-2</v>
      </c>
      <c r="E1970" s="49">
        <f t="shared" si="212"/>
        <v>7.4705882352941178E-2</v>
      </c>
      <c r="F1970" s="49">
        <f t="shared" si="212"/>
        <v>9.4313725490196079E-2</v>
      </c>
      <c r="G1970" s="49" t="e">
        <f t="shared" si="213"/>
        <v>#REF!</v>
      </c>
      <c r="H1970" s="49" t="e">
        <f t="shared" si="213"/>
        <v>#REF!</v>
      </c>
      <c r="I1970" s="49" t="e">
        <f t="shared" si="213"/>
        <v>#REF!</v>
      </c>
      <c r="J1970" s="116"/>
      <c r="K1970" s="116"/>
      <c r="L1970" s="116"/>
      <c r="N1970" s="49">
        <v>12.939</v>
      </c>
      <c r="O1970" s="49">
        <v>19.05</v>
      </c>
      <c r="P1970" s="49">
        <v>24.05</v>
      </c>
    </row>
    <row r="1971" spans="1:16" x14ac:dyDescent="0.3">
      <c r="A1971" s="49">
        <v>1925</v>
      </c>
      <c r="B1971" s="115">
        <f t="shared" si="210"/>
        <v>0.24812103465104929</v>
      </c>
      <c r="C1971" s="49">
        <f t="shared" si="211"/>
        <v>5105.248419512197</v>
      </c>
      <c r="D1971" s="49">
        <f t="shared" si="212"/>
        <v>4.7058823529411764E-2</v>
      </c>
      <c r="E1971" s="49">
        <f t="shared" si="212"/>
        <v>7.460392156862744E-2</v>
      </c>
      <c r="F1971" s="49">
        <f t="shared" si="212"/>
        <v>9.4454901960784307E-2</v>
      </c>
      <c r="G1971" s="49" t="e">
        <f t="shared" si="213"/>
        <v>#REF!</v>
      </c>
      <c r="H1971" s="49" t="e">
        <f t="shared" si="213"/>
        <v>#REF!</v>
      </c>
      <c r="I1971" s="49" t="e">
        <f t="shared" si="213"/>
        <v>#REF!</v>
      </c>
      <c r="J1971" s="116"/>
      <c r="K1971" s="116"/>
      <c r="L1971" s="116"/>
      <c r="N1971" s="49">
        <v>12</v>
      </c>
      <c r="O1971" s="49">
        <v>19.024000000000001</v>
      </c>
      <c r="P1971" s="49">
        <v>24.085999999999999</v>
      </c>
    </row>
    <row r="1972" spans="1:16" x14ac:dyDescent="0.3">
      <c r="A1972" s="49">
        <v>1926</v>
      </c>
      <c r="B1972" s="115">
        <f t="shared" si="210"/>
        <v>0.24612005856515373</v>
      </c>
      <c r="C1972" s="49">
        <f t="shared" si="211"/>
        <v>5146.7545042236779</v>
      </c>
      <c r="D1972" s="49">
        <f t="shared" si="212"/>
        <v>4.7294117647058827E-2</v>
      </c>
      <c r="E1972" s="49">
        <f t="shared" si="212"/>
        <v>7.4509803921568626E-2</v>
      </c>
      <c r="F1972" s="49">
        <f t="shared" si="212"/>
        <v>9.8043137254901963E-2</v>
      </c>
      <c r="G1972" s="49" t="e">
        <f t="shared" si="213"/>
        <v>#REF!</v>
      </c>
      <c r="H1972" s="49" t="e">
        <f t="shared" si="213"/>
        <v>#REF!</v>
      </c>
      <c r="I1972" s="49" t="e">
        <f t="shared" si="213"/>
        <v>#REF!</v>
      </c>
      <c r="J1972" s="116"/>
      <c r="K1972" s="116"/>
      <c r="L1972" s="116"/>
      <c r="N1972" s="49">
        <v>12.06</v>
      </c>
      <c r="O1972" s="49">
        <v>19</v>
      </c>
      <c r="P1972" s="49">
        <v>25.001000000000001</v>
      </c>
    </row>
    <row r="1973" spans="1:16" x14ac:dyDescent="0.3">
      <c r="A1973" s="49">
        <v>1927</v>
      </c>
      <c r="B1973" s="115">
        <f t="shared" si="210"/>
        <v>0.24411908247925815</v>
      </c>
      <c r="C1973" s="49">
        <f t="shared" si="211"/>
        <v>5188.9410165533809</v>
      </c>
      <c r="D1973" s="49">
        <f t="shared" si="212"/>
        <v>5.0980392156862744E-2</v>
      </c>
      <c r="E1973" s="49">
        <f t="shared" si="212"/>
        <v>7.4419607843137253E-2</v>
      </c>
      <c r="F1973" s="49">
        <f t="shared" si="212"/>
        <v>9.7572549019607838E-2</v>
      </c>
      <c r="G1973" s="49" t="e">
        <f t="shared" si="213"/>
        <v>#REF!</v>
      </c>
      <c r="H1973" s="49" t="e">
        <f t="shared" si="213"/>
        <v>#REF!</v>
      </c>
      <c r="I1973" s="49" t="e">
        <f t="shared" si="213"/>
        <v>#REF!</v>
      </c>
      <c r="J1973" s="116"/>
      <c r="K1973" s="116"/>
      <c r="L1973" s="116"/>
      <c r="N1973" s="49">
        <v>13</v>
      </c>
      <c r="O1973" s="49">
        <v>18.977</v>
      </c>
      <c r="P1973" s="49">
        <v>24.881</v>
      </c>
    </row>
    <row r="1974" spans="1:16" x14ac:dyDescent="0.3">
      <c r="A1974" s="49">
        <v>1928</v>
      </c>
      <c r="B1974" s="115">
        <f t="shared" si="210"/>
        <v>0.24211810639336259</v>
      </c>
      <c r="C1974" s="49">
        <f t="shared" si="211"/>
        <v>5231.8248266075407</v>
      </c>
      <c r="D1974" s="49">
        <f t="shared" si="212"/>
        <v>5.1212156862745099E-2</v>
      </c>
      <c r="E1974" s="49">
        <f t="shared" si="212"/>
        <v>7.4333333333333335E-2</v>
      </c>
      <c r="F1974" s="49">
        <f t="shared" si="212"/>
        <v>9.0196078431372548E-2</v>
      </c>
      <c r="G1974" s="49" t="e">
        <f t="shared" si="213"/>
        <v>#REF!</v>
      </c>
      <c r="H1974" s="49" t="e">
        <f t="shared" si="213"/>
        <v>#REF!</v>
      </c>
      <c r="I1974" s="49" t="e">
        <f t="shared" si="213"/>
        <v>#REF!</v>
      </c>
      <c r="J1974" s="116"/>
      <c r="K1974" s="116"/>
      <c r="L1974" s="116"/>
      <c r="N1974" s="49">
        <v>13.059100000000001</v>
      </c>
      <c r="O1974" s="49">
        <v>18.954999999999998</v>
      </c>
      <c r="P1974" s="49">
        <v>23</v>
      </c>
    </row>
    <row r="1975" spans="1:16" x14ac:dyDescent="0.3">
      <c r="A1975" s="49">
        <v>1929</v>
      </c>
      <c r="B1975" s="115">
        <f t="shared" si="210"/>
        <v>0.24011713030746704</v>
      </c>
      <c r="C1975" s="49">
        <f t="shared" si="211"/>
        <v>5275.42336682927</v>
      </c>
      <c r="D1975" s="49">
        <f t="shared" si="212"/>
        <v>5.4901960784313725E-2</v>
      </c>
      <c r="E1975" s="49">
        <f t="shared" si="212"/>
        <v>7.4278431372549011E-2</v>
      </c>
      <c r="F1975" s="49">
        <f t="shared" si="212"/>
        <v>9.0427450980392149E-2</v>
      </c>
      <c r="G1975" s="49" t="e">
        <f t="shared" si="213"/>
        <v>#REF!</v>
      </c>
      <c r="H1975" s="49" t="e">
        <f t="shared" si="213"/>
        <v>#REF!</v>
      </c>
      <c r="I1975" s="49" t="e">
        <f t="shared" si="213"/>
        <v>#REF!</v>
      </c>
      <c r="J1975" s="116"/>
      <c r="K1975" s="116"/>
      <c r="L1975" s="116"/>
      <c r="N1975" s="49">
        <v>14</v>
      </c>
      <c r="O1975" s="49">
        <v>18.940999999999999</v>
      </c>
      <c r="P1975" s="49">
        <v>23.059000000000001</v>
      </c>
    </row>
    <row r="1976" spans="1:16" x14ac:dyDescent="0.3">
      <c r="A1976" s="49">
        <v>1930</v>
      </c>
      <c r="B1976" s="115">
        <f t="shared" si="210"/>
        <v>0.23811615422157148</v>
      </c>
      <c r="C1976" s="49">
        <f t="shared" si="211"/>
        <v>5319.754655626155</v>
      </c>
      <c r="D1976" s="49">
        <f t="shared" si="212"/>
        <v>5.4901960784313725E-2</v>
      </c>
      <c r="E1976" s="49">
        <f t="shared" si="212"/>
        <v>7.0588235294117646E-2</v>
      </c>
      <c r="F1976" s="49">
        <f t="shared" si="212"/>
        <v>9.4117647058823528E-2</v>
      </c>
      <c r="G1976" s="49" t="e">
        <f t="shared" si="213"/>
        <v>#REF!</v>
      </c>
      <c r="H1976" s="49" t="e">
        <f t="shared" si="213"/>
        <v>#REF!</v>
      </c>
      <c r="I1976" s="49" t="e">
        <f t="shared" si="213"/>
        <v>#REF!</v>
      </c>
      <c r="J1976" s="116"/>
      <c r="K1976" s="116"/>
      <c r="L1976" s="116"/>
      <c r="N1976" s="49">
        <v>14</v>
      </c>
      <c r="O1976" s="49">
        <v>18</v>
      </c>
      <c r="P1976" s="49">
        <v>24</v>
      </c>
    </row>
    <row r="1977" spans="1:16" x14ac:dyDescent="0.3">
      <c r="A1977" s="49">
        <v>1931</v>
      </c>
      <c r="B1977" s="115">
        <f t="shared" si="210"/>
        <v>0.23611517813567592</v>
      </c>
      <c r="C1977" s="49">
        <f t="shared" si="211"/>
        <v>5364.8373221992579</v>
      </c>
      <c r="D1977" s="49">
        <f t="shared" si="212"/>
        <v>5.4901960784313725E-2</v>
      </c>
      <c r="E1977" s="49">
        <f t="shared" si="212"/>
        <v>7.0815686274509806E-2</v>
      </c>
      <c r="F1977" s="49">
        <f t="shared" si="212"/>
        <v>9.456862745098038E-2</v>
      </c>
      <c r="G1977" s="49" t="e">
        <f t="shared" si="213"/>
        <v>#REF!</v>
      </c>
      <c r="H1977" s="49" t="e">
        <f t="shared" si="213"/>
        <v>#REF!</v>
      </c>
      <c r="I1977" s="49" t="e">
        <f t="shared" si="213"/>
        <v>#REF!</v>
      </c>
      <c r="J1977" s="116"/>
      <c r="K1977" s="116"/>
      <c r="L1977" s="116"/>
      <c r="N1977" s="49">
        <v>14</v>
      </c>
      <c r="O1977" s="49">
        <v>18.058</v>
      </c>
      <c r="P1977" s="49">
        <v>24.114999999999998</v>
      </c>
    </row>
    <row r="1978" spans="1:16" x14ac:dyDescent="0.3">
      <c r="A1978" s="49">
        <v>1932</v>
      </c>
      <c r="B1978" s="115">
        <f t="shared" si="210"/>
        <v>0.23411420204978037</v>
      </c>
      <c r="C1978" s="49">
        <f t="shared" si="211"/>
        <v>5410.6906326454055</v>
      </c>
      <c r="D1978" s="49">
        <f t="shared" si="212"/>
        <v>5.4678039215686272E-2</v>
      </c>
      <c r="E1978" s="49">
        <f t="shared" si="212"/>
        <v>7.4286274509803921E-2</v>
      </c>
      <c r="F1978" s="49">
        <f t="shared" si="212"/>
        <v>0.10196078431372549</v>
      </c>
      <c r="G1978" s="49" t="e">
        <f t="shared" si="213"/>
        <v>#REF!</v>
      </c>
      <c r="H1978" s="49" t="e">
        <f t="shared" si="213"/>
        <v>#REF!</v>
      </c>
      <c r="I1978" s="49" t="e">
        <f t="shared" si="213"/>
        <v>#REF!</v>
      </c>
      <c r="J1978" s="116"/>
      <c r="K1978" s="116"/>
      <c r="L1978" s="116"/>
      <c r="N1978" s="49">
        <v>13.9429</v>
      </c>
      <c r="O1978" s="49">
        <v>18.943000000000001</v>
      </c>
      <c r="P1978" s="49">
        <v>26</v>
      </c>
    </row>
    <row r="1979" spans="1:16" x14ac:dyDescent="0.3">
      <c r="A1979" s="49">
        <v>1933</v>
      </c>
      <c r="B1979" s="115">
        <f t="shared" si="210"/>
        <v>0.23211322596388481</v>
      </c>
      <c r="C1979" s="49">
        <f t="shared" si="211"/>
        <v>5457.3345174095894</v>
      </c>
      <c r="D1979" s="49">
        <f t="shared" si="212"/>
        <v>5.0980392156862744E-2</v>
      </c>
      <c r="E1979" s="49">
        <f t="shared" si="212"/>
        <v>7.0588235294117646E-2</v>
      </c>
      <c r="F1979" s="49">
        <f t="shared" si="212"/>
        <v>0.10151764705882353</v>
      </c>
      <c r="G1979" s="49" t="e">
        <f t="shared" si="213"/>
        <v>#REF!</v>
      </c>
      <c r="H1979" s="49" t="e">
        <f t="shared" si="213"/>
        <v>#REF!</v>
      </c>
      <c r="I1979" s="49" t="e">
        <f t="shared" si="213"/>
        <v>#REF!</v>
      </c>
      <c r="J1979" s="116"/>
      <c r="K1979" s="116"/>
      <c r="L1979" s="116"/>
      <c r="N1979" s="49">
        <v>13</v>
      </c>
      <c r="O1979" s="49">
        <v>18</v>
      </c>
      <c r="P1979" s="49">
        <v>25.887</v>
      </c>
    </row>
    <row r="1980" spans="1:16" x14ac:dyDescent="0.3">
      <c r="A1980" s="49">
        <v>1934</v>
      </c>
      <c r="B1980" s="115">
        <f t="shared" si="210"/>
        <v>0.23011224987798926</v>
      </c>
      <c r="C1980" s="49">
        <f t="shared" si="211"/>
        <v>5504.7896001696727</v>
      </c>
      <c r="D1980" s="49">
        <f t="shared" si="212"/>
        <v>5.0760392156862739E-2</v>
      </c>
      <c r="E1980" s="49">
        <f t="shared" si="212"/>
        <v>7.0807843137254911E-2</v>
      </c>
      <c r="F1980" s="49">
        <f t="shared" si="212"/>
        <v>9.4117647058823528E-2</v>
      </c>
      <c r="G1980" s="49" t="e">
        <f t="shared" si="213"/>
        <v>#REF!</v>
      </c>
      <c r="H1980" s="49" t="e">
        <f t="shared" si="213"/>
        <v>#REF!</v>
      </c>
      <c r="I1980" s="49" t="e">
        <f t="shared" si="213"/>
        <v>#REF!</v>
      </c>
      <c r="J1980" s="116"/>
      <c r="K1980" s="116"/>
      <c r="L1980" s="116"/>
      <c r="N1980" s="49">
        <v>12.943899999999999</v>
      </c>
      <c r="O1980" s="49">
        <v>18.056000000000001</v>
      </c>
      <c r="P1980" s="49">
        <v>24</v>
      </c>
    </row>
    <row r="1981" spans="1:16" x14ac:dyDescent="0.3">
      <c r="A1981" s="49">
        <v>1935</v>
      </c>
      <c r="B1981" s="115">
        <f t="shared" si="210"/>
        <v>0.2281112737920937</v>
      </c>
      <c r="C1981" s="49">
        <f t="shared" si="211"/>
        <v>5553.0772282413363</v>
      </c>
      <c r="D1981" s="49">
        <f t="shared" si="212"/>
        <v>4.7058823529411764E-2</v>
      </c>
      <c r="E1981" s="49">
        <f t="shared" si="212"/>
        <v>7.4290196078431361E-2</v>
      </c>
      <c r="F1981" s="49">
        <f t="shared" si="212"/>
        <v>9.4337254901960793E-2</v>
      </c>
      <c r="G1981" s="49" t="e">
        <f t="shared" si="213"/>
        <v>#REF!</v>
      </c>
      <c r="H1981" s="49" t="e">
        <f t="shared" si="213"/>
        <v>#REF!</v>
      </c>
      <c r="I1981" s="49" t="e">
        <f t="shared" si="213"/>
        <v>#REF!</v>
      </c>
      <c r="J1981" s="116"/>
      <c r="K1981" s="116"/>
      <c r="L1981" s="116"/>
      <c r="N1981" s="49">
        <v>12</v>
      </c>
      <c r="O1981" s="49">
        <v>18.943999999999999</v>
      </c>
      <c r="P1981" s="49">
        <v>24.056000000000001</v>
      </c>
    </row>
    <row r="1982" spans="1:16" x14ac:dyDescent="0.3">
      <c r="A1982" s="49">
        <v>1936</v>
      </c>
      <c r="B1982" s="115">
        <f t="shared" si="210"/>
        <v>0.22611029770619814</v>
      </c>
      <c r="C1982" s="49">
        <f t="shared" si="211"/>
        <v>5602.2195045974549</v>
      </c>
      <c r="D1982" s="49">
        <f t="shared" si="212"/>
        <v>4.75678431372549E-2</v>
      </c>
      <c r="E1982" s="49">
        <f t="shared" si="212"/>
        <v>7.0752941176470602E-2</v>
      </c>
      <c r="F1982" s="49">
        <f t="shared" si="212"/>
        <v>9.8039215686274508E-2</v>
      </c>
      <c r="G1982" s="49" t="e">
        <f t="shared" si="213"/>
        <v>#REF!</v>
      </c>
      <c r="H1982" s="49" t="e">
        <f t="shared" si="213"/>
        <v>#REF!</v>
      </c>
      <c r="I1982" s="49" t="e">
        <f t="shared" si="213"/>
        <v>#REF!</v>
      </c>
      <c r="J1982" s="116"/>
      <c r="K1982" s="116"/>
      <c r="L1982" s="116"/>
      <c r="N1982" s="49">
        <v>12.129799999999999</v>
      </c>
      <c r="O1982" s="49">
        <v>18.042000000000002</v>
      </c>
      <c r="P1982" s="49">
        <v>25</v>
      </c>
    </row>
    <row r="1983" spans="1:16" x14ac:dyDescent="0.3">
      <c r="A1983" s="49">
        <v>1937</v>
      </c>
      <c r="B1983" s="115">
        <f t="shared" si="210"/>
        <v>0.22410932162030256</v>
      </c>
      <c r="C1983" s="49">
        <f t="shared" si="211"/>
        <v>5652.2393216027895</v>
      </c>
      <c r="D1983" s="49">
        <f t="shared" si="212"/>
        <v>5.4712549019607842E-2</v>
      </c>
      <c r="E1983" s="49">
        <f t="shared" si="212"/>
        <v>7.3305882352941179E-2</v>
      </c>
      <c r="F1983" s="49">
        <f t="shared" si="212"/>
        <v>9.7396078431372532E-2</v>
      </c>
      <c r="G1983" s="49" t="e">
        <f t="shared" ref="G1983:I1998" si="214">G1982</f>
        <v>#REF!</v>
      </c>
      <c r="H1983" s="49" t="e">
        <f t="shared" si="214"/>
        <v>#REF!</v>
      </c>
      <c r="I1983" s="49" t="e">
        <f t="shared" si="214"/>
        <v>#REF!</v>
      </c>
      <c r="J1983" s="116"/>
      <c r="K1983" s="116"/>
      <c r="L1983" s="116"/>
      <c r="N1983" s="49">
        <v>13.951700000000001</v>
      </c>
      <c r="O1983" s="49">
        <v>18.693000000000001</v>
      </c>
      <c r="P1983" s="49">
        <v>24.835999999999999</v>
      </c>
    </row>
    <row r="1984" spans="1:16" x14ac:dyDescent="0.3">
      <c r="A1984" s="49">
        <v>1938</v>
      </c>
      <c r="B1984" s="115">
        <f t="shared" si="210"/>
        <v>0.222108345534407</v>
      </c>
      <c r="C1984" s="49">
        <f t="shared" si="211"/>
        <v>5703.1603965721843</v>
      </c>
      <c r="D1984" s="49">
        <f t="shared" si="212"/>
        <v>5.4593333333333334E-2</v>
      </c>
      <c r="E1984" s="49">
        <f t="shared" si="212"/>
        <v>7.0588235294117646E-2</v>
      </c>
      <c r="F1984" s="49">
        <f t="shared" si="212"/>
        <v>8.6274509803921567E-2</v>
      </c>
      <c r="G1984" s="49" t="e">
        <f t="shared" si="214"/>
        <v>#REF!</v>
      </c>
      <c r="H1984" s="49" t="e">
        <f t="shared" si="214"/>
        <v>#REF!</v>
      </c>
      <c r="I1984" s="49" t="e">
        <f t="shared" si="214"/>
        <v>#REF!</v>
      </c>
      <c r="J1984" s="116"/>
      <c r="K1984" s="116"/>
      <c r="L1984" s="116"/>
      <c r="N1984" s="49">
        <v>13.9213</v>
      </c>
      <c r="O1984" s="49">
        <v>18</v>
      </c>
      <c r="P1984" s="49">
        <v>22</v>
      </c>
    </row>
    <row r="1985" spans="1:16" x14ac:dyDescent="0.3">
      <c r="A1985" s="49">
        <v>1939</v>
      </c>
      <c r="B1985" s="115">
        <f t="shared" si="210"/>
        <v>0.22010736944851145</v>
      </c>
      <c r="C1985" s="49">
        <f t="shared" si="211"/>
        <v>5755.0073092682951</v>
      </c>
      <c r="D1985" s="49">
        <f t="shared" si="212"/>
        <v>5.4109411764705885E-2</v>
      </c>
      <c r="E1985" s="49">
        <f t="shared" si="212"/>
        <v>7.0588235294117646E-2</v>
      </c>
      <c r="F1985" s="49">
        <f t="shared" si="212"/>
        <v>8.669411764705881E-2</v>
      </c>
      <c r="G1985" s="49" t="e">
        <f t="shared" si="214"/>
        <v>#REF!</v>
      </c>
      <c r="H1985" s="49" t="e">
        <f t="shared" si="214"/>
        <v>#REF!</v>
      </c>
      <c r="I1985" s="49" t="e">
        <f t="shared" si="214"/>
        <v>#REF!</v>
      </c>
      <c r="J1985" s="116"/>
      <c r="K1985" s="116"/>
      <c r="L1985" s="116"/>
      <c r="N1985" s="49">
        <v>13.7979</v>
      </c>
      <c r="O1985" s="49">
        <v>18</v>
      </c>
      <c r="P1985" s="49">
        <v>22.106999999999999</v>
      </c>
    </row>
    <row r="1986" spans="1:16" x14ac:dyDescent="0.3">
      <c r="A1986" s="49">
        <v>1940</v>
      </c>
      <c r="B1986" s="115">
        <f t="shared" si="210"/>
        <v>0.21810639336261589</v>
      </c>
      <c r="C1986" s="49">
        <f t="shared" si="211"/>
        <v>5807.8055414634164</v>
      </c>
      <c r="D1986" s="49">
        <f t="shared" si="212"/>
        <v>5.3902745098039218E-2</v>
      </c>
      <c r="E1986" s="49">
        <f t="shared" si="212"/>
        <v>7.0517647058823518E-2</v>
      </c>
      <c r="F1986" s="49">
        <f t="shared" si="212"/>
        <v>9.4117647058823528E-2</v>
      </c>
      <c r="G1986" s="49" t="e">
        <f t="shared" si="214"/>
        <v>#REF!</v>
      </c>
      <c r="H1986" s="49" t="e">
        <f t="shared" si="214"/>
        <v>#REF!</v>
      </c>
      <c r="I1986" s="49" t="e">
        <f t="shared" si="214"/>
        <v>#REF!</v>
      </c>
      <c r="J1986" s="116"/>
      <c r="K1986" s="116"/>
      <c r="L1986" s="116"/>
      <c r="N1986" s="49">
        <v>13.745200000000001</v>
      </c>
      <c r="O1986" s="49">
        <v>17.981999999999999</v>
      </c>
      <c r="P1986" s="49">
        <v>24</v>
      </c>
    </row>
    <row r="1987" spans="1:16" x14ac:dyDescent="0.3">
      <c r="A1987" s="49">
        <v>1941</v>
      </c>
      <c r="B1987" s="115">
        <f t="shared" si="210"/>
        <v>0.21610541727672034</v>
      </c>
      <c r="C1987" s="49">
        <f t="shared" si="211"/>
        <v>5861.5815186991886</v>
      </c>
      <c r="D1987" s="49">
        <f t="shared" si="212"/>
        <v>5.3696078431372557E-2</v>
      </c>
      <c r="E1987" s="49">
        <f t="shared" si="212"/>
        <v>6.9364705882352939E-2</v>
      </c>
      <c r="F1987" s="49">
        <f t="shared" si="212"/>
        <v>9.4117647058823528E-2</v>
      </c>
      <c r="G1987" s="49" t="e">
        <f t="shared" si="214"/>
        <v>#REF!</v>
      </c>
      <c r="H1987" s="49" t="e">
        <f t="shared" si="214"/>
        <v>#REF!</v>
      </c>
      <c r="I1987" s="49" t="e">
        <f t="shared" si="214"/>
        <v>#REF!</v>
      </c>
      <c r="J1987" s="116"/>
      <c r="K1987" s="116"/>
      <c r="L1987" s="116"/>
      <c r="N1987" s="49">
        <v>13.692500000000001</v>
      </c>
      <c r="O1987" s="49">
        <v>17.687999999999999</v>
      </c>
      <c r="P1987" s="49">
        <v>24</v>
      </c>
    </row>
    <row r="1988" spans="1:16" x14ac:dyDescent="0.3">
      <c r="A1988" s="49">
        <v>1942</v>
      </c>
      <c r="B1988" s="115">
        <f t="shared" si="210"/>
        <v>0.21410444119082478</v>
      </c>
      <c r="C1988" s="49">
        <f t="shared" si="211"/>
        <v>5916.3626543879664</v>
      </c>
      <c r="D1988" s="49">
        <f t="shared" si="212"/>
        <v>5.3358431372549024E-2</v>
      </c>
      <c r="E1988" s="49">
        <f t="shared" si="212"/>
        <v>7.2937254901960791E-2</v>
      </c>
      <c r="F1988" s="49">
        <f t="shared" si="212"/>
        <v>9.4117647058823528E-2</v>
      </c>
      <c r="G1988" s="49" t="e">
        <f t="shared" si="214"/>
        <v>#REF!</v>
      </c>
      <c r="H1988" s="49" t="e">
        <f t="shared" si="214"/>
        <v>#REF!</v>
      </c>
      <c r="I1988" s="49" t="e">
        <f t="shared" si="214"/>
        <v>#REF!</v>
      </c>
      <c r="J1988" s="116"/>
      <c r="K1988" s="116"/>
      <c r="L1988" s="116"/>
      <c r="N1988" s="49">
        <v>13.606400000000001</v>
      </c>
      <c r="O1988" s="49">
        <v>18.599</v>
      </c>
      <c r="P1988" s="49">
        <v>24</v>
      </c>
    </row>
    <row r="1989" spans="1:16" x14ac:dyDescent="0.3">
      <c r="A1989" s="49">
        <v>1943</v>
      </c>
      <c r="B1989" s="115">
        <f t="shared" si="210"/>
        <v>0.21210346510492922</v>
      </c>
      <c r="C1989" s="49">
        <f t="shared" si="211"/>
        <v>5972.1773964104941</v>
      </c>
      <c r="D1989" s="49">
        <f t="shared" si="212"/>
        <v>5.0980392156862744E-2</v>
      </c>
      <c r="E1989" s="49">
        <f t="shared" si="212"/>
        <v>7.2125490196078418E-2</v>
      </c>
      <c r="F1989" s="49">
        <f t="shared" si="212"/>
        <v>9.4521568627450994E-2</v>
      </c>
      <c r="G1989" s="49" t="e">
        <f t="shared" si="214"/>
        <v>#REF!</v>
      </c>
      <c r="H1989" s="49" t="e">
        <f t="shared" si="214"/>
        <v>#REF!</v>
      </c>
      <c r="I1989" s="49" t="e">
        <f t="shared" si="214"/>
        <v>#REF!</v>
      </c>
      <c r="J1989" s="116"/>
      <c r="K1989" s="116"/>
      <c r="L1989" s="116"/>
      <c r="N1989" s="49">
        <v>13</v>
      </c>
      <c r="O1989" s="49">
        <v>18.391999999999999</v>
      </c>
      <c r="P1989" s="49">
        <v>24.103000000000002</v>
      </c>
    </row>
    <row r="1990" spans="1:16" x14ac:dyDescent="0.3">
      <c r="A1990" s="49">
        <v>1944</v>
      </c>
      <c r="B1990" s="115">
        <f t="shared" si="210"/>
        <v>0.21010248901903367</v>
      </c>
      <c r="C1990" s="49">
        <f t="shared" si="211"/>
        <v>6029.055276376308</v>
      </c>
      <c r="D1990" s="49">
        <f t="shared" si="212"/>
        <v>5.0826274509803912E-2</v>
      </c>
      <c r="E1990" s="49">
        <f t="shared" si="212"/>
        <v>7.0588235294117646E-2</v>
      </c>
      <c r="F1990" s="49">
        <f t="shared" si="212"/>
        <v>0.10196078431372549</v>
      </c>
      <c r="G1990" s="49" t="e">
        <f t="shared" si="214"/>
        <v>#REF!</v>
      </c>
      <c r="H1990" s="49" t="e">
        <f t="shared" si="214"/>
        <v>#REF!</v>
      </c>
      <c r="I1990" s="49" t="e">
        <f t="shared" si="214"/>
        <v>#REF!</v>
      </c>
      <c r="J1990" s="116"/>
      <c r="K1990" s="116"/>
      <c r="L1990" s="116"/>
      <c r="N1990" s="49">
        <v>12.960699999999999</v>
      </c>
      <c r="O1990" s="49">
        <v>18</v>
      </c>
      <c r="P1990" s="49">
        <v>26</v>
      </c>
    </row>
    <row r="1991" spans="1:16" x14ac:dyDescent="0.3">
      <c r="A1991" s="49">
        <v>1945</v>
      </c>
      <c r="B1991" s="115">
        <f t="shared" si="210"/>
        <v>0.20810151293313811</v>
      </c>
      <c r="C1991" s="49">
        <f t="shared" si="211"/>
        <v>6087.0269617260801</v>
      </c>
      <c r="D1991" s="49">
        <f t="shared" si="212"/>
        <v>4.8075294117647056E-2</v>
      </c>
      <c r="E1991" s="49">
        <f t="shared" si="212"/>
        <v>7.0588235294117646E-2</v>
      </c>
      <c r="F1991" s="49">
        <f t="shared" si="212"/>
        <v>0.1017607843137255</v>
      </c>
      <c r="G1991" s="49" t="e">
        <f t="shared" si="214"/>
        <v>#REF!</v>
      </c>
      <c r="H1991" s="49" t="e">
        <f t="shared" si="214"/>
        <v>#REF!</v>
      </c>
      <c r="I1991" s="49" t="e">
        <f t="shared" si="214"/>
        <v>#REF!</v>
      </c>
      <c r="J1991" s="116"/>
      <c r="K1991" s="116"/>
      <c r="L1991" s="116"/>
      <c r="N1991" s="49">
        <v>12.2592</v>
      </c>
      <c r="O1991" s="49">
        <v>18</v>
      </c>
      <c r="P1991" s="49">
        <v>25.949000000000002</v>
      </c>
    </row>
    <row r="1992" spans="1:16" x14ac:dyDescent="0.3">
      <c r="A1992" s="49">
        <v>1946</v>
      </c>
      <c r="B1992" s="115">
        <f t="shared" si="210"/>
        <v>0.20610053684724255</v>
      </c>
      <c r="C1992" s="49">
        <f t="shared" si="211"/>
        <v>6146.1243108690524</v>
      </c>
      <c r="D1992" s="49">
        <f t="shared" si="212"/>
        <v>4.8319215686274508E-2</v>
      </c>
      <c r="E1992" s="49">
        <f t="shared" si="212"/>
        <v>7.0690196078431369E-2</v>
      </c>
      <c r="F1992" s="49">
        <f t="shared" si="212"/>
        <v>9.8039215686274508E-2</v>
      </c>
      <c r="G1992" s="49" t="e">
        <f t="shared" si="214"/>
        <v>#REF!</v>
      </c>
      <c r="H1992" s="49" t="e">
        <f t="shared" si="214"/>
        <v>#REF!</v>
      </c>
      <c r="I1992" s="49" t="e">
        <f t="shared" si="214"/>
        <v>#REF!</v>
      </c>
      <c r="J1992" s="116"/>
      <c r="K1992" s="116"/>
      <c r="L1992" s="116"/>
      <c r="N1992" s="49">
        <v>12.321400000000001</v>
      </c>
      <c r="O1992" s="49">
        <v>18.026</v>
      </c>
      <c r="P1992" s="49">
        <v>25</v>
      </c>
    </row>
    <row r="1993" spans="1:16" x14ac:dyDescent="0.3">
      <c r="A1993" s="49">
        <v>1947</v>
      </c>
      <c r="B1993" s="115">
        <f t="shared" si="210"/>
        <v>0.204099560761347</v>
      </c>
      <c r="C1993" s="49">
        <f t="shared" si="211"/>
        <v>6206.3804315638463</v>
      </c>
      <c r="D1993" s="49">
        <f t="shared" si="212"/>
        <v>5.0980392156862744E-2</v>
      </c>
      <c r="E1993" s="49">
        <f t="shared" si="212"/>
        <v>7.2505882352941184E-2</v>
      </c>
      <c r="F1993" s="49">
        <f t="shared" si="212"/>
        <v>9.7258823529411745E-2</v>
      </c>
      <c r="G1993" s="49" t="e">
        <f t="shared" si="214"/>
        <v>#REF!</v>
      </c>
      <c r="H1993" s="49" t="e">
        <f t="shared" si="214"/>
        <v>#REF!</v>
      </c>
      <c r="I1993" s="49" t="e">
        <f t="shared" si="214"/>
        <v>#REF!</v>
      </c>
      <c r="J1993" s="116"/>
      <c r="K1993" s="116"/>
      <c r="L1993" s="116"/>
      <c r="N1993" s="49">
        <v>13</v>
      </c>
      <c r="O1993" s="49">
        <v>18.489000000000001</v>
      </c>
      <c r="P1993" s="49">
        <v>24.800999999999998</v>
      </c>
    </row>
    <row r="1994" spans="1:16" x14ac:dyDescent="0.3">
      <c r="A1994" s="49">
        <v>1948</v>
      </c>
      <c r="B1994" s="115">
        <f t="shared" si="210"/>
        <v>0.20209858467545141</v>
      </c>
      <c r="C1994" s="49">
        <f t="shared" si="211"/>
        <v>6267.8297427674497</v>
      </c>
      <c r="D1994" s="49">
        <f t="shared" si="212"/>
        <v>5.0593725490196077E-2</v>
      </c>
      <c r="E1994" s="49">
        <f t="shared" si="212"/>
        <v>7.2411764705882342E-2</v>
      </c>
      <c r="F1994" s="49">
        <f t="shared" si="212"/>
        <v>8.2352941176470587E-2</v>
      </c>
      <c r="G1994" s="49" t="e">
        <f t="shared" si="214"/>
        <v>#REF!</v>
      </c>
      <c r="H1994" s="49" t="e">
        <f t="shared" si="214"/>
        <v>#REF!</v>
      </c>
      <c r="I1994" s="49" t="e">
        <f t="shared" si="214"/>
        <v>#REF!</v>
      </c>
      <c r="J1994" s="116"/>
      <c r="K1994" s="116"/>
      <c r="L1994" s="116"/>
      <c r="N1994" s="49">
        <v>12.901400000000001</v>
      </c>
      <c r="O1994" s="49">
        <v>18.465</v>
      </c>
      <c r="P1994" s="49">
        <v>21</v>
      </c>
    </row>
    <row r="1995" spans="1:16" x14ac:dyDescent="0.3">
      <c r="A1995" s="49">
        <v>1949</v>
      </c>
      <c r="B1995" s="115">
        <f t="shared" si="210"/>
        <v>0.20009760858955586</v>
      </c>
      <c r="C1995" s="49">
        <f t="shared" si="211"/>
        <v>6330.5080401951245</v>
      </c>
      <c r="D1995" s="49">
        <f t="shared" si="212"/>
        <v>4.3137254901960784E-2</v>
      </c>
      <c r="E1995" s="49">
        <f t="shared" si="212"/>
        <v>7.2313725490196087E-2</v>
      </c>
      <c r="F1995" s="49">
        <f t="shared" si="212"/>
        <v>8.273725490196078E-2</v>
      </c>
      <c r="G1995" s="49" t="e">
        <f t="shared" si="214"/>
        <v>#REF!</v>
      </c>
      <c r="H1995" s="49" t="e">
        <f t="shared" si="214"/>
        <v>#REF!</v>
      </c>
      <c r="I1995" s="49" t="e">
        <f t="shared" si="214"/>
        <v>#REF!</v>
      </c>
      <c r="J1995" s="116"/>
      <c r="K1995" s="116"/>
      <c r="L1995" s="116"/>
      <c r="N1995" s="49">
        <v>11</v>
      </c>
      <c r="O1995" s="49">
        <v>18.440000000000001</v>
      </c>
      <c r="P1995" s="49">
        <v>21.097999999999999</v>
      </c>
    </row>
    <row r="1996" spans="1:16" x14ac:dyDescent="0.3">
      <c r="A1996" s="49">
        <v>1950</v>
      </c>
      <c r="B1996" s="115">
        <f t="shared" si="210"/>
        <v>0.1980966325036603</v>
      </c>
      <c r="C1996" s="49">
        <f t="shared" si="211"/>
        <v>6394.4525658536604</v>
      </c>
      <c r="D1996" s="49">
        <f t="shared" si="212"/>
        <v>4.3400784313725488E-2</v>
      </c>
      <c r="E1996" s="49">
        <f t="shared" si="212"/>
        <v>7.2329411764705878E-2</v>
      </c>
      <c r="F1996" s="49">
        <f t="shared" si="212"/>
        <v>9.0196078431372548E-2</v>
      </c>
      <c r="G1996" s="49" t="e">
        <f t="shared" si="214"/>
        <v>#REF!</v>
      </c>
      <c r="H1996" s="49" t="e">
        <f t="shared" si="214"/>
        <v>#REF!</v>
      </c>
      <c r="I1996" s="49" t="e">
        <f t="shared" si="214"/>
        <v>#REF!</v>
      </c>
      <c r="J1996" s="116"/>
      <c r="K1996" s="116"/>
      <c r="L1996" s="116"/>
      <c r="N1996" s="49">
        <v>11.0672</v>
      </c>
      <c r="O1996" s="49">
        <v>18.443999999999999</v>
      </c>
      <c r="P1996" s="49">
        <v>23</v>
      </c>
    </row>
    <row r="1997" spans="1:16" x14ac:dyDescent="0.3">
      <c r="A1997" s="49">
        <v>1951</v>
      </c>
      <c r="B1997" s="115">
        <f t="shared" si="210"/>
        <v>0.19609565641776475</v>
      </c>
      <c r="C1997" s="49">
        <f t="shared" si="211"/>
        <v>6459.7020818317596</v>
      </c>
      <c r="D1997" s="49">
        <f t="shared" si="212"/>
        <v>4.8695294117647052E-2</v>
      </c>
      <c r="E1997" s="49">
        <f t="shared" si="212"/>
        <v>7.4509803921568626E-2</v>
      </c>
      <c r="F1997" s="49">
        <f t="shared" si="212"/>
        <v>9.0196078431372548E-2</v>
      </c>
      <c r="G1997" s="49" t="e">
        <f t="shared" si="214"/>
        <v>#REF!</v>
      </c>
      <c r="H1997" s="49" t="e">
        <f t="shared" si="214"/>
        <v>#REF!</v>
      </c>
      <c r="I1997" s="49" t="e">
        <f t="shared" si="214"/>
        <v>#REF!</v>
      </c>
      <c r="J1997" s="116"/>
      <c r="K1997" s="116"/>
      <c r="L1997" s="116"/>
      <c r="N1997" s="49">
        <v>12.417299999999999</v>
      </c>
      <c r="O1997" s="49">
        <v>19</v>
      </c>
      <c r="P1997" s="49">
        <v>23</v>
      </c>
    </row>
    <row r="1998" spans="1:16" x14ac:dyDescent="0.3">
      <c r="A1998" s="49">
        <v>1952</v>
      </c>
      <c r="B1998" s="115">
        <f t="shared" si="210"/>
        <v>0.19409468033186919</v>
      </c>
      <c r="C1998" s="49">
        <f t="shared" si="211"/>
        <v>6526.2969486547672</v>
      </c>
      <c r="D1998" s="49">
        <f t="shared" si="212"/>
        <v>4.8798431372549023E-2</v>
      </c>
      <c r="E1998" s="49">
        <f t="shared" si="212"/>
        <v>7.4392156862745085E-2</v>
      </c>
      <c r="F1998" s="49">
        <f t="shared" si="212"/>
        <v>9.0196078431372548E-2</v>
      </c>
      <c r="G1998" s="49" t="e">
        <f t="shared" si="214"/>
        <v>#REF!</v>
      </c>
      <c r="H1998" s="49" t="e">
        <f t="shared" si="214"/>
        <v>#REF!</v>
      </c>
      <c r="I1998" s="49" t="e">
        <f t="shared" si="214"/>
        <v>#REF!</v>
      </c>
      <c r="J1998" s="116"/>
      <c r="K1998" s="116"/>
      <c r="L1998" s="116"/>
      <c r="N1998" s="49">
        <v>12.4436</v>
      </c>
      <c r="O1998" s="49">
        <v>18.97</v>
      </c>
      <c r="P1998" s="49">
        <v>23</v>
      </c>
    </row>
    <row r="1999" spans="1:16" x14ac:dyDescent="0.3">
      <c r="A1999" s="49">
        <v>1953</v>
      </c>
      <c r="B1999" s="115">
        <f t="shared" si="210"/>
        <v>0.19209370424597363</v>
      </c>
      <c r="C1999" s="49">
        <f t="shared" si="211"/>
        <v>6594.2792085365872</v>
      </c>
      <c r="D1999" s="49">
        <f t="shared" si="212"/>
        <v>4.8901960784313726E-2</v>
      </c>
      <c r="E1999" s="49">
        <f t="shared" si="212"/>
        <v>7.1749019607843134E-2</v>
      </c>
      <c r="F1999" s="49">
        <f t="shared" si="212"/>
        <v>9.0749019607843123E-2</v>
      </c>
      <c r="G1999" s="49" t="e">
        <f t="shared" ref="G1999:I2014" si="215">G1998</f>
        <v>#REF!</v>
      </c>
      <c r="H1999" s="49" t="e">
        <f t="shared" si="215"/>
        <v>#REF!</v>
      </c>
      <c r="I1999" s="49" t="e">
        <f t="shared" si="215"/>
        <v>#REF!</v>
      </c>
      <c r="J1999" s="116"/>
      <c r="K1999" s="116"/>
      <c r="L1999" s="116"/>
      <c r="N1999" s="49">
        <v>12.47</v>
      </c>
      <c r="O1999" s="49">
        <v>18.295999999999999</v>
      </c>
      <c r="P1999" s="49">
        <v>23.140999999999998</v>
      </c>
    </row>
    <row r="2000" spans="1:16" x14ac:dyDescent="0.3">
      <c r="A2000" s="49">
        <v>1954</v>
      </c>
      <c r="B2000" s="115">
        <f t="shared" si="210"/>
        <v>0.19009272816007808</v>
      </c>
      <c r="C2000" s="49">
        <f t="shared" si="211"/>
        <v>6663.6926738896045</v>
      </c>
      <c r="D2000" s="49">
        <f t="shared" si="212"/>
        <v>4.891490196078431E-2</v>
      </c>
      <c r="E2000" s="49">
        <f t="shared" si="212"/>
        <v>6.8219607843137256E-2</v>
      </c>
      <c r="F2000" s="49">
        <f t="shared" si="212"/>
        <v>0.10196078431372549</v>
      </c>
      <c r="G2000" s="49" t="e">
        <f t="shared" si="215"/>
        <v>#REF!</v>
      </c>
      <c r="H2000" s="49" t="e">
        <f t="shared" si="215"/>
        <v>#REF!</v>
      </c>
      <c r="I2000" s="49" t="e">
        <f t="shared" si="215"/>
        <v>#REF!</v>
      </c>
      <c r="J2000" s="116"/>
      <c r="K2000" s="116"/>
      <c r="L2000" s="116"/>
      <c r="N2000" s="49">
        <v>12.4733</v>
      </c>
      <c r="O2000" s="49">
        <v>17.396000000000001</v>
      </c>
      <c r="P2000" s="49">
        <v>26</v>
      </c>
    </row>
    <row r="2001" spans="1:16" x14ac:dyDescent="0.3">
      <c r="A2001" s="49">
        <v>1955</v>
      </c>
      <c r="B2001" s="115">
        <f t="shared" si="210"/>
        <v>0.18809175207418252</v>
      </c>
      <c r="C2001" s="49">
        <f t="shared" si="211"/>
        <v>6734.5830214841744</v>
      </c>
      <c r="D2001" s="49">
        <f t="shared" si="212"/>
        <v>4.7058823529411764E-2</v>
      </c>
      <c r="E2001" s="49">
        <f t="shared" si="212"/>
        <v>7.4690196078431373E-2</v>
      </c>
      <c r="F2001" s="49">
        <f t="shared" si="212"/>
        <v>0.10196078431372549</v>
      </c>
      <c r="G2001" s="49" t="e">
        <f t="shared" si="215"/>
        <v>#REF!</v>
      </c>
      <c r="H2001" s="49" t="e">
        <f t="shared" si="215"/>
        <v>#REF!</v>
      </c>
      <c r="I2001" s="49" t="e">
        <f t="shared" si="215"/>
        <v>#REF!</v>
      </c>
      <c r="J2001" s="116"/>
      <c r="K2001" s="116"/>
      <c r="L2001" s="116"/>
      <c r="N2001" s="49">
        <v>12</v>
      </c>
      <c r="O2001" s="49">
        <v>19.045999999999999</v>
      </c>
      <c r="P2001" s="49">
        <v>26</v>
      </c>
    </row>
    <row r="2002" spans="1:16" x14ac:dyDescent="0.3">
      <c r="A2002" s="49">
        <v>1956</v>
      </c>
      <c r="B2002" s="115">
        <f t="shared" si="210"/>
        <v>0.18609077598828697</v>
      </c>
      <c r="C2002" s="49">
        <f t="shared" si="211"/>
        <v>6806.997892682929</v>
      </c>
      <c r="D2002" s="49">
        <f t="shared" si="212"/>
        <v>4.7156470588235293E-2</v>
      </c>
      <c r="E2002" s="49">
        <f t="shared" si="212"/>
        <v>7.8254901960784301E-2</v>
      </c>
      <c r="F2002" s="49">
        <f t="shared" si="212"/>
        <v>0.10196078431372549</v>
      </c>
      <c r="G2002" s="49" t="e">
        <f t="shared" si="215"/>
        <v>#REF!</v>
      </c>
      <c r="H2002" s="49" t="e">
        <f t="shared" si="215"/>
        <v>#REF!</v>
      </c>
      <c r="I2002" s="49" t="e">
        <f t="shared" si="215"/>
        <v>#REF!</v>
      </c>
      <c r="J2002" s="116"/>
      <c r="K2002" s="116"/>
      <c r="L2002" s="116"/>
      <c r="N2002" s="49">
        <v>12.024900000000001</v>
      </c>
      <c r="O2002" s="49">
        <v>19.954999999999998</v>
      </c>
      <c r="P2002" s="49">
        <v>26</v>
      </c>
    </row>
    <row r="2003" spans="1:16" x14ac:dyDescent="0.3">
      <c r="A2003" s="49">
        <v>1957</v>
      </c>
      <c r="B2003" s="115">
        <f t="shared" si="210"/>
        <v>0.18408979990239141</v>
      </c>
      <c r="C2003" s="49">
        <f t="shared" si="211"/>
        <v>6880.9870002120906</v>
      </c>
      <c r="D2003" s="49">
        <f t="shared" si="212"/>
        <v>4.9315294117647061E-2</v>
      </c>
      <c r="E2003" s="49">
        <f t="shared" si="212"/>
        <v>7.4333333333333335E-2</v>
      </c>
      <c r="F2003" s="49">
        <f t="shared" si="212"/>
        <v>0.10160784313725489</v>
      </c>
      <c r="G2003" s="49" t="e">
        <f t="shared" si="215"/>
        <v>#REF!</v>
      </c>
      <c r="H2003" s="49" t="e">
        <f t="shared" si="215"/>
        <v>#REF!</v>
      </c>
      <c r="I2003" s="49" t="e">
        <f t="shared" si="215"/>
        <v>#REF!</v>
      </c>
      <c r="J2003" s="116"/>
      <c r="K2003" s="116"/>
      <c r="L2003" s="116"/>
      <c r="N2003" s="49">
        <v>12.5754</v>
      </c>
      <c r="O2003" s="49">
        <v>18.954999999999998</v>
      </c>
      <c r="P2003" s="49">
        <v>25.91</v>
      </c>
    </row>
    <row r="2004" spans="1:16" x14ac:dyDescent="0.3">
      <c r="A2004" s="49">
        <v>1958</v>
      </c>
      <c r="B2004" s="115">
        <f t="shared" si="210"/>
        <v>0.18208882381649585</v>
      </c>
      <c r="C2004" s="49">
        <f t="shared" si="211"/>
        <v>6956.6022419726633</v>
      </c>
      <c r="D2004" s="49">
        <f t="shared" si="212"/>
        <v>4.9418823529411772E-2</v>
      </c>
      <c r="E2004" s="49">
        <f t="shared" si="212"/>
        <v>7.0799999999999988E-2</v>
      </c>
      <c r="F2004" s="49">
        <f t="shared" si="212"/>
        <v>9.4117647058823528E-2</v>
      </c>
      <c r="G2004" s="49" t="e">
        <f t="shared" si="215"/>
        <v>#REF!</v>
      </c>
      <c r="H2004" s="49" t="e">
        <f t="shared" si="215"/>
        <v>#REF!</v>
      </c>
      <c r="I2004" s="49" t="e">
        <f t="shared" si="215"/>
        <v>#REF!</v>
      </c>
      <c r="J2004" s="116"/>
      <c r="K2004" s="116"/>
      <c r="L2004" s="116"/>
      <c r="N2004" s="49">
        <v>12.601800000000001</v>
      </c>
      <c r="O2004" s="49">
        <v>18.053999999999998</v>
      </c>
      <c r="P2004" s="49">
        <v>24</v>
      </c>
    </row>
    <row r="2005" spans="1:16" x14ac:dyDescent="0.3">
      <c r="A2005" s="49">
        <v>1959</v>
      </c>
      <c r="B2005" s="115">
        <f t="shared" si="210"/>
        <v>0.18008784773060027</v>
      </c>
      <c r="C2005" s="49">
        <f t="shared" si="211"/>
        <v>7033.8978224390275</v>
      </c>
      <c r="D2005" s="49">
        <f t="shared" si="212"/>
        <v>4.9521960784313722E-2</v>
      </c>
      <c r="E2005" s="49">
        <f t="shared" si="212"/>
        <v>7.5105882352941189E-2</v>
      </c>
      <c r="F2005" s="49">
        <f t="shared" si="212"/>
        <v>9.4462745098039216E-2</v>
      </c>
      <c r="G2005" s="49" t="e">
        <f t="shared" si="215"/>
        <v>#REF!</v>
      </c>
      <c r="H2005" s="49" t="e">
        <f t="shared" si="215"/>
        <v>#REF!</v>
      </c>
      <c r="I2005" s="49" t="e">
        <f t="shared" si="215"/>
        <v>#REF!</v>
      </c>
      <c r="J2005" s="116"/>
      <c r="K2005" s="116"/>
      <c r="L2005" s="116"/>
      <c r="N2005" s="49">
        <v>12.6281</v>
      </c>
      <c r="O2005" s="49">
        <v>19.152000000000001</v>
      </c>
      <c r="P2005" s="49">
        <v>24.088000000000001</v>
      </c>
    </row>
    <row r="2006" spans="1:16" x14ac:dyDescent="0.3">
      <c r="A2006" s="49">
        <v>1960</v>
      </c>
      <c r="B2006" s="115">
        <f t="shared" si="210"/>
        <v>0.17808687164470471</v>
      </c>
      <c r="C2006" s="49">
        <f t="shared" si="211"/>
        <v>7112.9303822417123</v>
      </c>
      <c r="D2006" s="49">
        <f t="shared" si="212"/>
        <v>4.9572549019607844E-2</v>
      </c>
      <c r="E2006" s="49">
        <f t="shared" si="212"/>
        <v>7.1231372549019623E-2</v>
      </c>
      <c r="F2006" s="49">
        <f t="shared" si="212"/>
        <v>0.10196078431372549</v>
      </c>
      <c r="G2006" s="49" t="e">
        <f t="shared" si="215"/>
        <v>#REF!</v>
      </c>
      <c r="H2006" s="49" t="e">
        <f t="shared" si="215"/>
        <v>#REF!</v>
      </c>
      <c r="I2006" s="49" t="e">
        <f t="shared" si="215"/>
        <v>#REF!</v>
      </c>
      <c r="J2006" s="116"/>
      <c r="K2006" s="116"/>
      <c r="L2006" s="116"/>
      <c r="N2006" s="49">
        <v>12.641</v>
      </c>
      <c r="O2006" s="49">
        <v>18.164000000000001</v>
      </c>
      <c r="P2006" s="49">
        <v>26</v>
      </c>
    </row>
    <row r="2007" spans="1:16" x14ac:dyDescent="0.3">
      <c r="A2007" s="49">
        <v>1961</v>
      </c>
      <c r="B2007" s="115">
        <f t="shared" si="210"/>
        <v>0.17608589555880916</v>
      </c>
      <c r="C2007" s="49">
        <f t="shared" si="211"/>
        <v>7193.7591365853687</v>
      </c>
      <c r="D2007" s="49">
        <f t="shared" si="212"/>
        <v>4.8310588235294119E-2</v>
      </c>
      <c r="E2007" s="49">
        <f t="shared" si="212"/>
        <v>7.0756862745098043E-2</v>
      </c>
      <c r="F2007" s="49">
        <f t="shared" si="212"/>
        <v>0.10196078431372549</v>
      </c>
      <c r="G2007" s="49" t="e">
        <f t="shared" si="215"/>
        <v>#REF!</v>
      </c>
      <c r="H2007" s="49" t="e">
        <f t="shared" si="215"/>
        <v>#REF!</v>
      </c>
      <c r="I2007" s="49" t="e">
        <f t="shared" si="215"/>
        <v>#REF!</v>
      </c>
      <c r="J2007" s="116"/>
      <c r="K2007" s="116"/>
      <c r="L2007" s="116"/>
      <c r="N2007" s="49">
        <v>12.3192</v>
      </c>
      <c r="O2007" s="49">
        <v>18.042999999999999</v>
      </c>
      <c r="P2007" s="49">
        <v>26</v>
      </c>
    </row>
    <row r="2008" spans="1:16" x14ac:dyDescent="0.3">
      <c r="A2008" s="49">
        <v>1962</v>
      </c>
      <c r="B2008" s="115">
        <f t="shared" si="210"/>
        <v>0.1740849194729136</v>
      </c>
      <c r="C2008" s="49">
        <f t="shared" si="211"/>
        <v>7276.4460232127867</v>
      </c>
      <c r="D2008" s="49">
        <f t="shared" si="212"/>
        <v>4.8207058823529408E-2</v>
      </c>
      <c r="E2008" s="49">
        <f t="shared" si="212"/>
        <v>7.4654901960784309E-2</v>
      </c>
      <c r="F2008" s="49">
        <f t="shared" si="212"/>
        <v>0.10196078431372549</v>
      </c>
      <c r="G2008" s="49" t="e">
        <f t="shared" si="215"/>
        <v>#REF!</v>
      </c>
      <c r="H2008" s="49" t="e">
        <f t="shared" si="215"/>
        <v>#REF!</v>
      </c>
      <c r="I2008" s="49" t="e">
        <f t="shared" si="215"/>
        <v>#REF!</v>
      </c>
      <c r="J2008" s="116"/>
      <c r="K2008" s="116"/>
      <c r="L2008" s="116"/>
      <c r="N2008" s="49">
        <v>12.2928</v>
      </c>
      <c r="O2008" s="49">
        <v>19.036999999999999</v>
      </c>
      <c r="P2008" s="49">
        <v>26</v>
      </c>
    </row>
    <row r="2009" spans="1:16" x14ac:dyDescent="0.3">
      <c r="A2009" s="49">
        <v>1963</v>
      </c>
      <c r="B2009" s="115">
        <f t="shared" si="210"/>
        <v>0.17208394338701805</v>
      </c>
      <c r="C2009" s="49">
        <f t="shared" si="211"/>
        <v>7361.0558606920049</v>
      </c>
      <c r="D2009" s="49">
        <f t="shared" si="212"/>
        <v>4.8103921568627458E-2</v>
      </c>
      <c r="E2009" s="49">
        <f t="shared" si="212"/>
        <v>7.7878431372549031E-2</v>
      </c>
      <c r="F2009" s="49">
        <f t="shared" si="212"/>
        <v>0.10196078431372549</v>
      </c>
      <c r="G2009" s="49" t="e">
        <f t="shared" si="215"/>
        <v>#REF!</v>
      </c>
      <c r="H2009" s="49" t="e">
        <f t="shared" si="215"/>
        <v>#REF!</v>
      </c>
      <c r="I2009" s="49" t="e">
        <f t="shared" si="215"/>
        <v>#REF!</v>
      </c>
      <c r="J2009" s="116"/>
      <c r="K2009" s="116"/>
      <c r="L2009" s="116"/>
      <c r="N2009" s="49">
        <v>12.266500000000001</v>
      </c>
      <c r="O2009" s="49">
        <v>19.859000000000002</v>
      </c>
      <c r="P2009" s="49">
        <v>26</v>
      </c>
    </row>
    <row r="2010" spans="1:16" x14ac:dyDescent="0.3">
      <c r="A2010" s="49">
        <v>1964</v>
      </c>
      <c r="B2010" s="115">
        <f t="shared" si="210"/>
        <v>0.17008296730112249</v>
      </c>
      <c r="C2010" s="49">
        <f t="shared" si="211"/>
        <v>7447.6565178766168</v>
      </c>
      <c r="D2010" s="49">
        <f t="shared" si="212"/>
        <v>4.8202352941176474E-2</v>
      </c>
      <c r="E2010" s="49">
        <f t="shared" si="212"/>
        <v>7.4243137254901947E-2</v>
      </c>
      <c r="F2010" s="49">
        <f t="shared" si="212"/>
        <v>0.10196078431372549</v>
      </c>
      <c r="G2010" s="49" t="e">
        <f t="shared" si="215"/>
        <v>#REF!</v>
      </c>
      <c r="H2010" s="49" t="e">
        <f t="shared" si="215"/>
        <v>#REF!</v>
      </c>
      <c r="I2010" s="49" t="e">
        <f t="shared" si="215"/>
        <v>#REF!</v>
      </c>
      <c r="J2010" s="116"/>
      <c r="K2010" s="116"/>
      <c r="L2010" s="116"/>
      <c r="N2010" s="49">
        <v>12.291600000000001</v>
      </c>
      <c r="O2010" s="49">
        <v>18.931999999999999</v>
      </c>
      <c r="P2010" s="49">
        <v>26</v>
      </c>
    </row>
    <row r="2011" spans="1:16" x14ac:dyDescent="0.3">
      <c r="A2011" s="49">
        <v>1965</v>
      </c>
      <c r="B2011" s="115">
        <f t="shared" si="210"/>
        <v>0.16808199121522693</v>
      </c>
      <c r="C2011" s="49">
        <f t="shared" si="211"/>
        <v>7536.3190954703859</v>
      </c>
      <c r="D2011" s="49">
        <f t="shared" si="212"/>
        <v>5.2656862745098038E-2</v>
      </c>
      <c r="E2011" s="49">
        <f t="shared" si="212"/>
        <v>7.4705882352941178E-2</v>
      </c>
      <c r="F2011" s="49">
        <f t="shared" si="212"/>
        <v>0.1018</v>
      </c>
      <c r="G2011" s="49" t="e">
        <f t="shared" si="215"/>
        <v>#REF!</v>
      </c>
      <c r="H2011" s="49" t="e">
        <f t="shared" si="215"/>
        <v>#REF!</v>
      </c>
      <c r="I2011" s="49" t="e">
        <f t="shared" si="215"/>
        <v>#REF!</v>
      </c>
      <c r="J2011" s="116"/>
      <c r="K2011" s="116"/>
      <c r="L2011" s="116"/>
      <c r="N2011" s="49">
        <v>13.4275</v>
      </c>
      <c r="O2011" s="49">
        <v>19.05</v>
      </c>
      <c r="P2011" s="49">
        <v>25.959</v>
      </c>
    </row>
    <row r="2012" spans="1:16" x14ac:dyDescent="0.3">
      <c r="A2012" s="49">
        <v>1966</v>
      </c>
      <c r="B2012" s="115">
        <f t="shared" si="210"/>
        <v>0.16608101512933138</v>
      </c>
      <c r="C2012" s="49">
        <f t="shared" si="211"/>
        <v>7627.1181207170166</v>
      </c>
      <c r="D2012" s="49">
        <f t="shared" si="212"/>
        <v>5.2390588235294119E-2</v>
      </c>
      <c r="E2012" s="49">
        <f t="shared" si="212"/>
        <v>7.4607843137254895E-2</v>
      </c>
      <c r="F2012" s="49">
        <f t="shared" si="212"/>
        <v>9.8039215686274508E-2</v>
      </c>
      <c r="G2012" s="49" t="e">
        <f t="shared" si="215"/>
        <v>#REF!</v>
      </c>
      <c r="H2012" s="49" t="e">
        <f t="shared" si="215"/>
        <v>#REF!</v>
      </c>
      <c r="I2012" s="49" t="e">
        <f t="shared" si="215"/>
        <v>#REF!</v>
      </c>
      <c r="J2012" s="116"/>
      <c r="K2012" s="116"/>
      <c r="L2012" s="116"/>
      <c r="N2012" s="49">
        <v>13.3596</v>
      </c>
      <c r="O2012" s="49">
        <v>19.024999999999999</v>
      </c>
      <c r="P2012" s="49">
        <v>25</v>
      </c>
    </row>
    <row r="2013" spans="1:16" x14ac:dyDescent="0.3">
      <c r="A2013" s="49">
        <v>1967</v>
      </c>
      <c r="B2013" s="115">
        <f t="shared" si="210"/>
        <v>0.16408003904343582</v>
      </c>
      <c r="C2013" s="49">
        <f t="shared" si="211"/>
        <v>7720.1317563355169</v>
      </c>
      <c r="D2013" s="49">
        <f t="shared" si="212"/>
        <v>5.0980392156862744E-2</v>
      </c>
      <c r="E2013" s="49">
        <f t="shared" si="212"/>
        <v>7.4513725490196081E-2</v>
      </c>
      <c r="F2013" s="49">
        <f t="shared" si="212"/>
        <v>9.8039215686274508E-2</v>
      </c>
      <c r="G2013" s="49" t="e">
        <f t="shared" si="215"/>
        <v>#REF!</v>
      </c>
      <c r="H2013" s="49" t="e">
        <f t="shared" si="215"/>
        <v>#REF!</v>
      </c>
      <c r="I2013" s="49" t="e">
        <f t="shared" si="215"/>
        <v>#REF!</v>
      </c>
      <c r="J2013" s="116"/>
      <c r="K2013" s="116"/>
      <c r="L2013" s="116"/>
      <c r="N2013" s="49">
        <v>13</v>
      </c>
      <c r="O2013" s="49">
        <v>19.001000000000001</v>
      </c>
      <c r="P2013" s="49">
        <v>25</v>
      </c>
    </row>
    <row r="2014" spans="1:16" x14ac:dyDescent="0.3">
      <c r="A2014" s="49">
        <v>1968</v>
      </c>
      <c r="B2014" s="115">
        <f t="shared" si="210"/>
        <v>0.16207906295754027</v>
      </c>
      <c r="C2014" s="49">
        <f t="shared" si="211"/>
        <v>7815.4420249322511</v>
      </c>
      <c r="D2014" s="49">
        <f t="shared" si="212"/>
        <v>5.0959607843137252E-2</v>
      </c>
      <c r="E2014" s="49">
        <f t="shared" si="212"/>
        <v>7.4509803921568626E-2</v>
      </c>
      <c r="F2014" s="49">
        <f t="shared" si="212"/>
        <v>9.822352941176471E-2</v>
      </c>
      <c r="G2014" s="49" t="e">
        <f t="shared" si="215"/>
        <v>#REF!</v>
      </c>
      <c r="H2014" s="49" t="e">
        <f t="shared" si="215"/>
        <v>#REF!</v>
      </c>
      <c r="I2014" s="49" t="e">
        <f t="shared" si="215"/>
        <v>#REF!</v>
      </c>
      <c r="J2014" s="116"/>
      <c r="K2014" s="116"/>
      <c r="L2014" s="116"/>
      <c r="N2014" s="49">
        <v>12.9947</v>
      </c>
      <c r="O2014" s="49">
        <v>19</v>
      </c>
      <c r="P2014" s="49">
        <v>25.047000000000001</v>
      </c>
    </row>
    <row r="2015" spans="1:16" x14ac:dyDescent="0.3">
      <c r="A2015" s="49">
        <v>1969</v>
      </c>
      <c r="B2015" s="115">
        <f t="shared" si="210"/>
        <v>0.16007808687164471</v>
      </c>
      <c r="C2015" s="49">
        <f t="shared" si="211"/>
        <v>7913.1350502439045</v>
      </c>
      <c r="D2015" s="49">
        <f t="shared" si="212"/>
        <v>5.0555686274509806E-2</v>
      </c>
      <c r="E2015" s="49">
        <f t="shared" si="212"/>
        <v>7.4662745098039218E-2</v>
      </c>
      <c r="F2015" s="49">
        <f t="shared" si="212"/>
        <v>9.8682352941176485E-2</v>
      </c>
      <c r="G2015" s="49" t="e">
        <f t="shared" ref="G2015:I2030" si="216">G2014</f>
        <v>#REF!</v>
      </c>
      <c r="H2015" s="49" t="e">
        <f t="shared" si="216"/>
        <v>#REF!</v>
      </c>
      <c r="I2015" s="49" t="e">
        <f t="shared" si="216"/>
        <v>#REF!</v>
      </c>
      <c r="J2015" s="116"/>
      <c r="K2015" s="116"/>
      <c r="L2015" s="116"/>
      <c r="N2015" s="49">
        <v>12.8917</v>
      </c>
      <c r="O2015" s="49">
        <v>19.039000000000001</v>
      </c>
      <c r="P2015" s="49">
        <v>25.164000000000001</v>
      </c>
    </row>
    <row r="2016" spans="1:16" x14ac:dyDescent="0.3">
      <c r="A2016" s="49">
        <v>1970</v>
      </c>
      <c r="B2016" s="115">
        <f t="shared" si="210"/>
        <v>0.15807711078574913</v>
      </c>
      <c r="C2016" s="49">
        <f t="shared" si="211"/>
        <v>8013.3013167026893</v>
      </c>
      <c r="D2016" s="49">
        <f t="shared" si="212"/>
        <v>5.0822352941176464E-2</v>
      </c>
      <c r="E2016" s="49">
        <f t="shared" si="212"/>
        <v>7.8431372549019607E-2</v>
      </c>
      <c r="F2016" s="49">
        <f t="shared" si="212"/>
        <v>0.10503137254901961</v>
      </c>
      <c r="G2016" s="49" t="e">
        <f t="shared" si="216"/>
        <v>#REF!</v>
      </c>
      <c r="H2016" s="49" t="e">
        <f t="shared" si="216"/>
        <v>#REF!</v>
      </c>
      <c r="I2016" s="49" t="e">
        <f t="shared" si="216"/>
        <v>#REF!</v>
      </c>
      <c r="J2016" s="116"/>
      <c r="K2016" s="116"/>
      <c r="L2016" s="116"/>
      <c r="N2016" s="49">
        <v>12.9597</v>
      </c>
      <c r="O2016" s="49">
        <v>20</v>
      </c>
      <c r="P2016" s="49">
        <v>26.783000000000001</v>
      </c>
    </row>
    <row r="2017" spans="1:16" x14ac:dyDescent="0.3">
      <c r="A2017" s="49">
        <v>1971</v>
      </c>
      <c r="B2017" s="115">
        <f t="shared" si="210"/>
        <v>0.15607613469985357</v>
      </c>
      <c r="C2017" s="49">
        <f t="shared" si="211"/>
        <v>8116.0359489681077</v>
      </c>
      <c r="D2017" s="49">
        <f t="shared" si="212"/>
        <v>5.4901960784313725E-2</v>
      </c>
      <c r="E2017" s="49">
        <f t="shared" si="212"/>
        <v>7.8298039215686274E-2</v>
      </c>
      <c r="F2017" s="49">
        <f t="shared" si="212"/>
        <v>0.10477254901960784</v>
      </c>
      <c r="G2017" s="49" t="e">
        <f t="shared" si="216"/>
        <v>#REF!</v>
      </c>
      <c r="H2017" s="49" t="e">
        <f t="shared" si="216"/>
        <v>#REF!</v>
      </c>
      <c r="I2017" s="49" t="e">
        <f t="shared" si="216"/>
        <v>#REF!</v>
      </c>
      <c r="J2017" s="116"/>
      <c r="K2017" s="116"/>
      <c r="L2017" s="116"/>
      <c r="N2017" s="49">
        <v>14</v>
      </c>
      <c r="O2017" s="49">
        <v>19.966000000000001</v>
      </c>
      <c r="P2017" s="49">
        <v>26.716999999999999</v>
      </c>
    </row>
    <row r="2018" spans="1:16" x14ac:dyDescent="0.3">
      <c r="A2018" s="49">
        <v>1972</v>
      </c>
      <c r="B2018" s="115">
        <f t="shared" si="210"/>
        <v>0.15407515861395801</v>
      </c>
      <c r="C2018" s="49">
        <f t="shared" si="211"/>
        <v>8221.4390132404205</v>
      </c>
      <c r="D2018" s="49">
        <f t="shared" si="212"/>
        <v>5.4758823529411763E-2</v>
      </c>
      <c r="E2018" s="49">
        <f t="shared" si="212"/>
        <v>7.4964705882352947E-2</v>
      </c>
      <c r="F2018" s="49">
        <f t="shared" si="212"/>
        <v>0.1054078431372549</v>
      </c>
      <c r="G2018" s="49" t="e">
        <f t="shared" si="216"/>
        <v>#REF!</v>
      </c>
      <c r="H2018" s="49" t="e">
        <f t="shared" si="216"/>
        <v>#REF!</v>
      </c>
      <c r="I2018" s="49" t="e">
        <f t="shared" si="216"/>
        <v>#REF!</v>
      </c>
      <c r="J2018" s="116"/>
      <c r="K2018" s="116"/>
      <c r="L2018" s="116"/>
      <c r="N2018" s="49">
        <v>13.9635</v>
      </c>
      <c r="O2018" s="49">
        <v>19.116</v>
      </c>
      <c r="P2018" s="49">
        <v>26.879000000000001</v>
      </c>
    </row>
    <row r="2019" spans="1:16" x14ac:dyDescent="0.3">
      <c r="A2019" s="49">
        <v>1973</v>
      </c>
      <c r="B2019" s="115">
        <f t="shared" si="210"/>
        <v>0.15207418252806246</v>
      </c>
      <c r="C2019" s="49">
        <f t="shared" si="211"/>
        <v>8329.6158423620054</v>
      </c>
      <c r="D2019" s="49">
        <f t="shared" si="212"/>
        <v>5.0991764705882348E-2</v>
      </c>
      <c r="E2019" s="49">
        <f t="shared" si="212"/>
        <v>7.4635294117647064E-2</v>
      </c>
      <c r="F2019" s="49">
        <f t="shared" si="212"/>
        <v>0.10493725490196079</v>
      </c>
      <c r="G2019" s="49" t="e">
        <f t="shared" si="216"/>
        <v>#REF!</v>
      </c>
      <c r="H2019" s="49" t="e">
        <f t="shared" si="216"/>
        <v>#REF!</v>
      </c>
      <c r="I2019" s="49" t="e">
        <f t="shared" si="216"/>
        <v>#REF!</v>
      </c>
      <c r="J2019" s="116"/>
      <c r="K2019" s="116"/>
      <c r="L2019" s="116"/>
      <c r="N2019" s="49">
        <v>13.0029</v>
      </c>
      <c r="O2019" s="49">
        <v>19.032</v>
      </c>
      <c r="P2019" s="49">
        <v>26.759</v>
      </c>
    </row>
    <row r="2020" spans="1:16" x14ac:dyDescent="0.3">
      <c r="A2020" s="49">
        <v>1974</v>
      </c>
      <c r="B2020" s="115">
        <f t="shared" si="210"/>
        <v>0.1500732064421669</v>
      </c>
      <c r="C2020" s="49">
        <f t="shared" si="211"/>
        <v>8440.6773869268327</v>
      </c>
      <c r="D2020" s="49">
        <f t="shared" si="212"/>
        <v>5.0980392156862744E-2</v>
      </c>
      <c r="E2020" s="49">
        <f t="shared" si="212"/>
        <v>7.7647058823529416E-2</v>
      </c>
      <c r="F2020" s="49">
        <f t="shared" si="212"/>
        <v>9.5450980392156867E-2</v>
      </c>
      <c r="G2020" s="49" t="e">
        <f t="shared" si="216"/>
        <v>#REF!</v>
      </c>
      <c r="H2020" s="49" t="e">
        <f t="shared" si="216"/>
        <v>#REF!</v>
      </c>
      <c r="I2020" s="49" t="e">
        <f t="shared" si="216"/>
        <v>#REF!</v>
      </c>
      <c r="J2020" s="116"/>
      <c r="K2020" s="116"/>
      <c r="L2020" s="116"/>
      <c r="N2020" s="49">
        <v>13</v>
      </c>
      <c r="O2020" s="49">
        <v>19.8</v>
      </c>
      <c r="P2020" s="49">
        <v>24.34</v>
      </c>
    </row>
    <row r="2021" spans="1:16" x14ac:dyDescent="0.3">
      <c r="A2021" s="49">
        <v>1975</v>
      </c>
      <c r="B2021" s="115">
        <f t="shared" si="210"/>
        <v>0.14807223035627134</v>
      </c>
      <c r="C2021" s="49">
        <f t="shared" si="211"/>
        <v>8554.7405948582764</v>
      </c>
      <c r="D2021" s="49">
        <f t="shared" si="212"/>
        <v>5.0980392156862744E-2</v>
      </c>
      <c r="E2021" s="49">
        <f t="shared" si="212"/>
        <v>7.4537254901960795E-2</v>
      </c>
      <c r="F2021" s="49">
        <f t="shared" si="212"/>
        <v>9.6184313725490189E-2</v>
      </c>
      <c r="G2021" s="49" t="e">
        <f t="shared" si="216"/>
        <v>#REF!</v>
      </c>
      <c r="H2021" s="49" t="e">
        <f t="shared" si="216"/>
        <v>#REF!</v>
      </c>
      <c r="I2021" s="49" t="e">
        <f t="shared" si="216"/>
        <v>#REF!</v>
      </c>
      <c r="J2021" s="116"/>
      <c r="K2021" s="116"/>
      <c r="L2021" s="116"/>
      <c r="N2021" s="49">
        <v>13</v>
      </c>
      <c r="O2021" s="49">
        <v>19.007000000000001</v>
      </c>
      <c r="P2021" s="49">
        <v>24.527000000000001</v>
      </c>
    </row>
    <row r="2022" spans="1:16" x14ac:dyDescent="0.3">
      <c r="A2022" s="49">
        <v>1976</v>
      </c>
      <c r="B2022" s="115">
        <f t="shared" si="210"/>
        <v>0.14607125427037579</v>
      </c>
      <c r="C2022" s="49">
        <f t="shared" si="211"/>
        <v>8671.9288221851002</v>
      </c>
      <c r="D2022" s="49">
        <f t="shared" si="212"/>
        <v>5.0840784313725483E-2</v>
      </c>
      <c r="E2022" s="49">
        <f t="shared" si="212"/>
        <v>7.5505882352941173E-2</v>
      </c>
      <c r="F2022" s="49">
        <f t="shared" si="212"/>
        <v>0.11029411764705882</v>
      </c>
      <c r="G2022" s="49" t="e">
        <f t="shared" si="216"/>
        <v>#REF!</v>
      </c>
      <c r="H2022" s="49" t="e">
        <f t="shared" si="216"/>
        <v>#REF!</v>
      </c>
      <c r="I2022" s="49" t="e">
        <f t="shared" si="216"/>
        <v>#REF!</v>
      </c>
      <c r="J2022" s="116"/>
      <c r="K2022" s="116"/>
      <c r="L2022" s="116"/>
      <c r="N2022" s="49">
        <v>12.964399999999999</v>
      </c>
      <c r="O2022" s="49">
        <v>19.254000000000001</v>
      </c>
      <c r="P2022" s="49">
        <v>28.125</v>
      </c>
    </row>
    <row r="2023" spans="1:16" x14ac:dyDescent="0.3">
      <c r="A2023" s="49">
        <v>1977</v>
      </c>
      <c r="B2023" s="115">
        <f t="shared" si="210"/>
        <v>0.14407027818448023</v>
      </c>
      <c r="C2023" s="49">
        <f t="shared" si="211"/>
        <v>8792.3722780487824</v>
      </c>
      <c r="D2023" s="49">
        <f t="shared" si="212"/>
        <v>4.7058823529411764E-2</v>
      </c>
      <c r="E2023" s="49">
        <f t="shared" si="212"/>
        <v>7.9454901960784308E-2</v>
      </c>
      <c r="F2023" s="49">
        <f t="shared" si="212"/>
        <v>0.10967058823529412</v>
      </c>
      <c r="G2023" s="49" t="e">
        <f t="shared" si="216"/>
        <v>#REF!</v>
      </c>
      <c r="H2023" s="49" t="e">
        <f t="shared" si="216"/>
        <v>#REF!</v>
      </c>
      <c r="I2023" s="49" t="e">
        <f t="shared" si="216"/>
        <v>#REF!</v>
      </c>
      <c r="J2023" s="116"/>
      <c r="K2023" s="116"/>
      <c r="L2023" s="116"/>
      <c r="N2023" s="49">
        <v>12</v>
      </c>
      <c r="O2023" s="49">
        <v>20.260999999999999</v>
      </c>
      <c r="P2023" s="49">
        <v>27.966000000000001</v>
      </c>
    </row>
    <row r="2024" spans="1:16" x14ac:dyDescent="0.3">
      <c r="A2024" s="49">
        <v>1978</v>
      </c>
      <c r="B2024" s="115">
        <f t="shared" si="210"/>
        <v>0.14206930209858468</v>
      </c>
      <c r="C2024" s="49">
        <f t="shared" si="211"/>
        <v>8916.2085073170747</v>
      </c>
      <c r="D2024" s="49">
        <f t="shared" si="212"/>
        <v>4.7602352941176478E-2</v>
      </c>
      <c r="E2024" s="49">
        <f t="shared" si="212"/>
        <v>8.1168627450980399E-2</v>
      </c>
      <c r="F2024" s="49">
        <f t="shared" si="212"/>
        <v>0.10273725490196078</v>
      </c>
      <c r="G2024" s="49" t="e">
        <f t="shared" si="216"/>
        <v>#REF!</v>
      </c>
      <c r="H2024" s="49" t="e">
        <f t="shared" si="216"/>
        <v>#REF!</v>
      </c>
      <c r="I2024" s="49" t="e">
        <f t="shared" si="216"/>
        <v>#REF!</v>
      </c>
      <c r="J2024" s="116"/>
      <c r="K2024" s="116"/>
      <c r="L2024" s="116"/>
      <c r="N2024" s="49">
        <v>12.1386</v>
      </c>
      <c r="O2024" s="49">
        <v>20.698</v>
      </c>
      <c r="P2024" s="49">
        <v>26.198</v>
      </c>
    </row>
    <row r="2025" spans="1:16" x14ac:dyDescent="0.3">
      <c r="A2025" s="49">
        <v>1979</v>
      </c>
      <c r="B2025" s="115">
        <f t="shared" si="210"/>
        <v>0.14006832601268912</v>
      </c>
      <c r="C2025" s="49">
        <f t="shared" si="211"/>
        <v>9043.582914564462</v>
      </c>
      <c r="D2025" s="49">
        <f t="shared" si="212"/>
        <v>6.2745098039215685E-2</v>
      </c>
      <c r="E2025" s="49">
        <f t="shared" si="212"/>
        <v>7.72313725490196E-2</v>
      </c>
      <c r="F2025" s="49">
        <f t="shared" si="212"/>
        <v>0.10258431372549019</v>
      </c>
      <c r="G2025" s="49" t="e">
        <f t="shared" si="216"/>
        <v>#REF!</v>
      </c>
      <c r="H2025" s="49" t="e">
        <f t="shared" si="216"/>
        <v>#REF!</v>
      </c>
      <c r="I2025" s="49" t="e">
        <f t="shared" si="216"/>
        <v>#REF!</v>
      </c>
      <c r="J2025" s="116"/>
      <c r="K2025" s="116"/>
      <c r="L2025" s="116"/>
      <c r="N2025" s="49">
        <v>16</v>
      </c>
      <c r="O2025" s="49">
        <v>19.693999999999999</v>
      </c>
      <c r="P2025" s="49">
        <v>26.158999999999999</v>
      </c>
    </row>
    <row r="2026" spans="1:16" x14ac:dyDescent="0.3">
      <c r="A2026" s="49">
        <v>1980</v>
      </c>
      <c r="B2026" s="115">
        <f t="shared" si="210"/>
        <v>0.13806734992679354</v>
      </c>
      <c r="C2026" s="49">
        <f t="shared" si="211"/>
        <v>9174.649333616122</v>
      </c>
      <c r="D2026" s="49">
        <f t="shared" si="212"/>
        <v>6.2349019607843136E-2</v>
      </c>
      <c r="E2026" s="49">
        <f t="shared" si="212"/>
        <v>7.5749019607843138E-2</v>
      </c>
      <c r="F2026" s="49">
        <f t="shared" si="212"/>
        <v>0.10608235294117646</v>
      </c>
      <c r="G2026" s="49" t="e">
        <f t="shared" si="216"/>
        <v>#REF!</v>
      </c>
      <c r="H2026" s="49" t="e">
        <f t="shared" si="216"/>
        <v>#REF!</v>
      </c>
      <c r="I2026" s="49" t="e">
        <f t="shared" si="216"/>
        <v>#REF!</v>
      </c>
      <c r="J2026" s="116"/>
      <c r="K2026" s="116"/>
      <c r="L2026" s="116"/>
      <c r="N2026" s="49">
        <v>15.898999999999999</v>
      </c>
      <c r="O2026" s="49">
        <v>19.315999999999999</v>
      </c>
      <c r="P2026" s="49">
        <v>27.050999999999998</v>
      </c>
    </row>
    <row r="2027" spans="1:16" x14ac:dyDescent="0.3">
      <c r="A2027" s="49">
        <v>1981</v>
      </c>
      <c r="B2027" s="115">
        <f t="shared" si="210"/>
        <v>0.13606637384089798</v>
      </c>
      <c r="C2027" s="49">
        <f t="shared" si="211"/>
        <v>9309.5706473457722</v>
      </c>
      <c r="D2027" s="49">
        <f t="shared" si="212"/>
        <v>5.0980392156862744E-2</v>
      </c>
      <c r="E2027" s="49">
        <f t="shared" si="212"/>
        <v>7.5886274509803925E-2</v>
      </c>
      <c r="F2027" s="49">
        <f t="shared" si="212"/>
        <v>0.10601176470588236</v>
      </c>
      <c r="G2027" s="49" t="e">
        <f t="shared" si="216"/>
        <v>#REF!</v>
      </c>
      <c r="H2027" s="49" t="e">
        <f t="shared" si="216"/>
        <v>#REF!</v>
      </c>
      <c r="I2027" s="49" t="e">
        <f t="shared" si="216"/>
        <v>#REF!</v>
      </c>
      <c r="J2027" s="116"/>
      <c r="K2027" s="116"/>
      <c r="L2027" s="116"/>
      <c r="N2027" s="49">
        <v>13</v>
      </c>
      <c r="O2027" s="49">
        <v>19.350999999999999</v>
      </c>
      <c r="P2027" s="49">
        <v>27.033000000000001</v>
      </c>
    </row>
    <row r="2028" spans="1:16" x14ac:dyDescent="0.3">
      <c r="A2028" s="49">
        <v>1982</v>
      </c>
      <c r="B2028" s="115">
        <f t="shared" si="210"/>
        <v>0.13406539775500242</v>
      </c>
      <c r="C2028" s="49">
        <f t="shared" si="211"/>
        <v>9448.519462977798</v>
      </c>
      <c r="D2028" s="49">
        <f t="shared" si="212"/>
        <v>5.0852156862745093E-2</v>
      </c>
      <c r="E2028" s="49">
        <f t="shared" si="212"/>
        <v>7.7000000000000013E-2</v>
      </c>
      <c r="F2028" s="49">
        <f t="shared" si="212"/>
        <v>0.11192156862745098</v>
      </c>
      <c r="G2028" s="49" t="e">
        <f t="shared" si="216"/>
        <v>#REF!</v>
      </c>
      <c r="H2028" s="49" t="e">
        <f t="shared" si="216"/>
        <v>#REF!</v>
      </c>
      <c r="I2028" s="49" t="e">
        <f t="shared" si="216"/>
        <v>#REF!</v>
      </c>
      <c r="J2028" s="116"/>
      <c r="K2028" s="116"/>
      <c r="L2028" s="116"/>
      <c r="N2028" s="49">
        <v>12.9673</v>
      </c>
      <c r="O2028" s="49">
        <v>19.635000000000002</v>
      </c>
      <c r="P2028" s="49">
        <v>28.54</v>
      </c>
    </row>
    <row r="2029" spans="1:16" x14ac:dyDescent="0.3">
      <c r="A2029" s="49">
        <v>1983</v>
      </c>
      <c r="B2029" s="115">
        <f t="shared" si="210"/>
        <v>0.13206442166910687</v>
      </c>
      <c r="C2029" s="49">
        <f t="shared" si="211"/>
        <v>9591.6788487804915</v>
      </c>
      <c r="D2029" s="49">
        <f t="shared" si="212"/>
        <v>4.7058823529411764E-2</v>
      </c>
      <c r="E2029" s="49">
        <f t="shared" si="212"/>
        <v>7.7031372549019608E-2</v>
      </c>
      <c r="F2029" s="49">
        <f t="shared" si="212"/>
        <v>0.11155294117647059</v>
      </c>
      <c r="G2029" s="49" t="e">
        <f t="shared" si="216"/>
        <v>#REF!</v>
      </c>
      <c r="H2029" s="49" t="e">
        <f t="shared" si="216"/>
        <v>#REF!</v>
      </c>
      <c r="I2029" s="49" t="e">
        <f t="shared" si="216"/>
        <v>#REF!</v>
      </c>
      <c r="J2029" s="116"/>
      <c r="K2029" s="116"/>
      <c r="L2029" s="116"/>
      <c r="N2029" s="49">
        <v>12</v>
      </c>
      <c r="O2029" s="49">
        <v>19.643000000000001</v>
      </c>
      <c r="P2029" s="49">
        <v>28.446000000000002</v>
      </c>
    </row>
    <row r="2030" spans="1:16" x14ac:dyDescent="0.3">
      <c r="A2030" s="49">
        <v>1984</v>
      </c>
      <c r="B2030" s="115">
        <f t="shared" si="210"/>
        <v>0.13006344558321131</v>
      </c>
      <c r="C2030" s="49">
        <f t="shared" si="211"/>
        <v>9739.2431387617289</v>
      </c>
      <c r="D2030" s="49">
        <f t="shared" si="212"/>
        <v>4.7183137254901968E-2</v>
      </c>
      <c r="E2030" s="49">
        <f t="shared" si="212"/>
        <v>8.0729411764705883E-2</v>
      </c>
      <c r="F2030" s="49">
        <f t="shared" si="212"/>
        <v>0.11237254901960785</v>
      </c>
      <c r="G2030" s="49" t="e">
        <f t="shared" si="216"/>
        <v>#REF!</v>
      </c>
      <c r="H2030" s="49" t="e">
        <f t="shared" si="216"/>
        <v>#REF!</v>
      </c>
      <c r="I2030" s="49" t="e">
        <f t="shared" si="216"/>
        <v>#REF!</v>
      </c>
      <c r="J2030" s="116"/>
      <c r="K2030" s="116"/>
      <c r="L2030" s="116"/>
      <c r="N2030" s="49">
        <v>12.031700000000001</v>
      </c>
      <c r="O2030" s="49">
        <v>20.585999999999999</v>
      </c>
      <c r="P2030" s="49">
        <v>28.655000000000001</v>
      </c>
    </row>
    <row r="2031" spans="1:16" x14ac:dyDescent="0.3">
      <c r="A2031" s="49">
        <v>1985</v>
      </c>
      <c r="B2031" s="115">
        <f t="shared" ref="B2031:B2094" si="217">4.1/2049*(2049-A2031)</f>
        <v>0.12806246949731576</v>
      </c>
      <c r="C2031" s="49">
        <f t="shared" ref="C2031:C2070" si="218">0.4*18.6*78.1*2.18/B2031</f>
        <v>9891.4188128048809</v>
      </c>
      <c r="D2031" s="49">
        <f t="shared" ref="D2031:F2094" si="219">N2031/250/1.02</f>
        <v>5.0980392156862744E-2</v>
      </c>
      <c r="E2031" s="49">
        <f t="shared" si="219"/>
        <v>8.0635294117647055E-2</v>
      </c>
      <c r="F2031" s="49">
        <f t="shared" si="219"/>
        <v>0.11264313725490195</v>
      </c>
      <c r="G2031" s="49" t="e">
        <f t="shared" ref="G2031:I2046" si="220">G2030</f>
        <v>#REF!</v>
      </c>
      <c r="H2031" s="49" t="e">
        <f t="shared" si="220"/>
        <v>#REF!</v>
      </c>
      <c r="I2031" s="49" t="e">
        <f t="shared" si="220"/>
        <v>#REF!</v>
      </c>
      <c r="J2031" s="116"/>
      <c r="K2031" s="116"/>
      <c r="L2031" s="116"/>
      <c r="N2031" s="49">
        <v>13</v>
      </c>
      <c r="O2031" s="49">
        <v>20.562000000000001</v>
      </c>
      <c r="P2031" s="49">
        <v>28.724</v>
      </c>
    </row>
    <row r="2032" spans="1:16" x14ac:dyDescent="0.3">
      <c r="A2032" s="49">
        <v>1986</v>
      </c>
      <c r="B2032" s="115">
        <f t="shared" si="217"/>
        <v>0.1260614934114202</v>
      </c>
      <c r="C2032" s="49">
        <f t="shared" si="218"/>
        <v>10048.425460627181</v>
      </c>
      <c r="D2032" s="49">
        <f t="shared" si="219"/>
        <v>5.1221568627450982E-2</v>
      </c>
      <c r="E2032" s="49">
        <f t="shared" si="219"/>
        <v>8.0537254901960786E-2</v>
      </c>
      <c r="F2032" s="49">
        <f t="shared" si="219"/>
        <v>0.10857647058823529</v>
      </c>
      <c r="G2032" s="49" t="e">
        <f t="shared" si="220"/>
        <v>#REF!</v>
      </c>
      <c r="H2032" s="49" t="e">
        <f t="shared" si="220"/>
        <v>#REF!</v>
      </c>
      <c r="I2032" s="49" t="e">
        <f t="shared" si="220"/>
        <v>#REF!</v>
      </c>
      <c r="J2032" s="116"/>
      <c r="K2032" s="116"/>
      <c r="L2032" s="116"/>
      <c r="N2032" s="49">
        <v>13.061500000000001</v>
      </c>
      <c r="O2032" s="49">
        <v>20.536999999999999</v>
      </c>
      <c r="P2032" s="49">
        <v>27.687000000000001</v>
      </c>
    </row>
    <row r="2033" spans="1:16" x14ac:dyDescent="0.3">
      <c r="A2033" s="49">
        <v>1987</v>
      </c>
      <c r="B2033" s="115">
        <f t="shared" si="217"/>
        <v>0.12406051732552464</v>
      </c>
      <c r="C2033" s="49">
        <f t="shared" si="218"/>
        <v>10210.496839024394</v>
      </c>
      <c r="D2033" s="49">
        <f t="shared" si="219"/>
        <v>5.8823529411764705E-2</v>
      </c>
      <c r="E2033" s="49">
        <f t="shared" si="219"/>
        <v>8.0560784313725486E-2</v>
      </c>
      <c r="F2033" s="49">
        <f t="shared" si="219"/>
        <v>0.10803137254901961</v>
      </c>
      <c r="G2033" s="49" t="e">
        <f t="shared" si="220"/>
        <v>#REF!</v>
      </c>
      <c r="H2033" s="49" t="e">
        <f t="shared" si="220"/>
        <v>#REF!</v>
      </c>
      <c r="I2033" s="49" t="e">
        <f t="shared" si="220"/>
        <v>#REF!</v>
      </c>
      <c r="J2033" s="116"/>
      <c r="K2033" s="116"/>
      <c r="L2033" s="116"/>
      <c r="N2033" s="49">
        <v>15</v>
      </c>
      <c r="O2033" s="49">
        <v>20.542999999999999</v>
      </c>
      <c r="P2033" s="49">
        <v>27.547999999999998</v>
      </c>
    </row>
    <row r="2034" spans="1:16" x14ac:dyDescent="0.3">
      <c r="A2034" s="49">
        <v>1988</v>
      </c>
      <c r="B2034" s="115">
        <f t="shared" si="217"/>
        <v>0.12205954123962907</v>
      </c>
      <c r="C2034" s="49">
        <f t="shared" si="218"/>
        <v>10377.882033106762</v>
      </c>
      <c r="D2034" s="49">
        <f t="shared" si="219"/>
        <v>5.8706666666666664E-2</v>
      </c>
      <c r="E2034" s="49">
        <f t="shared" si="219"/>
        <v>8.4270588235294125E-2</v>
      </c>
      <c r="F2034" s="49">
        <f t="shared" si="219"/>
        <v>0.1057921568627451</v>
      </c>
      <c r="G2034" s="49" t="e">
        <f t="shared" si="220"/>
        <v>#REF!</v>
      </c>
      <c r="H2034" s="49" t="e">
        <f t="shared" si="220"/>
        <v>#REF!</v>
      </c>
      <c r="I2034" s="49" t="e">
        <f t="shared" si="220"/>
        <v>#REF!</v>
      </c>
      <c r="J2034" s="116"/>
      <c r="K2034" s="116"/>
      <c r="L2034" s="116"/>
      <c r="N2034" s="49">
        <v>14.9702</v>
      </c>
      <c r="O2034" s="49">
        <v>21.489000000000001</v>
      </c>
      <c r="P2034" s="49">
        <v>26.977</v>
      </c>
    </row>
    <row r="2035" spans="1:16" x14ac:dyDescent="0.3">
      <c r="A2035" s="49">
        <v>1989</v>
      </c>
      <c r="B2035" s="115">
        <f t="shared" si="217"/>
        <v>0.12005856515373352</v>
      </c>
      <c r="C2035" s="49">
        <f t="shared" si="218"/>
        <v>10550.84673365854</v>
      </c>
      <c r="D2035" s="49">
        <f t="shared" si="219"/>
        <v>5.4901960784313725E-2</v>
      </c>
      <c r="E2035" s="49">
        <f t="shared" si="219"/>
        <v>8.4172549019607829E-2</v>
      </c>
      <c r="F2035" s="49">
        <f t="shared" si="219"/>
        <v>0.10583921568627451</v>
      </c>
      <c r="G2035" s="49" t="e">
        <f t="shared" si="220"/>
        <v>#REF!</v>
      </c>
      <c r="H2035" s="49" t="e">
        <f t="shared" si="220"/>
        <v>#REF!</v>
      </c>
      <c r="I2035" s="49" t="e">
        <f t="shared" si="220"/>
        <v>#REF!</v>
      </c>
      <c r="J2035" s="116"/>
      <c r="K2035" s="116"/>
      <c r="L2035" s="116"/>
      <c r="N2035" s="49">
        <v>14</v>
      </c>
      <c r="O2035" s="49">
        <v>21.463999999999999</v>
      </c>
      <c r="P2035" s="49">
        <v>26.989000000000001</v>
      </c>
    </row>
    <row r="2036" spans="1:16" x14ac:dyDescent="0.3">
      <c r="A2036" s="49">
        <v>1990</v>
      </c>
      <c r="B2036" s="115">
        <f t="shared" si="217"/>
        <v>0.11805758906783796</v>
      </c>
      <c r="C2036" s="49">
        <f t="shared" si="218"/>
        <v>10729.674644398516</v>
      </c>
      <c r="D2036" s="49">
        <f t="shared" si="219"/>
        <v>5.4901960784313725E-2</v>
      </c>
      <c r="E2036" s="49">
        <f t="shared" si="219"/>
        <v>8.4078431372549015E-2</v>
      </c>
      <c r="F2036" s="49">
        <f t="shared" si="219"/>
        <v>0.11372549019607843</v>
      </c>
      <c r="G2036" s="49" t="e">
        <f t="shared" si="220"/>
        <v>#REF!</v>
      </c>
      <c r="H2036" s="49" t="e">
        <f t="shared" si="220"/>
        <v>#REF!</v>
      </c>
      <c r="I2036" s="49" t="e">
        <f t="shared" si="220"/>
        <v>#REF!</v>
      </c>
      <c r="J2036" s="116"/>
      <c r="K2036" s="116"/>
      <c r="L2036" s="116"/>
      <c r="N2036" s="49">
        <v>14</v>
      </c>
      <c r="O2036" s="49">
        <v>21.44</v>
      </c>
      <c r="P2036" s="49">
        <v>29</v>
      </c>
    </row>
    <row r="2037" spans="1:16" x14ac:dyDescent="0.3">
      <c r="A2037" s="49">
        <v>1991</v>
      </c>
      <c r="B2037" s="115">
        <f t="shared" si="217"/>
        <v>0.11605661298194241</v>
      </c>
      <c r="C2037" s="49">
        <f t="shared" si="218"/>
        <v>10914.669034819179</v>
      </c>
      <c r="D2037" s="49">
        <f t="shared" si="219"/>
        <v>5.4901960784313725E-2</v>
      </c>
      <c r="E2037" s="49">
        <f t="shared" si="219"/>
        <v>8.3937254901960787E-2</v>
      </c>
      <c r="F2037" s="49">
        <f t="shared" si="219"/>
        <v>0.11377254901960784</v>
      </c>
      <c r="G2037" s="49" t="e">
        <f t="shared" si="220"/>
        <v>#REF!</v>
      </c>
      <c r="H2037" s="49" t="e">
        <f t="shared" si="220"/>
        <v>#REF!</v>
      </c>
      <c r="I2037" s="49" t="e">
        <f t="shared" si="220"/>
        <v>#REF!</v>
      </c>
      <c r="J2037" s="116"/>
      <c r="K2037" s="116"/>
      <c r="L2037" s="116"/>
      <c r="N2037" s="49">
        <v>14</v>
      </c>
      <c r="O2037" s="49">
        <v>21.404</v>
      </c>
      <c r="P2037" s="49">
        <v>29.012</v>
      </c>
    </row>
    <row r="2038" spans="1:16" x14ac:dyDescent="0.3">
      <c r="A2038" s="49">
        <v>1992</v>
      </c>
      <c r="B2038" s="115">
        <f t="shared" si="217"/>
        <v>0.11405563689604685</v>
      </c>
      <c r="C2038" s="49">
        <f t="shared" si="218"/>
        <v>11106.154456482673</v>
      </c>
      <c r="D2038" s="49">
        <f t="shared" si="219"/>
        <v>5.4901960784313725E-2</v>
      </c>
      <c r="E2038" s="49">
        <f t="shared" si="219"/>
        <v>8.2462745098039206E-2</v>
      </c>
      <c r="F2038" s="49">
        <f t="shared" si="219"/>
        <v>0.11525882352941175</v>
      </c>
      <c r="G2038" s="49" t="e">
        <f t="shared" si="220"/>
        <v>#REF!</v>
      </c>
      <c r="H2038" s="49" t="e">
        <f t="shared" si="220"/>
        <v>#REF!</v>
      </c>
      <c r="I2038" s="49" t="e">
        <f t="shared" si="220"/>
        <v>#REF!</v>
      </c>
      <c r="J2038" s="116"/>
      <c r="K2038" s="116"/>
      <c r="L2038" s="116"/>
      <c r="N2038" s="49">
        <v>14</v>
      </c>
      <c r="O2038" s="49">
        <v>21.027999999999999</v>
      </c>
      <c r="P2038" s="49">
        <v>29.390999999999998</v>
      </c>
    </row>
    <row r="2039" spans="1:16" x14ac:dyDescent="0.3">
      <c r="A2039" s="49">
        <v>1993</v>
      </c>
      <c r="B2039" s="115">
        <f t="shared" si="217"/>
        <v>0.11205466081015128</v>
      </c>
      <c r="C2039" s="49">
        <f t="shared" si="218"/>
        <v>11304.478643205579</v>
      </c>
      <c r="D2039" s="49">
        <f t="shared" si="219"/>
        <v>5.4901960784313725E-2</v>
      </c>
      <c r="E2039" s="49">
        <f t="shared" si="219"/>
        <v>8.6274509803921567E-2</v>
      </c>
      <c r="F2039" s="49">
        <f t="shared" si="219"/>
        <v>0.11506666666666666</v>
      </c>
      <c r="G2039" s="49" t="e">
        <f t="shared" si="220"/>
        <v>#REF!</v>
      </c>
      <c r="H2039" s="49" t="e">
        <f t="shared" si="220"/>
        <v>#REF!</v>
      </c>
      <c r="I2039" s="49" t="e">
        <f t="shared" si="220"/>
        <v>#REF!</v>
      </c>
      <c r="J2039" s="116"/>
      <c r="K2039" s="116"/>
      <c r="L2039" s="116"/>
      <c r="N2039" s="49">
        <v>14</v>
      </c>
      <c r="O2039" s="49">
        <v>22</v>
      </c>
      <c r="P2039" s="49">
        <v>29.341999999999999</v>
      </c>
    </row>
    <row r="2040" spans="1:16" x14ac:dyDescent="0.3">
      <c r="A2040" s="49">
        <v>1994</v>
      </c>
      <c r="B2040" s="115">
        <f t="shared" si="217"/>
        <v>0.11005368472425572</v>
      </c>
      <c r="C2040" s="49">
        <f t="shared" si="218"/>
        <v>11510.01461853659</v>
      </c>
      <c r="D2040" s="49">
        <f t="shared" si="219"/>
        <v>5.5007058823529409E-2</v>
      </c>
      <c r="E2040" s="49">
        <f t="shared" si="219"/>
        <v>8.6274509803921567E-2</v>
      </c>
      <c r="F2040" s="49">
        <f t="shared" si="219"/>
        <v>0.11124705882352939</v>
      </c>
      <c r="G2040" s="49" t="e">
        <f t="shared" si="220"/>
        <v>#REF!</v>
      </c>
      <c r="H2040" s="49" t="e">
        <f t="shared" si="220"/>
        <v>#REF!</v>
      </c>
      <c r="I2040" s="49" t="e">
        <f t="shared" si="220"/>
        <v>#REF!</v>
      </c>
      <c r="J2040" s="116"/>
      <c r="K2040" s="116"/>
      <c r="L2040" s="116"/>
      <c r="N2040" s="49">
        <v>14.0268</v>
      </c>
      <c r="O2040" s="49">
        <v>22</v>
      </c>
      <c r="P2040" s="49">
        <v>28.367999999999999</v>
      </c>
    </row>
    <row r="2041" spans="1:16" x14ac:dyDescent="0.3">
      <c r="A2041" s="49">
        <v>1995</v>
      </c>
      <c r="B2041" s="115">
        <f t="shared" si="217"/>
        <v>0.10805270863836017</v>
      </c>
      <c r="C2041" s="49">
        <f t="shared" si="218"/>
        <v>11723.163037398377</v>
      </c>
      <c r="D2041" s="49">
        <f t="shared" si="219"/>
        <v>5.8823529411764705E-2</v>
      </c>
      <c r="E2041" s="49">
        <f t="shared" si="219"/>
        <v>8.6345098039215681E-2</v>
      </c>
      <c r="F2041" s="49">
        <f t="shared" si="219"/>
        <v>0.11087058823529411</v>
      </c>
      <c r="G2041" s="49" t="e">
        <f t="shared" si="220"/>
        <v>#REF!</v>
      </c>
      <c r="H2041" s="49" t="e">
        <f t="shared" si="220"/>
        <v>#REF!</v>
      </c>
      <c r="I2041" s="49" t="e">
        <f t="shared" si="220"/>
        <v>#REF!</v>
      </c>
      <c r="J2041" s="116"/>
      <c r="K2041" s="116"/>
      <c r="L2041" s="116"/>
      <c r="N2041" s="49">
        <v>15</v>
      </c>
      <c r="O2041" s="49">
        <v>22.018000000000001</v>
      </c>
      <c r="P2041" s="49">
        <v>28.271999999999998</v>
      </c>
    </row>
    <row r="2042" spans="1:16" x14ac:dyDescent="0.3">
      <c r="A2042" s="49">
        <v>1996</v>
      </c>
      <c r="B2042" s="115">
        <f t="shared" si="217"/>
        <v>0.10605173255246461</v>
      </c>
      <c r="C2042" s="49">
        <f t="shared" si="218"/>
        <v>11944.354792820988</v>
      </c>
      <c r="D2042" s="49">
        <f t="shared" si="219"/>
        <v>5.8925098039215688E-2</v>
      </c>
      <c r="E2042" s="49">
        <f t="shared" si="219"/>
        <v>8.9149019607843133E-2</v>
      </c>
      <c r="F2042" s="49">
        <f t="shared" si="219"/>
        <v>0.11095294117647059</v>
      </c>
      <c r="G2042" s="49" t="e">
        <f t="shared" si="220"/>
        <v>#REF!</v>
      </c>
      <c r="H2042" s="49" t="e">
        <f t="shared" si="220"/>
        <v>#REF!</v>
      </c>
      <c r="I2042" s="49" t="e">
        <f t="shared" si="220"/>
        <v>#REF!</v>
      </c>
      <c r="J2042" s="116"/>
      <c r="K2042" s="116"/>
      <c r="L2042" s="116"/>
      <c r="N2042" s="49">
        <v>15.0259</v>
      </c>
      <c r="O2042" s="49">
        <v>22.733000000000001</v>
      </c>
      <c r="P2042" s="49">
        <v>28.292999999999999</v>
      </c>
    </row>
    <row r="2043" spans="1:16" x14ac:dyDescent="0.3">
      <c r="A2043" s="49">
        <v>1997</v>
      </c>
      <c r="B2043" s="115">
        <f t="shared" si="217"/>
        <v>0.10405075646656906</v>
      </c>
      <c r="C2043" s="49">
        <f t="shared" si="218"/>
        <v>12174.05392345216</v>
      </c>
      <c r="D2043" s="49">
        <f t="shared" si="219"/>
        <v>6.2745098039215685E-2</v>
      </c>
      <c r="E2043" s="49">
        <f t="shared" si="219"/>
        <v>9.3015686274509804E-2</v>
      </c>
      <c r="F2043" s="49">
        <f t="shared" si="219"/>
        <v>0.11105882352941177</v>
      </c>
      <c r="G2043" s="49" t="e">
        <f t="shared" si="220"/>
        <v>#REF!</v>
      </c>
      <c r="H2043" s="49" t="e">
        <f t="shared" si="220"/>
        <v>#REF!</v>
      </c>
      <c r="I2043" s="49" t="e">
        <f t="shared" si="220"/>
        <v>#REF!</v>
      </c>
      <c r="J2043" s="116"/>
      <c r="K2043" s="116"/>
      <c r="L2043" s="116"/>
      <c r="N2043" s="49">
        <v>16</v>
      </c>
      <c r="O2043" s="49">
        <v>23.719000000000001</v>
      </c>
      <c r="P2043" s="49">
        <v>28.32</v>
      </c>
    </row>
    <row r="2044" spans="1:16" x14ac:dyDescent="0.3">
      <c r="A2044" s="49">
        <v>1998</v>
      </c>
      <c r="B2044" s="115">
        <f t="shared" si="217"/>
        <v>0.1020497803806735</v>
      </c>
      <c r="C2044" s="49">
        <f t="shared" si="218"/>
        <v>12412.760863127693</v>
      </c>
      <c r="D2044" s="49">
        <f t="shared" si="219"/>
        <v>6.2745098039215685E-2</v>
      </c>
      <c r="E2044" s="49">
        <f t="shared" si="219"/>
        <v>9.0960784313725493E-2</v>
      </c>
      <c r="F2044" s="49">
        <f t="shared" si="219"/>
        <v>0.11860784313725491</v>
      </c>
      <c r="G2044" s="49" t="e">
        <f t="shared" si="220"/>
        <v>#REF!</v>
      </c>
      <c r="H2044" s="49" t="e">
        <f t="shared" si="220"/>
        <v>#REF!</v>
      </c>
      <c r="I2044" s="49" t="e">
        <f t="shared" si="220"/>
        <v>#REF!</v>
      </c>
      <c r="J2044" s="116"/>
      <c r="K2044" s="116"/>
      <c r="L2044" s="116"/>
      <c r="N2044" s="49">
        <v>16</v>
      </c>
      <c r="O2044" s="49">
        <v>23.195</v>
      </c>
      <c r="P2044" s="49">
        <v>30.245000000000001</v>
      </c>
    </row>
    <row r="2045" spans="1:16" x14ac:dyDescent="0.3">
      <c r="A2045" s="49">
        <v>1999</v>
      </c>
      <c r="B2045" s="115">
        <f t="shared" si="217"/>
        <v>0.10004880429477793</v>
      </c>
      <c r="C2045" s="49">
        <f t="shared" si="218"/>
        <v>12661.016080390249</v>
      </c>
      <c r="D2045" s="49">
        <f t="shared" si="219"/>
        <v>6.2745098039215685E-2</v>
      </c>
      <c r="E2045" s="49">
        <f t="shared" si="219"/>
        <v>8.323529411764706E-2</v>
      </c>
      <c r="F2045" s="49">
        <f t="shared" si="219"/>
        <v>0.11846666666666666</v>
      </c>
      <c r="G2045" s="49" t="e">
        <f t="shared" si="220"/>
        <v>#REF!</v>
      </c>
      <c r="H2045" s="49" t="e">
        <f t="shared" si="220"/>
        <v>#REF!</v>
      </c>
      <c r="I2045" s="49" t="e">
        <f t="shared" si="220"/>
        <v>#REF!</v>
      </c>
      <c r="J2045" s="116"/>
      <c r="K2045" s="116"/>
      <c r="L2045" s="116"/>
      <c r="N2045" s="49">
        <v>16</v>
      </c>
      <c r="O2045" s="49">
        <v>21.225000000000001</v>
      </c>
      <c r="P2045" s="49">
        <v>30.209</v>
      </c>
    </row>
    <row r="2046" spans="1:16" x14ac:dyDescent="0.3">
      <c r="A2046" s="49">
        <v>2000</v>
      </c>
      <c r="B2046" s="115">
        <f t="shared" si="217"/>
        <v>9.8047828208882373E-2</v>
      </c>
      <c r="C2046" s="49">
        <f t="shared" si="218"/>
        <v>12919.404163663519</v>
      </c>
      <c r="D2046" s="49">
        <f t="shared" si="219"/>
        <v>6.2651372549019604E-2</v>
      </c>
      <c r="E2046" s="49">
        <f t="shared" si="219"/>
        <v>8.3980392156862746E-2</v>
      </c>
      <c r="F2046" s="49">
        <f t="shared" si="219"/>
        <v>0.11687843137254901</v>
      </c>
      <c r="G2046" s="49" t="e">
        <f t="shared" si="220"/>
        <v>#REF!</v>
      </c>
      <c r="H2046" s="49" t="e">
        <f t="shared" si="220"/>
        <v>#REF!</v>
      </c>
      <c r="I2046" s="49" t="e">
        <f t="shared" si="220"/>
        <v>#REF!</v>
      </c>
      <c r="J2046" s="116"/>
      <c r="K2046" s="116"/>
      <c r="L2046" s="116"/>
      <c r="N2046" s="49">
        <v>15.976100000000001</v>
      </c>
      <c r="O2046" s="49">
        <v>21.414999999999999</v>
      </c>
      <c r="P2046" s="49">
        <v>29.803999999999998</v>
      </c>
    </row>
    <row r="2047" spans="1:16" x14ac:dyDescent="0.3">
      <c r="A2047" s="49">
        <v>2001</v>
      </c>
      <c r="B2047" s="115">
        <f t="shared" si="217"/>
        <v>9.6046852122986817E-2</v>
      </c>
      <c r="C2047" s="49">
        <f t="shared" si="218"/>
        <v>13188.558417073174</v>
      </c>
      <c r="D2047" s="49">
        <f t="shared" si="219"/>
        <v>5.8823529411764705E-2</v>
      </c>
      <c r="E2047" s="49">
        <f t="shared" si="219"/>
        <v>8.7694117647058825E-2</v>
      </c>
      <c r="F2047" s="49">
        <f t="shared" si="219"/>
        <v>0.1171764705882353</v>
      </c>
      <c r="G2047" s="49" t="e">
        <f t="shared" ref="G2047:I2062" si="221">G2046</f>
        <v>#REF!</v>
      </c>
      <c r="H2047" s="49" t="e">
        <f t="shared" si="221"/>
        <v>#REF!</v>
      </c>
      <c r="I2047" s="49" t="e">
        <f t="shared" si="221"/>
        <v>#REF!</v>
      </c>
      <c r="J2047" s="116"/>
      <c r="K2047" s="116"/>
      <c r="L2047" s="116"/>
      <c r="N2047" s="49">
        <v>15</v>
      </c>
      <c r="O2047" s="49">
        <v>22.361999999999998</v>
      </c>
      <c r="P2047" s="49">
        <v>29.88</v>
      </c>
    </row>
    <row r="2048" spans="1:16" x14ac:dyDescent="0.3">
      <c r="A2048" s="49">
        <v>2002</v>
      </c>
      <c r="B2048" s="115">
        <f t="shared" si="217"/>
        <v>9.4045876037091261E-2</v>
      </c>
      <c r="C2048" s="49">
        <f t="shared" si="218"/>
        <v>13469.166042968349</v>
      </c>
      <c r="D2048" s="49">
        <f t="shared" si="219"/>
        <v>5.8913333333333331E-2</v>
      </c>
      <c r="E2048" s="49">
        <f t="shared" si="219"/>
        <v>9.0862745098039224E-2</v>
      </c>
      <c r="F2048" s="49">
        <f t="shared" si="219"/>
        <v>0.12549019607843137</v>
      </c>
      <c r="G2048" s="49" t="e">
        <f t="shared" si="221"/>
        <v>#REF!</v>
      </c>
      <c r="H2048" s="49" t="e">
        <f t="shared" si="221"/>
        <v>#REF!</v>
      </c>
      <c r="I2048" s="49" t="e">
        <f t="shared" si="221"/>
        <v>#REF!</v>
      </c>
      <c r="J2048" s="116"/>
      <c r="K2048" s="116"/>
      <c r="L2048" s="116"/>
      <c r="N2048" s="49">
        <v>15.0229</v>
      </c>
      <c r="O2048" s="49">
        <v>23.17</v>
      </c>
      <c r="P2048" s="49">
        <v>32</v>
      </c>
    </row>
    <row r="2049" spans="1:16" x14ac:dyDescent="0.3">
      <c r="A2049" s="49">
        <v>2003</v>
      </c>
      <c r="B2049" s="115">
        <f t="shared" si="217"/>
        <v>9.2044899951195705E-2</v>
      </c>
      <c r="C2049" s="49">
        <f t="shared" si="218"/>
        <v>13761.974000424181</v>
      </c>
      <c r="D2049" s="49">
        <f t="shared" si="219"/>
        <v>6.2745098039215685E-2</v>
      </c>
      <c r="E2049" s="49">
        <f t="shared" si="219"/>
        <v>9.4596078431372549E-2</v>
      </c>
      <c r="F2049" s="49">
        <f t="shared" si="219"/>
        <v>0.12542352941176468</v>
      </c>
      <c r="G2049" s="49" t="e">
        <f t="shared" si="221"/>
        <v>#REF!</v>
      </c>
      <c r="H2049" s="49" t="e">
        <f t="shared" si="221"/>
        <v>#REF!</v>
      </c>
      <c r="I2049" s="49" t="e">
        <f t="shared" si="221"/>
        <v>#REF!</v>
      </c>
      <c r="J2049" s="116"/>
      <c r="K2049" s="116"/>
      <c r="L2049" s="116"/>
      <c r="N2049" s="49">
        <v>16</v>
      </c>
      <c r="O2049" s="49">
        <v>24.122</v>
      </c>
      <c r="P2049" s="49">
        <v>31.983000000000001</v>
      </c>
    </row>
    <row r="2050" spans="1:16" x14ac:dyDescent="0.3">
      <c r="A2050" s="49">
        <v>2004</v>
      </c>
      <c r="B2050" s="115">
        <f t="shared" si="217"/>
        <v>9.0043923865300135E-2</v>
      </c>
      <c r="C2050" s="49">
        <f t="shared" si="218"/>
        <v>14067.795644878055</v>
      </c>
      <c r="D2050" s="49">
        <f t="shared" si="219"/>
        <v>6.2658823529411767E-2</v>
      </c>
      <c r="E2050" s="49">
        <f t="shared" si="219"/>
        <v>9.4407843137254907E-2</v>
      </c>
      <c r="F2050" s="49">
        <f t="shared" si="219"/>
        <v>0.12233725490196079</v>
      </c>
      <c r="G2050" s="49" t="e">
        <f t="shared" si="221"/>
        <v>#REF!</v>
      </c>
      <c r="H2050" s="49" t="e">
        <f t="shared" si="221"/>
        <v>#REF!</v>
      </c>
      <c r="I2050" s="49" t="e">
        <f t="shared" si="221"/>
        <v>#REF!</v>
      </c>
      <c r="J2050" s="116"/>
      <c r="K2050" s="116"/>
      <c r="L2050" s="116"/>
      <c r="N2050" s="49">
        <v>15.978</v>
      </c>
      <c r="O2050" s="49">
        <v>24.074000000000002</v>
      </c>
      <c r="P2050" s="49">
        <v>31.196000000000002</v>
      </c>
    </row>
    <row r="2051" spans="1:16" x14ac:dyDescent="0.3">
      <c r="A2051" s="49">
        <v>2005</v>
      </c>
      <c r="B2051" s="115">
        <f t="shared" si="217"/>
        <v>8.8042947779404579E-2</v>
      </c>
      <c r="C2051" s="49">
        <f t="shared" si="218"/>
        <v>14387.518273170737</v>
      </c>
      <c r="D2051" s="49">
        <f t="shared" si="219"/>
        <v>5.8823529411764705E-2</v>
      </c>
      <c r="E2051" s="49">
        <f t="shared" si="219"/>
        <v>9.0274509803921557E-2</v>
      </c>
      <c r="F2051" s="49">
        <f t="shared" si="219"/>
        <v>0.1223921568627451</v>
      </c>
      <c r="G2051" s="49" t="e">
        <f t="shared" si="221"/>
        <v>#REF!</v>
      </c>
      <c r="H2051" s="49" t="e">
        <f t="shared" si="221"/>
        <v>#REF!</v>
      </c>
      <c r="I2051" s="49" t="e">
        <f t="shared" si="221"/>
        <v>#REF!</v>
      </c>
      <c r="J2051" s="116"/>
      <c r="K2051" s="116"/>
      <c r="L2051" s="116"/>
      <c r="N2051" s="49">
        <v>15</v>
      </c>
      <c r="O2051" s="49">
        <v>23.02</v>
      </c>
      <c r="P2051" s="49">
        <v>31.21</v>
      </c>
    </row>
    <row r="2052" spans="1:16" x14ac:dyDescent="0.3">
      <c r="A2052" s="49">
        <v>2006</v>
      </c>
      <c r="B2052" s="115">
        <f t="shared" si="217"/>
        <v>8.6041971693509023E-2</v>
      </c>
      <c r="C2052" s="49">
        <f t="shared" si="218"/>
        <v>14722.11172138401</v>
      </c>
      <c r="D2052" s="49">
        <f t="shared" si="219"/>
        <v>5.8823529411764705E-2</v>
      </c>
      <c r="E2052" s="49">
        <f t="shared" si="219"/>
        <v>9.4007843137254896E-2</v>
      </c>
      <c r="F2052" s="49">
        <f t="shared" si="219"/>
        <v>0.13352549019607843</v>
      </c>
      <c r="G2052" s="49" t="e">
        <f t="shared" si="221"/>
        <v>#REF!</v>
      </c>
      <c r="H2052" s="49" t="e">
        <f t="shared" si="221"/>
        <v>#REF!</v>
      </c>
      <c r="I2052" s="49" t="e">
        <f t="shared" si="221"/>
        <v>#REF!</v>
      </c>
      <c r="J2052" s="116"/>
      <c r="K2052" s="116"/>
      <c r="L2052" s="116"/>
      <c r="N2052" s="49">
        <v>15</v>
      </c>
      <c r="O2052" s="49">
        <v>23.972000000000001</v>
      </c>
      <c r="P2052" s="49">
        <v>34.048999999999999</v>
      </c>
    </row>
    <row r="2053" spans="1:16" x14ac:dyDescent="0.3">
      <c r="A2053" s="49">
        <v>2007</v>
      </c>
      <c r="B2053" s="115">
        <f t="shared" si="217"/>
        <v>8.4040995607613467E-2</v>
      </c>
      <c r="C2053" s="49">
        <f t="shared" si="218"/>
        <v>15072.638190940772</v>
      </c>
      <c r="D2053" s="49">
        <f t="shared" si="219"/>
        <v>5.8823529411764705E-2</v>
      </c>
      <c r="E2053" s="49">
        <f t="shared" si="219"/>
        <v>9.7866666666666657E-2</v>
      </c>
      <c r="F2053" s="49">
        <f t="shared" si="219"/>
        <v>0.13342745098039216</v>
      </c>
      <c r="G2053" s="49" t="e">
        <f t="shared" si="221"/>
        <v>#REF!</v>
      </c>
      <c r="H2053" s="49" t="e">
        <f t="shared" si="221"/>
        <v>#REF!</v>
      </c>
      <c r="I2053" s="49" t="e">
        <f t="shared" si="221"/>
        <v>#REF!</v>
      </c>
      <c r="J2053" s="116"/>
      <c r="K2053" s="116"/>
      <c r="L2053" s="116"/>
      <c r="N2053" s="49">
        <v>15</v>
      </c>
      <c r="O2053" s="49">
        <v>24.956</v>
      </c>
      <c r="P2053" s="49">
        <v>34.024000000000001</v>
      </c>
    </row>
    <row r="2054" spans="1:16" x14ac:dyDescent="0.3">
      <c r="A2054" s="49">
        <v>2008</v>
      </c>
      <c r="B2054" s="115">
        <f t="shared" si="217"/>
        <v>8.2040019521717911E-2</v>
      </c>
      <c r="C2054" s="49">
        <f t="shared" si="218"/>
        <v>15440.263512671034</v>
      </c>
      <c r="D2054" s="49">
        <f t="shared" si="219"/>
        <v>5.8901960784313728E-2</v>
      </c>
      <c r="E2054" s="49">
        <f t="shared" si="219"/>
        <v>9.4274509803921561E-2</v>
      </c>
      <c r="F2054" s="49">
        <f t="shared" si="219"/>
        <v>0.13333333333333333</v>
      </c>
      <c r="G2054" s="49" t="e">
        <f t="shared" si="221"/>
        <v>#REF!</v>
      </c>
      <c r="H2054" s="49" t="e">
        <f t="shared" si="221"/>
        <v>#REF!</v>
      </c>
      <c r="I2054" s="49" t="e">
        <f t="shared" si="221"/>
        <v>#REF!</v>
      </c>
      <c r="J2054" s="116"/>
      <c r="K2054" s="116"/>
      <c r="L2054" s="116"/>
      <c r="N2054" s="49">
        <v>15.02</v>
      </c>
      <c r="O2054" s="49">
        <v>24.04</v>
      </c>
      <c r="P2054" s="49">
        <v>34</v>
      </c>
    </row>
    <row r="2055" spans="1:16" x14ac:dyDescent="0.3">
      <c r="A2055" s="49">
        <v>2009</v>
      </c>
      <c r="B2055" s="115">
        <f t="shared" si="217"/>
        <v>8.0039043435822355E-2</v>
      </c>
      <c r="C2055" s="49">
        <f t="shared" si="218"/>
        <v>15826.270100487809</v>
      </c>
      <c r="D2055" s="49">
        <f t="shared" si="219"/>
        <v>6.2745098039215685E-2</v>
      </c>
      <c r="E2055" s="49">
        <f t="shared" si="219"/>
        <v>0.10177254901960785</v>
      </c>
      <c r="F2055" s="49">
        <f t="shared" si="219"/>
        <v>0.13318039215686273</v>
      </c>
      <c r="G2055" s="49" t="e">
        <f t="shared" si="221"/>
        <v>#REF!</v>
      </c>
      <c r="H2055" s="49" t="e">
        <f t="shared" si="221"/>
        <v>#REF!</v>
      </c>
      <c r="I2055" s="49" t="e">
        <f t="shared" si="221"/>
        <v>#REF!</v>
      </c>
      <c r="J2055" s="116"/>
      <c r="K2055" s="116"/>
      <c r="L2055" s="116"/>
      <c r="N2055" s="49">
        <v>16</v>
      </c>
      <c r="O2055" s="49">
        <v>25.952000000000002</v>
      </c>
      <c r="P2055" s="49">
        <v>33.960999999999999</v>
      </c>
    </row>
    <row r="2056" spans="1:16" x14ac:dyDescent="0.3">
      <c r="A2056" s="49">
        <v>2010</v>
      </c>
      <c r="B2056" s="115">
        <f t="shared" si="217"/>
        <v>7.8038067349926785E-2</v>
      </c>
      <c r="C2056" s="49">
        <f t="shared" si="218"/>
        <v>16232.071897936215</v>
      </c>
      <c r="D2056" s="49">
        <f t="shared" si="219"/>
        <v>6.2745098039215685E-2</v>
      </c>
      <c r="E2056" s="49">
        <f t="shared" si="219"/>
        <v>0.10151372549019608</v>
      </c>
      <c r="F2056" s="49">
        <f t="shared" si="219"/>
        <v>0.12549019607843137</v>
      </c>
      <c r="G2056" s="49" t="e">
        <f t="shared" si="221"/>
        <v>#REF!</v>
      </c>
      <c r="H2056" s="49" t="e">
        <f t="shared" si="221"/>
        <v>#REF!</v>
      </c>
      <c r="I2056" s="49" t="e">
        <f t="shared" si="221"/>
        <v>#REF!</v>
      </c>
      <c r="J2056" s="116"/>
      <c r="K2056" s="116"/>
      <c r="L2056" s="116"/>
      <c r="N2056" s="49">
        <v>16</v>
      </c>
      <c r="O2056" s="49">
        <v>25.885999999999999</v>
      </c>
      <c r="P2056" s="49">
        <v>32</v>
      </c>
    </row>
    <row r="2057" spans="1:16" x14ac:dyDescent="0.3">
      <c r="A2057" s="49">
        <v>2011</v>
      </c>
      <c r="B2057" s="115">
        <f t="shared" si="217"/>
        <v>7.6037091264031229E-2</v>
      </c>
      <c r="C2057" s="49">
        <f t="shared" si="218"/>
        <v>16659.231684724011</v>
      </c>
      <c r="D2057" s="49">
        <f t="shared" si="219"/>
        <v>6.2745098039215685E-2</v>
      </c>
      <c r="E2057" s="49">
        <f t="shared" si="219"/>
        <v>9.8113725490196077E-2</v>
      </c>
      <c r="F2057" s="49">
        <f t="shared" si="219"/>
        <v>0.12570980392156861</v>
      </c>
      <c r="G2057" s="49" t="e">
        <f t="shared" si="221"/>
        <v>#REF!</v>
      </c>
      <c r="H2057" s="49" t="e">
        <f t="shared" si="221"/>
        <v>#REF!</v>
      </c>
      <c r="I2057" s="49" t="e">
        <f t="shared" si="221"/>
        <v>#REF!</v>
      </c>
      <c r="J2057" s="116"/>
      <c r="K2057" s="116"/>
      <c r="L2057" s="116"/>
      <c r="N2057" s="49">
        <v>16</v>
      </c>
      <c r="O2057" s="49">
        <v>25.018999999999998</v>
      </c>
      <c r="P2057" s="49">
        <v>32.055999999999997</v>
      </c>
    </row>
    <row r="2058" spans="1:16" x14ac:dyDescent="0.3">
      <c r="A2058" s="49">
        <v>2012</v>
      </c>
      <c r="B2058" s="115">
        <f t="shared" si="217"/>
        <v>7.4036115178135672E-2</v>
      </c>
      <c r="C2058" s="49">
        <f t="shared" si="218"/>
        <v>17109.481189716553</v>
      </c>
      <c r="D2058" s="49">
        <f t="shared" si="219"/>
        <v>6.2816078431372546E-2</v>
      </c>
      <c r="E2058" s="49">
        <f t="shared" si="219"/>
        <v>0.1020313725490196</v>
      </c>
      <c r="F2058" s="49">
        <f t="shared" si="219"/>
        <v>0.13725490196078433</v>
      </c>
      <c r="G2058" s="49" t="e">
        <f t="shared" si="221"/>
        <v>#REF!</v>
      </c>
      <c r="H2058" s="49" t="e">
        <f t="shared" si="221"/>
        <v>#REF!</v>
      </c>
      <c r="I2058" s="49" t="e">
        <f t="shared" si="221"/>
        <v>#REF!</v>
      </c>
      <c r="J2058" s="116"/>
      <c r="K2058" s="116"/>
      <c r="L2058" s="116"/>
      <c r="N2058" s="49">
        <v>16.0181</v>
      </c>
      <c r="O2058" s="49">
        <v>26.018000000000001</v>
      </c>
      <c r="P2058" s="49">
        <v>35</v>
      </c>
    </row>
    <row r="2059" spans="1:16" x14ac:dyDescent="0.3">
      <c r="A2059" s="49">
        <v>2013</v>
      </c>
      <c r="B2059" s="115">
        <f t="shared" si="217"/>
        <v>7.2035139092240116E-2</v>
      </c>
      <c r="C2059" s="49">
        <f t="shared" si="218"/>
        <v>17584.744556097565</v>
      </c>
      <c r="D2059" s="49">
        <f t="shared" si="219"/>
        <v>6.6666666666666666E-2</v>
      </c>
      <c r="E2059" s="49">
        <f t="shared" si="219"/>
        <v>0.10588235294117647</v>
      </c>
      <c r="F2059" s="49">
        <f t="shared" si="219"/>
        <v>0.13725490196078433</v>
      </c>
      <c r="G2059" s="49" t="e">
        <f t="shared" si="221"/>
        <v>#REF!</v>
      </c>
      <c r="H2059" s="49" t="e">
        <f t="shared" si="221"/>
        <v>#REF!</v>
      </c>
      <c r="I2059" s="49" t="e">
        <f t="shared" si="221"/>
        <v>#REF!</v>
      </c>
      <c r="J2059" s="116"/>
      <c r="K2059" s="116"/>
      <c r="L2059" s="116"/>
      <c r="N2059" s="49">
        <v>17</v>
      </c>
      <c r="O2059" s="49">
        <v>27</v>
      </c>
      <c r="P2059" s="49">
        <v>35</v>
      </c>
    </row>
    <row r="2060" spans="1:16" x14ac:dyDescent="0.3">
      <c r="A2060" s="49">
        <v>2014</v>
      </c>
      <c r="B2060" s="115">
        <f t="shared" si="217"/>
        <v>7.003416300634456E-2</v>
      </c>
      <c r="C2060" s="49">
        <f t="shared" si="218"/>
        <v>18087.165829128924</v>
      </c>
      <c r="D2060" s="49">
        <f t="shared" si="219"/>
        <v>6.6728627450980377E-2</v>
      </c>
      <c r="E2060" s="49">
        <f t="shared" si="219"/>
        <v>0.10588235294117647</v>
      </c>
      <c r="F2060" s="49">
        <f t="shared" si="219"/>
        <v>0.13725490196078433</v>
      </c>
      <c r="G2060" s="49" t="e">
        <f t="shared" si="221"/>
        <v>#REF!</v>
      </c>
      <c r="H2060" s="49" t="e">
        <f t="shared" si="221"/>
        <v>#REF!</v>
      </c>
      <c r="I2060" s="49" t="e">
        <f t="shared" si="221"/>
        <v>#REF!</v>
      </c>
      <c r="J2060" s="116"/>
      <c r="K2060" s="116"/>
      <c r="L2060" s="116"/>
      <c r="N2060" s="49">
        <v>17.015799999999999</v>
      </c>
      <c r="O2060" s="49">
        <v>27</v>
      </c>
      <c r="P2060" s="49">
        <v>35</v>
      </c>
    </row>
    <row r="2061" spans="1:16" x14ac:dyDescent="0.3">
      <c r="A2061" s="49">
        <v>2015</v>
      </c>
      <c r="B2061" s="115">
        <f t="shared" si="217"/>
        <v>6.803318692044899E-2</v>
      </c>
      <c r="C2061" s="49">
        <f t="shared" si="218"/>
        <v>18619.141294691544</v>
      </c>
      <c r="D2061" s="49">
        <f t="shared" si="219"/>
        <v>7.0180392156862753E-2</v>
      </c>
      <c r="E2061" s="49">
        <f t="shared" si="219"/>
        <v>0.10588235294117647</v>
      </c>
      <c r="F2061" s="49">
        <f t="shared" si="219"/>
        <v>0.13732156862745101</v>
      </c>
      <c r="G2061" s="49" t="e">
        <f t="shared" si="221"/>
        <v>#REF!</v>
      </c>
      <c r="H2061" s="49" t="e">
        <f t="shared" si="221"/>
        <v>#REF!</v>
      </c>
      <c r="I2061" s="49" t="e">
        <f t="shared" si="221"/>
        <v>#REF!</v>
      </c>
      <c r="J2061" s="116"/>
      <c r="K2061" s="116"/>
      <c r="L2061" s="116"/>
      <c r="N2061" s="49">
        <v>17.896000000000001</v>
      </c>
      <c r="O2061" s="49">
        <v>27</v>
      </c>
      <c r="P2061" s="49">
        <v>35.017000000000003</v>
      </c>
    </row>
    <row r="2062" spans="1:16" x14ac:dyDescent="0.3">
      <c r="A2062" s="49">
        <v>2016</v>
      </c>
      <c r="B2062" s="115">
        <f t="shared" si="217"/>
        <v>6.6032210834553434E-2</v>
      </c>
      <c r="C2062" s="49">
        <f t="shared" si="218"/>
        <v>19183.357697560983</v>
      </c>
      <c r="D2062" s="49">
        <f t="shared" si="219"/>
        <v>7.0022352941176466E-2</v>
      </c>
      <c r="E2062" s="49">
        <f t="shared" si="219"/>
        <v>0.10588235294117647</v>
      </c>
      <c r="F2062" s="49">
        <f t="shared" si="219"/>
        <v>0.14117647058823529</v>
      </c>
      <c r="G2062" s="49" t="e">
        <f t="shared" si="221"/>
        <v>#REF!</v>
      </c>
      <c r="H2062" s="49" t="e">
        <f t="shared" si="221"/>
        <v>#REF!</v>
      </c>
      <c r="I2062" s="49" t="e">
        <f t="shared" si="221"/>
        <v>#REF!</v>
      </c>
      <c r="J2062" s="116"/>
      <c r="K2062" s="116"/>
      <c r="L2062" s="116"/>
      <c r="N2062" s="49">
        <v>17.855699999999999</v>
      </c>
      <c r="O2062" s="49">
        <v>27</v>
      </c>
      <c r="P2062" s="49">
        <v>36</v>
      </c>
    </row>
    <row r="2063" spans="1:16" x14ac:dyDescent="0.3">
      <c r="A2063" s="49">
        <v>2017</v>
      </c>
      <c r="B2063" s="115">
        <f t="shared" si="217"/>
        <v>6.4031234748657878E-2</v>
      </c>
      <c r="C2063" s="49">
        <f t="shared" si="218"/>
        <v>19782.837625609762</v>
      </c>
      <c r="D2063" s="49">
        <f t="shared" si="219"/>
        <v>6.6666666666666666E-2</v>
      </c>
      <c r="E2063" s="49">
        <f t="shared" si="219"/>
        <v>0.10588235294117647</v>
      </c>
      <c r="F2063" s="49">
        <f t="shared" si="219"/>
        <v>0.14123921568627451</v>
      </c>
      <c r="G2063" s="49" t="e">
        <f t="shared" ref="G2063:I2078" si="222">G2062</f>
        <v>#REF!</v>
      </c>
      <c r="H2063" s="49" t="e">
        <f t="shared" si="222"/>
        <v>#REF!</v>
      </c>
      <c r="I2063" s="49" t="e">
        <f t="shared" si="222"/>
        <v>#REF!</v>
      </c>
      <c r="J2063" s="116"/>
      <c r="K2063" s="116"/>
      <c r="L2063" s="116"/>
      <c r="N2063" s="49">
        <v>17</v>
      </c>
      <c r="O2063" s="49">
        <v>27</v>
      </c>
      <c r="P2063" s="49">
        <v>36.015999999999998</v>
      </c>
    </row>
    <row r="2064" spans="1:16" x14ac:dyDescent="0.3">
      <c r="A2064" s="49">
        <v>2018</v>
      </c>
      <c r="B2064" s="115">
        <f t="shared" si="217"/>
        <v>6.2030258662762322E-2</v>
      </c>
      <c r="C2064" s="49">
        <f t="shared" si="218"/>
        <v>20420.993678048788</v>
      </c>
      <c r="D2064" s="49">
        <f t="shared" si="219"/>
        <v>6.6655686274509809E-2</v>
      </c>
      <c r="E2064" s="49">
        <f t="shared" si="219"/>
        <v>0.10586666666666666</v>
      </c>
      <c r="F2064" s="49">
        <f t="shared" si="219"/>
        <v>0.14509803921568626</v>
      </c>
      <c r="G2064" s="49" t="e">
        <f t="shared" si="222"/>
        <v>#REF!</v>
      </c>
      <c r="H2064" s="49" t="e">
        <f t="shared" si="222"/>
        <v>#REF!</v>
      </c>
      <c r="I2064" s="49" t="e">
        <f t="shared" si="222"/>
        <v>#REF!</v>
      </c>
      <c r="J2064" s="116"/>
      <c r="K2064" s="116"/>
      <c r="L2064" s="116"/>
      <c r="N2064" s="49">
        <v>16.997199999999999</v>
      </c>
      <c r="O2064" s="49">
        <v>26.995999999999999</v>
      </c>
      <c r="P2064" s="49">
        <v>37</v>
      </c>
    </row>
    <row r="2065" spans="1:16" x14ac:dyDescent="0.3">
      <c r="A2065" s="49">
        <v>2019</v>
      </c>
      <c r="B2065" s="115">
        <f t="shared" si="217"/>
        <v>6.0029282576866759E-2</v>
      </c>
      <c r="C2065" s="49">
        <f t="shared" si="218"/>
        <v>21101.69346731708</v>
      </c>
      <c r="D2065" s="49">
        <f t="shared" si="219"/>
        <v>6.5845490196078438E-2</v>
      </c>
      <c r="E2065" s="49">
        <f t="shared" si="219"/>
        <v>0.10489019607843136</v>
      </c>
      <c r="F2065" s="49">
        <f t="shared" si="219"/>
        <v>0.1452705882352941</v>
      </c>
      <c r="G2065" s="49" t="e">
        <f t="shared" si="222"/>
        <v>#REF!</v>
      </c>
      <c r="H2065" s="49" t="e">
        <f t="shared" si="222"/>
        <v>#REF!</v>
      </c>
      <c r="I2065" s="49" t="e">
        <f t="shared" si="222"/>
        <v>#REF!</v>
      </c>
      <c r="J2065" s="116"/>
      <c r="K2065" s="116"/>
      <c r="L2065" s="116"/>
      <c r="N2065" s="49">
        <v>16.790600000000001</v>
      </c>
      <c r="O2065" s="49">
        <v>26.747</v>
      </c>
      <c r="P2065" s="49">
        <v>37.043999999999997</v>
      </c>
    </row>
    <row r="2066" spans="1:16" x14ac:dyDescent="0.3">
      <c r="A2066" s="49">
        <v>2020</v>
      </c>
      <c r="B2066" s="115">
        <f t="shared" si="217"/>
        <v>5.8028306490971203E-2</v>
      </c>
      <c r="C2066" s="49">
        <f t="shared" si="218"/>
        <v>21829.338069638357</v>
      </c>
      <c r="D2066" s="49">
        <f t="shared" si="219"/>
        <v>6.5823921568627458E-2</v>
      </c>
      <c r="E2066" s="49">
        <f t="shared" si="219"/>
        <v>0.10872941176470588</v>
      </c>
      <c r="F2066" s="49">
        <f t="shared" si="219"/>
        <v>0.15686274509803921</v>
      </c>
      <c r="G2066" s="49" t="e">
        <f t="shared" si="222"/>
        <v>#REF!</v>
      </c>
      <c r="H2066" s="49" t="e">
        <f t="shared" si="222"/>
        <v>#REF!</v>
      </c>
      <c r="I2066" s="49" t="e">
        <f t="shared" si="222"/>
        <v>#REF!</v>
      </c>
      <c r="J2066" s="116"/>
      <c r="K2066" s="116"/>
      <c r="L2066" s="116"/>
      <c r="N2066" s="49">
        <v>16.7851</v>
      </c>
      <c r="O2066" s="49">
        <v>27.725999999999999</v>
      </c>
      <c r="P2066" s="49">
        <v>40</v>
      </c>
    </row>
    <row r="2067" spans="1:16" x14ac:dyDescent="0.3">
      <c r="A2067" s="49">
        <v>2021</v>
      </c>
      <c r="B2067" s="115">
        <f t="shared" si="217"/>
        <v>5.602733040507564E-2</v>
      </c>
      <c r="C2067" s="49">
        <f t="shared" si="218"/>
        <v>22608.957286411158</v>
      </c>
      <c r="D2067" s="49">
        <f t="shared" si="219"/>
        <v>7.1616078431372548E-2</v>
      </c>
      <c r="E2067" s="49">
        <f t="shared" si="219"/>
        <v>0.1138156862745098</v>
      </c>
      <c r="F2067" s="49">
        <f t="shared" si="219"/>
        <v>0.1570235294117647</v>
      </c>
      <c r="G2067" s="49" t="e">
        <f t="shared" si="222"/>
        <v>#REF!</v>
      </c>
      <c r="H2067" s="49" t="e">
        <f t="shared" si="222"/>
        <v>#REF!</v>
      </c>
      <c r="I2067" s="49" t="e">
        <f t="shared" si="222"/>
        <v>#REF!</v>
      </c>
      <c r="J2067" s="116"/>
      <c r="K2067" s="116"/>
      <c r="L2067" s="116"/>
      <c r="N2067" s="49">
        <v>18.2621</v>
      </c>
      <c r="O2067" s="49">
        <v>29.023</v>
      </c>
      <c r="P2067" s="49">
        <v>40.040999999999997</v>
      </c>
    </row>
    <row r="2068" spans="1:16" x14ac:dyDescent="0.3">
      <c r="A2068" s="49">
        <v>2022</v>
      </c>
      <c r="B2068" s="115">
        <f t="shared" si="217"/>
        <v>5.4026354319180084E-2</v>
      </c>
      <c r="C2068" s="49">
        <f t="shared" si="218"/>
        <v>23446.326074796754</v>
      </c>
      <c r="D2068" s="49">
        <f t="shared" si="219"/>
        <v>7.1792941176470601E-2</v>
      </c>
      <c r="E2068" s="49">
        <f t="shared" si="219"/>
        <v>0.1202313725490196</v>
      </c>
      <c r="F2068" s="49">
        <f t="shared" si="219"/>
        <v>0.16862745098039214</v>
      </c>
      <c r="G2068" s="49" t="e">
        <f t="shared" si="222"/>
        <v>#REF!</v>
      </c>
      <c r="H2068" s="49" t="e">
        <f t="shared" si="222"/>
        <v>#REF!</v>
      </c>
      <c r="I2068" s="49" t="e">
        <f t="shared" si="222"/>
        <v>#REF!</v>
      </c>
      <c r="J2068" s="116"/>
      <c r="K2068" s="116"/>
      <c r="L2068" s="116"/>
      <c r="N2068" s="49">
        <v>18.307200000000002</v>
      </c>
      <c r="O2068" s="49">
        <v>30.658999999999999</v>
      </c>
      <c r="P2068" s="49">
        <v>43</v>
      </c>
    </row>
    <row r="2069" spans="1:16" x14ac:dyDescent="0.3">
      <c r="A2069" s="49">
        <v>2023</v>
      </c>
      <c r="B2069" s="115">
        <f t="shared" si="217"/>
        <v>5.2025378233284528E-2</v>
      </c>
      <c r="C2069" s="49">
        <f t="shared" si="218"/>
        <v>24348.10784690432</v>
      </c>
      <c r="D2069" s="49">
        <f t="shared" si="219"/>
        <v>7.7196862745098044E-2</v>
      </c>
      <c r="E2069" s="49">
        <f t="shared" si="219"/>
        <v>0.12013333333333334</v>
      </c>
      <c r="F2069" s="49">
        <f t="shared" si="219"/>
        <v>0.16862745098039214</v>
      </c>
      <c r="G2069" s="49" t="e">
        <f t="shared" si="222"/>
        <v>#REF!</v>
      </c>
      <c r="H2069" s="49" t="e">
        <f t="shared" si="222"/>
        <v>#REF!</v>
      </c>
      <c r="I2069" s="49" t="e">
        <f t="shared" si="222"/>
        <v>#REF!</v>
      </c>
      <c r="J2069" s="116"/>
      <c r="K2069" s="116"/>
      <c r="L2069" s="116"/>
      <c r="N2069" s="49">
        <v>19.685199999999998</v>
      </c>
      <c r="O2069" s="49">
        <v>30.634</v>
      </c>
      <c r="P2069" s="49">
        <v>43</v>
      </c>
    </row>
    <row r="2070" spans="1:16" x14ac:dyDescent="0.3">
      <c r="A2070" s="49">
        <v>2024</v>
      </c>
      <c r="B2070" s="115">
        <f t="shared" si="217"/>
        <v>5.0024402147388965E-2</v>
      </c>
      <c r="C2070" s="49">
        <f t="shared" si="218"/>
        <v>25322.032160780498</v>
      </c>
      <c r="D2070" s="49">
        <f t="shared" si="219"/>
        <v>7.709372549019608E-2</v>
      </c>
      <c r="E2070" s="49">
        <f t="shared" si="219"/>
        <v>0.12005882352941176</v>
      </c>
      <c r="F2070" s="49">
        <f t="shared" si="219"/>
        <v>0.16862745098039214</v>
      </c>
      <c r="G2070" s="49" t="e">
        <f t="shared" si="222"/>
        <v>#REF!</v>
      </c>
      <c r="H2070" s="49" t="e">
        <f t="shared" si="222"/>
        <v>#REF!</v>
      </c>
      <c r="I2070" s="49" t="e">
        <f t="shared" si="222"/>
        <v>#REF!</v>
      </c>
      <c r="J2070" s="116"/>
      <c r="K2070" s="116"/>
      <c r="L2070" s="116"/>
      <c r="N2070" s="49">
        <v>19.658899999999999</v>
      </c>
      <c r="O2070" s="49">
        <v>30.614999999999998</v>
      </c>
      <c r="P2070" s="49">
        <v>43</v>
      </c>
    </row>
    <row r="2071" spans="1:16" x14ac:dyDescent="0.3">
      <c r="A2071" s="49">
        <v>2025</v>
      </c>
      <c r="B2071" s="115">
        <f t="shared" si="217"/>
        <v>4.8023426061493409E-2</v>
      </c>
      <c r="D2071" s="49">
        <f t="shared" si="219"/>
        <v>7.6990196078431369E-2</v>
      </c>
      <c r="E2071" s="49">
        <f t="shared" si="219"/>
        <v>0.12159607843137255</v>
      </c>
      <c r="F2071" s="49">
        <f t="shared" si="219"/>
        <v>0.16894901960784314</v>
      </c>
      <c r="G2071" s="49" t="e">
        <f t="shared" si="222"/>
        <v>#REF!</v>
      </c>
      <c r="H2071" s="49" t="e">
        <f t="shared" si="222"/>
        <v>#REF!</v>
      </c>
      <c r="I2071" s="49" t="e">
        <f t="shared" si="222"/>
        <v>#REF!</v>
      </c>
      <c r="J2071" s="116"/>
      <c r="K2071" s="116"/>
      <c r="L2071" s="116"/>
      <c r="N2071" s="49">
        <v>19.6325</v>
      </c>
      <c r="O2071" s="49">
        <v>31.007000000000001</v>
      </c>
      <c r="P2071" s="49">
        <v>43.082000000000001</v>
      </c>
    </row>
    <row r="2072" spans="1:16" x14ac:dyDescent="0.3">
      <c r="A2072" s="49">
        <v>2026</v>
      </c>
      <c r="B2072" s="115">
        <f t="shared" si="217"/>
        <v>4.6022449975597853E-2</v>
      </c>
      <c r="D2072" s="49">
        <f t="shared" si="219"/>
        <v>7.6886666666666673E-2</v>
      </c>
      <c r="E2072" s="49">
        <f t="shared" si="219"/>
        <v>0.12385098039215686</v>
      </c>
      <c r="F2072" s="49">
        <f t="shared" si="219"/>
        <v>0.19607843137254902</v>
      </c>
      <c r="G2072" s="49" t="e">
        <f t="shared" si="222"/>
        <v>#REF!</v>
      </c>
      <c r="H2072" s="49" t="e">
        <f t="shared" si="222"/>
        <v>#REF!</v>
      </c>
      <c r="I2072" s="49" t="e">
        <f t="shared" si="222"/>
        <v>#REF!</v>
      </c>
      <c r="J2072" s="116"/>
      <c r="K2072" s="116"/>
      <c r="L2072" s="116"/>
      <c r="N2072" s="49">
        <v>19.606100000000001</v>
      </c>
      <c r="O2072" s="49">
        <v>31.582000000000001</v>
      </c>
      <c r="P2072" s="49">
        <v>50</v>
      </c>
    </row>
    <row r="2073" spans="1:16" x14ac:dyDescent="0.3">
      <c r="A2073" s="49">
        <v>2027</v>
      </c>
      <c r="B2073" s="115">
        <f t="shared" si="217"/>
        <v>4.4021473889702289E-2</v>
      </c>
      <c r="D2073" s="49">
        <f t="shared" si="219"/>
        <v>7.6783529411764695E-2</v>
      </c>
      <c r="E2073" s="49">
        <f t="shared" si="219"/>
        <v>0.13129411764705881</v>
      </c>
      <c r="F2073" s="49">
        <f t="shared" si="219"/>
        <v>0.19666666666666666</v>
      </c>
      <c r="G2073" s="49" t="e">
        <f t="shared" si="222"/>
        <v>#REF!</v>
      </c>
      <c r="H2073" s="49" t="e">
        <f t="shared" si="222"/>
        <v>#REF!</v>
      </c>
      <c r="I2073" s="49" t="e">
        <f t="shared" si="222"/>
        <v>#REF!</v>
      </c>
      <c r="J2073" s="116"/>
      <c r="K2073" s="116"/>
      <c r="L2073" s="116"/>
      <c r="N2073" s="49">
        <v>19.579799999999999</v>
      </c>
      <c r="O2073" s="49">
        <v>33.479999999999997</v>
      </c>
      <c r="P2073" s="49">
        <v>50.15</v>
      </c>
    </row>
    <row r="2074" spans="1:16" x14ac:dyDescent="0.3">
      <c r="A2074" s="49">
        <v>2028</v>
      </c>
      <c r="B2074" s="115">
        <f t="shared" si="217"/>
        <v>4.2020497803806733E-2</v>
      </c>
      <c r="D2074" s="49">
        <f t="shared" si="219"/>
        <v>7.6796470588235299E-2</v>
      </c>
      <c r="E2074" s="49">
        <f t="shared" si="219"/>
        <v>0.13737647058823529</v>
      </c>
      <c r="F2074" s="49">
        <f t="shared" si="219"/>
        <v>0.25098039215686274</v>
      </c>
      <c r="G2074" s="49" t="e">
        <f t="shared" si="222"/>
        <v>#REF!</v>
      </c>
      <c r="H2074" s="49" t="e">
        <f t="shared" si="222"/>
        <v>#REF!</v>
      </c>
      <c r="I2074" s="49" t="e">
        <f t="shared" si="222"/>
        <v>#REF!</v>
      </c>
      <c r="J2074" s="116"/>
      <c r="K2074" s="116"/>
      <c r="L2074" s="116"/>
      <c r="N2074" s="49">
        <v>19.583100000000002</v>
      </c>
      <c r="O2074" s="49">
        <v>35.030999999999999</v>
      </c>
      <c r="P2074" s="49">
        <v>64</v>
      </c>
    </row>
    <row r="2075" spans="1:16" x14ac:dyDescent="0.3">
      <c r="A2075" s="49">
        <v>2029</v>
      </c>
      <c r="B2075" s="115">
        <f t="shared" si="217"/>
        <v>4.0019521717911177E-2</v>
      </c>
      <c r="D2075" s="49">
        <f t="shared" si="219"/>
        <v>8.812901960784314E-2</v>
      </c>
      <c r="E2075" s="49">
        <f t="shared" si="219"/>
        <v>0.14921176470588235</v>
      </c>
      <c r="F2075" s="49">
        <f t="shared" si="219"/>
        <v>0.25140000000000001</v>
      </c>
      <c r="G2075" s="49" t="e">
        <f t="shared" si="222"/>
        <v>#REF!</v>
      </c>
      <c r="H2075" s="49" t="e">
        <f t="shared" si="222"/>
        <v>#REF!</v>
      </c>
      <c r="I2075" s="49" t="e">
        <f t="shared" si="222"/>
        <v>#REF!</v>
      </c>
      <c r="J2075" s="116"/>
      <c r="K2075" s="116"/>
      <c r="L2075" s="116"/>
      <c r="N2075" s="49">
        <v>22.472899999999999</v>
      </c>
      <c r="O2075" s="49">
        <v>38.048999999999999</v>
      </c>
      <c r="P2075" s="49">
        <v>64.106999999999999</v>
      </c>
    </row>
    <row r="2076" spans="1:16" x14ac:dyDescent="0.3">
      <c r="A2076" s="49">
        <v>2030</v>
      </c>
      <c r="B2076" s="115">
        <f t="shared" si="217"/>
        <v>3.8018545632015614E-2</v>
      </c>
      <c r="D2076" s="49">
        <f t="shared" si="219"/>
        <v>8.8305098039215685E-2</v>
      </c>
      <c r="E2076" s="49">
        <f t="shared" si="219"/>
        <v>0.16879607843137254</v>
      </c>
      <c r="F2076" s="49">
        <f t="shared" si="219"/>
        <v>0.29411764705882354</v>
      </c>
      <c r="G2076" s="49" t="e">
        <f t="shared" si="222"/>
        <v>#REF!</v>
      </c>
      <c r="H2076" s="49" t="e">
        <f t="shared" si="222"/>
        <v>#REF!</v>
      </c>
      <c r="I2076" s="49" t="e">
        <f t="shared" si="222"/>
        <v>#REF!</v>
      </c>
      <c r="J2076" s="116"/>
      <c r="K2076" s="116"/>
      <c r="L2076" s="116"/>
      <c r="N2076" s="49">
        <v>22.517800000000001</v>
      </c>
      <c r="O2076" s="49">
        <v>43.042999999999999</v>
      </c>
      <c r="P2076" s="49">
        <v>75</v>
      </c>
    </row>
    <row r="2077" spans="1:16" x14ac:dyDescent="0.3">
      <c r="A2077" s="49">
        <v>2031</v>
      </c>
      <c r="B2077" s="115">
        <f t="shared" si="217"/>
        <v>3.6017569546120058E-2</v>
      </c>
      <c r="D2077" s="49">
        <f t="shared" si="219"/>
        <v>9.6178823529411775E-2</v>
      </c>
      <c r="E2077" s="49">
        <f t="shared" si="219"/>
        <v>0.18702352941176473</v>
      </c>
      <c r="F2077" s="49">
        <f t="shared" si="219"/>
        <v>0.29415294117647062</v>
      </c>
      <c r="G2077" s="49" t="e">
        <f t="shared" si="222"/>
        <v>#REF!</v>
      </c>
      <c r="H2077" s="49" t="e">
        <f t="shared" si="222"/>
        <v>#REF!</v>
      </c>
      <c r="I2077" s="49" t="e">
        <f t="shared" si="222"/>
        <v>#REF!</v>
      </c>
      <c r="J2077" s="116"/>
      <c r="K2077" s="116"/>
      <c r="L2077" s="116"/>
      <c r="N2077" s="49">
        <v>24.525600000000001</v>
      </c>
      <c r="O2077" s="49">
        <v>47.691000000000003</v>
      </c>
      <c r="P2077" s="49">
        <v>75.009</v>
      </c>
    </row>
    <row r="2078" spans="1:16" x14ac:dyDescent="0.3">
      <c r="A2078" s="49">
        <v>2032</v>
      </c>
      <c r="B2078" s="115">
        <f t="shared" si="217"/>
        <v>3.4016593460224495E-2</v>
      </c>
      <c r="D2078" s="49">
        <f t="shared" si="219"/>
        <v>9.6249803921568636E-2</v>
      </c>
      <c r="E2078" s="49">
        <f t="shared" si="219"/>
        <v>0.19122352941176471</v>
      </c>
      <c r="F2078" s="49">
        <f t="shared" si="219"/>
        <v>0.29803921568627451</v>
      </c>
      <c r="G2078" s="49" t="e">
        <f t="shared" si="222"/>
        <v>#REF!</v>
      </c>
      <c r="H2078" s="49" t="e">
        <f t="shared" si="222"/>
        <v>#REF!</v>
      </c>
      <c r="I2078" s="49" t="e">
        <f t="shared" si="222"/>
        <v>#REF!</v>
      </c>
      <c r="J2078" s="116"/>
      <c r="K2078" s="116"/>
      <c r="L2078" s="116"/>
      <c r="N2078" s="49">
        <v>24.543700000000001</v>
      </c>
      <c r="O2078" s="49">
        <v>48.762</v>
      </c>
      <c r="P2078" s="49">
        <v>76</v>
      </c>
    </row>
    <row r="2079" spans="1:16" x14ac:dyDescent="0.3">
      <c r="A2079" s="49">
        <v>2033</v>
      </c>
      <c r="B2079" s="115">
        <f t="shared" si="217"/>
        <v>3.2015617374328939E-2</v>
      </c>
      <c r="D2079" s="49">
        <f t="shared" si="219"/>
        <v>9.2463921568627455E-2</v>
      </c>
      <c r="E2079" s="49">
        <f t="shared" si="219"/>
        <v>0.19457647058823527</v>
      </c>
      <c r="F2079" s="49">
        <f t="shared" si="219"/>
        <v>0.29773333333333335</v>
      </c>
      <c r="G2079" s="49" t="e">
        <f t="shared" ref="G2079:I2094" si="223">G2078</f>
        <v>#REF!</v>
      </c>
      <c r="H2079" s="49" t="e">
        <f t="shared" si="223"/>
        <v>#REF!</v>
      </c>
      <c r="I2079" s="49" t="e">
        <f t="shared" si="223"/>
        <v>#REF!</v>
      </c>
      <c r="J2079" s="116"/>
      <c r="K2079" s="116"/>
      <c r="L2079" s="116"/>
      <c r="N2079" s="49">
        <v>23.578299999999999</v>
      </c>
      <c r="O2079" s="49">
        <v>49.616999999999997</v>
      </c>
      <c r="P2079" s="49">
        <v>75.921999999999997</v>
      </c>
    </row>
    <row r="2080" spans="1:16" x14ac:dyDescent="0.3">
      <c r="A2080" s="49">
        <v>2034</v>
      </c>
      <c r="B2080" s="115">
        <f t="shared" si="217"/>
        <v>3.001464128843338E-2</v>
      </c>
      <c r="D2080" s="49">
        <f t="shared" si="219"/>
        <v>9.2596078431372533E-2</v>
      </c>
      <c r="E2080" s="49">
        <f t="shared" si="219"/>
        <v>0.19851764705882352</v>
      </c>
      <c r="F2080" s="49">
        <f t="shared" si="219"/>
        <v>0.25882352941176473</v>
      </c>
      <c r="G2080" s="49" t="e">
        <f t="shared" si="223"/>
        <v>#REF!</v>
      </c>
      <c r="H2080" s="49" t="e">
        <f t="shared" si="223"/>
        <v>#REF!</v>
      </c>
      <c r="I2080" s="49" t="e">
        <f t="shared" si="223"/>
        <v>#REF!</v>
      </c>
      <c r="J2080" s="116"/>
      <c r="K2080" s="116"/>
      <c r="L2080" s="116"/>
      <c r="N2080" s="49">
        <v>23.611999999999998</v>
      </c>
      <c r="O2080" s="49">
        <v>50.622</v>
      </c>
      <c r="P2080" s="49">
        <v>66</v>
      </c>
    </row>
    <row r="2081" spans="1:16" x14ac:dyDescent="0.3">
      <c r="A2081" s="49">
        <v>2035</v>
      </c>
      <c r="B2081" s="115">
        <f t="shared" si="217"/>
        <v>2.801366520253782E-2</v>
      </c>
      <c r="D2081" s="49">
        <f t="shared" si="219"/>
        <v>9.6592156862745096E-2</v>
      </c>
      <c r="E2081" s="49">
        <f t="shared" si="219"/>
        <v>0.19207843137254901</v>
      </c>
      <c r="F2081" s="49">
        <f t="shared" si="219"/>
        <v>0.2582627450980392</v>
      </c>
      <c r="G2081" s="49" t="e">
        <f t="shared" si="223"/>
        <v>#REF!</v>
      </c>
      <c r="H2081" s="49" t="e">
        <f t="shared" si="223"/>
        <v>#REF!</v>
      </c>
      <c r="I2081" s="49" t="e">
        <f t="shared" si="223"/>
        <v>#REF!</v>
      </c>
      <c r="J2081" s="116"/>
      <c r="K2081" s="116"/>
      <c r="L2081" s="116"/>
      <c r="N2081" s="49">
        <v>24.631</v>
      </c>
      <c r="O2081" s="49">
        <v>48.98</v>
      </c>
      <c r="P2081" s="49">
        <v>65.856999999999999</v>
      </c>
    </row>
    <row r="2082" spans="1:16" x14ac:dyDescent="0.3">
      <c r="A2082" s="49">
        <v>2036</v>
      </c>
      <c r="B2082" s="115">
        <f t="shared" si="217"/>
        <v>2.6012689116642264E-2</v>
      </c>
      <c r="D2082" s="49">
        <f t="shared" si="219"/>
        <v>9.660470588235294E-2</v>
      </c>
      <c r="E2082" s="49">
        <f t="shared" si="219"/>
        <v>0.18029411764705883</v>
      </c>
      <c r="F2082" s="49">
        <f t="shared" si="219"/>
        <v>0.1764705882352941</v>
      </c>
      <c r="G2082" s="49" t="e">
        <f t="shared" si="223"/>
        <v>#REF!</v>
      </c>
      <c r="H2082" s="49" t="e">
        <f t="shared" si="223"/>
        <v>#REF!</v>
      </c>
      <c r="I2082" s="49" t="e">
        <f t="shared" si="223"/>
        <v>#REF!</v>
      </c>
      <c r="J2082" s="116"/>
      <c r="K2082" s="116"/>
      <c r="L2082" s="116"/>
      <c r="N2082" s="49">
        <v>24.6342</v>
      </c>
      <c r="O2082" s="49">
        <v>45.975000000000001</v>
      </c>
      <c r="P2082" s="49">
        <v>45</v>
      </c>
    </row>
    <row r="2083" spans="1:16" x14ac:dyDescent="0.3">
      <c r="A2083" s="49">
        <v>2037</v>
      </c>
      <c r="B2083" s="115">
        <f t="shared" si="217"/>
        <v>2.4011713030746704E-2</v>
      </c>
      <c r="D2083" s="49">
        <f t="shared" si="219"/>
        <v>8.2352941176470587E-2</v>
      </c>
      <c r="E2083" s="49">
        <f t="shared" si="219"/>
        <v>0.16505098039215685</v>
      </c>
      <c r="F2083" s="49">
        <f t="shared" si="219"/>
        <v>0.17594117647058824</v>
      </c>
      <c r="G2083" s="49" t="e">
        <f t="shared" si="223"/>
        <v>#REF!</v>
      </c>
      <c r="H2083" s="49" t="e">
        <f t="shared" si="223"/>
        <v>#REF!</v>
      </c>
      <c r="I2083" s="49" t="e">
        <f t="shared" si="223"/>
        <v>#REF!</v>
      </c>
      <c r="J2083" s="116"/>
      <c r="K2083" s="116"/>
      <c r="L2083" s="116"/>
      <c r="N2083" s="49">
        <v>21</v>
      </c>
      <c r="O2083" s="49">
        <v>42.088000000000001</v>
      </c>
      <c r="P2083" s="49">
        <v>44.865000000000002</v>
      </c>
    </row>
    <row r="2084" spans="1:16" x14ac:dyDescent="0.3">
      <c r="A2084" s="49">
        <v>2038</v>
      </c>
      <c r="B2084" s="115">
        <f t="shared" si="217"/>
        <v>2.2010736944851145E-2</v>
      </c>
      <c r="D2084" s="49">
        <f t="shared" si="219"/>
        <v>8.2352941176470587E-2</v>
      </c>
      <c r="E2084" s="49">
        <f t="shared" si="219"/>
        <v>0.14287058823529411</v>
      </c>
      <c r="F2084" s="49">
        <f t="shared" si="219"/>
        <v>8.6274509803921567E-2</v>
      </c>
      <c r="G2084" s="49" t="e">
        <f t="shared" si="223"/>
        <v>#REF!</v>
      </c>
      <c r="H2084" s="49" t="e">
        <f t="shared" si="223"/>
        <v>#REF!</v>
      </c>
      <c r="I2084" s="49" t="e">
        <f t="shared" si="223"/>
        <v>#REF!</v>
      </c>
      <c r="J2084" s="116"/>
      <c r="K2084" s="116"/>
      <c r="L2084" s="116"/>
      <c r="N2084" s="49">
        <v>21</v>
      </c>
      <c r="O2084" s="49">
        <v>36.432000000000002</v>
      </c>
      <c r="P2084" s="49">
        <v>22</v>
      </c>
    </row>
    <row r="2085" spans="1:16" x14ac:dyDescent="0.3">
      <c r="A2085" s="49">
        <v>2039</v>
      </c>
      <c r="B2085" s="115">
        <f t="shared" si="217"/>
        <v>2.0009760858955589E-2</v>
      </c>
      <c r="D2085" s="49">
        <f t="shared" si="219"/>
        <v>8.2352941176470587E-2</v>
      </c>
      <c r="E2085" s="49">
        <f t="shared" si="219"/>
        <v>0.12049803921568628</v>
      </c>
      <c r="F2085" s="49">
        <f t="shared" si="219"/>
        <v>8.6043137254901952E-2</v>
      </c>
      <c r="G2085" s="49" t="e">
        <f t="shared" si="223"/>
        <v>#REF!</v>
      </c>
      <c r="H2085" s="49" t="e">
        <f t="shared" si="223"/>
        <v>#REF!</v>
      </c>
      <c r="I2085" s="49" t="e">
        <f t="shared" si="223"/>
        <v>#REF!</v>
      </c>
      <c r="J2085" s="116"/>
      <c r="K2085" s="116"/>
      <c r="L2085" s="116"/>
      <c r="N2085" s="49">
        <v>21</v>
      </c>
      <c r="O2085" s="49">
        <v>30.727</v>
      </c>
      <c r="P2085" s="49">
        <v>21.940999999999999</v>
      </c>
    </row>
    <row r="2086" spans="1:16" x14ac:dyDescent="0.3">
      <c r="A2086" s="49">
        <v>2040</v>
      </c>
      <c r="B2086" s="115">
        <f t="shared" si="217"/>
        <v>1.8008784773060029E-2</v>
      </c>
      <c r="D2086" s="49">
        <f t="shared" si="219"/>
        <v>8.2274901960784325E-2</v>
      </c>
      <c r="E2086" s="49">
        <f t="shared" si="219"/>
        <v>9.7074509803921571E-2</v>
      </c>
      <c r="F2086" s="49">
        <f t="shared" si="219"/>
        <v>3.9215686274509803E-2</v>
      </c>
      <c r="G2086" s="49" t="e">
        <f t="shared" si="223"/>
        <v>#REF!</v>
      </c>
      <c r="H2086" s="49" t="e">
        <f t="shared" si="223"/>
        <v>#REF!</v>
      </c>
      <c r="I2086" s="49" t="e">
        <f t="shared" si="223"/>
        <v>#REF!</v>
      </c>
      <c r="J2086" s="116"/>
      <c r="K2086" s="116"/>
      <c r="L2086" s="116"/>
      <c r="N2086" s="49">
        <v>20.9801</v>
      </c>
      <c r="O2086" s="49">
        <v>24.754000000000001</v>
      </c>
      <c r="P2086" s="49">
        <v>10</v>
      </c>
    </row>
    <row r="2087" spans="1:16" x14ac:dyDescent="0.3">
      <c r="A2087" s="49">
        <v>2041</v>
      </c>
      <c r="B2087" s="115">
        <f t="shared" si="217"/>
        <v>1.600780868716447E-2</v>
      </c>
      <c r="D2087" s="49">
        <f t="shared" si="219"/>
        <v>6.4398823529411772E-2</v>
      </c>
      <c r="E2087" s="49">
        <f t="shared" si="219"/>
        <v>7.3670588235294113E-2</v>
      </c>
      <c r="F2087" s="49">
        <f t="shared" si="219"/>
        <v>3.9152941176470585E-2</v>
      </c>
      <c r="G2087" s="49" t="e">
        <f t="shared" si="223"/>
        <v>#REF!</v>
      </c>
      <c r="H2087" s="49" t="e">
        <f t="shared" si="223"/>
        <v>#REF!</v>
      </c>
      <c r="I2087" s="49" t="e">
        <f t="shared" si="223"/>
        <v>#REF!</v>
      </c>
      <c r="J2087" s="116"/>
      <c r="K2087" s="116"/>
      <c r="L2087" s="116"/>
      <c r="N2087" s="49">
        <v>16.421700000000001</v>
      </c>
      <c r="O2087" s="49">
        <v>18.786000000000001</v>
      </c>
      <c r="P2087" s="49">
        <v>9.984</v>
      </c>
    </row>
    <row r="2088" spans="1:16" x14ac:dyDescent="0.3">
      <c r="A2088" s="49">
        <v>2042</v>
      </c>
      <c r="B2088" s="115">
        <f t="shared" si="217"/>
        <v>1.400683260126891E-2</v>
      </c>
      <c r="D2088" s="49">
        <f t="shared" si="219"/>
        <v>6.4189411764705884E-2</v>
      </c>
      <c r="E2088" s="49">
        <f t="shared" si="219"/>
        <v>5.487450980392157E-2</v>
      </c>
      <c r="F2088" s="49">
        <f t="shared" si="219"/>
        <v>2.3529411764705882E-2</v>
      </c>
      <c r="G2088" s="49" t="e">
        <f t="shared" si="223"/>
        <v>#REF!</v>
      </c>
      <c r="H2088" s="49" t="e">
        <f t="shared" si="223"/>
        <v>#REF!</v>
      </c>
      <c r="I2088" s="49" t="e">
        <f t="shared" si="223"/>
        <v>#REF!</v>
      </c>
      <c r="J2088" s="116"/>
      <c r="K2088" s="116"/>
      <c r="L2088" s="116"/>
      <c r="N2088" s="49">
        <v>16.368300000000001</v>
      </c>
      <c r="O2088" s="49">
        <v>13.993</v>
      </c>
      <c r="P2088" s="49">
        <v>6</v>
      </c>
    </row>
    <row r="2089" spans="1:16" x14ac:dyDescent="0.3">
      <c r="A2089" s="49">
        <v>2043</v>
      </c>
      <c r="B2089" s="115">
        <f t="shared" si="217"/>
        <v>1.2005856515373352E-2</v>
      </c>
      <c r="D2089" s="49">
        <f t="shared" si="219"/>
        <v>6.3365098039215695E-2</v>
      </c>
      <c r="E2089" s="49">
        <f t="shared" si="219"/>
        <v>4.6462745098039215E-2</v>
      </c>
      <c r="F2089" s="49">
        <f t="shared" si="219"/>
        <v>2.3517647058823529E-2</v>
      </c>
      <c r="G2089" s="49" t="e">
        <f t="shared" si="223"/>
        <v>#REF!</v>
      </c>
      <c r="H2089" s="49" t="e">
        <f t="shared" si="223"/>
        <v>#REF!</v>
      </c>
      <c r="I2089" s="49" t="e">
        <f t="shared" si="223"/>
        <v>#REF!</v>
      </c>
      <c r="J2089" s="116"/>
      <c r="K2089" s="116"/>
      <c r="L2089" s="116"/>
      <c r="N2089" s="49">
        <v>16.158100000000001</v>
      </c>
      <c r="O2089" s="49">
        <v>11.848000000000001</v>
      </c>
      <c r="P2089" s="49">
        <v>5.9969999999999999</v>
      </c>
    </row>
    <row r="2090" spans="1:16" x14ac:dyDescent="0.3">
      <c r="A2090" s="49">
        <v>2044</v>
      </c>
      <c r="B2090" s="115">
        <f t="shared" si="217"/>
        <v>1.0004880429477794E-2</v>
      </c>
      <c r="D2090" s="49">
        <f t="shared" si="219"/>
        <v>6.3224705882352933E-2</v>
      </c>
      <c r="E2090" s="49">
        <f t="shared" si="219"/>
        <v>3.871764705882353E-2</v>
      </c>
      <c r="F2090" s="49">
        <f t="shared" si="219"/>
        <v>1.9607843137254902E-2</v>
      </c>
      <c r="G2090" s="49" t="e">
        <f t="shared" si="223"/>
        <v>#REF!</v>
      </c>
      <c r="H2090" s="49" t="e">
        <f t="shared" si="223"/>
        <v>#REF!</v>
      </c>
      <c r="I2090" s="49" t="e">
        <f t="shared" si="223"/>
        <v>#REF!</v>
      </c>
      <c r="J2090" s="116"/>
      <c r="K2090" s="116"/>
      <c r="L2090" s="116"/>
      <c r="N2090" s="49">
        <v>16.122299999999999</v>
      </c>
      <c r="O2090" s="49">
        <v>9.8729999999999993</v>
      </c>
      <c r="P2090" s="49">
        <v>5</v>
      </c>
    </row>
    <row r="2091" spans="1:16" x14ac:dyDescent="0.3">
      <c r="A2091" s="49">
        <v>2045</v>
      </c>
      <c r="B2091" s="115">
        <f t="shared" si="217"/>
        <v>8.0039043435822348E-3</v>
      </c>
      <c r="D2091" s="49">
        <f t="shared" si="219"/>
        <v>4.7885490196078434E-2</v>
      </c>
      <c r="E2091" s="49">
        <f t="shared" si="219"/>
        <v>3.1356862745098038E-2</v>
      </c>
      <c r="F2091" s="49">
        <f t="shared" si="219"/>
        <v>1.9607843137254902E-2</v>
      </c>
      <c r="G2091" s="49" t="e">
        <f t="shared" si="223"/>
        <v>#REF!</v>
      </c>
      <c r="H2091" s="49" t="e">
        <f t="shared" si="223"/>
        <v>#REF!</v>
      </c>
      <c r="I2091" s="49" t="e">
        <f t="shared" si="223"/>
        <v>#REF!</v>
      </c>
      <c r="J2091" s="116"/>
      <c r="K2091" s="116"/>
      <c r="L2091" s="116"/>
      <c r="N2091" s="49">
        <v>12.210800000000001</v>
      </c>
      <c r="O2091" s="49">
        <v>7.9960000000000004</v>
      </c>
      <c r="P2091" s="49">
        <v>5</v>
      </c>
    </row>
    <row r="2092" spans="1:16" x14ac:dyDescent="0.3">
      <c r="A2092" s="49">
        <v>2046</v>
      </c>
      <c r="B2092" s="115">
        <f t="shared" si="217"/>
        <v>6.0029282576866761E-3</v>
      </c>
      <c r="D2092" s="49">
        <f t="shared" si="219"/>
        <v>4.7672549019607838E-2</v>
      </c>
      <c r="E2092" s="49">
        <f t="shared" si="219"/>
        <v>2.3529411764705882E-2</v>
      </c>
      <c r="F2092" s="49">
        <f t="shared" si="219"/>
        <v>1.9607843137254902E-2</v>
      </c>
      <c r="G2092" s="49" t="e">
        <f t="shared" si="223"/>
        <v>#REF!</v>
      </c>
      <c r="H2092" s="49" t="e">
        <f t="shared" si="223"/>
        <v>#REF!</v>
      </c>
      <c r="I2092" s="49" t="e">
        <f t="shared" si="223"/>
        <v>#REF!</v>
      </c>
      <c r="J2092" s="116"/>
      <c r="K2092" s="116"/>
      <c r="L2092" s="116"/>
      <c r="N2092" s="49">
        <v>12.156499999999999</v>
      </c>
      <c r="O2092" s="49">
        <v>6</v>
      </c>
      <c r="P2092" s="49">
        <v>5</v>
      </c>
    </row>
    <row r="2093" spans="1:16" x14ac:dyDescent="0.3">
      <c r="A2093" s="49">
        <v>2047</v>
      </c>
      <c r="B2093" s="115">
        <f t="shared" si="217"/>
        <v>4.0019521717911174E-3</v>
      </c>
      <c r="D2093" s="49">
        <f t="shared" si="219"/>
        <v>4.3343921568627451E-2</v>
      </c>
      <c r="E2093" s="49">
        <f t="shared" si="219"/>
        <v>2.3337254901960782E-2</v>
      </c>
      <c r="F2093" s="49">
        <f t="shared" si="219"/>
        <v>1.9607843137254902E-2</v>
      </c>
      <c r="G2093" s="49" t="e">
        <f t="shared" si="223"/>
        <v>#REF!</v>
      </c>
      <c r="H2093" s="49" t="e">
        <f t="shared" si="223"/>
        <v>#REF!</v>
      </c>
      <c r="I2093" s="49" t="e">
        <f t="shared" si="223"/>
        <v>#REF!</v>
      </c>
      <c r="J2093" s="116"/>
      <c r="K2093" s="116"/>
      <c r="L2093" s="116"/>
      <c r="N2093" s="49">
        <v>11.0527</v>
      </c>
      <c r="O2093" s="49">
        <v>5.9509999999999996</v>
      </c>
      <c r="P2093" s="49">
        <v>5</v>
      </c>
    </row>
    <row r="2094" spans="1:16" x14ac:dyDescent="0.3">
      <c r="A2094" s="49">
        <v>2048</v>
      </c>
      <c r="B2094" s="115">
        <f t="shared" si="217"/>
        <v>2.0009760858955587E-3</v>
      </c>
      <c r="D2094" s="49">
        <f t="shared" si="219"/>
        <v>4.3240784313725494E-2</v>
      </c>
      <c r="E2094" s="49">
        <f t="shared" si="219"/>
        <v>2.3435294117647061E-2</v>
      </c>
      <c r="F2094" s="49">
        <f t="shared" si="219"/>
        <v>1.9607843137254902E-2</v>
      </c>
      <c r="G2094" s="49" t="e">
        <f t="shared" si="223"/>
        <v>#REF!</v>
      </c>
      <c r="H2094" s="49" t="e">
        <f t="shared" si="223"/>
        <v>#REF!</v>
      </c>
      <c r="I2094" s="49" t="e">
        <f t="shared" si="223"/>
        <v>#REF!</v>
      </c>
      <c r="J2094" s="116"/>
      <c r="K2094" s="116"/>
      <c r="L2094" s="116"/>
      <c r="N2094" s="49">
        <v>11.026400000000001</v>
      </c>
      <c r="O2094" s="49">
        <v>5.976</v>
      </c>
      <c r="P2094" s="49">
        <v>5</v>
      </c>
    </row>
    <row r="2095" spans="1:16" x14ac:dyDescent="0.3">
      <c r="A2095" s="49">
        <v>2049</v>
      </c>
      <c r="D2095" s="49">
        <f>N2095/250/1.02</f>
        <v>4.3137254901960784E-2</v>
      </c>
      <c r="E2095" s="49">
        <f>O2095/250/1.02</f>
        <v>2.3529411764705882E-2</v>
      </c>
      <c r="F2095" s="49">
        <f>P2095/250/1.02</f>
        <v>1.9607843137254902E-2</v>
      </c>
      <c r="N2095" s="49">
        <v>11</v>
      </c>
      <c r="O2095" s="49">
        <v>6</v>
      </c>
      <c r="P2095" s="49">
        <v>5</v>
      </c>
    </row>
  </sheetData>
  <pageMargins left="0.75" right="0.75" top="1" bottom="1" header="0.5" footer="0.5"/>
  <pageSetup scale="51" orientation="portrait" r:id="rId1"/>
  <rowBreaks count="1" manualBreakCount="1">
    <brk id="2050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R2 Values</vt:lpstr>
      <vt:lpstr>ExperimentData&amp;HaTrends</vt:lpstr>
      <vt:lpstr>Fig3b Data</vt:lpstr>
      <vt:lpstr>Fig3aThickness Trend Lines</vt:lpstr>
      <vt:lpstr>FormattedPlots</vt:lpstr>
      <vt:lpstr>PlotsInPaper</vt:lpstr>
      <vt:lpstr>Error Calculations for Ha</vt:lpstr>
      <vt:lpstr>RGB</vt:lpstr>
      <vt:lpstr>RGB Analysis</vt:lpstr>
      <vt:lpstr>'Fig3b Data'!Print_Area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C2</dc:creator>
  <cp:keywords/>
  <dc:description/>
  <cp:lastModifiedBy>Crissman, Christopher J CPT</cp:lastModifiedBy>
  <cp:revision/>
  <dcterms:created xsi:type="dcterms:W3CDTF">2019-07-22T20:40:26Z</dcterms:created>
  <dcterms:modified xsi:type="dcterms:W3CDTF">2021-11-19T21:14:34Z</dcterms:modified>
  <cp:category/>
  <cp:contentStatus/>
</cp:coreProperties>
</file>